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EEBC618C-4C1F-486D-82BC-32D74311E781}" xr6:coauthVersionLast="47" xr6:coauthVersionMax="47" xr10:uidLastSave="{00000000-0000-0000-0000-000000000000}"/>
  <bookViews>
    <workbookView xWindow="768" yWindow="0" windowWidth="16176" windowHeight="13680" xr2:uid="{00000000-000D-0000-FFFF-FFFF00000000}"/>
  </bookViews>
  <sheets>
    <sheet name="毎月末実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2" l="1"/>
  <c r="K28" i="2" l="1"/>
  <c r="O23" i="2" l="1"/>
  <c r="O18" i="2"/>
  <c r="E28" i="2"/>
  <c r="F28" i="2"/>
  <c r="O15" i="2"/>
  <c r="O14" i="2"/>
  <c r="D6" i="2"/>
  <c r="C28" i="2"/>
  <c r="C6" i="2" s="1"/>
  <c r="K6" i="2"/>
  <c r="L6" i="2"/>
  <c r="M6" i="2"/>
  <c r="N6" i="2"/>
  <c r="N28" i="2" l="1"/>
  <c r="M28" i="2"/>
  <c r="M8" i="2" s="1"/>
  <c r="L8" i="2"/>
  <c r="K8" i="2"/>
  <c r="J28" i="2"/>
  <c r="I28" i="2"/>
  <c r="H28" i="2"/>
  <c r="G28" i="2"/>
  <c r="G6" i="2" s="1"/>
  <c r="G8" i="2" s="1"/>
  <c r="F6" i="2"/>
  <c r="F8" i="2" s="1"/>
  <c r="D28" i="2"/>
  <c r="D8" i="2" s="1"/>
  <c r="O27" i="2"/>
  <c r="O26" i="2"/>
  <c r="O25" i="2"/>
  <c r="O24" i="2"/>
  <c r="O22" i="2"/>
  <c r="O21" i="2"/>
  <c r="O20" i="2"/>
  <c r="O19" i="2"/>
  <c r="O17" i="2"/>
  <c r="O16" i="2"/>
  <c r="O12" i="2"/>
  <c r="L12" i="2"/>
  <c r="C12" i="2"/>
  <c r="O7" i="2"/>
  <c r="N8" i="2"/>
  <c r="J6" i="2" l="1"/>
  <c r="J8" i="2" s="1"/>
  <c r="I6" i="2"/>
  <c r="I8" i="2" s="1"/>
  <c r="O28" i="2"/>
  <c r="H6" i="2"/>
  <c r="H8" i="2" s="1"/>
  <c r="E6" i="2"/>
  <c r="C8" i="2"/>
  <c r="E8" i="2" l="1"/>
  <c r="O6" i="2"/>
  <c r="O8" i="2"/>
</calcChain>
</file>

<file path=xl/sharedStrings.xml><?xml version="1.0" encoding="utf-8"?>
<sst xmlns="http://schemas.openxmlformats.org/spreadsheetml/2006/main" count="51" uniqueCount="36">
  <si>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</si>
  <si>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</si>
  <si>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</si>
  <si>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</si>
  <si>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</si>
  <si>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</si>
  <si>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</si>
  <si>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</si>
  <si>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</si>
  <si>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</si>
  <si>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</si>
  <si>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</si>
  <si>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</si>
  <si>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（単位：百万円）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</si>
  <si>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</si>
  <si>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</si>
  <si>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合計</t>
    <rPh sb="0" eb="2">
      <t>ゴウケイケイ</t>
    </rPh>
    <phoneticPr fontId="5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</si>
  <si>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</si>
  <si>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</si>
  <si>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ﾁｬﾚﾝｼﾞ応援資金（金融機関提案型・保証付）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19" eb="21">
      <t>ホショウ</t>
    </rPh>
    <rPh sb="21" eb="22">
      <t>ツキ</t>
    </rPh>
    <rPh sb="22" eb="23">
      <t>テイケイ</t>
    </rPh>
    <phoneticPr fontId="5"/>
  </si>
  <si>
    <t>ﾁｬﾚﾝｼﾞ応援資金（金融機関提案型・ﾌﾟﾛﾊﾟｰ）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25" eb="26">
      <t>テイケイ</t>
    </rPh>
    <phoneticPr fontId="5"/>
  </si>
  <si>
    <t>チャレンジ応援資金（設備投資応援融資）</t>
    <rPh sb="5" eb="7">
      <t>オウエン</t>
    </rPh>
    <rPh sb="7" eb="9">
      <t>シキン</t>
    </rPh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</si>
  <si>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5" eb="7">
      <t>オウエン</t>
    </rPh>
    <rPh sb="7" eb="9">
      <t>シキン</t>
    </rPh>
    <rPh sb="18" eb="20">
      <t>シエン</t>
    </rPh>
    <rPh sb="20" eb="22">
      <t>シキン</t>
    </rPh>
    <phoneticPr fontId="5"/>
  </si>
  <si>
    <t>チャレンジ応援資金（事業承継支援資金）</t>
    <rPh sb="5" eb="7">
      <t>オウエン</t>
    </rPh>
    <rPh sb="7" eb="9">
      <t>シキン</t>
    </rPh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</si>
  <si>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開業・スタートアップ応援資金</t>
    <rPh sb="0" eb="2">
      <t>カイギョウ</t>
    </rPh>
    <rPh sb="10" eb="12">
      <t>オウエン</t>
    </rPh>
    <rPh sb="12" eb="14">
      <t>シキン</t>
    </rPh>
    <phoneticPr fontId="5"/>
  </si>
  <si>
    <t>事業者選択型経営者保証非提供促進資金</t>
    <rPh sb="0" eb="3">
      <t>ジギョウシャ</t>
    </rPh>
    <rPh sb="3" eb="6">
      <t>センタクガタ</t>
    </rPh>
    <rPh sb="6" eb="18">
      <t>ケイエイシャホショウヒテイキョウソクシンシキン</t>
    </rPh>
    <phoneticPr fontId="3"/>
  </si>
  <si>
    <t>経営力強化資金</t>
    <rPh sb="0" eb="3">
      <t>ケイエイリョク</t>
    </rPh>
    <rPh sb="3" eb="5">
      <t>キョウカ</t>
    </rPh>
    <rPh sb="5" eb="7">
      <t>シキン</t>
    </rPh>
    <phoneticPr fontId="3"/>
  </si>
  <si>
    <t>小規模設備貸与</t>
    <phoneticPr fontId="3"/>
  </si>
  <si>
    <t>経営安定サポート資金</t>
    <rPh sb="0" eb="4">
      <t>ケイエイアンテイ</t>
    </rPh>
    <rPh sb="8" eb="10">
      <t>シキン</t>
    </rPh>
    <phoneticPr fontId="3"/>
  </si>
  <si>
    <t>経営改善サポート資金</t>
    <rPh sb="0" eb="4">
      <t>ケイエイカイゼン</t>
    </rPh>
    <rPh sb="8" eb="10">
      <t>シキン</t>
    </rPh>
    <phoneticPr fontId="3"/>
  </si>
  <si>
    <t>令和7年</t>
    <rPh sb="0" eb="2">
      <t>レイワ</t>
    </rPh>
    <rPh sb="3" eb="4">
      <t>ネン</t>
    </rPh>
    <phoneticPr fontId="3"/>
  </si>
  <si>
    <t>令和7年度</t>
    <rPh sb="0" eb="1">
      <t>レイ</t>
    </rPh>
    <rPh sb="1" eb="2">
      <t>ワ</t>
    </rPh>
    <rPh sb="3" eb="5">
      <t>ネンド</t>
    </rPh>
    <phoneticPr fontId="3"/>
  </si>
  <si>
    <t>新型コロナウイルス感染症経営改善サポート資金</t>
    <phoneticPr fontId="3"/>
  </si>
  <si>
    <t>令和8年</t>
    <rPh sb="0" eb="2">
      <t>レイワ</t>
    </rPh>
    <rPh sb="3" eb="4">
      <t>ネン</t>
    </rPh>
    <phoneticPr fontId="3"/>
  </si>
  <si>
    <t>令和7年度の実績</t>
    <rPh sb="0" eb="2">
      <t>レイワ</t>
    </rPh>
    <rPh sb="3" eb="5">
      <t>ネンド</t>
    </rPh>
    <rPh sb="6" eb="8">
      <t>ジッセキ</t>
    </rPh>
    <phoneticPr fontId="3"/>
  </si>
  <si>
    <t>チャレンジ応援資金（金融協調支援型）</t>
    <rPh sb="5" eb="7">
      <t>オウエン</t>
    </rPh>
    <rPh sb="7" eb="9">
      <t>シキン</t>
    </rPh>
    <rPh sb="10" eb="12">
      <t>キンユウ</t>
    </rPh>
    <rPh sb="12" eb="14">
      <t>キョウチョウ</t>
    </rPh>
    <rPh sb="14" eb="16">
      <t>シエン</t>
    </rPh>
    <rPh sb="16" eb="17">
      <t>ガタ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</si>
</sst>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,"/>
    <numFmt numFmtId="177" formatCode="#,##0_);[Red]\(#,##0\)"/>
  </numFmts>
  <fonts count="3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3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176" fontId="28" fillId="33" borderId="16" xfId="1" applyNumberFormat="1" applyFont="1" applyFill="1" applyBorder="1" applyAlignment="1">
      <alignment vertical="center"/>
    </xf>
    <xf numFmtId="176" fontId="27" fillId="34" borderId="1" xfId="1" applyNumberFormat="1" applyFont="1" applyFill="1" applyBorder="1" applyAlignment="1">
      <alignment vertical="center"/>
    </xf>
    <xf numFmtId="176" fontId="26" fillId="34" borderId="1" xfId="1" applyNumberFormat="1" applyFont="1" applyFill="1" applyBorder="1" applyAlignment="1">
      <alignment vertical="center"/>
    </xf>
    <xf numFmtId="176" fontId="27" fillId="34" borderId="4" xfId="1" applyNumberFormat="1" applyFont="1" applyFill="1" applyBorder="1" applyAlignment="1">
      <alignment vertical="center"/>
    </xf>
    <xf numFmtId="176" fontId="26" fillId="34" borderId="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176" fontId="27" fillId="0" borderId="4" xfId="1" applyNumberFormat="1" applyFont="1" applyFill="1" applyBorder="1" applyAlignment="1">
      <alignment vertical="center"/>
    </xf>
    <xf numFmtId="176" fontId="26" fillId="0" borderId="3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93">
    <cellStyle name="20% - アクセント 1" xfId="18" builtinId="30" customBuiltin="1"/>
    <cellStyle name="20% - アクセント 1 2" xfId="114" xr:uid="{00000000-0005-0000-0000-000001000000}"/>
    <cellStyle name="20% - アクセント 2" xfId="22" builtinId="34" customBuiltin="1"/>
    <cellStyle name="20% - アクセント 2 2" xfId="116" xr:uid="{00000000-0005-0000-0000-000003000000}"/>
    <cellStyle name="20% - アクセント 3" xfId="26" builtinId="38" customBuiltin="1"/>
    <cellStyle name="20% - アクセント 3 2" xfId="118" xr:uid="{00000000-0005-0000-0000-000005000000}"/>
    <cellStyle name="20% - アクセント 4" xfId="30" builtinId="42" customBuiltin="1"/>
    <cellStyle name="20% - アクセント 4 2" xfId="120" xr:uid="{00000000-0005-0000-0000-000007000000}"/>
    <cellStyle name="20% - アクセント 5" xfId="34" builtinId="46" customBuiltin="1"/>
    <cellStyle name="20% - アクセント 5 2" xfId="122" xr:uid="{00000000-0005-0000-0000-000009000000}"/>
    <cellStyle name="20% - アクセント 6" xfId="38" builtinId="50" customBuiltin="1"/>
    <cellStyle name="20% - アクセント 6 2" xfId="124" xr:uid="{00000000-0005-0000-0000-00000B000000}"/>
    <cellStyle name="40% - アクセント 1" xfId="19" builtinId="31" customBuiltin="1"/>
    <cellStyle name="40% - アクセント 1 2" xfId="115" xr:uid="{00000000-0005-0000-0000-00000D000000}"/>
    <cellStyle name="40% - アクセント 2" xfId="23" builtinId="35" customBuiltin="1"/>
    <cellStyle name="40% - アクセント 2 2" xfId="117" xr:uid="{00000000-0005-0000-0000-00000F000000}"/>
    <cellStyle name="40% - アクセント 3" xfId="27" builtinId="39" customBuiltin="1"/>
    <cellStyle name="40% - アクセント 3 2" xfId="119" xr:uid="{00000000-0005-0000-0000-000011000000}"/>
    <cellStyle name="40% - アクセント 4" xfId="31" builtinId="43" customBuiltin="1"/>
    <cellStyle name="40% - アクセント 4 2" xfId="121" xr:uid="{00000000-0005-0000-0000-000013000000}"/>
    <cellStyle name="40% - アクセント 5" xfId="35" builtinId="47" customBuiltin="1"/>
    <cellStyle name="40% - アクセント 5 2" xfId="123" xr:uid="{00000000-0005-0000-0000-000015000000}"/>
    <cellStyle name="40% - アクセント 6" xfId="39" builtinId="51" customBuiltin="1"/>
    <cellStyle name="40% - アクセント 6 2" xfId="125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Excel Built-in Explanatory Text" xfId="186" xr:uid="{9D799BF7-943B-4048-90F8-27258BDBEB1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 xr:uid="{00000000-0005-0000-0000-000024000000}"/>
    <cellStyle name="チェック セル" xfId="13" builtinId="23" customBuiltin="1"/>
    <cellStyle name="どちらでもない" xfId="8" builtinId="28" customBuiltin="1"/>
    <cellStyle name="パーセント 10" xfId="128" xr:uid="{00000000-0005-0000-0000-000027000000}"/>
    <cellStyle name="パーセント 11" xfId="56" xr:uid="{00000000-0005-0000-0000-000028000000}"/>
    <cellStyle name="パーセント 2" xfId="45" xr:uid="{00000000-0005-0000-0000-000029000000}"/>
    <cellStyle name="パーセント 2 2" xfId="152" xr:uid="{00000000-0005-0000-0000-00002A000000}"/>
    <cellStyle name="パーセント 2 3" xfId="80" xr:uid="{00000000-0005-0000-0000-00002B000000}"/>
    <cellStyle name="パーセント 3" xfId="46" xr:uid="{00000000-0005-0000-0000-00002C000000}"/>
    <cellStyle name="パーセント 3 2" xfId="135" xr:uid="{00000000-0005-0000-0000-00002D000000}"/>
    <cellStyle name="パーセント 3 3" xfId="63" xr:uid="{00000000-0005-0000-0000-00002E000000}"/>
    <cellStyle name="パーセント 4" xfId="66" xr:uid="{00000000-0005-0000-0000-00002F000000}"/>
    <cellStyle name="パーセント 4 2" xfId="138" xr:uid="{00000000-0005-0000-0000-000030000000}"/>
    <cellStyle name="パーセント 5" xfId="69" xr:uid="{00000000-0005-0000-0000-000031000000}"/>
    <cellStyle name="パーセント 5 2" xfId="141" xr:uid="{00000000-0005-0000-0000-000032000000}"/>
    <cellStyle name="パーセント 6" xfId="72" xr:uid="{00000000-0005-0000-0000-000033000000}"/>
    <cellStyle name="パーセント 6 2" xfId="144" xr:uid="{00000000-0005-0000-0000-000034000000}"/>
    <cellStyle name="パーセント 7" xfId="75" xr:uid="{00000000-0005-0000-0000-000035000000}"/>
    <cellStyle name="パーセント 7 2" xfId="147" xr:uid="{00000000-0005-0000-0000-000036000000}"/>
    <cellStyle name="パーセント 8" xfId="90" xr:uid="{00000000-0005-0000-0000-000037000000}"/>
    <cellStyle name="パーセント 8 2" xfId="158" xr:uid="{00000000-0005-0000-0000-000038000000}"/>
    <cellStyle name="パーセント 9" xfId="96" xr:uid="{00000000-0005-0000-0000-000039000000}"/>
    <cellStyle name="パーセント 9 2" xfId="164" xr:uid="{00000000-0005-0000-0000-00003A000000}"/>
    <cellStyle name="メモ 2" xfId="89" xr:uid="{00000000-0005-0000-0000-00003B000000}"/>
    <cellStyle name="メモ 2 2" xfId="157" xr:uid="{00000000-0005-0000-0000-00003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 xr:uid="{00000000-0005-0000-0000-000041000000}"/>
    <cellStyle name="桁区切り 10 2" xfId="137" xr:uid="{00000000-0005-0000-0000-000042000000}"/>
    <cellStyle name="桁区切り 11" xfId="68" xr:uid="{00000000-0005-0000-0000-000043000000}"/>
    <cellStyle name="桁区切り 11 2" xfId="140" xr:uid="{00000000-0005-0000-0000-000044000000}"/>
    <cellStyle name="桁区切り 12" xfId="71" xr:uid="{00000000-0005-0000-0000-000045000000}"/>
    <cellStyle name="桁区切り 12 2" xfId="143" xr:uid="{00000000-0005-0000-0000-000046000000}"/>
    <cellStyle name="桁区切り 13" xfId="85" xr:uid="{00000000-0005-0000-0000-000047000000}"/>
    <cellStyle name="桁区切り 14" xfId="94" xr:uid="{00000000-0005-0000-0000-000048000000}"/>
    <cellStyle name="桁区切り 14 2" xfId="162" xr:uid="{00000000-0005-0000-0000-000049000000}"/>
    <cellStyle name="桁区切り 15" xfId="98" xr:uid="{00000000-0005-0000-0000-00004A000000}"/>
    <cellStyle name="桁区切り 15 2" xfId="166" xr:uid="{00000000-0005-0000-0000-00004B000000}"/>
    <cellStyle name="桁区切り 16" xfId="100" xr:uid="{00000000-0005-0000-0000-00004C000000}"/>
    <cellStyle name="桁区切り 16 2" xfId="168" xr:uid="{00000000-0005-0000-0000-00004D000000}"/>
    <cellStyle name="桁区切り 17" xfId="74" xr:uid="{00000000-0005-0000-0000-00004E000000}"/>
    <cellStyle name="桁区切り 17 2" xfId="146" xr:uid="{00000000-0005-0000-0000-00004F000000}"/>
    <cellStyle name="桁区切り 18" xfId="77" xr:uid="{00000000-0005-0000-0000-000050000000}"/>
    <cellStyle name="桁区切り 18 2" xfId="149" xr:uid="{00000000-0005-0000-0000-000051000000}"/>
    <cellStyle name="桁区切り 19" xfId="102" xr:uid="{00000000-0005-0000-0000-000052000000}"/>
    <cellStyle name="桁区切り 19 2" xfId="170" xr:uid="{00000000-0005-0000-0000-000053000000}"/>
    <cellStyle name="桁区切り 2" xfId="44" xr:uid="{00000000-0005-0000-0000-000054000000}"/>
    <cellStyle name="桁区切り 2 2" xfId="48" xr:uid="{00000000-0005-0000-0000-000055000000}"/>
    <cellStyle name="桁区切り 2 3" xfId="50" xr:uid="{00000000-0005-0000-0000-000056000000}"/>
    <cellStyle name="桁区切り 20" xfId="103" xr:uid="{00000000-0005-0000-0000-000057000000}"/>
    <cellStyle name="桁区切り 20 2" xfId="171" xr:uid="{00000000-0005-0000-0000-000058000000}"/>
    <cellStyle name="桁区切り 21" xfId="104" xr:uid="{00000000-0005-0000-0000-000059000000}"/>
    <cellStyle name="桁区切り 21 2" xfId="172" xr:uid="{00000000-0005-0000-0000-00005A000000}"/>
    <cellStyle name="桁区切り 22" xfId="109" xr:uid="{00000000-0005-0000-0000-00005B000000}"/>
    <cellStyle name="桁区切り 22 2" xfId="177" xr:uid="{00000000-0005-0000-0000-00005C000000}"/>
    <cellStyle name="桁区切り 23" xfId="110" xr:uid="{00000000-0005-0000-0000-00005D000000}"/>
    <cellStyle name="桁区切り 23 2" xfId="178" xr:uid="{00000000-0005-0000-0000-00005E000000}"/>
    <cellStyle name="桁区切り 24" xfId="111" xr:uid="{00000000-0005-0000-0000-00005F000000}"/>
    <cellStyle name="桁区切り 24 2" xfId="179" xr:uid="{00000000-0005-0000-0000-000060000000}"/>
    <cellStyle name="桁区切り 25" xfId="127" xr:uid="{00000000-0005-0000-0000-000061000000}"/>
    <cellStyle name="桁区切り 26" xfId="113" xr:uid="{00000000-0005-0000-0000-000062000000}"/>
    <cellStyle name="桁区切り 27" xfId="182" xr:uid="{00000000-0005-0000-0000-000063000000}"/>
    <cellStyle name="桁区切り 28" xfId="185" xr:uid="{00000000-0005-0000-0000-000064000000}"/>
    <cellStyle name="桁区切り 29" xfId="42" xr:uid="{00000000-0005-0000-0000-000065000000}"/>
    <cellStyle name="桁区切り 3" xfId="47" xr:uid="{00000000-0005-0000-0000-000066000000}"/>
    <cellStyle name="桁区切り 3 2" xfId="156" xr:uid="{00000000-0005-0000-0000-000067000000}"/>
    <cellStyle name="桁区切り 3 3" xfId="88" xr:uid="{00000000-0005-0000-0000-000068000000}"/>
    <cellStyle name="桁区切り 3 4" xfId="187" xr:uid="{70093F48-5C7A-4778-8D02-B3186E94CF63}"/>
    <cellStyle name="桁区切り 4" xfId="55" xr:uid="{00000000-0005-0000-0000-000069000000}"/>
    <cellStyle name="桁区切り 4 2" xfId="131" xr:uid="{00000000-0005-0000-0000-00006A000000}"/>
    <cellStyle name="桁区切り 4 3" xfId="59" xr:uid="{00000000-0005-0000-0000-00006B000000}"/>
    <cellStyle name="桁区切り 5" xfId="79" xr:uid="{00000000-0005-0000-0000-00006C000000}"/>
    <cellStyle name="桁区切り 5 2" xfId="151" xr:uid="{00000000-0005-0000-0000-00006D000000}"/>
    <cellStyle name="桁区切り 6" xfId="83" xr:uid="{00000000-0005-0000-0000-00006E000000}"/>
    <cellStyle name="桁区切り 6 2" xfId="154" xr:uid="{00000000-0005-0000-0000-00006F000000}"/>
    <cellStyle name="桁区切り 7" xfId="92" xr:uid="{00000000-0005-0000-0000-000070000000}"/>
    <cellStyle name="桁区切り 7 2" xfId="160" xr:uid="{00000000-0005-0000-0000-000071000000}"/>
    <cellStyle name="桁区切り 8" xfId="60" xr:uid="{00000000-0005-0000-0000-000072000000}"/>
    <cellStyle name="桁区切り 8 2" xfId="132" xr:uid="{00000000-0005-0000-0000-000073000000}"/>
    <cellStyle name="桁区切り 9" xfId="62" xr:uid="{00000000-0005-0000-0000-000074000000}"/>
    <cellStyle name="桁区切り 9 2" xfId="134" xr:uid="{00000000-0005-0000-0000-000075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通貨 2" xfId="189" xr:uid="{CF8BA66B-273A-4B63-ACF5-F1BA2EB9E67B}"/>
    <cellStyle name="通貨 3" xfId="190" xr:uid="{99E0BA47-8DCA-483A-8C8E-986054E8A7AF}"/>
    <cellStyle name="通貨 4" xfId="191" xr:uid="{AF737C8D-6A62-4D5C-9DC1-7153C6F5DCA5}"/>
    <cellStyle name="通貨 5" xfId="192" xr:uid="{2B152C62-8DCB-4353-A2D1-870F931DC7F4}"/>
    <cellStyle name="入力" xfId="9" builtinId="20" customBuiltin="1"/>
    <cellStyle name="標準" xfId="0" builtinId="0"/>
    <cellStyle name="標準 10" xfId="64" xr:uid="{00000000-0005-0000-0000-00007F000000}"/>
    <cellStyle name="標準 10 2" xfId="136" xr:uid="{00000000-0005-0000-0000-000080000000}"/>
    <cellStyle name="標準 11" xfId="67" xr:uid="{00000000-0005-0000-0000-000081000000}"/>
    <cellStyle name="標準 11 2" xfId="139" xr:uid="{00000000-0005-0000-0000-000082000000}"/>
    <cellStyle name="標準 12" xfId="70" xr:uid="{00000000-0005-0000-0000-000083000000}"/>
    <cellStyle name="標準 12 2" xfId="142" xr:uid="{00000000-0005-0000-0000-000084000000}"/>
    <cellStyle name="標準 13" xfId="84" xr:uid="{00000000-0005-0000-0000-000085000000}"/>
    <cellStyle name="標準 14" xfId="57" xr:uid="{00000000-0005-0000-0000-000086000000}"/>
    <cellStyle name="標準 14 2" xfId="129" xr:uid="{00000000-0005-0000-0000-000087000000}"/>
    <cellStyle name="標準 15" xfId="93" xr:uid="{00000000-0005-0000-0000-000088000000}"/>
    <cellStyle name="標準 15 2" xfId="161" xr:uid="{00000000-0005-0000-0000-000089000000}"/>
    <cellStyle name="標準 16" xfId="95" xr:uid="{00000000-0005-0000-0000-00008A000000}"/>
    <cellStyle name="標準 16 2" xfId="163" xr:uid="{00000000-0005-0000-0000-00008B000000}"/>
    <cellStyle name="標準 17" xfId="73" xr:uid="{00000000-0005-0000-0000-00008C000000}"/>
    <cellStyle name="標準 17 2" xfId="145" xr:uid="{00000000-0005-0000-0000-00008D000000}"/>
    <cellStyle name="標準 18" xfId="76" xr:uid="{00000000-0005-0000-0000-00008E000000}"/>
    <cellStyle name="標準 18 2" xfId="148" xr:uid="{00000000-0005-0000-0000-00008F000000}"/>
    <cellStyle name="標準 19" xfId="97" xr:uid="{00000000-0005-0000-0000-000090000000}"/>
    <cellStyle name="標準 19 2" xfId="165" xr:uid="{00000000-0005-0000-0000-000091000000}"/>
    <cellStyle name="標準 2" xfId="43" xr:uid="{00000000-0005-0000-0000-000092000000}"/>
    <cellStyle name="標準 2 2" xfId="49" xr:uid="{00000000-0005-0000-0000-000093000000}"/>
    <cellStyle name="標準 2 2 2" xfId="188" xr:uid="{2CD584DF-7685-4000-8C29-EEB164852D62}"/>
    <cellStyle name="標準 20" xfId="99" xr:uid="{00000000-0005-0000-0000-000094000000}"/>
    <cellStyle name="標準 20 2" xfId="167" xr:uid="{00000000-0005-0000-0000-000095000000}"/>
    <cellStyle name="標準 21" xfId="101" xr:uid="{00000000-0005-0000-0000-000096000000}"/>
    <cellStyle name="標準 21 2" xfId="169" xr:uid="{00000000-0005-0000-0000-000097000000}"/>
    <cellStyle name="標準 22" xfId="105" xr:uid="{00000000-0005-0000-0000-000098000000}"/>
    <cellStyle name="標準 22 2" xfId="173" xr:uid="{00000000-0005-0000-0000-000099000000}"/>
    <cellStyle name="標準 23" xfId="106" xr:uid="{00000000-0005-0000-0000-00009A000000}"/>
    <cellStyle name="標準 23 2" xfId="174" xr:uid="{00000000-0005-0000-0000-00009B000000}"/>
    <cellStyle name="標準 24" xfId="107" xr:uid="{00000000-0005-0000-0000-00009C000000}"/>
    <cellStyle name="標準 24 2" xfId="175" xr:uid="{00000000-0005-0000-0000-00009D000000}"/>
    <cellStyle name="標準 25" xfId="108" xr:uid="{00000000-0005-0000-0000-00009E000000}"/>
    <cellStyle name="標準 25 2" xfId="176" xr:uid="{00000000-0005-0000-0000-00009F000000}"/>
    <cellStyle name="標準 26" xfId="126" xr:uid="{00000000-0005-0000-0000-0000A0000000}"/>
    <cellStyle name="標準 27" xfId="112" xr:uid="{00000000-0005-0000-0000-0000A1000000}"/>
    <cellStyle name="標準 28" xfId="180" xr:uid="{00000000-0005-0000-0000-0000A2000000}"/>
    <cellStyle name="標準 29" xfId="181" xr:uid="{00000000-0005-0000-0000-0000A3000000}"/>
    <cellStyle name="標準 3" xfId="1" xr:uid="{00000000-0005-0000-0000-0000A4000000}"/>
    <cellStyle name="標準 3 2" xfId="51" xr:uid="{00000000-0005-0000-0000-0000A5000000}"/>
    <cellStyle name="標準 3 3" xfId="81" xr:uid="{00000000-0005-0000-0000-0000A6000000}"/>
    <cellStyle name="標準 30" xfId="183" xr:uid="{00000000-0005-0000-0000-0000A7000000}"/>
    <cellStyle name="標準 31" xfId="184" xr:uid="{00000000-0005-0000-0000-0000A8000000}"/>
    <cellStyle name="標準 32" xfId="41" xr:uid="{00000000-0005-0000-0000-0000A9000000}"/>
    <cellStyle name="標準 4" xfId="52" xr:uid="{00000000-0005-0000-0000-0000AA000000}"/>
    <cellStyle name="標準 4 2" xfId="130" xr:uid="{00000000-0005-0000-0000-0000AB000000}"/>
    <cellStyle name="標準 4 3" xfId="58" xr:uid="{00000000-0005-0000-0000-0000AC000000}"/>
    <cellStyle name="標準 5" xfId="54" xr:uid="{00000000-0005-0000-0000-0000AD000000}"/>
    <cellStyle name="標準 5 2" xfId="150" xr:uid="{00000000-0005-0000-0000-0000AE000000}"/>
    <cellStyle name="標準 5 3" xfId="78" xr:uid="{00000000-0005-0000-0000-0000AF000000}"/>
    <cellStyle name="標準 6" xfId="53" xr:uid="{00000000-0005-0000-0000-0000B0000000}"/>
    <cellStyle name="標準 6 2" xfId="153" xr:uid="{00000000-0005-0000-0000-0000B1000000}"/>
    <cellStyle name="標準 6 3" xfId="82" xr:uid="{00000000-0005-0000-0000-0000B2000000}"/>
    <cellStyle name="標準 7" xfId="87" xr:uid="{00000000-0005-0000-0000-0000B3000000}"/>
    <cellStyle name="標準 7 2" xfId="155" xr:uid="{00000000-0005-0000-0000-0000B4000000}"/>
    <cellStyle name="標準 8" xfId="91" xr:uid="{00000000-0005-0000-0000-0000B5000000}"/>
    <cellStyle name="標準 8 2" xfId="159" xr:uid="{00000000-0005-0000-0000-0000B6000000}"/>
    <cellStyle name="標準 9" xfId="61" xr:uid="{00000000-0005-0000-0000-0000B7000000}"/>
    <cellStyle name="標準 9 2" xfId="133" xr:uid="{00000000-0005-0000-0000-0000B8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99A8-C282-41F3-9CD0-9AD163BF8B6C}">
  <sheetPr>
    <pageSetUpPr fitToPage="1"/>
  </sheetPr>
  <dimension ref="B1:O28"/>
  <sheetViews>
    <sheetView tabSelected="1" topLeftCell="C2" zoomScale="70" zoomScaleNormal="70" workbookViewId="0">
      <selection activeCell="L8" sqref="L8"/>
    </sheetView>
  </sheetViews>
  <sheetFormatPr defaultColWidth="9" defaultRowHeight="15" x14ac:dyDescent="0.45"/>
  <cols>
    <col min="1" max="1" width="5.3984375" style="2" customWidth="1"/>
    <col min="2" max="2" width="39.3984375" style="2" customWidth="1"/>
    <col min="3" max="4" width="10.3984375" style="2" customWidth="1"/>
    <col min="5" max="5" width="10.19921875" style="2" customWidth="1"/>
    <col min="6" max="6" width="9.8984375" style="2" customWidth="1"/>
    <col min="7" max="12" width="10.19921875" style="2" customWidth="1"/>
    <col min="13" max="14" width="10.19921875" style="2" hidden="1" customWidth="1"/>
    <col min="15" max="15" width="15.8984375" style="2" customWidth="1"/>
    <col min="16" max="16384" width="9" style="2"/>
  </cols>
  <sheetData>
    <row r="1" spans="2:15" ht="30" customHeight="1" x14ac:dyDescent="0.45">
      <c r="B1" s="1" t="s">
        <v>34</v>
      </c>
    </row>
    <row r="3" spans="2:15" x14ac:dyDescent="0.45">
      <c r="B3" s="2" t="s">
        <v>15</v>
      </c>
      <c r="O3" s="3" t="s">
        <v>13</v>
      </c>
    </row>
    <row r="4" spans="2:15" ht="15.75" customHeight="1" x14ac:dyDescent="0.45">
      <c r="B4" s="34"/>
      <c r="C4" s="36" t="s">
        <v>30</v>
      </c>
      <c r="D4" s="36"/>
      <c r="E4" s="36"/>
      <c r="F4" s="36"/>
      <c r="G4" s="36"/>
      <c r="H4" s="36"/>
      <c r="I4" s="36"/>
      <c r="J4" s="36"/>
      <c r="K4" s="36"/>
      <c r="L4" s="36" t="s">
        <v>33</v>
      </c>
      <c r="M4" s="36"/>
      <c r="N4" s="36"/>
      <c r="O4" s="29" t="s">
        <v>31</v>
      </c>
    </row>
    <row r="5" spans="2:15" x14ac:dyDescent="0.45">
      <c r="B5" s="35"/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9</v>
      </c>
      <c r="M5" s="28" t="s">
        <v>10</v>
      </c>
      <c r="N5" s="28" t="s">
        <v>11</v>
      </c>
      <c r="O5" s="4" t="s">
        <v>16</v>
      </c>
    </row>
    <row r="6" spans="2:15" x14ac:dyDescent="0.45">
      <c r="B6" s="5" t="s">
        <v>14</v>
      </c>
      <c r="C6" s="6">
        <f>C28</f>
        <v>15422582.200000001</v>
      </c>
      <c r="D6" s="6">
        <f>D28</f>
        <v>20407659.800000001</v>
      </c>
      <c r="E6" s="6">
        <f t="shared" ref="E6:N6" si="0">E28</f>
        <v>21515764.662999999</v>
      </c>
      <c r="F6" s="6">
        <f t="shared" si="0"/>
        <v>21305501.708000001</v>
      </c>
      <c r="G6" s="6">
        <f t="shared" si="0"/>
        <v>16017913</v>
      </c>
      <c r="H6" s="6">
        <f t="shared" si="0"/>
        <v>21556640.798</v>
      </c>
      <c r="I6" s="6">
        <f t="shared" si="0"/>
        <v>17327935.283</v>
      </c>
      <c r="J6" s="6">
        <f t="shared" si="0"/>
        <v>13132885</v>
      </c>
      <c r="K6" s="6">
        <f t="shared" si="0"/>
        <v>20414072.993000001</v>
      </c>
      <c r="L6" s="6">
        <f t="shared" si="0"/>
        <v>13299244.51</v>
      </c>
      <c r="M6" s="6">
        <f t="shared" si="0"/>
        <v>0</v>
      </c>
      <c r="N6" s="6">
        <f t="shared" si="0"/>
        <v>0</v>
      </c>
      <c r="O6" s="16">
        <f>SUM(C6:N6)</f>
        <v>180400199.95499998</v>
      </c>
    </row>
    <row r="7" spans="2:15" ht="15.6" thickBot="1" x14ac:dyDescent="0.5">
      <c r="B7" s="5" t="s">
        <v>27</v>
      </c>
      <c r="C7" s="6">
        <v>24000</v>
      </c>
      <c r="D7" s="24">
        <v>23000</v>
      </c>
      <c r="E7" s="6">
        <v>24000</v>
      </c>
      <c r="F7" s="6">
        <v>137000</v>
      </c>
      <c r="G7" s="6">
        <v>138000</v>
      </c>
      <c r="H7" s="6">
        <v>126000</v>
      </c>
      <c r="I7" s="6">
        <v>114000</v>
      </c>
      <c r="J7" s="6">
        <v>184000</v>
      </c>
      <c r="K7" s="6">
        <v>88000</v>
      </c>
      <c r="L7" s="6">
        <v>83000</v>
      </c>
      <c r="M7" s="6"/>
      <c r="N7" s="6"/>
      <c r="O7" s="17">
        <f>SUM(C7:N7)</f>
        <v>941000</v>
      </c>
    </row>
    <row r="8" spans="2:15" ht="15.6" thickBot="1" x14ac:dyDescent="0.5">
      <c r="B8" s="19" t="s">
        <v>12</v>
      </c>
      <c r="C8" s="16">
        <f>SUM(C6:C7)</f>
        <v>15446582.200000001</v>
      </c>
      <c r="D8" s="16">
        <f t="shared" ref="D8:N8" si="1">SUM(D6:D7)</f>
        <v>20430659.800000001</v>
      </c>
      <c r="E8" s="16">
        <f>SUM(E6:E7)</f>
        <v>21539764.662999999</v>
      </c>
      <c r="F8" s="16">
        <f t="shared" si="1"/>
        <v>21442501.708000001</v>
      </c>
      <c r="G8" s="16">
        <f t="shared" si="1"/>
        <v>16155913</v>
      </c>
      <c r="H8" s="16">
        <f t="shared" si="1"/>
        <v>21682640.798</v>
      </c>
      <c r="I8" s="16">
        <f>SUM(I6:I7)</f>
        <v>17441935.283</v>
      </c>
      <c r="J8" s="16">
        <f t="shared" si="1"/>
        <v>13316885</v>
      </c>
      <c r="K8" s="16">
        <f t="shared" si="1"/>
        <v>20502072.993000001</v>
      </c>
      <c r="L8" s="16">
        <f t="shared" si="1"/>
        <v>13382244.51</v>
      </c>
      <c r="M8" s="16">
        <f t="shared" si="1"/>
        <v>0</v>
      </c>
      <c r="N8" s="16">
        <f t="shared" si="1"/>
        <v>0</v>
      </c>
      <c r="O8" s="18">
        <f>SUM(C8:N8)</f>
        <v>181341199.95499998</v>
      </c>
    </row>
    <row r="11" spans="2:15" x14ac:dyDescent="0.45">
      <c r="O11" s="3" t="s">
        <v>13</v>
      </c>
    </row>
    <row r="12" spans="2:15" ht="15" customHeight="1" x14ac:dyDescent="0.45">
      <c r="B12" s="37"/>
      <c r="C12" s="37" t="str">
        <f>C4</f>
        <v>令和7年</v>
      </c>
      <c r="D12" s="37"/>
      <c r="E12" s="37"/>
      <c r="F12" s="37"/>
      <c r="G12" s="37"/>
      <c r="H12" s="37"/>
      <c r="I12" s="37"/>
      <c r="J12" s="37"/>
      <c r="K12" s="37"/>
      <c r="L12" s="37" t="str">
        <f>L4</f>
        <v>令和8年</v>
      </c>
      <c r="M12" s="37"/>
      <c r="N12" s="37"/>
      <c r="O12" s="28" t="str">
        <f>O4</f>
        <v>令和7年度</v>
      </c>
    </row>
    <row r="13" spans="2:15" x14ac:dyDescent="0.45">
      <c r="B13" s="37"/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12</v>
      </c>
    </row>
    <row r="14" spans="2:15" x14ac:dyDescent="0.45">
      <c r="B14" s="20" t="s">
        <v>17</v>
      </c>
      <c r="C14" s="7">
        <v>2647598.2999999998</v>
      </c>
      <c r="D14" s="7">
        <v>2972370</v>
      </c>
      <c r="E14" s="8">
        <v>2905739</v>
      </c>
      <c r="F14" s="8">
        <v>2221437</v>
      </c>
      <c r="G14" s="9">
        <v>1877823</v>
      </c>
      <c r="H14" s="8">
        <v>2404249</v>
      </c>
      <c r="I14" s="8">
        <v>2170742</v>
      </c>
      <c r="J14" s="8">
        <v>2101298</v>
      </c>
      <c r="K14" s="9">
        <v>2625875</v>
      </c>
      <c r="L14" s="9">
        <v>1819683</v>
      </c>
      <c r="M14" s="8"/>
      <c r="N14" s="9"/>
      <c r="O14" s="10">
        <f>SUM(C14:N14)</f>
        <v>23746814.300000001</v>
      </c>
    </row>
    <row r="15" spans="2:15" x14ac:dyDescent="0.45">
      <c r="B15" s="20" t="s">
        <v>24</v>
      </c>
      <c r="C15" s="7">
        <v>169700</v>
      </c>
      <c r="D15" s="7">
        <v>298000</v>
      </c>
      <c r="E15" s="8">
        <v>326000</v>
      </c>
      <c r="F15" s="8">
        <v>244050</v>
      </c>
      <c r="G15" s="9">
        <v>313674</v>
      </c>
      <c r="H15" s="6">
        <v>319814</v>
      </c>
      <c r="I15" s="8">
        <v>93600</v>
      </c>
      <c r="J15" s="8">
        <v>123100</v>
      </c>
      <c r="K15" s="9">
        <v>449562</v>
      </c>
      <c r="L15" s="9">
        <v>231240</v>
      </c>
      <c r="M15" s="8"/>
      <c r="N15" s="9"/>
      <c r="O15" s="10">
        <f>SUM(C15:N15)</f>
        <v>2568740</v>
      </c>
    </row>
    <row r="16" spans="2:15" x14ac:dyDescent="0.45">
      <c r="B16" s="20" t="s">
        <v>18</v>
      </c>
      <c r="C16" s="7">
        <v>0</v>
      </c>
      <c r="D16" s="7">
        <v>0</v>
      </c>
      <c r="E16" s="8">
        <v>0</v>
      </c>
      <c r="F16" s="8">
        <v>0</v>
      </c>
      <c r="G16" s="9">
        <v>0</v>
      </c>
      <c r="H16" s="6">
        <v>0</v>
      </c>
      <c r="I16" s="8">
        <v>0</v>
      </c>
      <c r="J16" s="8">
        <v>0</v>
      </c>
      <c r="K16" s="9">
        <v>0</v>
      </c>
      <c r="L16" s="9">
        <v>0</v>
      </c>
      <c r="M16" s="8"/>
      <c r="N16" s="9"/>
      <c r="O16" s="10">
        <f t="shared" ref="O16:O27" si="2">SUM(C16:N16)</f>
        <v>0</v>
      </c>
    </row>
    <row r="17" spans="2:15" x14ac:dyDescent="0.45">
      <c r="B17" s="21" t="s">
        <v>19</v>
      </c>
      <c r="C17" s="7">
        <v>0</v>
      </c>
      <c r="D17" s="7">
        <v>0</v>
      </c>
      <c r="E17" s="6">
        <v>0</v>
      </c>
      <c r="F17" s="6">
        <v>0</v>
      </c>
      <c r="G17" s="11">
        <v>0</v>
      </c>
      <c r="H17" s="6">
        <v>0</v>
      </c>
      <c r="I17" s="6">
        <v>0</v>
      </c>
      <c r="J17" s="8">
        <v>0</v>
      </c>
      <c r="K17" s="11">
        <v>0</v>
      </c>
      <c r="L17" s="11">
        <v>0</v>
      </c>
      <c r="M17" s="6"/>
      <c r="N17" s="11"/>
      <c r="O17" s="10">
        <f t="shared" si="2"/>
        <v>0</v>
      </c>
    </row>
    <row r="18" spans="2:15" x14ac:dyDescent="0.45">
      <c r="B18" s="21" t="s">
        <v>20</v>
      </c>
      <c r="C18" s="7">
        <v>3662505</v>
      </c>
      <c r="D18" s="33">
        <v>8502250</v>
      </c>
      <c r="E18" s="6">
        <v>8074937.6629999997</v>
      </c>
      <c r="F18" s="6">
        <v>10200250</v>
      </c>
      <c r="G18" s="11">
        <v>8056340</v>
      </c>
      <c r="H18" s="12">
        <v>9950970</v>
      </c>
      <c r="I18" s="6">
        <v>8218050</v>
      </c>
      <c r="J18" s="6">
        <v>4402829</v>
      </c>
      <c r="K18" s="11">
        <v>7429900</v>
      </c>
      <c r="L18" s="11">
        <v>3965850</v>
      </c>
      <c r="M18" s="6"/>
      <c r="N18" s="11"/>
      <c r="O18" s="10">
        <f>SUM(C18:N18)</f>
        <v>72463881.663000003</v>
      </c>
    </row>
    <row r="19" spans="2:15" x14ac:dyDescent="0.45">
      <c r="B19" s="20" t="s">
        <v>21</v>
      </c>
      <c r="C19" s="7">
        <v>276790</v>
      </c>
      <c r="D19" s="7">
        <v>277330</v>
      </c>
      <c r="E19" s="8">
        <v>285300</v>
      </c>
      <c r="F19" s="8">
        <v>169220</v>
      </c>
      <c r="G19" s="9">
        <v>309400</v>
      </c>
      <c r="H19" s="8">
        <v>284176.09999999998</v>
      </c>
      <c r="I19" s="8">
        <v>298378</v>
      </c>
      <c r="J19" s="8">
        <v>188650</v>
      </c>
      <c r="K19" s="9">
        <v>186702.666</v>
      </c>
      <c r="L19" s="9">
        <v>232850</v>
      </c>
      <c r="M19" s="8"/>
      <c r="N19" s="9"/>
      <c r="O19" s="10">
        <f t="shared" si="2"/>
        <v>2508796.7660000003</v>
      </c>
    </row>
    <row r="20" spans="2:15" x14ac:dyDescent="0.45">
      <c r="B20" s="20" t="s">
        <v>22</v>
      </c>
      <c r="C20" s="7">
        <v>0</v>
      </c>
      <c r="D20" s="7">
        <v>0</v>
      </c>
      <c r="E20" s="8">
        <v>0</v>
      </c>
      <c r="F20" s="8">
        <v>80000</v>
      </c>
      <c r="G20" s="9">
        <v>0</v>
      </c>
      <c r="H20" s="8">
        <v>10000</v>
      </c>
      <c r="I20" s="8">
        <v>0</v>
      </c>
      <c r="J20" s="8">
        <v>0</v>
      </c>
      <c r="K20" s="9">
        <v>0</v>
      </c>
      <c r="L20" s="9">
        <v>0</v>
      </c>
      <c r="M20" s="8"/>
      <c r="N20" s="9"/>
      <c r="O20" s="10">
        <f t="shared" si="2"/>
        <v>90000</v>
      </c>
    </row>
    <row r="21" spans="2:15" x14ac:dyDescent="0.45">
      <c r="B21" s="20" t="s">
        <v>23</v>
      </c>
      <c r="C21" s="7">
        <v>0</v>
      </c>
      <c r="D21" s="7">
        <v>0</v>
      </c>
      <c r="E21" s="8">
        <v>0</v>
      </c>
      <c r="F21" s="8">
        <v>0</v>
      </c>
      <c r="G21" s="9">
        <v>0</v>
      </c>
      <c r="H21" s="8">
        <v>0</v>
      </c>
      <c r="I21" s="8">
        <v>0</v>
      </c>
      <c r="J21" s="8">
        <v>0</v>
      </c>
      <c r="K21" s="9">
        <v>0</v>
      </c>
      <c r="L21" s="9">
        <v>0</v>
      </c>
      <c r="M21" s="8"/>
      <c r="N21" s="9"/>
      <c r="O21" s="10">
        <f t="shared" si="2"/>
        <v>0</v>
      </c>
    </row>
    <row r="22" spans="2:15" x14ac:dyDescent="0.45">
      <c r="B22" s="20" t="s">
        <v>35</v>
      </c>
      <c r="C22" s="7">
        <v>3514565</v>
      </c>
      <c r="D22" s="7">
        <v>6092848</v>
      </c>
      <c r="E22" s="24">
        <v>7636300</v>
      </c>
      <c r="F22" s="24">
        <v>5535216</v>
      </c>
      <c r="G22" s="25">
        <v>4176455</v>
      </c>
      <c r="H22" s="24">
        <v>5511599</v>
      </c>
      <c r="I22" s="24">
        <v>3871577</v>
      </c>
      <c r="J22" s="24">
        <v>3146907</v>
      </c>
      <c r="K22" s="25">
        <v>5026447</v>
      </c>
      <c r="L22" s="25">
        <v>2696486</v>
      </c>
      <c r="M22" s="24"/>
      <c r="N22" s="25"/>
      <c r="O22" s="10">
        <f t="shared" si="2"/>
        <v>47208400</v>
      </c>
    </row>
    <row r="23" spans="2:15" x14ac:dyDescent="0.45">
      <c r="B23" s="22" t="s">
        <v>28</v>
      </c>
      <c r="C23" s="7">
        <v>1215400</v>
      </c>
      <c r="D23" s="7">
        <v>915593.8</v>
      </c>
      <c r="E23" s="24">
        <v>880108</v>
      </c>
      <c r="F23" s="24">
        <v>1360337</v>
      </c>
      <c r="G23" s="25">
        <v>577412</v>
      </c>
      <c r="H23" s="24">
        <v>1016730</v>
      </c>
      <c r="I23" s="24">
        <v>1103300</v>
      </c>
      <c r="J23" s="24">
        <v>1154148</v>
      </c>
      <c r="K23" s="25">
        <v>1335020</v>
      </c>
      <c r="L23" s="25">
        <v>997122</v>
      </c>
      <c r="M23" s="24"/>
      <c r="N23" s="25"/>
      <c r="O23" s="10">
        <f>SUM(C23:N23)</f>
        <v>10555170.800000001</v>
      </c>
    </row>
    <row r="24" spans="2:15" x14ac:dyDescent="0.45">
      <c r="B24" s="22" t="s">
        <v>29</v>
      </c>
      <c r="C24" s="7">
        <v>63903</v>
      </c>
      <c r="D24" s="7">
        <v>285371</v>
      </c>
      <c r="E24" s="8">
        <v>705589</v>
      </c>
      <c r="F24" s="8">
        <v>900115.70799999998</v>
      </c>
      <c r="G24" s="9">
        <v>454434</v>
      </c>
      <c r="H24" s="8">
        <v>1723240.6980000001</v>
      </c>
      <c r="I24" s="8">
        <v>1337288.2830000001</v>
      </c>
      <c r="J24" s="8">
        <v>1558823</v>
      </c>
      <c r="K24" s="9">
        <v>3069519.327</v>
      </c>
      <c r="L24" s="9">
        <v>3082063.51</v>
      </c>
      <c r="M24" s="8"/>
      <c r="N24" s="9"/>
      <c r="O24" s="10">
        <f t="shared" si="2"/>
        <v>13180347.526000001</v>
      </c>
    </row>
    <row r="25" spans="2:15" x14ac:dyDescent="0.45">
      <c r="B25" s="22" t="s">
        <v>32</v>
      </c>
      <c r="C25" s="7">
        <v>3008991.9</v>
      </c>
      <c r="D25" s="7">
        <v>178573</v>
      </c>
      <c r="E25" s="8">
        <v>99564</v>
      </c>
      <c r="F25" s="8">
        <v>68141</v>
      </c>
      <c r="G25" s="9">
        <v>0</v>
      </c>
      <c r="H25" s="8">
        <v>0</v>
      </c>
      <c r="I25" s="8">
        <v>0</v>
      </c>
      <c r="J25" s="8">
        <v>0</v>
      </c>
      <c r="K25" s="9">
        <v>0</v>
      </c>
      <c r="L25" s="9">
        <v>0</v>
      </c>
      <c r="M25" s="8"/>
      <c r="N25" s="9"/>
      <c r="O25" s="10">
        <f t="shared" si="2"/>
        <v>3355269.9</v>
      </c>
    </row>
    <row r="26" spans="2:15" x14ac:dyDescent="0.45">
      <c r="B26" s="22" t="s">
        <v>25</v>
      </c>
      <c r="C26" s="30">
        <v>83000</v>
      </c>
      <c r="D26" s="6">
        <v>209500</v>
      </c>
      <c r="E26" s="6">
        <v>151000</v>
      </c>
      <c r="F26" s="8">
        <v>73000</v>
      </c>
      <c r="G26" s="9">
        <v>120000</v>
      </c>
      <c r="H26" s="8">
        <v>180366</v>
      </c>
      <c r="I26" s="8">
        <v>85000</v>
      </c>
      <c r="J26" s="8">
        <v>155000</v>
      </c>
      <c r="K26" s="8">
        <v>235890</v>
      </c>
      <c r="L26" s="9">
        <v>63000</v>
      </c>
      <c r="M26" s="9"/>
      <c r="N26" s="9"/>
      <c r="O26" s="10">
        <f t="shared" si="2"/>
        <v>1355756</v>
      </c>
    </row>
    <row r="27" spans="2:15" ht="15.6" thickBot="1" x14ac:dyDescent="0.5">
      <c r="B27" s="22" t="s">
        <v>26</v>
      </c>
      <c r="C27" s="30">
        <v>780129</v>
      </c>
      <c r="D27" s="31">
        <v>675824</v>
      </c>
      <c r="E27" s="32">
        <v>451227</v>
      </c>
      <c r="F27" s="26">
        <v>453735</v>
      </c>
      <c r="G27" s="27">
        <v>132375</v>
      </c>
      <c r="H27" s="26">
        <v>155496</v>
      </c>
      <c r="I27" s="26">
        <v>150000</v>
      </c>
      <c r="J27" s="26">
        <v>302130</v>
      </c>
      <c r="K27" s="26">
        <v>55157</v>
      </c>
      <c r="L27" s="27">
        <v>210950</v>
      </c>
      <c r="M27" s="27"/>
      <c r="N27" s="27"/>
      <c r="O27" s="23">
        <f t="shared" si="2"/>
        <v>3367023</v>
      </c>
    </row>
    <row r="28" spans="2:15" ht="15.6" thickBot="1" x14ac:dyDescent="0.5">
      <c r="B28" s="19" t="s">
        <v>12</v>
      </c>
      <c r="C28" s="14">
        <f>SUM(C14:C27)</f>
        <v>15422582.200000001</v>
      </c>
      <c r="D28" s="14">
        <f>SUM(D14:D27)</f>
        <v>20407659.800000001</v>
      </c>
      <c r="E28" s="15">
        <f>SUM(E14:E27)</f>
        <v>21515764.662999999</v>
      </c>
      <c r="F28" s="15">
        <f>SUM(F14:F27)</f>
        <v>21305501.708000001</v>
      </c>
      <c r="G28" s="14">
        <f t="shared" ref="G28:N28" si="3">SUM(G14:G27)</f>
        <v>16017913</v>
      </c>
      <c r="H28" s="14">
        <f t="shared" si="3"/>
        <v>21556640.798</v>
      </c>
      <c r="I28" s="14">
        <f t="shared" si="3"/>
        <v>17327935.283</v>
      </c>
      <c r="J28" s="14">
        <f t="shared" si="3"/>
        <v>13132885</v>
      </c>
      <c r="K28" s="14">
        <f t="shared" si="3"/>
        <v>20414072.993000001</v>
      </c>
      <c r="L28" s="14">
        <f t="shared" si="3"/>
        <v>13299244.51</v>
      </c>
      <c r="M28" s="14">
        <f t="shared" si="3"/>
        <v>0</v>
      </c>
      <c r="N28" s="14">
        <f t="shared" si="3"/>
        <v>0</v>
      </c>
      <c r="O28" s="13">
        <f>SUM(O14:O27)</f>
        <v>180400199.95500001</v>
      </c>
    </row>
  </sheetData>
  <mergeCells count="6">
    <mergeCell ref="B4:B5"/>
    <mergeCell ref="C4:K4"/>
    <mergeCell ref="L4:N4"/>
    <mergeCell ref="B12:B13"/>
    <mergeCell ref="C12:K12"/>
    <mergeCell ref="L12:N12"/>
  </mergeCells>
  <phoneticPr fontId="3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毎月末実績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2025-06-17T08:09:18Z</dcterms:created>
  <dcterms:modified xsi:type="dcterms:W3CDTF">2026-02-17T07:33:57Z</dcterms:modified>
</cp:coreProperties>
</file>