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33w$\作業用\s25e\４　制度融資G\◆実績関係\令和4年度\HPアップロード用\"/>
    </mc:Choice>
  </mc:AlternateContent>
  <bookViews>
    <workbookView xWindow="0" yWindow="0" windowWidth="20490" windowHeight="6930"/>
  </bookViews>
  <sheets>
    <sheet name="毎月末実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G27" i="1" l="1"/>
  <c r="G6" i="1" s="1"/>
  <c r="N14" i="1" l="1"/>
  <c r="B6" i="1" l="1"/>
  <c r="E27" i="1" l="1"/>
  <c r="E6" i="1" s="1"/>
  <c r="D27" i="1"/>
  <c r="B27" i="1"/>
  <c r="L27" i="1" l="1"/>
  <c r="L6" i="1" s="1"/>
  <c r="K27" i="1" l="1"/>
  <c r="K6" i="1" s="1"/>
  <c r="H27" i="1" l="1"/>
  <c r="H6" i="1" s="1"/>
  <c r="H8" i="1" s="1"/>
  <c r="K8" i="1" l="1"/>
  <c r="D6" i="1"/>
  <c r="D8" i="1" s="1"/>
  <c r="F27" i="1"/>
  <c r="F6" i="1" s="1"/>
  <c r="F8" i="1" s="1"/>
  <c r="I27" i="1"/>
  <c r="I6" i="1" s="1"/>
  <c r="I8" i="1" s="1"/>
  <c r="J27" i="1"/>
  <c r="J6" i="1" s="1"/>
  <c r="J8" i="1" s="1"/>
  <c r="M27" i="1"/>
  <c r="M6" i="1" s="1"/>
  <c r="M8" i="1" s="1"/>
  <c r="E8" i="1"/>
  <c r="L8" i="1"/>
  <c r="C27" i="1"/>
  <c r="C6" i="1" s="1"/>
  <c r="C8" i="1" s="1"/>
  <c r="G8" i="1" l="1"/>
  <c r="N17" i="1"/>
  <c r="N15" i="1"/>
  <c r="N16" i="1"/>
  <c r="N19" i="1"/>
  <c r="N20" i="1"/>
  <c r="N21" i="1"/>
  <c r="N22" i="1"/>
  <c r="N23" i="1"/>
  <c r="N24" i="1"/>
  <c r="N25" i="1"/>
  <c r="N26" i="1"/>
  <c r="N18" i="1"/>
  <c r="N27" i="1" l="1"/>
  <c r="N6" i="1" l="1"/>
  <c r="B8" i="1"/>
  <c r="N8" i="1" s="1"/>
</calcChain>
</file>

<file path=xl/sharedStrings.xml><?xml version="1.0" encoding="utf-8"?>
<sst xmlns="http://schemas.openxmlformats.org/spreadsheetml/2006/main" count="54" uniqueCount="36">
  <si>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</si>
  <si>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</si>
  <si>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</si>
  <si>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</si>
  <si>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</si>
  <si>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</si>
  <si>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</si>
  <si>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</si>
  <si>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</si>
  <si>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</si>
  <si>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</si>
  <si>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</si>
  <si>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3"/>
  </si>
  <si>
    <t>令和４年</t>
    <rPh sb="0" eb="2">
      <t>レイワ</t>
    </rPh>
    <rPh sb="3" eb="4">
      <t>ネン</t>
    </rPh>
    <phoneticPr fontId="3"/>
  </si>
  <si>
    <t>（単位：百万円）</t>
    <phoneticPr fontId="3"/>
  </si>
  <si>
    <t>小規模設備貸与等</t>
    <phoneticPr fontId="3"/>
  </si>
  <si>
    <t>制度融資</t>
    <rPh sb="0" eb="2">
      <t>セイド</t>
    </rPh>
    <rPh sb="2" eb="4">
      <t>ユウシ</t>
    </rPh>
    <phoneticPr fontId="3"/>
  </si>
  <si>
    <t>●中小企業向け月別融資実績</t>
    <rPh sb="1" eb="3">
      <t>チュウショウ</t>
    </rPh>
    <rPh sb="3" eb="6">
      <t>キギョウム</t>
    </rPh>
    <rPh sb="7" eb="9">
      <t>ツキベツ</t>
    </rPh>
    <rPh sb="9" eb="11">
      <t>ユウシ</t>
    </rPh>
    <rPh sb="11" eb="13">
      <t>ジッセキ</t>
    </rPh>
    <phoneticPr fontId="3"/>
  </si>
  <si>
    <t>●制度融資のメニュー別内訳</t>
    <rPh sb="1" eb="3">
      <t>セイド</t>
    </rPh>
    <rPh sb="3" eb="5">
      <t>ユウシ</t>
    </rPh>
    <rPh sb="10" eb="11">
      <t>ベツ</t>
    </rPh>
    <rPh sb="11" eb="13">
      <t>ウチワケ</t>
    </rPh>
    <phoneticPr fontId="3"/>
  </si>
  <si>
    <t>合計</t>
    <rPh sb="0" eb="2">
      <t>ゴウケイケイ</t>
    </rPh>
    <phoneticPr fontId="5"/>
  </si>
  <si>
    <t>令和４年度の実績</t>
    <rPh sb="0" eb="2">
      <t>レイワ</t>
    </rPh>
    <rPh sb="3" eb="5">
      <t>ネンド</t>
    </rPh>
    <rPh sb="6" eb="8">
      <t>ジッセキ</t>
    </rPh>
    <phoneticPr fontId="3"/>
  </si>
  <si>
    <t>令和５年</t>
    <rPh sb="0" eb="2">
      <t>レイワ</t>
    </rPh>
    <rPh sb="3" eb="4">
      <t>ネン</t>
    </rPh>
    <phoneticPr fontId="3"/>
  </si>
  <si>
    <t>令和４年度</t>
    <rPh sb="0" eb="2">
      <t>レイワ</t>
    </rPh>
    <rPh sb="3" eb="5">
      <t>ネンド</t>
    </rPh>
    <phoneticPr fontId="3"/>
  </si>
  <si>
    <t>小規模企業サポート資金</t>
    <rPh sb="0" eb="3">
      <t>ショウキボ</t>
    </rPh>
    <rPh sb="3" eb="5">
      <t>キギョウ</t>
    </rPh>
    <rPh sb="9" eb="11">
      <t>シキン</t>
    </rPh>
    <phoneticPr fontId="5"/>
  </si>
  <si>
    <t>開業サポート資金</t>
    <rPh sb="0" eb="2">
      <t>カイギョウ</t>
    </rPh>
    <rPh sb="6" eb="8">
      <t>シキン</t>
    </rPh>
    <phoneticPr fontId="5"/>
  </si>
  <si>
    <t>チャレンジ応援資金（法認定型）</t>
    <rPh sb="5" eb="7">
      <t>オウエン</t>
    </rPh>
    <rPh sb="7" eb="9">
      <t>シキン</t>
    </rPh>
    <rPh sb="10" eb="11">
      <t>ホウ</t>
    </rPh>
    <rPh sb="11" eb="13">
      <t>ニンテイ</t>
    </rPh>
    <rPh sb="13" eb="14">
      <t>ガタ</t>
    </rPh>
    <phoneticPr fontId="5"/>
  </si>
  <si>
    <t>ﾁｬﾚﾝｼﾞ応援資金（金融機関提案型・保証付）</t>
    <rPh sb="6" eb="8">
      <t>オウエン</t>
    </rPh>
    <rPh sb="8" eb="10">
      <t>シキン</t>
    </rPh>
    <rPh sb="11" eb="13">
      <t>キンユウ</t>
    </rPh>
    <rPh sb="13" eb="15">
      <t>キカン</t>
    </rPh>
    <rPh sb="15" eb="18">
      <t>テイアンガタ</t>
    </rPh>
    <rPh sb="19" eb="21">
      <t>ホショウ</t>
    </rPh>
    <rPh sb="21" eb="22">
      <t>ツキ</t>
    </rPh>
    <rPh sb="22" eb="23">
      <t>テイケイ</t>
    </rPh>
    <phoneticPr fontId="5"/>
  </si>
  <si>
    <t>ﾁｬﾚﾝｼﾞ応援資金（金融機関提案型・ﾌﾟﾛﾊﾟｰ）</t>
    <rPh sb="6" eb="8">
      <t>オウエン</t>
    </rPh>
    <rPh sb="8" eb="10">
      <t>シキン</t>
    </rPh>
    <rPh sb="11" eb="13">
      <t>キンユウ</t>
    </rPh>
    <rPh sb="13" eb="15">
      <t>キカン</t>
    </rPh>
    <rPh sb="15" eb="18">
      <t>テイアンガタ</t>
    </rPh>
    <rPh sb="25" eb="26">
      <t>テイケイ</t>
    </rPh>
    <phoneticPr fontId="5"/>
  </si>
  <si>
    <t>チャレンジ応援資金（経営力強化資金）</t>
    <rPh sb="5" eb="7">
      <t>オウエン</t>
    </rPh>
    <rPh sb="7" eb="9">
      <t>シキン</t>
    </rPh>
    <rPh sb="10" eb="13">
      <t>ケイエイリョク</t>
    </rPh>
    <rPh sb="13" eb="15">
      <t>キョウカ</t>
    </rPh>
    <rPh sb="15" eb="17">
      <t>シキン</t>
    </rPh>
    <phoneticPr fontId="5"/>
  </si>
  <si>
    <t>チャレンジ応援資金（設備投資応援融資）</t>
    <rPh sb="5" eb="7">
      <t>オウエン</t>
    </rPh>
    <rPh sb="7" eb="9">
      <t>シキン</t>
    </rPh>
    <rPh sb="10" eb="12">
      <t>セツビ</t>
    </rPh>
    <rPh sb="12" eb="14">
      <t>トウシ</t>
    </rPh>
    <rPh sb="14" eb="16">
      <t>オウエン</t>
    </rPh>
    <rPh sb="16" eb="18">
      <t>ユウシ</t>
    </rPh>
    <phoneticPr fontId="5"/>
  </si>
  <si>
    <t>チャレンジ応援資金（SDGsビジネス支援資金）</t>
    <rPh sb="5" eb="7">
      <t>オウエン</t>
    </rPh>
    <rPh sb="7" eb="9">
      <t>シキン</t>
    </rPh>
    <rPh sb="18" eb="20">
      <t>シエン</t>
    </rPh>
    <rPh sb="20" eb="22">
      <t>シキン</t>
    </rPh>
    <phoneticPr fontId="5"/>
  </si>
  <si>
    <t>チャレンジ応援資金（事業承継支援資金）</t>
    <rPh sb="5" eb="7">
      <t>オウエン</t>
    </rPh>
    <rPh sb="7" eb="9">
      <t>シキン</t>
    </rPh>
    <rPh sb="10" eb="12">
      <t>ジギョウ</t>
    </rPh>
    <rPh sb="12" eb="14">
      <t>ショウケイ</t>
    </rPh>
    <rPh sb="14" eb="16">
      <t>シエン</t>
    </rPh>
    <rPh sb="16" eb="18">
      <t>シキン</t>
    </rPh>
    <phoneticPr fontId="5"/>
  </si>
  <si>
    <t>経営安定サポート資金(危機関連を除く)</t>
    <rPh sb="0" eb="2">
      <t>ケイエイ</t>
    </rPh>
    <rPh sb="2" eb="4">
      <t>アンテイ</t>
    </rPh>
    <rPh sb="8" eb="10">
      <t>シキン</t>
    </rPh>
    <rPh sb="11" eb="13">
      <t>キキ</t>
    </rPh>
    <rPh sb="13" eb="15">
      <t>カンレン</t>
    </rPh>
    <rPh sb="16" eb="17">
      <t>ノゾ</t>
    </rPh>
    <phoneticPr fontId="5"/>
  </si>
  <si>
    <t>新型コロナウイルス感染症対応緊急資金</t>
    <rPh sb="0" eb="2">
      <t>シンガタ</t>
    </rPh>
    <rPh sb="9" eb="12">
      <t>カンセンショウ</t>
    </rPh>
    <rPh sb="12" eb="14">
      <t>タイオウ</t>
    </rPh>
    <rPh sb="14" eb="16">
      <t>キンキュウ</t>
    </rPh>
    <rPh sb="16" eb="18">
      <t>シキン</t>
    </rPh>
    <phoneticPr fontId="31"/>
  </si>
  <si>
    <t>新型コロナウイルス感染症伴走支援型資金</t>
    <rPh sb="0" eb="2">
      <t>シンガタ</t>
    </rPh>
    <rPh sb="9" eb="12">
      <t>カンセンショウ</t>
    </rPh>
    <rPh sb="12" eb="14">
      <t>バンソウ</t>
    </rPh>
    <rPh sb="14" eb="16">
      <t>シエン</t>
    </rPh>
    <rPh sb="16" eb="17">
      <t>カタ</t>
    </rPh>
    <rPh sb="17" eb="19">
      <t>シキン</t>
    </rPh>
    <phoneticPr fontId="31"/>
  </si>
  <si>
    <t>新型コロナウイルス感染症経営改善サポート資金</t>
    <rPh sb="0" eb="2">
      <t>シンガタ</t>
    </rPh>
    <rPh sb="9" eb="12">
      <t>カンセンショウ</t>
    </rPh>
    <rPh sb="12" eb="16">
      <t>ケイエイカイゼン</t>
    </rPh>
    <rPh sb="20" eb="22">
      <t>シキン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</si>
</sst>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,"/>
    <numFmt numFmtId="177" formatCode="#,##0_);[Red]\(#,##0\)"/>
  </numFmts>
  <fonts count="3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6">
    <xf numFmtId="0" fontId="0" fillId="0" borderId="0">
      <alignment vertical="center"/>
    </xf>
    <xf numFmtId="0" fontId="4" fillId="0" borderId="0">
      <alignment vertical="center"/>
    </xf>
    <xf numFmtId="0" fontId="1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0" fillId="0" borderId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8" borderId="12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8" borderId="12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>
      <alignment vertical="center"/>
    </xf>
    <xf numFmtId="176" fontId="27" fillId="0" borderId="1" xfId="1" applyNumberFormat="1" applyFont="1" applyFill="1" applyBorder="1" applyAlignment="1">
      <alignment vertical="center"/>
    </xf>
    <xf numFmtId="176" fontId="26" fillId="0" borderId="3" xfId="1" applyNumberFormat="1" applyFont="1" applyBorder="1" applyAlignment="1">
      <alignment vertical="center"/>
    </xf>
    <xf numFmtId="176" fontId="27" fillId="0" borderId="1" xfId="1" applyNumberFormat="1" applyFont="1" applyBorder="1" applyAlignment="1">
      <alignment vertical="center"/>
    </xf>
    <xf numFmtId="176" fontId="26" fillId="0" borderId="1" xfId="1" applyNumberFormat="1" applyFont="1" applyBorder="1" applyAlignment="1">
      <alignment vertical="center"/>
    </xf>
    <xf numFmtId="176" fontId="28" fillId="33" borderId="1" xfId="1" applyNumberFormat="1" applyFont="1" applyFill="1" applyBorder="1" applyAlignment="1">
      <alignment vertical="center"/>
    </xf>
    <xf numFmtId="176" fontId="26" fillId="0" borderId="3" xfId="1" applyNumberFormat="1" applyFont="1" applyFill="1" applyBorder="1" applyAlignment="1">
      <alignment vertical="center"/>
    </xf>
    <xf numFmtId="176" fontId="26" fillId="0" borderId="1" xfId="1" applyNumberFormat="1" applyFont="1" applyFill="1" applyBorder="1" applyAlignment="1">
      <alignment vertical="center"/>
    </xf>
    <xf numFmtId="176" fontId="29" fillId="0" borderId="1" xfId="1" applyNumberFormat="1" applyFont="1" applyFill="1" applyBorder="1" applyAlignment="1">
      <alignment vertical="center"/>
    </xf>
    <xf numFmtId="176" fontId="28" fillId="33" borderId="2" xfId="1" applyNumberFormat="1" applyFont="1" applyFill="1" applyBorder="1" applyAlignment="1">
      <alignment vertical="center"/>
    </xf>
    <xf numFmtId="176" fontId="28" fillId="33" borderId="14" xfId="0" applyNumberFormat="1" applyFont="1" applyFill="1" applyBorder="1">
      <alignment vertical="center"/>
    </xf>
    <xf numFmtId="176" fontId="28" fillId="33" borderId="1" xfId="0" applyNumberFormat="1" applyFont="1" applyFill="1" applyBorder="1">
      <alignment vertical="center"/>
    </xf>
    <xf numFmtId="176" fontId="30" fillId="33" borderId="1" xfId="0" applyNumberFormat="1" applyFont="1" applyFill="1" applyBorder="1">
      <alignment vertical="center"/>
    </xf>
    <xf numFmtId="176" fontId="30" fillId="33" borderId="1" xfId="1" applyNumberFormat="1" applyFont="1" applyFill="1" applyBorder="1" applyAlignment="1">
      <alignment vertical="center"/>
    </xf>
    <xf numFmtId="176" fontId="30" fillId="33" borderId="2" xfId="1" applyNumberFormat="1" applyFont="1" applyFill="1" applyBorder="1" applyAlignment="1">
      <alignment vertical="center"/>
    </xf>
    <xf numFmtId="176" fontId="30" fillId="33" borderId="14" xfId="1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/>
    </xf>
    <xf numFmtId="177" fontId="29" fillId="0" borderId="1" xfId="1" applyNumberFormat="1" applyFont="1" applyBorder="1">
      <alignment vertical="center"/>
    </xf>
    <xf numFmtId="177" fontId="29" fillId="0" borderId="1" xfId="1" applyNumberFormat="1" applyFont="1" applyBorder="1" applyAlignment="1">
      <alignment vertical="center" shrinkToFit="1"/>
    </xf>
    <xf numFmtId="177" fontId="29" fillId="0" borderId="2" xfId="1" applyNumberFormat="1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</cellXfs>
  <cellStyles count="186">
    <cellStyle name="20% - アクセント 1" xfId="18" builtinId="30" customBuiltin="1"/>
    <cellStyle name="20% - アクセント 1 2" xfId="114"/>
    <cellStyle name="20% - アクセント 2" xfId="22" builtinId="34" customBuiltin="1"/>
    <cellStyle name="20% - アクセント 2 2" xfId="116"/>
    <cellStyle name="20% - アクセント 3" xfId="26" builtinId="38" customBuiltin="1"/>
    <cellStyle name="20% - アクセント 3 2" xfId="118"/>
    <cellStyle name="20% - アクセント 4" xfId="30" builtinId="42" customBuiltin="1"/>
    <cellStyle name="20% - アクセント 4 2" xfId="120"/>
    <cellStyle name="20% - アクセント 5" xfId="34" builtinId="46" customBuiltin="1"/>
    <cellStyle name="20% - アクセント 5 2" xfId="122"/>
    <cellStyle name="20% - アクセント 6" xfId="38" builtinId="50" customBuiltin="1"/>
    <cellStyle name="20% - アクセント 6 2" xfId="124"/>
    <cellStyle name="40% - アクセント 1" xfId="19" builtinId="31" customBuiltin="1"/>
    <cellStyle name="40% - アクセント 1 2" xfId="115"/>
    <cellStyle name="40% - アクセント 2" xfId="23" builtinId="35" customBuiltin="1"/>
    <cellStyle name="40% - アクセント 2 2" xfId="117"/>
    <cellStyle name="40% - アクセント 3" xfId="27" builtinId="39" customBuiltin="1"/>
    <cellStyle name="40% - アクセント 3 2" xfId="119"/>
    <cellStyle name="40% - アクセント 4" xfId="31" builtinId="43" customBuiltin="1"/>
    <cellStyle name="40% - アクセント 4 2" xfId="121"/>
    <cellStyle name="40% - アクセント 5" xfId="35" builtinId="47" customBuiltin="1"/>
    <cellStyle name="40% - アクセント 5 2" xfId="123"/>
    <cellStyle name="40% - アクセント 6" xfId="39" builtinId="51" customBuiltin="1"/>
    <cellStyle name="40% - アクセント 6 2" xfId="125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 2" xfId="86"/>
    <cellStyle name="チェック セル" xfId="13" builtinId="23" customBuiltin="1"/>
    <cellStyle name="どちらでもない" xfId="8" builtinId="28" customBuiltin="1"/>
    <cellStyle name="パーセント 10" xfId="128"/>
    <cellStyle name="パーセント 11" xfId="56"/>
    <cellStyle name="パーセント 2" xfId="45"/>
    <cellStyle name="パーセント 2 2" xfId="152"/>
    <cellStyle name="パーセント 2 3" xfId="80"/>
    <cellStyle name="パーセント 3" xfId="46"/>
    <cellStyle name="パーセント 3 2" xfId="135"/>
    <cellStyle name="パーセント 3 3" xfId="63"/>
    <cellStyle name="パーセント 4" xfId="66"/>
    <cellStyle name="パーセント 4 2" xfId="138"/>
    <cellStyle name="パーセント 5" xfId="69"/>
    <cellStyle name="パーセント 5 2" xfId="141"/>
    <cellStyle name="パーセント 6" xfId="72"/>
    <cellStyle name="パーセント 6 2" xfId="144"/>
    <cellStyle name="パーセント 7" xfId="75"/>
    <cellStyle name="パーセント 7 2" xfId="147"/>
    <cellStyle name="パーセント 8" xfId="90"/>
    <cellStyle name="パーセント 8 2" xfId="158"/>
    <cellStyle name="パーセント 9" xfId="96"/>
    <cellStyle name="パーセント 9 2" xfId="164"/>
    <cellStyle name="メモ 2" xfId="89"/>
    <cellStyle name="メモ 2 2" xfId="157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10" xfId="65"/>
    <cellStyle name="桁区切り 10 2" xfId="137"/>
    <cellStyle name="桁区切り 11" xfId="68"/>
    <cellStyle name="桁区切り 11 2" xfId="140"/>
    <cellStyle name="桁区切り 12" xfId="71"/>
    <cellStyle name="桁区切り 12 2" xfId="143"/>
    <cellStyle name="桁区切り 13" xfId="85"/>
    <cellStyle name="桁区切り 14" xfId="94"/>
    <cellStyle name="桁区切り 14 2" xfId="162"/>
    <cellStyle name="桁区切り 15" xfId="98"/>
    <cellStyle name="桁区切り 15 2" xfId="166"/>
    <cellStyle name="桁区切り 16" xfId="100"/>
    <cellStyle name="桁区切り 16 2" xfId="168"/>
    <cellStyle name="桁区切り 17" xfId="74"/>
    <cellStyle name="桁区切り 17 2" xfId="146"/>
    <cellStyle name="桁区切り 18" xfId="77"/>
    <cellStyle name="桁区切り 18 2" xfId="149"/>
    <cellStyle name="桁区切り 19" xfId="102"/>
    <cellStyle name="桁区切り 19 2" xfId="170"/>
    <cellStyle name="桁区切り 2" xfId="44"/>
    <cellStyle name="桁区切り 2 2" xfId="48"/>
    <cellStyle name="桁区切り 2 3" xfId="50"/>
    <cellStyle name="桁区切り 20" xfId="103"/>
    <cellStyle name="桁区切り 20 2" xfId="171"/>
    <cellStyle name="桁区切り 21" xfId="104"/>
    <cellStyle name="桁区切り 21 2" xfId="172"/>
    <cellStyle name="桁区切り 22" xfId="109"/>
    <cellStyle name="桁区切り 22 2" xfId="177"/>
    <cellStyle name="桁区切り 23" xfId="110"/>
    <cellStyle name="桁区切り 23 2" xfId="178"/>
    <cellStyle name="桁区切り 24" xfId="111"/>
    <cellStyle name="桁区切り 24 2" xfId="179"/>
    <cellStyle name="桁区切り 25" xfId="127"/>
    <cellStyle name="桁区切り 26" xfId="113"/>
    <cellStyle name="桁区切り 27" xfId="182"/>
    <cellStyle name="桁区切り 28" xfId="185"/>
    <cellStyle name="桁区切り 29" xfId="42"/>
    <cellStyle name="桁区切り 3" xfId="47"/>
    <cellStyle name="桁区切り 3 2" xfId="156"/>
    <cellStyle name="桁区切り 3 3" xfId="88"/>
    <cellStyle name="桁区切り 4" xfId="55"/>
    <cellStyle name="桁区切り 4 2" xfId="131"/>
    <cellStyle name="桁区切り 4 3" xfId="59"/>
    <cellStyle name="桁区切り 5" xfId="79"/>
    <cellStyle name="桁区切り 5 2" xfId="151"/>
    <cellStyle name="桁区切り 6" xfId="83"/>
    <cellStyle name="桁区切り 6 2" xfId="154"/>
    <cellStyle name="桁区切り 7" xfId="92"/>
    <cellStyle name="桁区切り 7 2" xfId="160"/>
    <cellStyle name="桁区切り 8" xfId="60"/>
    <cellStyle name="桁区切り 8 2" xfId="132"/>
    <cellStyle name="桁区切り 9" xfId="62"/>
    <cellStyle name="桁区切り 9 2" xfId="13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10" xfId="64"/>
    <cellStyle name="標準 10 2" xfId="136"/>
    <cellStyle name="標準 11" xfId="67"/>
    <cellStyle name="標準 11 2" xfId="139"/>
    <cellStyle name="標準 12" xfId="70"/>
    <cellStyle name="標準 12 2" xfId="142"/>
    <cellStyle name="標準 13" xfId="84"/>
    <cellStyle name="標準 14" xfId="57"/>
    <cellStyle name="標準 14 2" xfId="129"/>
    <cellStyle name="標準 15" xfId="93"/>
    <cellStyle name="標準 15 2" xfId="161"/>
    <cellStyle name="標準 16" xfId="95"/>
    <cellStyle name="標準 16 2" xfId="163"/>
    <cellStyle name="標準 17" xfId="73"/>
    <cellStyle name="標準 17 2" xfId="145"/>
    <cellStyle name="標準 18" xfId="76"/>
    <cellStyle name="標準 18 2" xfId="148"/>
    <cellStyle name="標準 19" xfId="97"/>
    <cellStyle name="標準 19 2" xfId="165"/>
    <cellStyle name="標準 2" xfId="43"/>
    <cellStyle name="標準 2 2" xfId="49"/>
    <cellStyle name="標準 20" xfId="99"/>
    <cellStyle name="標準 20 2" xfId="167"/>
    <cellStyle name="標準 21" xfId="101"/>
    <cellStyle name="標準 21 2" xfId="169"/>
    <cellStyle name="標準 22" xfId="105"/>
    <cellStyle name="標準 22 2" xfId="173"/>
    <cellStyle name="標準 23" xfId="106"/>
    <cellStyle name="標準 23 2" xfId="174"/>
    <cellStyle name="標準 24" xfId="107"/>
    <cellStyle name="標準 24 2" xfId="175"/>
    <cellStyle name="標準 25" xfId="108"/>
    <cellStyle name="標準 25 2" xfId="176"/>
    <cellStyle name="標準 26" xfId="126"/>
    <cellStyle name="標準 27" xfId="112"/>
    <cellStyle name="標準 28" xfId="180"/>
    <cellStyle name="標準 29" xfId="181"/>
    <cellStyle name="標準 3" xfId="1"/>
    <cellStyle name="標準 3 2" xfId="51"/>
    <cellStyle name="標準 3 3" xfId="81"/>
    <cellStyle name="標準 30" xfId="183"/>
    <cellStyle name="標準 31" xfId="184"/>
    <cellStyle name="標準 32" xfId="41"/>
    <cellStyle name="標準 4" xfId="52"/>
    <cellStyle name="標準 4 2" xfId="130"/>
    <cellStyle name="標準 4 3" xfId="58"/>
    <cellStyle name="標準 5" xfId="54"/>
    <cellStyle name="標準 5 2" xfId="150"/>
    <cellStyle name="標準 5 3" xfId="78"/>
    <cellStyle name="標準 6" xfId="53"/>
    <cellStyle name="標準 6 2" xfId="153"/>
    <cellStyle name="標準 6 3" xfId="82"/>
    <cellStyle name="標準 7" xfId="87"/>
    <cellStyle name="標準 7 2" xfId="155"/>
    <cellStyle name="標準 8" xfId="91"/>
    <cellStyle name="標準 8 2" xfId="159"/>
    <cellStyle name="標準 9" xfId="61"/>
    <cellStyle name="標準 9 2" xfId="133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70" zoomScaleNormal="70" zoomScaleSheetLayoutView="70" workbookViewId="0">
      <selection activeCell="G19" sqref="G19"/>
    </sheetView>
  </sheetViews>
  <sheetFormatPr defaultRowHeight="15.75" x14ac:dyDescent="0.4"/>
  <cols>
    <col min="1" max="1" width="39.375" style="2" customWidth="1"/>
    <col min="2" max="12" width="10.375" style="2" customWidth="1"/>
    <col min="13" max="13" width="10.75" style="2" customWidth="1"/>
    <col min="14" max="14" width="16.5" style="2" customWidth="1"/>
    <col min="15" max="16384" width="9" style="2"/>
  </cols>
  <sheetData>
    <row r="1" spans="1:14" ht="30" customHeight="1" x14ac:dyDescent="0.4">
      <c r="A1" s="1" t="s">
        <v>20</v>
      </c>
    </row>
    <row r="3" spans="1:14" x14ac:dyDescent="0.4">
      <c r="A3" s="2" t="s">
        <v>17</v>
      </c>
      <c r="N3" s="3" t="s">
        <v>14</v>
      </c>
    </row>
    <row r="4" spans="1:14" ht="15.75" customHeight="1" x14ac:dyDescent="0.4">
      <c r="A4" s="31"/>
      <c r="B4" s="30" t="s">
        <v>13</v>
      </c>
      <c r="C4" s="30"/>
      <c r="D4" s="30"/>
      <c r="E4" s="30"/>
      <c r="F4" s="30"/>
      <c r="G4" s="30"/>
      <c r="H4" s="30"/>
      <c r="I4" s="30"/>
      <c r="J4" s="30"/>
      <c r="K4" s="30" t="s">
        <v>21</v>
      </c>
      <c r="L4" s="30"/>
      <c r="M4" s="30"/>
      <c r="N4" s="4" t="s">
        <v>22</v>
      </c>
    </row>
    <row r="5" spans="1:14" x14ac:dyDescent="0.4">
      <c r="A5" s="32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6" t="s">
        <v>19</v>
      </c>
    </row>
    <row r="6" spans="1:14" x14ac:dyDescent="0.4">
      <c r="A6" s="7" t="s">
        <v>16</v>
      </c>
      <c r="B6" s="8">
        <f t="shared" ref="B6:H6" si="0">B27</f>
        <v>19801825.609999999</v>
      </c>
      <c r="C6" s="8">
        <f t="shared" si="0"/>
        <v>23316274.800000001</v>
      </c>
      <c r="D6" s="8">
        <f t="shared" si="0"/>
        <v>27532252.399999999</v>
      </c>
      <c r="E6" s="8">
        <f t="shared" si="0"/>
        <v>23825748.392999999</v>
      </c>
      <c r="F6" s="8">
        <f t="shared" si="0"/>
        <v>22597680.900000002</v>
      </c>
      <c r="G6" s="8">
        <f>G27</f>
        <v>29464505.199999999</v>
      </c>
      <c r="H6" s="8">
        <f t="shared" si="0"/>
        <v>25308156</v>
      </c>
      <c r="I6" s="8">
        <f t="shared" ref="I6" si="1">I27</f>
        <v>30060053</v>
      </c>
      <c r="J6" s="8">
        <f>J27</f>
        <v>36971047.700000003</v>
      </c>
      <c r="K6" s="8">
        <f>K27</f>
        <v>24032070.600000001</v>
      </c>
      <c r="L6" s="8">
        <f>L27</f>
        <v>37261197.5</v>
      </c>
      <c r="M6" s="8">
        <f>M27</f>
        <v>53097135.899999999</v>
      </c>
      <c r="N6" s="20">
        <f>SUM(B6:M6)</f>
        <v>353267948.00300002</v>
      </c>
    </row>
    <row r="7" spans="1:14" ht="16.5" thickBot="1" x14ac:dyDescent="0.45">
      <c r="A7" s="7" t="s">
        <v>15</v>
      </c>
      <c r="B7" s="8">
        <v>52000</v>
      </c>
      <c r="C7" s="8">
        <v>71000</v>
      </c>
      <c r="D7" s="8">
        <v>105000</v>
      </c>
      <c r="E7" s="8">
        <v>304000</v>
      </c>
      <c r="F7" s="8">
        <v>160000</v>
      </c>
      <c r="G7" s="8">
        <v>157000</v>
      </c>
      <c r="H7" s="8">
        <v>103000</v>
      </c>
      <c r="I7" s="8">
        <v>226000</v>
      </c>
      <c r="J7" s="8">
        <v>145000</v>
      </c>
      <c r="K7" s="8">
        <v>179000</v>
      </c>
      <c r="L7" s="8">
        <v>68000</v>
      </c>
      <c r="M7" s="8">
        <v>389000</v>
      </c>
      <c r="N7" s="21">
        <f>SUM(B7:M7)</f>
        <v>1959000</v>
      </c>
    </row>
    <row r="8" spans="1:14" ht="16.5" thickBot="1" x14ac:dyDescent="0.45">
      <c r="A8" s="25" t="s">
        <v>12</v>
      </c>
      <c r="B8" s="20">
        <f>SUM(B6:B7)</f>
        <v>19853825.609999999</v>
      </c>
      <c r="C8" s="20">
        <f t="shared" ref="C8:M8" si="2">SUM(C6:C7)</f>
        <v>23387274.800000001</v>
      </c>
      <c r="D8" s="20">
        <f>SUM(D6:D7)</f>
        <v>27637252.399999999</v>
      </c>
      <c r="E8" s="20">
        <f t="shared" si="2"/>
        <v>24129748.392999999</v>
      </c>
      <c r="F8" s="20">
        <f t="shared" si="2"/>
        <v>22757680.900000002</v>
      </c>
      <c r="G8" s="20">
        <f t="shared" si="2"/>
        <v>29621505.199999999</v>
      </c>
      <c r="H8" s="20">
        <f>SUM(H6:H7)</f>
        <v>25411156</v>
      </c>
      <c r="I8" s="20">
        <f t="shared" si="2"/>
        <v>30286053</v>
      </c>
      <c r="J8" s="20">
        <f t="shared" si="2"/>
        <v>37116047.700000003</v>
      </c>
      <c r="K8" s="20">
        <f t="shared" si="2"/>
        <v>24211070.600000001</v>
      </c>
      <c r="L8" s="20">
        <f t="shared" si="2"/>
        <v>37329197.5</v>
      </c>
      <c r="M8" s="20">
        <f t="shared" si="2"/>
        <v>53486135.899999999</v>
      </c>
      <c r="N8" s="22">
        <f>SUM(B8:M8)</f>
        <v>355226948.00300002</v>
      </c>
    </row>
    <row r="11" spans="1:14" x14ac:dyDescent="0.4">
      <c r="A11" s="2" t="s">
        <v>18</v>
      </c>
      <c r="N11" s="3" t="s">
        <v>14</v>
      </c>
    </row>
    <row r="12" spans="1:14" ht="15" customHeight="1" x14ac:dyDescent="0.4">
      <c r="A12" s="29"/>
      <c r="B12" s="29" t="s">
        <v>13</v>
      </c>
      <c r="C12" s="29"/>
      <c r="D12" s="29"/>
      <c r="E12" s="29"/>
      <c r="F12" s="29"/>
      <c r="G12" s="29"/>
      <c r="H12" s="29"/>
      <c r="I12" s="29"/>
      <c r="J12" s="29"/>
      <c r="K12" s="29" t="s">
        <v>13</v>
      </c>
      <c r="L12" s="29"/>
      <c r="M12" s="29"/>
      <c r="N12" s="5" t="s">
        <v>22</v>
      </c>
    </row>
    <row r="13" spans="1:14" x14ac:dyDescent="0.4">
      <c r="A13" s="29"/>
      <c r="B13" s="5" t="s">
        <v>0</v>
      </c>
      <c r="C13" s="5" t="s">
        <v>1</v>
      </c>
      <c r="D13" s="5" t="s">
        <v>2</v>
      </c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23" t="s">
        <v>8</v>
      </c>
      <c r="K13" s="24" t="s">
        <v>9</v>
      </c>
      <c r="L13" s="5" t="s">
        <v>10</v>
      </c>
      <c r="M13" s="5" t="s">
        <v>11</v>
      </c>
      <c r="N13" s="5" t="s">
        <v>12</v>
      </c>
    </row>
    <row r="14" spans="1:14" x14ac:dyDescent="0.4">
      <c r="A14" s="26" t="s">
        <v>23</v>
      </c>
      <c r="B14" s="9">
        <v>916935</v>
      </c>
      <c r="C14" s="10">
        <v>1035200</v>
      </c>
      <c r="D14" s="10">
        <v>1365378</v>
      </c>
      <c r="E14" s="10">
        <v>1073788</v>
      </c>
      <c r="F14" s="11">
        <v>1195360</v>
      </c>
      <c r="G14" s="10">
        <v>1243838</v>
      </c>
      <c r="H14" s="10">
        <v>994157</v>
      </c>
      <c r="I14" s="10">
        <v>931713</v>
      </c>
      <c r="J14" s="11">
        <v>1337318</v>
      </c>
      <c r="K14" s="11">
        <v>781121</v>
      </c>
      <c r="L14" s="10">
        <v>852268</v>
      </c>
      <c r="M14" s="11">
        <v>1620963</v>
      </c>
      <c r="N14" s="12">
        <f>SUM(B14:M14)</f>
        <v>13348039</v>
      </c>
    </row>
    <row r="15" spans="1:14" x14ac:dyDescent="0.4">
      <c r="A15" s="26" t="s">
        <v>24</v>
      </c>
      <c r="B15" s="9">
        <v>108500</v>
      </c>
      <c r="C15" s="10">
        <v>217800</v>
      </c>
      <c r="D15" s="10">
        <v>179000</v>
      </c>
      <c r="E15" s="10">
        <v>158000</v>
      </c>
      <c r="F15" s="11">
        <v>141460</v>
      </c>
      <c r="G15" s="8">
        <v>165500</v>
      </c>
      <c r="H15" s="10">
        <v>174500</v>
      </c>
      <c r="I15" s="10">
        <v>177000</v>
      </c>
      <c r="J15" s="11">
        <v>199608</v>
      </c>
      <c r="K15" s="11">
        <v>105000</v>
      </c>
      <c r="L15" s="10">
        <v>146500</v>
      </c>
      <c r="M15" s="11">
        <v>165300</v>
      </c>
      <c r="N15" s="12">
        <f t="shared" ref="N15:N26" si="3">SUM(B15:M15)</f>
        <v>1938168</v>
      </c>
    </row>
    <row r="16" spans="1:14" x14ac:dyDescent="0.4">
      <c r="A16" s="26" t="s">
        <v>25</v>
      </c>
      <c r="B16" s="9">
        <v>0</v>
      </c>
      <c r="C16" s="10">
        <v>0</v>
      </c>
      <c r="D16" s="10">
        <v>80000</v>
      </c>
      <c r="E16" s="10">
        <v>0</v>
      </c>
      <c r="F16" s="11">
        <v>0</v>
      </c>
      <c r="G16" s="8">
        <v>0</v>
      </c>
      <c r="H16" s="10">
        <v>59000</v>
      </c>
      <c r="I16" s="10">
        <v>0</v>
      </c>
      <c r="J16" s="11">
        <v>0</v>
      </c>
      <c r="K16" s="11">
        <v>0</v>
      </c>
      <c r="L16" s="10">
        <v>10000</v>
      </c>
      <c r="M16" s="11">
        <v>0</v>
      </c>
      <c r="N16" s="12">
        <f t="shared" si="3"/>
        <v>149000</v>
      </c>
    </row>
    <row r="17" spans="1:14" x14ac:dyDescent="0.4">
      <c r="A17" s="27" t="s">
        <v>26</v>
      </c>
      <c r="B17" s="13">
        <v>0</v>
      </c>
      <c r="C17" s="8">
        <v>0</v>
      </c>
      <c r="D17" s="8">
        <v>13000</v>
      </c>
      <c r="E17" s="8">
        <v>0</v>
      </c>
      <c r="F17" s="14">
        <v>20000</v>
      </c>
      <c r="G17" s="8">
        <v>0</v>
      </c>
      <c r="H17" s="8">
        <v>0</v>
      </c>
      <c r="I17" s="8">
        <v>10000</v>
      </c>
      <c r="J17" s="14">
        <v>0</v>
      </c>
      <c r="K17" s="14">
        <v>0</v>
      </c>
      <c r="L17" s="8">
        <v>0</v>
      </c>
      <c r="M17" s="14">
        <v>0</v>
      </c>
      <c r="N17" s="12">
        <f t="shared" si="3"/>
        <v>43000</v>
      </c>
    </row>
    <row r="18" spans="1:14" x14ac:dyDescent="0.4">
      <c r="A18" s="27" t="s">
        <v>27</v>
      </c>
      <c r="B18" s="13">
        <v>2046000</v>
      </c>
      <c r="C18" s="8">
        <v>1733384</v>
      </c>
      <c r="D18" s="8">
        <v>1474400</v>
      </c>
      <c r="E18" s="8">
        <v>1155000</v>
      </c>
      <c r="F18" s="14">
        <v>803200</v>
      </c>
      <c r="G18" s="15">
        <v>705000</v>
      </c>
      <c r="H18" s="8">
        <v>1025130</v>
      </c>
      <c r="I18" s="8">
        <v>1614833</v>
      </c>
      <c r="J18" s="14">
        <v>731458</v>
      </c>
      <c r="K18" s="14">
        <v>1217400</v>
      </c>
      <c r="L18" s="8">
        <v>527000</v>
      </c>
      <c r="M18" s="14">
        <v>1764000</v>
      </c>
      <c r="N18" s="12">
        <f t="shared" si="3"/>
        <v>14796805</v>
      </c>
    </row>
    <row r="19" spans="1:14" x14ac:dyDescent="0.4">
      <c r="A19" s="28" t="s">
        <v>28</v>
      </c>
      <c r="B19" s="9">
        <v>390151.11</v>
      </c>
      <c r="C19" s="10">
        <v>451594</v>
      </c>
      <c r="D19" s="10">
        <v>831183</v>
      </c>
      <c r="E19" s="10">
        <v>676150</v>
      </c>
      <c r="F19" s="11">
        <v>681587.8</v>
      </c>
      <c r="G19" s="10">
        <v>659210</v>
      </c>
      <c r="H19" s="10">
        <v>365020</v>
      </c>
      <c r="I19" s="10">
        <v>570163</v>
      </c>
      <c r="J19" s="11">
        <v>643623</v>
      </c>
      <c r="K19" s="11">
        <v>380662</v>
      </c>
      <c r="L19" s="10">
        <v>425334</v>
      </c>
      <c r="M19" s="11">
        <v>532614</v>
      </c>
      <c r="N19" s="12">
        <f t="shared" si="3"/>
        <v>6607291.9100000001</v>
      </c>
    </row>
    <row r="20" spans="1:14" x14ac:dyDescent="0.4">
      <c r="A20" s="26" t="s">
        <v>29</v>
      </c>
      <c r="B20" s="9">
        <v>96451</v>
      </c>
      <c r="C20" s="10">
        <v>193980</v>
      </c>
      <c r="D20" s="10">
        <v>278820</v>
      </c>
      <c r="E20" s="10">
        <v>258570</v>
      </c>
      <c r="F20" s="11">
        <v>146020</v>
      </c>
      <c r="G20" s="10">
        <v>183320</v>
      </c>
      <c r="H20" s="10">
        <v>181450</v>
      </c>
      <c r="I20" s="10">
        <v>216960</v>
      </c>
      <c r="J20" s="11">
        <v>106960</v>
      </c>
      <c r="K20" s="11">
        <v>256720</v>
      </c>
      <c r="L20" s="10">
        <v>124320</v>
      </c>
      <c r="M20" s="11">
        <v>229900</v>
      </c>
      <c r="N20" s="12">
        <f t="shared" si="3"/>
        <v>2273471</v>
      </c>
    </row>
    <row r="21" spans="1:14" x14ac:dyDescent="0.4">
      <c r="A21" s="26" t="s">
        <v>30</v>
      </c>
      <c r="B21" s="9">
        <v>0</v>
      </c>
      <c r="C21" s="10">
        <v>0</v>
      </c>
      <c r="D21" s="10">
        <v>0</v>
      </c>
      <c r="E21" s="10">
        <v>0</v>
      </c>
      <c r="F21" s="11">
        <v>0</v>
      </c>
      <c r="G21" s="10">
        <v>0</v>
      </c>
      <c r="H21" s="10">
        <v>0</v>
      </c>
      <c r="I21" s="10">
        <v>0</v>
      </c>
      <c r="J21" s="11">
        <v>0</v>
      </c>
      <c r="K21" s="11">
        <v>2000</v>
      </c>
      <c r="L21" s="10">
        <v>0</v>
      </c>
      <c r="M21" s="11">
        <v>0</v>
      </c>
      <c r="N21" s="12">
        <f t="shared" si="3"/>
        <v>2000</v>
      </c>
    </row>
    <row r="22" spans="1:14" x14ac:dyDescent="0.4">
      <c r="A22" s="26" t="s">
        <v>31</v>
      </c>
      <c r="B22" s="9">
        <v>0</v>
      </c>
      <c r="C22" s="10">
        <v>0</v>
      </c>
      <c r="D22" s="10">
        <v>15000</v>
      </c>
      <c r="E22" s="10">
        <v>0</v>
      </c>
      <c r="F22" s="11">
        <v>50000</v>
      </c>
      <c r="G22" s="10">
        <v>52000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1">
        <v>75438</v>
      </c>
      <c r="N22" s="12">
        <f t="shared" si="3"/>
        <v>192438</v>
      </c>
    </row>
    <row r="23" spans="1:14" x14ac:dyDescent="0.4">
      <c r="A23" s="26" t="s">
        <v>32</v>
      </c>
      <c r="B23" s="9">
        <v>230500</v>
      </c>
      <c r="C23" s="10">
        <v>649488</v>
      </c>
      <c r="D23" s="10">
        <v>545200</v>
      </c>
      <c r="E23" s="10">
        <v>307713</v>
      </c>
      <c r="F23" s="11">
        <v>562225</v>
      </c>
      <c r="G23" s="10">
        <v>458705</v>
      </c>
      <c r="H23" s="10">
        <v>105000</v>
      </c>
      <c r="I23" s="10">
        <v>225000</v>
      </c>
      <c r="J23" s="11">
        <v>428000</v>
      </c>
      <c r="K23" s="11">
        <v>28804</v>
      </c>
      <c r="L23" s="10">
        <v>82000</v>
      </c>
      <c r="M23" s="11">
        <v>19000</v>
      </c>
      <c r="N23" s="12">
        <f t="shared" si="3"/>
        <v>3641635</v>
      </c>
    </row>
    <row r="24" spans="1:14" x14ac:dyDescent="0.4">
      <c r="A24" s="28" t="s">
        <v>33</v>
      </c>
      <c r="B24" s="9">
        <v>1299977</v>
      </c>
      <c r="C24" s="10">
        <v>1175495</v>
      </c>
      <c r="D24" s="10">
        <v>1334513</v>
      </c>
      <c r="E24" s="10">
        <v>992396</v>
      </c>
      <c r="F24" s="11">
        <v>886068</v>
      </c>
      <c r="G24" s="10">
        <v>952800</v>
      </c>
      <c r="H24" s="10">
        <v>423300</v>
      </c>
      <c r="I24" s="10">
        <v>277736</v>
      </c>
      <c r="J24" s="11">
        <v>214500</v>
      </c>
      <c r="K24" s="11">
        <v>312000</v>
      </c>
      <c r="L24" s="10">
        <v>154500</v>
      </c>
      <c r="M24" s="11">
        <v>181900</v>
      </c>
      <c r="N24" s="12">
        <f t="shared" si="3"/>
        <v>8205185</v>
      </c>
    </row>
    <row r="25" spans="1:14" x14ac:dyDescent="0.4">
      <c r="A25" s="28" t="s">
        <v>34</v>
      </c>
      <c r="B25" s="9">
        <v>14390993.5</v>
      </c>
      <c r="C25" s="10">
        <v>17550237.199999999</v>
      </c>
      <c r="D25" s="10">
        <v>21254160</v>
      </c>
      <c r="E25" s="10">
        <v>18751913.392999999</v>
      </c>
      <c r="F25" s="11">
        <v>17519185.100000001</v>
      </c>
      <c r="G25" s="10">
        <v>24527084</v>
      </c>
      <c r="H25" s="10">
        <v>21571842</v>
      </c>
      <c r="I25" s="10">
        <v>25554307</v>
      </c>
      <c r="J25" s="11">
        <v>32108904.5</v>
      </c>
      <c r="K25" s="11">
        <v>20250015</v>
      </c>
      <c r="L25" s="10">
        <v>33518925.5</v>
      </c>
      <c r="M25" s="11">
        <v>45356914.899999999</v>
      </c>
      <c r="N25" s="12">
        <f t="shared" si="3"/>
        <v>292354482.09299999</v>
      </c>
    </row>
    <row r="26" spans="1:14" ht="16.5" thickBot="1" x14ac:dyDescent="0.45">
      <c r="A26" s="28" t="s">
        <v>35</v>
      </c>
      <c r="B26" s="9">
        <v>322318</v>
      </c>
      <c r="C26" s="10">
        <v>309096.59999999998</v>
      </c>
      <c r="D26" s="10">
        <v>161598.39999999999</v>
      </c>
      <c r="E26" s="10">
        <v>452218</v>
      </c>
      <c r="F26" s="11">
        <v>592575</v>
      </c>
      <c r="G26" s="10">
        <v>517048.2</v>
      </c>
      <c r="H26" s="10">
        <v>408757</v>
      </c>
      <c r="I26" s="10">
        <v>482341</v>
      </c>
      <c r="J26" s="10">
        <v>1200676.2</v>
      </c>
      <c r="K26" s="11">
        <v>698348.6</v>
      </c>
      <c r="L26" s="11">
        <v>1420350</v>
      </c>
      <c r="M26" s="11">
        <v>3151106</v>
      </c>
      <c r="N26" s="16">
        <f t="shared" si="3"/>
        <v>9716433</v>
      </c>
    </row>
    <row r="27" spans="1:14" ht="16.5" thickBot="1" x14ac:dyDescent="0.45">
      <c r="A27" s="25" t="s">
        <v>12</v>
      </c>
      <c r="B27" s="18">
        <f>SUM(B14:B26)</f>
        <v>19801825.609999999</v>
      </c>
      <c r="C27" s="18">
        <f>SUM(C14:C26)</f>
        <v>23316274.800000001</v>
      </c>
      <c r="D27" s="19">
        <f>SUM(D14:D26)</f>
        <v>27532252.399999999</v>
      </c>
      <c r="E27" s="19">
        <f>SUM(E14:E26)</f>
        <v>23825748.392999999</v>
      </c>
      <c r="F27" s="18">
        <f t="shared" ref="F27:M27" si="4">SUM(F14:F26)</f>
        <v>22597680.900000002</v>
      </c>
      <c r="G27" s="18">
        <f>SUM(G14:G26)</f>
        <v>29464505.199999999</v>
      </c>
      <c r="H27" s="18">
        <f t="shared" si="4"/>
        <v>25308156</v>
      </c>
      <c r="I27" s="18">
        <f t="shared" si="4"/>
        <v>30060053</v>
      </c>
      <c r="J27" s="18">
        <f t="shared" si="4"/>
        <v>36971047.700000003</v>
      </c>
      <c r="K27" s="18">
        <f t="shared" si="4"/>
        <v>24032070.600000001</v>
      </c>
      <c r="L27" s="18">
        <f t="shared" si="4"/>
        <v>37261197.5</v>
      </c>
      <c r="M27" s="18">
        <f t="shared" si="4"/>
        <v>53097135.899999999</v>
      </c>
      <c r="N27" s="17">
        <f>SUM(N14:N26)</f>
        <v>353267948.00300002</v>
      </c>
    </row>
  </sheetData>
  <mergeCells count="6">
    <mergeCell ref="B12:J12"/>
    <mergeCell ref="K12:M12"/>
    <mergeCell ref="B4:J4"/>
    <mergeCell ref="K4:M4"/>
    <mergeCell ref="A12:A13"/>
    <mergeCell ref="A4:A5"/>
  </mergeCells>
  <phoneticPr fontId="3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毎月末実績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2023-03-03T01:45:36Z</cp:lastPrinted>
  <dcterms:created xsi:type="dcterms:W3CDTF">2021-05-24T09:39:23Z</dcterms:created>
  <dcterms:modified xsi:type="dcterms:W3CDTF">2023-05-10T01:04:39Z</dcterms:modified>
</cp:coreProperties>
</file>