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theme/themeOverride8.xml" ContentType="application/vnd.openxmlformats-officedocument.themeOverride+xml"/>
  <Override PartName="/xl/charts/chart17.xml" ContentType="application/vnd.openxmlformats-officedocument.drawingml.chart+xml"/>
  <Override PartName="/xl/theme/themeOverride9.xml" ContentType="application/vnd.openxmlformats-officedocument.themeOverride+xml"/>
  <Override PartName="/xl/charts/chart18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filterPrivacy="1" codeName="ThisWorkbook" defaultThemeVersion="124226"/>
  <xr:revisionPtr revIDLastSave="0" documentId="13_ncr:1_{1171B4D5-FA20-4E4C-A8B9-3C7A13A9D4B9}" xr6:coauthVersionLast="47" xr6:coauthVersionMax="47" xr10:uidLastSave="{00000000-0000-0000-0000-000000000000}"/>
  <bookViews>
    <workbookView xWindow="-108" yWindow="-108" windowWidth="23256" windowHeight="12456" xr2:uid="{FDC1092D-13A3-404F-8105-4B3248CBE638}"/>
  </bookViews>
  <sheets>
    <sheet name="各市町村別" sheetId="128" r:id="rId1"/>
    <sheet name="グラフシート" sheetId="168" r:id="rId2"/>
    <sheet name="総数 " sheetId="159" state="hidden" r:id="rId3"/>
    <sheet name="男" sheetId="160" state="hidden" r:id="rId4"/>
    <sheet name="女" sheetId="161" state="hidden" r:id="rId5"/>
    <sheet name="市町村コード" sheetId="169" state="hidden" r:id="rId6"/>
    <sheet name="総数  (前年)" sheetId="170" state="hidden" r:id="rId7"/>
    <sheet name="男 (前年)" sheetId="171" state="hidden" r:id="rId8"/>
    <sheet name="女 (前年)" sheetId="172" state="hidden" r:id="rId9"/>
    <sheet name="編集不可" sheetId="173" state="hidden" r:id="rId10"/>
  </sheets>
  <definedNames>
    <definedName name="_xlnm.Print_Area" localSheetId="1">グラフシート!$A$1:$P$179</definedName>
    <definedName name="_xlnm.Print_Area" localSheetId="0">各市町村別!$A$11:$Q$84</definedName>
    <definedName name="_xlnm.Print_Area" localSheetId="4">女!$A$1:$BU$54</definedName>
    <definedName name="_xlnm.Print_Area" localSheetId="8">'女 (前年)'!$A$1:$BU$41</definedName>
    <definedName name="_xlnm.Print_Area" localSheetId="2">'総数 '!$A$1:$BU$59</definedName>
    <definedName name="_xlnm.Print_Area" localSheetId="6">'総数  (前年)'!$A$1:$BU$59</definedName>
    <definedName name="_xlnm.Print_Area" localSheetId="3">男!$A$1:$BU$54</definedName>
    <definedName name="_xlnm.Print_Area" localSheetId="7">'男 (前年)'!$A$1:$BU$51</definedName>
    <definedName name="_xlnm.Print_Titles" localSheetId="4">女!$A:$C,女!#REF!</definedName>
    <definedName name="_xlnm.Print_Titles" localSheetId="8">'女 (前年)'!$A:$C,'女 (前年)'!#REF!</definedName>
    <definedName name="_xlnm.Print_Titles" localSheetId="2">'総数 '!$A:$C,'総数 '!#REF!</definedName>
    <definedName name="_xlnm.Print_Titles" localSheetId="6">'総数  (前年)'!$A:$C,'総数  (前年)'!#REF!</definedName>
    <definedName name="_xlnm.Print_Titles" localSheetId="3">男!$A:$C,男!#REF!</definedName>
    <definedName name="_xlnm.Print_Titles" localSheetId="7">'男 (前年)'!$A:$C,'男 (前年)'!#REF!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173" l="1"/>
  <c r="F4" i="173" s="1"/>
  <c r="C4" i="173"/>
  <c r="BM4" i="173" l="1"/>
  <c r="E4" i="173"/>
  <c r="BU4" i="173"/>
  <c r="BQ4" i="173"/>
  <c r="BE4" i="173"/>
  <c r="AW4" i="173"/>
  <c r="AO4" i="173"/>
  <c r="BI4" i="173"/>
  <c r="BA4" i="173"/>
  <c r="AS4" i="173"/>
  <c r="AK4" i="173"/>
  <c r="AC4" i="173"/>
  <c r="U4" i="173"/>
  <c r="M4" i="173"/>
  <c r="BP4" i="173"/>
  <c r="BH4" i="173"/>
  <c r="AZ4" i="173"/>
  <c r="AR4" i="173"/>
  <c r="AJ4" i="173"/>
  <c r="AB4" i="173"/>
  <c r="T4" i="173"/>
  <c r="L4" i="173"/>
  <c r="BO4" i="173"/>
  <c r="BG4" i="173"/>
  <c r="AY4" i="173"/>
  <c r="AQ4" i="173"/>
  <c r="AI4" i="173"/>
  <c r="AA4" i="173"/>
  <c r="S4" i="173"/>
  <c r="K4" i="173"/>
  <c r="BV4" i="173"/>
  <c r="BN4" i="173"/>
  <c r="BF4" i="173"/>
  <c r="AX4" i="173"/>
  <c r="AP4" i="173"/>
  <c r="AH4" i="173"/>
  <c r="Z4" i="173"/>
  <c r="R4" i="173"/>
  <c r="J4" i="173"/>
  <c r="AG4" i="173"/>
  <c r="Y4" i="173"/>
  <c r="Q4" i="173"/>
  <c r="I4" i="173"/>
  <c r="BT4" i="173"/>
  <c r="BL4" i="173"/>
  <c r="BD4" i="173"/>
  <c r="AV4" i="173"/>
  <c r="AN4" i="173"/>
  <c r="AF4" i="173"/>
  <c r="X4" i="173"/>
  <c r="P4" i="173"/>
  <c r="H4" i="173"/>
  <c r="BS4" i="173"/>
  <c r="BK4" i="173"/>
  <c r="BC4" i="173"/>
  <c r="AU4" i="173"/>
  <c r="AM4" i="173"/>
  <c r="AE4" i="173"/>
  <c r="W4" i="173"/>
  <c r="O4" i="173"/>
  <c r="G4" i="173"/>
  <c r="BR4" i="173"/>
  <c r="BJ4" i="173"/>
  <c r="BB4" i="173"/>
  <c r="AT4" i="173"/>
  <c r="AL4" i="173"/>
  <c r="AD4" i="173"/>
  <c r="V4" i="173"/>
  <c r="N4" i="173"/>
  <c r="BW4" i="173"/>
  <c r="D1" i="168"/>
  <c r="C3" i="173"/>
  <c r="C2" i="173"/>
  <c r="B3" i="173" l="1"/>
  <c r="B2" i="173"/>
  <c r="C17" i="128"/>
  <c r="D17" i="128" s="1"/>
  <c r="BW2" i="173" l="1"/>
  <c r="C15" i="128" s="1"/>
  <c r="D15" i="128" s="1"/>
  <c r="L2" i="173"/>
  <c r="T2" i="173"/>
  <c r="AB2" i="173"/>
  <c r="J40" i="128" s="1"/>
  <c r="AJ2" i="173"/>
  <c r="D54" i="128" s="1"/>
  <c r="AR2" i="173"/>
  <c r="E61" i="128" s="1"/>
  <c r="AZ2" i="173"/>
  <c r="M61" i="128" s="1"/>
  <c r="BH2" i="173"/>
  <c r="H68" i="128" s="1"/>
  <c r="BP2" i="173"/>
  <c r="H75" i="128" s="1"/>
  <c r="M2" i="173"/>
  <c r="I27" i="128" s="1"/>
  <c r="U2" i="173"/>
  <c r="AC2" i="173"/>
  <c r="AK2" i="173"/>
  <c r="E54" i="128" s="1"/>
  <c r="AS2" i="173"/>
  <c r="F61" i="128" s="1"/>
  <c r="BA2" i="173"/>
  <c r="N61" i="128" s="1"/>
  <c r="BI2" i="173"/>
  <c r="I68" i="128" s="1"/>
  <c r="BQ2" i="173"/>
  <c r="E2" i="173"/>
  <c r="F2" i="173"/>
  <c r="N2" i="173"/>
  <c r="J27" i="128" s="1"/>
  <c r="V2" i="173"/>
  <c r="E40" i="128" s="1"/>
  <c r="AD2" i="173"/>
  <c r="E47" i="128" s="1"/>
  <c r="AL2" i="173"/>
  <c r="F54" i="128" s="1"/>
  <c r="AT2" i="173"/>
  <c r="G61" i="128" s="1"/>
  <c r="BB2" i="173"/>
  <c r="BJ2" i="173"/>
  <c r="BR2" i="173"/>
  <c r="H2" i="173"/>
  <c r="D27" i="128" s="1"/>
  <c r="P2" i="173"/>
  <c r="L27" i="128" s="1"/>
  <c r="X2" i="173"/>
  <c r="F40" i="128" s="1"/>
  <c r="AF2" i="173"/>
  <c r="G47" i="128" s="1"/>
  <c r="AN2" i="173"/>
  <c r="H54" i="128" s="1"/>
  <c r="AV2" i="173"/>
  <c r="I61" i="128" s="1"/>
  <c r="BD2" i="173"/>
  <c r="BL2" i="173"/>
  <c r="BT2" i="173"/>
  <c r="D81" i="128" s="1"/>
  <c r="I2" i="173"/>
  <c r="Q2" i="173"/>
  <c r="Y2" i="173"/>
  <c r="G40" i="128" s="1"/>
  <c r="AG2" i="173"/>
  <c r="H47" i="128" s="1"/>
  <c r="AO2" i="173"/>
  <c r="AW2" i="173"/>
  <c r="BE2" i="173"/>
  <c r="BM2" i="173"/>
  <c r="BU2" i="173"/>
  <c r="J2" i="173"/>
  <c r="F27" i="128" s="1"/>
  <c r="R2" i="173"/>
  <c r="E34" i="128" s="1"/>
  <c r="Z2" i="173"/>
  <c r="H40" i="128" s="1"/>
  <c r="AH2" i="173"/>
  <c r="I47" i="128" s="1"/>
  <c r="AP2" i="173"/>
  <c r="AX2" i="173"/>
  <c r="BF2" i="173"/>
  <c r="F68" i="128" s="1"/>
  <c r="BN2" i="173"/>
  <c r="BV2" i="173"/>
  <c r="F81" i="128" s="1"/>
  <c r="K2" i="173"/>
  <c r="G27" i="128" s="1"/>
  <c r="AQ2" i="173"/>
  <c r="D61" i="128" s="1"/>
  <c r="O2" i="173"/>
  <c r="AU2" i="173"/>
  <c r="S2" i="173"/>
  <c r="AY2" i="173"/>
  <c r="L61" i="128" s="1"/>
  <c r="BG2" i="173"/>
  <c r="G68" i="128" s="1"/>
  <c r="AE2" i="173"/>
  <c r="F47" i="128" s="1"/>
  <c r="BK2" i="173"/>
  <c r="K68" i="128" s="1"/>
  <c r="AI2" i="173"/>
  <c r="J47" i="128" s="1"/>
  <c r="AM2" i="173"/>
  <c r="G54" i="128" s="1"/>
  <c r="AA2" i="173"/>
  <c r="I40" i="128" s="1"/>
  <c r="BS2" i="173"/>
  <c r="W2" i="173"/>
  <c r="BC2" i="173"/>
  <c r="P61" i="128" s="1"/>
  <c r="BO2" i="173"/>
  <c r="G75" i="128" s="1"/>
  <c r="G2" i="173"/>
  <c r="BW3" i="173"/>
  <c r="C16" i="128" s="1"/>
  <c r="D16" i="128" s="1"/>
  <c r="I3" i="173"/>
  <c r="E28" i="128" s="1"/>
  <c r="Q3" i="173"/>
  <c r="Y3" i="173"/>
  <c r="G41" i="128" s="1"/>
  <c r="AG3" i="173"/>
  <c r="AO3" i="173"/>
  <c r="I55" i="128" s="1"/>
  <c r="AW3" i="173"/>
  <c r="J62" i="128" s="1"/>
  <c r="BE3" i="173"/>
  <c r="E69" i="128" s="1"/>
  <c r="BM3" i="173"/>
  <c r="E76" i="128" s="1"/>
  <c r="BU3" i="173"/>
  <c r="E82" i="128" s="1"/>
  <c r="E3" i="173"/>
  <c r="J3" i="173"/>
  <c r="F28" i="128" s="1"/>
  <c r="R3" i="173"/>
  <c r="E35" i="128" s="1"/>
  <c r="Z3" i="173"/>
  <c r="H41" i="128" s="1"/>
  <c r="AH3" i="173"/>
  <c r="I48" i="128" s="1"/>
  <c r="AP3" i="173"/>
  <c r="J55" i="128" s="1"/>
  <c r="AX3" i="173"/>
  <c r="K62" i="128" s="1"/>
  <c r="BF3" i="173"/>
  <c r="F69" i="128" s="1"/>
  <c r="BN3" i="173"/>
  <c r="BV3" i="173"/>
  <c r="K3" i="173"/>
  <c r="G28" i="128" s="1"/>
  <c r="S3" i="173"/>
  <c r="F35" i="128" s="1"/>
  <c r="AA3" i="173"/>
  <c r="I41" i="128" s="1"/>
  <c r="AI3" i="173"/>
  <c r="J48" i="128" s="1"/>
  <c r="AQ3" i="173"/>
  <c r="D62" i="128" s="1"/>
  <c r="AY3" i="173"/>
  <c r="L62" i="128" s="1"/>
  <c r="BG3" i="173"/>
  <c r="G69" i="128" s="1"/>
  <c r="BO3" i="173"/>
  <c r="M3" i="173"/>
  <c r="I28" i="128" s="1"/>
  <c r="U3" i="173"/>
  <c r="AC3" i="173"/>
  <c r="D48" i="128" s="1"/>
  <c r="AK3" i="173"/>
  <c r="E55" i="128" s="1"/>
  <c r="AS3" i="173"/>
  <c r="F62" i="128" s="1"/>
  <c r="BA3" i="173"/>
  <c r="N62" i="128" s="1"/>
  <c r="BI3" i="173"/>
  <c r="I69" i="128" s="1"/>
  <c r="BQ3" i="173"/>
  <c r="F3" i="173"/>
  <c r="N3" i="173"/>
  <c r="J28" i="128" s="1"/>
  <c r="V3" i="173"/>
  <c r="E41" i="128" s="1"/>
  <c r="AD3" i="173"/>
  <c r="E48" i="128" s="1"/>
  <c r="AL3" i="173"/>
  <c r="F55" i="128" s="1"/>
  <c r="AT3" i="173"/>
  <c r="G62" i="128" s="1"/>
  <c r="BB3" i="173"/>
  <c r="O62" i="128" s="1"/>
  <c r="BJ3" i="173"/>
  <c r="J69" i="128" s="1"/>
  <c r="BR3" i="173"/>
  <c r="J76" i="128" s="1"/>
  <c r="G3" i="173"/>
  <c r="O3" i="173"/>
  <c r="K28" i="128" s="1"/>
  <c r="W3" i="173"/>
  <c r="AE3" i="173"/>
  <c r="F48" i="128" s="1"/>
  <c r="AM3" i="173"/>
  <c r="G55" i="128" s="1"/>
  <c r="AU3" i="173"/>
  <c r="H62" i="128" s="1"/>
  <c r="BC3" i="173"/>
  <c r="BK3" i="173"/>
  <c r="K69" i="128" s="1"/>
  <c r="BS3" i="173"/>
  <c r="K76" i="128" s="1"/>
  <c r="P3" i="173"/>
  <c r="L28" i="128" s="1"/>
  <c r="AV3" i="173"/>
  <c r="I62" i="128" s="1"/>
  <c r="T3" i="173"/>
  <c r="D41" i="128" s="1"/>
  <c r="AZ3" i="173"/>
  <c r="M62" i="128" s="1"/>
  <c r="X3" i="173"/>
  <c r="F41" i="128" s="1"/>
  <c r="BD3" i="173"/>
  <c r="D69" i="128" s="1"/>
  <c r="AJ3" i="173"/>
  <c r="D55" i="128" s="1"/>
  <c r="BP3" i="173"/>
  <c r="H76" i="128" s="1"/>
  <c r="AN3" i="173"/>
  <c r="H55" i="128" s="1"/>
  <c r="L3" i="173"/>
  <c r="H28" i="128" s="1"/>
  <c r="BH3" i="173"/>
  <c r="H69" i="128" s="1"/>
  <c r="AF3" i="173"/>
  <c r="G48" i="128" s="1"/>
  <c r="BL3" i="173"/>
  <c r="D76" i="128" s="1"/>
  <c r="AR3" i="173"/>
  <c r="E62" i="128" s="1"/>
  <c r="AB3" i="173"/>
  <c r="J41" i="128" s="1"/>
  <c r="H3" i="173"/>
  <c r="D28" i="128" s="1"/>
  <c r="BT3" i="173"/>
  <c r="D82" i="128" s="1"/>
  <c r="E27" i="128"/>
  <c r="D34" i="128"/>
  <c r="I54" i="128"/>
  <c r="J61" i="128"/>
  <c r="E68" i="128"/>
  <c r="E75" i="128"/>
  <c r="E81" i="128"/>
  <c r="F75" i="128"/>
  <c r="J54" i="128"/>
  <c r="K61" i="128"/>
  <c r="H27" i="128"/>
  <c r="D47" i="128"/>
  <c r="F34" i="128"/>
  <c r="D40" i="128"/>
  <c r="I75" i="128"/>
  <c r="O61" i="128"/>
  <c r="J68" i="128"/>
  <c r="J75" i="128"/>
  <c r="D68" i="128"/>
  <c r="K75" i="128"/>
  <c r="D75" i="128"/>
  <c r="K27" i="128"/>
  <c r="H61" i="128"/>
  <c r="D35" i="128"/>
  <c r="H48" i="128"/>
  <c r="G76" i="128"/>
  <c r="F76" i="128"/>
  <c r="F82" i="128"/>
  <c r="I76" i="128"/>
  <c r="P62" i="128"/>
  <c r="C69" i="128" l="1"/>
  <c r="C76" i="128"/>
  <c r="C82" i="128"/>
  <c r="C62" i="128"/>
  <c r="C81" i="128"/>
  <c r="C61" i="128"/>
  <c r="C75" i="128"/>
  <c r="C68" i="128"/>
  <c r="C55" i="128"/>
  <c r="C41" i="128"/>
  <c r="C48" i="128"/>
  <c r="C34" i="128"/>
  <c r="C54" i="128"/>
  <c r="C47" i="128"/>
  <c r="C40" i="128"/>
  <c r="C35" i="128"/>
  <c r="C21" i="128"/>
  <c r="C28" i="128"/>
  <c r="E16" i="128"/>
  <c r="C20" i="128"/>
  <c r="C27" i="128"/>
  <c r="E15" i="128"/>
  <c r="H9" i="128" l="1"/>
  <c r="F83" i="128"/>
  <c r="E83" i="128"/>
  <c r="D83" i="128"/>
  <c r="K77" i="128"/>
  <c r="J77" i="128"/>
  <c r="I77" i="128"/>
  <c r="H77" i="128"/>
  <c r="G77" i="128"/>
  <c r="F77" i="128"/>
  <c r="E77" i="128"/>
  <c r="D77" i="128"/>
  <c r="K70" i="128"/>
  <c r="J70" i="128"/>
  <c r="I70" i="128"/>
  <c r="H70" i="128"/>
  <c r="G70" i="128"/>
  <c r="F70" i="128"/>
  <c r="E70" i="128"/>
  <c r="D70" i="128"/>
  <c r="P63" i="128"/>
  <c r="O63" i="128"/>
  <c r="N63" i="128"/>
  <c r="M63" i="128"/>
  <c r="L63" i="128"/>
  <c r="K63" i="128"/>
  <c r="J63" i="128"/>
  <c r="I63" i="128"/>
  <c r="H63" i="128"/>
  <c r="G63" i="128"/>
  <c r="F63" i="128"/>
  <c r="E63" i="128"/>
  <c r="D63" i="128"/>
  <c r="J56" i="128"/>
  <c r="I56" i="128"/>
  <c r="H56" i="128"/>
  <c r="G56" i="128"/>
  <c r="F56" i="128"/>
  <c r="E56" i="128"/>
  <c r="D56" i="128"/>
  <c r="J49" i="128"/>
  <c r="I49" i="128"/>
  <c r="H49" i="128"/>
  <c r="G49" i="128"/>
  <c r="F49" i="128"/>
  <c r="E49" i="128"/>
  <c r="D49" i="128"/>
  <c r="J42" i="128"/>
  <c r="I42" i="128"/>
  <c r="H42" i="128"/>
  <c r="G42" i="128"/>
  <c r="F42" i="128"/>
  <c r="E42" i="128"/>
  <c r="D42" i="128"/>
  <c r="F36" i="128"/>
  <c r="E36" i="128"/>
  <c r="D36" i="128"/>
  <c r="L29" i="128"/>
  <c r="K29" i="128"/>
  <c r="J29" i="128"/>
  <c r="I29" i="128"/>
  <c r="H29" i="128"/>
  <c r="G29" i="128"/>
  <c r="F29" i="128"/>
  <c r="E29" i="128"/>
  <c r="D29" i="128"/>
  <c r="C83" i="128" l="1"/>
  <c r="C84" i="128" s="1"/>
  <c r="E17" i="128"/>
  <c r="C77" i="128"/>
  <c r="C70" i="128"/>
  <c r="C71" i="128" s="1"/>
  <c r="C63" i="128"/>
  <c r="C64" i="128" s="1"/>
  <c r="C56" i="128"/>
  <c r="C57" i="128" s="1"/>
  <c r="C49" i="128"/>
  <c r="C22" i="128"/>
  <c r="C42" i="128"/>
  <c r="C36" i="128"/>
  <c r="C37" i="128" s="1"/>
  <c r="C29" i="128"/>
  <c r="C30" i="128" s="1"/>
  <c r="A1" i="168"/>
  <c r="F71" i="128" l="1"/>
  <c r="K64" i="128"/>
  <c r="J71" i="128"/>
  <c r="L30" i="128"/>
  <c r="D30" i="128"/>
  <c r="H30" i="128"/>
  <c r="G30" i="128"/>
  <c r="O64" i="128"/>
  <c r="K30" i="128"/>
  <c r="H71" i="128"/>
  <c r="F30" i="128"/>
  <c r="M64" i="128"/>
  <c r="J30" i="128"/>
  <c r="E30" i="128"/>
  <c r="I30" i="128"/>
  <c r="F37" i="128"/>
  <c r="D22" i="128"/>
  <c r="D20" i="128"/>
  <c r="D21" i="128"/>
  <c r="E71" i="128"/>
  <c r="E64" i="128"/>
  <c r="P64" i="128"/>
  <c r="E37" i="128"/>
  <c r="F17" i="128"/>
  <c r="F15" i="128"/>
  <c r="F16" i="128"/>
  <c r="H64" i="128"/>
  <c r="D37" i="128"/>
  <c r="J64" i="128"/>
  <c r="G64" i="128"/>
  <c r="D71" i="128"/>
  <c r="I71" i="128"/>
  <c r="G71" i="128"/>
  <c r="I64" i="128"/>
  <c r="N64" i="128"/>
  <c r="L64" i="128"/>
  <c r="K71" i="128"/>
  <c r="F64" i="128"/>
  <c r="D64" i="128"/>
  <c r="E14" i="128"/>
  <c r="C14" i="128" s="1"/>
  <c r="A11" i="128" l="1"/>
  <c r="E84" i="128" l="1"/>
  <c r="F84" i="128"/>
  <c r="D84" i="128"/>
  <c r="C50" i="128"/>
  <c r="H16" i="128"/>
  <c r="D50" i="128" l="1"/>
  <c r="H50" i="128"/>
  <c r="C43" i="128"/>
  <c r="E50" i="128"/>
  <c r="G50" i="128"/>
  <c r="J50" i="128"/>
  <c r="I50" i="128"/>
  <c r="F50" i="128"/>
  <c r="H15" i="128"/>
  <c r="H17" i="128" l="1"/>
  <c r="J57" i="128"/>
  <c r="F57" i="128"/>
  <c r="H57" i="128"/>
  <c r="G57" i="128"/>
  <c r="I57" i="128"/>
  <c r="D57" i="128"/>
  <c r="E57" i="128"/>
  <c r="E43" i="128"/>
  <c r="J43" i="128"/>
  <c r="G43" i="128"/>
  <c r="H43" i="128"/>
  <c r="I43" i="128"/>
  <c r="F43" i="128"/>
  <c r="D43" i="128"/>
  <c r="G17" i="128" l="1"/>
  <c r="G16" i="128"/>
  <c r="G15" i="128"/>
</calcChain>
</file>

<file path=xl/sharedStrings.xml><?xml version="1.0" encoding="utf-8"?>
<sst xmlns="http://schemas.openxmlformats.org/spreadsheetml/2006/main" count="5260" uniqueCount="343">
  <si>
    <t xml:space="preserve"> 1.大阪市</t>
    <phoneticPr fontId="9"/>
  </si>
  <si>
    <t xml:space="preserve"> 2.堺市</t>
    <phoneticPr fontId="9"/>
  </si>
  <si>
    <t xml:space="preserve"> 3.池田市</t>
    <phoneticPr fontId="9"/>
  </si>
  <si>
    <t xml:space="preserve"> 4.箕面市</t>
    <phoneticPr fontId="9"/>
  </si>
  <si>
    <t xml:space="preserve"> 5.豊中市</t>
    <phoneticPr fontId="9"/>
  </si>
  <si>
    <t xml:space="preserve"> 6.吹田市</t>
    <phoneticPr fontId="9"/>
  </si>
  <si>
    <t xml:space="preserve"> 7.豊能町</t>
    <phoneticPr fontId="9"/>
  </si>
  <si>
    <t xml:space="preserve"> 8.能勢町</t>
    <phoneticPr fontId="9"/>
  </si>
  <si>
    <t xml:space="preserve"> 9.高槻市</t>
    <phoneticPr fontId="9"/>
  </si>
  <si>
    <t>10.茨木市</t>
  </si>
  <si>
    <t>11.摂津市</t>
  </si>
  <si>
    <t>12.島本町</t>
  </si>
  <si>
    <t>13.守口市</t>
  </si>
  <si>
    <t>14.枚方市</t>
  </si>
  <si>
    <t>15.寝屋川市</t>
  </si>
  <si>
    <t>16.大東市</t>
  </si>
  <si>
    <t>17.門真市</t>
  </si>
  <si>
    <t>18.四條畷市</t>
  </si>
  <si>
    <t>19.交野市</t>
  </si>
  <si>
    <t>20.八尾市</t>
  </si>
  <si>
    <t>21.柏原市</t>
  </si>
  <si>
    <t>22.東大阪市</t>
  </si>
  <si>
    <t>24.河内長野市</t>
  </si>
  <si>
    <t>25.松原市</t>
  </si>
  <si>
    <t>26.羽曳野市</t>
  </si>
  <si>
    <t>27.藤井寺市</t>
  </si>
  <si>
    <t>28.大阪狭山市</t>
  </si>
  <si>
    <t>29.太子町</t>
  </si>
  <si>
    <t>30.河南町</t>
  </si>
  <si>
    <t>31.千早赤阪村</t>
  </si>
  <si>
    <t>32.高石市</t>
  </si>
  <si>
    <t>33.和泉市</t>
  </si>
  <si>
    <t>34.泉大津市</t>
  </si>
  <si>
    <t>35.忠岡町</t>
  </si>
  <si>
    <t>36.岸和田市</t>
  </si>
  <si>
    <t>37.貝塚市</t>
  </si>
  <si>
    <t>38.泉佐野市</t>
  </si>
  <si>
    <t>39.泉南市</t>
  </si>
  <si>
    <t>40.阪南市</t>
  </si>
  <si>
    <t>41.田尻町</t>
  </si>
  <si>
    <t>42.熊取町</t>
  </si>
  <si>
    <t>43.岬町</t>
  </si>
  <si>
    <t>50.大阪府集計</t>
    <rPh sb="3" eb="6">
      <t>オオサカフ</t>
    </rPh>
    <rPh sb="6" eb="8">
      <t>シュウケイ</t>
    </rPh>
    <phoneticPr fontId="9"/>
  </si>
  <si>
    <t>市町村の番号を入力して下さい。</t>
    <rPh sb="0" eb="3">
      <t>シチョウソン</t>
    </rPh>
    <rPh sb="4" eb="6">
      <t>バンゴウ</t>
    </rPh>
    <rPh sb="7" eb="9">
      <t>ニュウリョク</t>
    </rPh>
    <rPh sb="11" eb="12">
      <t>クダ</t>
    </rPh>
    <phoneticPr fontId="9"/>
  </si>
  <si>
    <t>　　表1　自殺者の年次比較</t>
    <rPh sb="2" eb="3">
      <t>ヒョウ</t>
    </rPh>
    <rPh sb="5" eb="7">
      <t>ジサツ</t>
    </rPh>
    <rPh sb="7" eb="8">
      <t>シャ</t>
    </rPh>
    <rPh sb="9" eb="11">
      <t>ネンジ</t>
    </rPh>
    <rPh sb="11" eb="13">
      <t>ヒカク</t>
    </rPh>
    <phoneticPr fontId="10"/>
  </si>
  <si>
    <t>(単位：人)</t>
    <rPh sb="1" eb="3">
      <t>タンイ</t>
    </rPh>
    <rPh sb="4" eb="5">
      <t>ヒト</t>
    </rPh>
    <phoneticPr fontId="10"/>
  </si>
  <si>
    <t>増減数</t>
    <rPh sb="0" eb="2">
      <t>ゾウゲン</t>
    </rPh>
    <rPh sb="2" eb="3">
      <t>スウ</t>
    </rPh>
    <phoneticPr fontId="10"/>
  </si>
  <si>
    <t>増減率(％)</t>
    <rPh sb="0" eb="2">
      <t>ゾウゲン</t>
    </rPh>
    <rPh sb="2" eb="3">
      <t>リツ</t>
    </rPh>
    <phoneticPr fontId="10"/>
  </si>
  <si>
    <t>男</t>
    <rPh sb="0" eb="1">
      <t>オトコ</t>
    </rPh>
    <phoneticPr fontId="10"/>
  </si>
  <si>
    <t>女</t>
    <rPh sb="0" eb="1">
      <t>オンナ</t>
    </rPh>
    <phoneticPr fontId="10"/>
  </si>
  <si>
    <t>総数</t>
    <rPh sb="0" eb="2">
      <t>ソウスウ</t>
    </rPh>
    <phoneticPr fontId="10"/>
  </si>
  <si>
    <t>　　表2　男女別自殺者数</t>
    <rPh sb="2" eb="3">
      <t>ヒョウ</t>
    </rPh>
    <rPh sb="5" eb="7">
      <t>ダンジョ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</si>
  <si>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　　表3 年齢別自殺者数</t>
    <rPh sb="2" eb="3">
      <t>ヒョウ</t>
    </rPh>
    <rPh sb="5" eb="7">
      <t>ネンレイ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</si>
  <si>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年齢(10歳階級）別</t>
    <rPh sb="0" eb="2">
      <t>ネンレイ</t>
    </rPh>
    <rPh sb="5" eb="6">
      <t>サイ</t>
    </rPh>
    <rPh sb="6" eb="8">
      <t>カイキュウ</t>
    </rPh>
    <rPh sb="9" eb="10">
      <t>ベツ</t>
    </rPh>
    <phoneticPr fontId="10"/>
  </si>
  <si>
    <t>20歳未満</t>
    <rPh sb="2" eb="3">
      <t>サイ</t>
    </rPh>
    <rPh sb="3" eb="5">
      <t>ミマン</t>
    </rPh>
    <phoneticPr fontId="10"/>
  </si>
  <si>
    <t>20～29歳</t>
    <rPh sb="5" eb="6">
      <t>サイ</t>
    </rPh>
    <phoneticPr fontId="10"/>
  </si>
  <si>
    <t>30～39歳</t>
    <rPh sb="5" eb="6">
      <t>サイ</t>
    </rPh>
    <phoneticPr fontId="10"/>
  </si>
  <si>
    <t>40～49歳</t>
    <rPh sb="5" eb="6">
      <t>サイ</t>
    </rPh>
    <phoneticPr fontId="10"/>
  </si>
  <si>
    <t>50～59歳</t>
    <rPh sb="5" eb="6">
      <t>サイ</t>
    </rPh>
    <phoneticPr fontId="10"/>
  </si>
  <si>
    <t>60～69歳</t>
    <rPh sb="5" eb="6">
      <t>サイ</t>
    </rPh>
    <phoneticPr fontId="10"/>
  </si>
  <si>
    <t>70～79歳</t>
    <rPh sb="5" eb="6">
      <t>サイ</t>
    </rPh>
    <phoneticPr fontId="10"/>
  </si>
  <si>
    <t>80歳以上</t>
    <rPh sb="2" eb="3">
      <t>サイ</t>
    </rPh>
    <rPh sb="3" eb="5">
      <t>イジョウ</t>
    </rPh>
    <phoneticPr fontId="10"/>
  </si>
  <si>
    <t>不詳</t>
    <rPh sb="0" eb="2">
      <t>フショウ</t>
    </rPh>
    <phoneticPr fontId="10"/>
  </si>
  <si>
    <t>　　表4　同居人の有無別自殺者数</t>
    <rPh sb="2" eb="3">
      <t>ヒョウ</t>
    </rPh>
    <rPh sb="5" eb="7">
      <t>ドウキョ</t>
    </rPh>
    <rPh sb="7" eb="8">
      <t>ニン</t>
    </rPh>
    <rPh sb="9" eb="11">
      <t>ウム</t>
    </rPh>
    <rPh sb="11" eb="12">
      <t>ベツ</t>
    </rPh>
    <rPh sb="12" eb="14">
      <t>ジサツ</t>
    </rPh>
    <rPh sb="14" eb="15">
      <t>シャ</t>
    </rPh>
    <rPh sb="15" eb="16">
      <t>スウ</t>
    </rPh>
    <phoneticPr fontId="9"/>
  </si>
  <si>
    <t>あり</t>
    <phoneticPr fontId="10"/>
  </si>
  <si>
    <t>なし</t>
    <phoneticPr fontId="10"/>
  </si>
  <si>
    <t>不詳</t>
  </si>
  <si>
    <t>男</t>
    <phoneticPr fontId="10"/>
  </si>
  <si>
    <t>女</t>
    <phoneticPr fontId="10"/>
  </si>
  <si>
    <t>　　表5　職業別自殺者数</t>
    <rPh sb="2" eb="3">
      <t>ヒョウ</t>
    </rPh>
    <rPh sb="5" eb="7">
      <t>ショクギョウ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</si>
  <si>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有職者</t>
    <rPh sb="0" eb="3">
      <t>ユウショクシャ</t>
    </rPh>
    <phoneticPr fontId="10"/>
  </si>
  <si>
    <t>学生・生徒等</t>
  </si>
  <si>
    <t>主婦・主夫</t>
    <rPh sb="3" eb="5">
      <t>シュフ</t>
    </rPh>
    <phoneticPr fontId="9"/>
  </si>
  <si>
    <t>失業者</t>
  </si>
  <si>
    <t>年金・雇用保険等生活者</t>
  </si>
  <si>
    <t>その他の無職者</t>
  </si>
  <si>
    <t>不詳</t>
    <phoneticPr fontId="10"/>
  </si>
  <si>
    <t>女</t>
    <rPh sb="0" eb="1">
      <t>ジョ</t>
    </rPh>
    <phoneticPr fontId="10"/>
  </si>
  <si>
    <t>　　表6　場所別自殺者数</t>
    <rPh sb="2" eb="3">
      <t>ヒョウ</t>
    </rPh>
    <rPh sb="5" eb="7">
      <t>バショ</t>
    </rPh>
    <rPh sb="7" eb="8">
      <t>ベツ</t>
    </rPh>
    <rPh sb="8" eb="10">
      <t>ジサツ</t>
    </rPh>
    <rPh sb="10" eb="11">
      <t>シャ</t>
    </rPh>
    <rPh sb="11" eb="12">
      <t>スウ</t>
    </rPh>
    <phoneticPr fontId="9"/>
  </si>
  <si>
    <t>自宅等</t>
    <phoneticPr fontId="10"/>
  </si>
  <si>
    <t>高層ビル</t>
    <phoneticPr fontId="10"/>
  </si>
  <si>
    <t>乗物</t>
    <phoneticPr fontId="10"/>
  </si>
  <si>
    <t>海（湖）・河川等</t>
    <phoneticPr fontId="10"/>
  </si>
  <si>
    <t>山</t>
    <phoneticPr fontId="10"/>
  </si>
  <si>
    <t>その他</t>
    <phoneticPr fontId="10"/>
  </si>
  <si>
    <t>　　表7　手段別自殺者数</t>
    <rPh sb="2" eb="3">
      <t>ヒョウ</t>
    </rPh>
    <rPh sb="5" eb="7">
      <t>シュダン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</si>
  <si>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首つり</t>
    <phoneticPr fontId="10"/>
  </si>
  <si>
    <t>服毒</t>
    <phoneticPr fontId="10"/>
  </si>
  <si>
    <t>練炭等</t>
    <phoneticPr fontId="10"/>
  </si>
  <si>
    <t>　　表8 時間帯別自殺者数</t>
    <rPh sb="2" eb="3">
      <t>ヒョウ</t>
    </rPh>
    <rPh sb="5" eb="8">
      <t>ジカンタイ</t>
    </rPh>
    <rPh sb="8" eb="9">
      <t>ベツ</t>
    </rPh>
    <rPh sb="9" eb="11">
      <t>ジサツ</t>
    </rPh>
    <rPh sb="11" eb="12">
      <t>シャ</t>
    </rPh>
    <rPh sb="12" eb="13">
      <t>スウ</t>
    </rPh>
    <phoneticPr fontId="10"/>
  </si>
  <si>
    <t>0-2時</t>
    <rPh sb="3" eb="4">
      <t>ジ</t>
    </rPh>
    <phoneticPr fontId="10"/>
  </si>
  <si>
    <t>2-4時</t>
    <rPh sb="3" eb="4">
      <t>ジ</t>
    </rPh>
    <phoneticPr fontId="10"/>
  </si>
  <si>
    <t>4-6時</t>
    <rPh sb="3" eb="4">
      <t>ジ</t>
    </rPh>
    <phoneticPr fontId="10"/>
  </si>
  <si>
    <t>6-8時</t>
    <rPh sb="3" eb="4">
      <t>ジ</t>
    </rPh>
    <phoneticPr fontId="10"/>
  </si>
  <si>
    <t>8-10時</t>
    <rPh sb="4" eb="5">
      <t>ジ</t>
    </rPh>
    <phoneticPr fontId="10"/>
  </si>
  <si>
    <t>10-12時</t>
    <rPh sb="5" eb="6">
      <t>ジ</t>
    </rPh>
    <phoneticPr fontId="10"/>
  </si>
  <si>
    <t>12-14時</t>
    <rPh sb="5" eb="6">
      <t>ジ</t>
    </rPh>
    <phoneticPr fontId="10"/>
  </si>
  <si>
    <t>14-16時</t>
    <rPh sb="5" eb="6">
      <t>ジ</t>
    </rPh>
    <phoneticPr fontId="10"/>
  </si>
  <si>
    <t>16-18時</t>
    <rPh sb="5" eb="6">
      <t>ジ</t>
    </rPh>
    <phoneticPr fontId="10"/>
  </si>
  <si>
    <t>18-20時</t>
    <rPh sb="5" eb="6">
      <t>ジ</t>
    </rPh>
    <phoneticPr fontId="10"/>
  </si>
  <si>
    <t>20-22時</t>
    <phoneticPr fontId="10"/>
  </si>
  <si>
    <t>22-24時</t>
    <phoneticPr fontId="10"/>
  </si>
  <si>
    <t>　　表9　曜日別自殺者数</t>
    <rPh sb="2" eb="3">
      <t>ヒョウ</t>
    </rPh>
    <rPh sb="5" eb="7">
      <t>ヨウビ</t>
    </rPh>
    <rPh sb="7" eb="8">
      <t>ベツ</t>
    </rPh>
    <rPh sb="8" eb="10">
      <t>ジサツ</t>
    </rPh>
    <rPh sb="10" eb="11">
      <t>シャ</t>
    </rPh>
    <rPh sb="11" eb="12">
      <t>スウ</t>
    </rPh>
    <phoneticPr fontId="10"/>
  </si>
  <si>
    <t>日曜</t>
    <rPh sb="0" eb="2">
      <t>ニチヨウ</t>
    </rPh>
    <phoneticPr fontId="10"/>
  </si>
  <si>
    <t>月曜</t>
    <rPh sb="0" eb="2">
      <t>ゲツヨウ</t>
    </rPh>
    <phoneticPr fontId="10"/>
  </si>
  <si>
    <t>火曜</t>
    <rPh sb="0" eb="2">
      <t>カヨウ</t>
    </rPh>
    <phoneticPr fontId="10"/>
  </si>
  <si>
    <t>水曜</t>
    <rPh sb="0" eb="2">
      <t>スイヨウ</t>
    </rPh>
    <phoneticPr fontId="10"/>
  </si>
  <si>
    <t>木曜</t>
    <rPh sb="0" eb="2">
      <t>モクヨウ</t>
    </rPh>
    <phoneticPr fontId="10"/>
  </si>
  <si>
    <t>金曜</t>
    <rPh sb="0" eb="2">
      <t>キンヨウ</t>
    </rPh>
    <phoneticPr fontId="10"/>
  </si>
  <si>
    <t>土曜</t>
    <rPh sb="0" eb="2">
      <t>ドヨウ</t>
    </rPh>
    <phoneticPr fontId="10"/>
  </si>
  <si>
    <t>　　表10　原因動機別自殺者数(複数回答）</t>
    <rPh sb="2" eb="3">
      <t>ヒョウ</t>
    </rPh>
    <rPh sb="6" eb="8">
      <t>ゲンイン</t>
    </rPh>
    <rPh sb="8" eb="10">
      <t>ドウキ</t>
    </rPh>
    <rPh sb="10" eb="11">
      <t>ベツ</t>
    </rPh>
    <rPh sb="11" eb="13">
      <t>ジサツ</t>
    </rPh>
    <rPh sb="13" eb="14">
      <t>シャ</t>
    </rPh>
    <rPh sb="14" eb="15">
      <t>スウ</t>
    </rPh>
    <rPh sb="16" eb="18">
      <t>フクスウ</t>
    </rPh>
    <rPh sb="18" eb="20">
      <t>カイトウ</t>
    </rPh>
    <phoneticPr fontId="10"/>
  </si>
  <si>
    <t>家庭問題</t>
  </si>
  <si>
    <t>健康問題</t>
  </si>
  <si>
    <t>経済・生活問題</t>
    <phoneticPr fontId="10"/>
  </si>
  <si>
    <t>勤務問題</t>
  </si>
  <si>
    <t>学校問題</t>
  </si>
  <si>
    <t>その他</t>
  </si>
  <si>
    <t>　　表11　自殺未遂歴の有無別</t>
    <rPh sb="2" eb="3">
      <t>ヒョウ</t>
    </rPh>
    <rPh sb="6" eb="8">
      <t>ジサツ</t>
    </rPh>
    <rPh sb="8" eb="10">
      <t>ミスイ</t>
    </rPh>
    <rPh sb="10" eb="11">
      <t>レキ</t>
    </rPh>
    <rPh sb="12" eb="14">
      <t>ウム</t>
    </rPh>
    <rPh sb="14" eb="15">
      <t>ベツ</t>
    </rPh>
    <phoneticPr fontId="10"/>
  </si>
  <si>
    <t>自殺者数</t>
  </si>
  <si>
    <t>自殺死亡率</t>
  </si>
  <si>
    <t>年換算した自殺死亡率</t>
  </si>
  <si>
    <t>20歳未満</t>
  </si>
  <si>
    <t>20-29</t>
  </si>
  <si>
    <t>30-39</t>
  </si>
  <si>
    <t>40-49</t>
  </si>
  <si>
    <t>50-59</t>
  </si>
  <si>
    <t>60-69</t>
  </si>
  <si>
    <t>70-79</t>
  </si>
  <si>
    <t>80歳以上</t>
  </si>
  <si>
    <t>有職者</t>
    <rPh sb="0" eb="2">
      <t>ユウショク</t>
    </rPh>
    <rPh sb="2" eb="3">
      <t>シャ</t>
    </rPh>
    <phoneticPr fontId="41"/>
  </si>
  <si>
    <t>自宅等</t>
  </si>
  <si>
    <t>高層ビル</t>
  </si>
  <si>
    <t>乗物</t>
  </si>
  <si>
    <t>海（湖）・河川等</t>
  </si>
  <si>
    <t>山</t>
  </si>
  <si>
    <t>首つり</t>
  </si>
  <si>
    <t>服毒</t>
  </si>
  <si>
    <t>練炭等</t>
  </si>
  <si>
    <t>0-2時</t>
  </si>
  <si>
    <t>2-4時</t>
  </si>
  <si>
    <t>4-6時</t>
  </si>
  <si>
    <t>6-8時</t>
  </si>
  <si>
    <t>8-10時</t>
  </si>
  <si>
    <t>10-12時</t>
  </si>
  <si>
    <t>12-14時</t>
  </si>
  <si>
    <t>14-16時</t>
  </si>
  <si>
    <t>16-18時</t>
  </si>
  <si>
    <t>18-20時</t>
  </si>
  <si>
    <t>20-22時</t>
  </si>
  <si>
    <t>22-24時</t>
  </si>
  <si>
    <t>日曜</t>
  </si>
  <si>
    <t>月曜</t>
  </si>
  <si>
    <t>火曜</t>
  </si>
  <si>
    <t>水曜</t>
  </si>
  <si>
    <t>木曜</t>
  </si>
  <si>
    <t>金曜</t>
  </si>
  <si>
    <t>土曜</t>
  </si>
  <si>
    <t>あり</t>
  </si>
  <si>
    <t>なし</t>
  </si>
  <si>
    <t>無職</t>
    <rPh sb="0" eb="2">
      <t>ムショク</t>
    </rPh>
    <phoneticPr fontId="41"/>
  </si>
  <si>
    <t>無職者</t>
    <rPh sb="0" eb="2">
      <t>ムショク</t>
    </rPh>
    <rPh sb="2" eb="3">
      <t>シャ</t>
    </rPh>
    <phoneticPr fontId="41"/>
  </si>
  <si>
    <t>年金・雇用保険等生活者</t>
    <rPh sb="0" eb="2">
      <t>ネンキン</t>
    </rPh>
    <rPh sb="3" eb="5">
      <t>コヨウ</t>
    </rPh>
    <rPh sb="5" eb="7">
      <t>ホケン</t>
    </rPh>
    <rPh sb="7" eb="8">
      <t>トウ</t>
    </rPh>
    <rPh sb="8" eb="11">
      <t>セイカツシャ</t>
    </rPh>
    <phoneticPr fontId="41"/>
  </si>
  <si>
    <t>市区町村コード</t>
    <rPh sb="0" eb="2">
      <t>シク</t>
    </rPh>
    <rPh sb="2" eb="4">
      <t>チョウソン</t>
    </rPh>
    <phoneticPr fontId="41"/>
  </si>
  <si>
    <t>市区町村名</t>
    <rPh sb="0" eb="2">
      <t>シク</t>
    </rPh>
    <rPh sb="2" eb="4">
      <t>チョウソン</t>
    </rPh>
    <phoneticPr fontId="41"/>
  </si>
  <si>
    <t>政令指定都市詳細</t>
    <rPh sb="0" eb="2">
      <t>セイレイ</t>
    </rPh>
    <rPh sb="2" eb="4">
      <t>シテイ</t>
    </rPh>
    <rPh sb="4" eb="6">
      <t>トシ</t>
    </rPh>
    <rPh sb="6" eb="8">
      <t>ショウサイ</t>
    </rPh>
    <phoneticPr fontId="41"/>
  </si>
  <si>
    <t>20-29歳</t>
    <rPh sb="5" eb="6">
      <t>サイ</t>
    </rPh>
    <phoneticPr fontId="9"/>
  </si>
  <si>
    <t>30-39歳</t>
    <rPh sb="5" eb="6">
      <t>サイ</t>
    </rPh>
    <phoneticPr fontId="9"/>
  </si>
  <si>
    <t>40-49歳</t>
    <rPh sb="5" eb="6">
      <t>サイ</t>
    </rPh>
    <phoneticPr fontId="9"/>
  </si>
  <si>
    <t>50-59歳</t>
    <rPh sb="5" eb="6">
      <t>サイ</t>
    </rPh>
    <phoneticPr fontId="9"/>
  </si>
  <si>
    <t>60-69歳</t>
    <rPh sb="5" eb="6">
      <t>サイ</t>
    </rPh>
    <phoneticPr fontId="9"/>
  </si>
  <si>
    <t>70-79歳</t>
    <rPh sb="5" eb="6">
      <t>サイ</t>
    </rPh>
    <phoneticPr fontId="9"/>
  </si>
  <si>
    <t>有職</t>
    <rPh sb="0" eb="2">
      <t>ユウショク</t>
    </rPh>
    <phoneticPr fontId="41"/>
  </si>
  <si>
    <t>学生・
生徒等</t>
    <rPh sb="0" eb="2">
      <t>ガクセイ</t>
    </rPh>
    <rPh sb="4" eb="6">
      <t>セイト</t>
    </rPh>
    <rPh sb="6" eb="7">
      <t>トウ</t>
    </rPh>
    <phoneticPr fontId="41"/>
  </si>
  <si>
    <t>主婦・
主夫</t>
    <rPh sb="0" eb="2">
      <t>シュフ</t>
    </rPh>
    <rPh sb="4" eb="6">
      <t>シュフ</t>
    </rPh>
    <phoneticPr fontId="41"/>
  </si>
  <si>
    <t>不詳</t>
    <rPh sb="0" eb="2">
      <t>フショウ</t>
    </rPh>
    <phoneticPr fontId="41"/>
  </si>
  <si>
    <t>飛び降り</t>
    <phoneticPr fontId="41"/>
  </si>
  <si>
    <t>飛び込み</t>
    <phoneticPr fontId="41"/>
  </si>
  <si>
    <t>交際問題</t>
    <rPh sb="0" eb="2">
      <t>コウサイ</t>
    </rPh>
    <rPh sb="2" eb="4">
      <t>モンダイ</t>
    </rPh>
    <phoneticPr fontId="41"/>
  </si>
  <si>
    <t>男</t>
    <rPh sb="0" eb="1">
      <t>オトコ</t>
    </rPh>
    <phoneticPr fontId="9"/>
  </si>
  <si>
    <t>女</t>
    <rPh sb="0" eb="1">
      <t>オンナ</t>
    </rPh>
    <phoneticPr fontId="9"/>
  </si>
  <si>
    <t>総数</t>
    <rPh sb="0" eb="2">
      <t>ソウスウ</t>
    </rPh>
    <phoneticPr fontId="9"/>
  </si>
  <si>
    <t>年齢階級</t>
    <rPh sb="0" eb="2">
      <t>ネンレイ</t>
    </rPh>
    <rPh sb="2" eb="4">
      <t>カイキュウ</t>
    </rPh>
    <phoneticPr fontId="41"/>
  </si>
  <si>
    <t>同居人の有無</t>
  </si>
  <si>
    <t>職業</t>
    <rPh sb="0" eb="2">
      <t>ショクギョウ</t>
    </rPh>
    <phoneticPr fontId="41"/>
  </si>
  <si>
    <t>場所別</t>
  </si>
  <si>
    <t>手段別</t>
  </si>
  <si>
    <t>自殺の時間帯別</t>
  </si>
  <si>
    <t>自殺の曜日別</t>
  </si>
  <si>
    <t>原因・動機別</t>
  </si>
  <si>
    <t>自殺未遂歴の有無</t>
  </si>
  <si>
    <t>不詳2</t>
  </si>
  <si>
    <t>不詳3</t>
    <rPh sb="0" eb="3">
      <t>フショウ3</t>
    </rPh>
    <phoneticPr fontId="41"/>
  </si>
  <si>
    <t>不詳4</t>
  </si>
  <si>
    <t>その他5</t>
  </si>
  <si>
    <t>不詳6</t>
  </si>
  <si>
    <t>不詳7</t>
  </si>
  <si>
    <t>不詳8</t>
  </si>
  <si>
    <t>経済・
生活問題</t>
    <phoneticPr fontId="41"/>
  </si>
  <si>
    <t>その他9</t>
  </si>
  <si>
    <t>不詳10</t>
  </si>
  <si>
    <t>あり11</t>
  </si>
  <si>
    <t>なし12</t>
  </si>
  <si>
    <t>不詳13</t>
  </si>
  <si>
    <t>大阪府大阪市 （計）</t>
  </si>
  <si>
    <t/>
  </si>
  <si>
    <t>大阪府堺市 （計）</t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</si>
  <si>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</si>
  <si>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</si>
  <si>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</si>
  <si>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</si>
  <si>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</si>
  <si>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</si>
  <si>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</si>
  <si>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</si>
  <si>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</si>
  <si>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</si>
  <si>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</si>
  <si>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</si>
  <si>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</si>
  <si>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</si>
  <si>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</si>
  <si>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</si>
  <si>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</si>
  <si>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</si>
  <si>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</si>
  <si>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</si>
  <si>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</si>
  <si>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</si>
  <si>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</si>
  <si>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</si>
  <si>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</si>
  <si>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</si>
  <si>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</si>
  <si>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</si>
  <si>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</si>
  <si>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</si>
  <si>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</si>
  <si>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大阪府島本町</t>
  </si>
  <si>
    <t xml:space="preserve"> </t>
  </si>
  <si>
    <t>大阪府豊能町</t>
  </si>
  <si>
    <t>大阪府能勢町</t>
  </si>
  <si>
    <t>大阪府忠岡町</t>
  </si>
  <si>
    <t>大阪府熊取町</t>
  </si>
  <si>
    <t>大阪府田尻町</t>
  </si>
  <si>
    <t>大阪府岬町</t>
  </si>
  <si>
    <t>大阪府太子町</t>
  </si>
  <si>
    <t>大阪府河南町</t>
  </si>
  <si>
    <t>大阪府</t>
    <rPh sb="0" eb="3">
      <t>オオサカフ</t>
    </rPh>
    <phoneticPr fontId="41"/>
  </si>
  <si>
    <t>不詳3</t>
    <rPh sb="0" eb="3">
      <t>フショウ3</t>
    </rPh>
    <phoneticPr fontId="9"/>
  </si>
  <si>
    <t>府番号</t>
    <rPh sb="0" eb="3">
      <t>フバンゴウ</t>
    </rPh>
    <phoneticPr fontId="9"/>
  </si>
  <si>
    <t>市町村名2</t>
    <rPh sb="0" eb="5">
      <t>シチョウソンメイ2</t>
    </rPh>
    <phoneticPr fontId="9"/>
  </si>
  <si>
    <t>市町村名</t>
    <rPh sb="0" eb="4">
      <t>シチョウソンメイ</t>
    </rPh>
    <phoneticPr fontId="9"/>
  </si>
  <si>
    <t>大阪府集計</t>
    <rPh sb="0" eb="3">
      <t>オオサカフ</t>
    </rPh>
    <rPh sb="3" eb="5">
      <t>シュウケイ</t>
    </rPh>
    <phoneticPr fontId="9"/>
  </si>
  <si>
    <t>大阪府</t>
    <rPh sb="0" eb="3">
      <t>オオサカフ</t>
    </rPh>
    <phoneticPr fontId="9"/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</si>
  <si>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</si>
  <si>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</si>
  <si>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</si>
  <si>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</si>
  <si>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</si>
  <si>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</si>
  <si>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</si>
  <si>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</si>
  <si>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</si>
  <si>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</si>
  <si>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</si>
  <si>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</si>
  <si>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</si>
  <si>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</si>
  <si>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</si>
  <si>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</si>
  <si>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</si>
  <si>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</si>
  <si>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</si>
  <si>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</si>
  <si>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</si>
  <si>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</si>
  <si>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</si>
  <si>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</si>
  <si>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</si>
  <si>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</si>
  <si>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</si>
  <si>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</si>
  <si>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</si>
  <si>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</si>
  <si>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</si>
  <si>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</si>
  <si>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</si>
  <si>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</si>
  <si>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</si>
  <si>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</si>
  <si>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</si>
  <si>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</si>
  <si>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</si>
  <si>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</si>
  <si>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</si>
  <si>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</si>
  <si>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</si>
  <si>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前年</t>
    <rPh sb="0" eb="2">
      <t>ゼンネン</t>
    </rPh>
    <phoneticPr fontId="9"/>
  </si>
  <si>
    <t>23.富田林市</t>
    <phoneticPr fontId="9"/>
  </si>
  <si>
    <t>グラフはグラフシートを参照してください</t>
    <rPh sb="11" eb="13">
      <t>サンショウ</t>
    </rPh>
    <phoneticPr fontId="9"/>
  </si>
  <si>
    <t>飛び降り</t>
  </si>
  <si>
    <t>飛び込み</t>
  </si>
  <si>
    <t>経済・生活問題</t>
  </si>
  <si>
    <t>大阪府不詳</t>
    <rPh sb="0" eb="3">
      <t>オオサカフ</t>
    </rPh>
    <rPh sb="3" eb="5">
      <t>フショウ</t>
    </rPh>
    <phoneticPr fontId="9"/>
  </si>
  <si>
    <t>99.大阪府不詳</t>
    <rPh sb="3" eb="6">
      <t>オオサカフ</t>
    </rPh>
    <rPh sb="6" eb="8">
      <t>フショウ</t>
    </rPh>
    <phoneticPr fontId="9"/>
  </si>
  <si>
    <t>令和7年</t>
    <phoneticPr fontId="9"/>
  </si>
  <si>
    <t>大阪府不詳</t>
  </si>
  <si>
    <t>（発見日・住居地）</t>
    <rPh sb="1" eb="4">
      <t>ハッケンビ</t>
    </rPh>
    <rPh sb="5" eb="8">
      <t>ジュウキョチ</t>
    </rPh>
    <rPh sb="8" eb="9">
      <t>ホッチ</t>
    </rPh>
    <phoneticPr fontId="9"/>
  </si>
  <si>
    <t>大阪市都島区</t>
  </si>
  <si>
    <t>大阪市福島区</t>
  </si>
  <si>
    <t>大阪市此花区</t>
  </si>
  <si>
    <t>大阪市西区</t>
  </si>
  <si>
    <t>大阪市港区</t>
  </si>
  <si>
    <t>大阪市大正区</t>
  </si>
  <si>
    <t>大阪市天王寺区</t>
  </si>
  <si>
    <t>大阪市浪速区</t>
  </si>
  <si>
    <t>大阪市西淀川区</t>
  </si>
  <si>
    <t>大阪市東淀川区</t>
  </si>
  <si>
    <t>大阪市東成区</t>
  </si>
  <si>
    <t>大阪市生野区</t>
  </si>
  <si>
    <t>大阪市旭区</t>
  </si>
  <si>
    <t>大阪市城東区</t>
  </si>
  <si>
    <t>大阪市阿倍野区</t>
  </si>
  <si>
    <t>大阪市住吉区</t>
  </si>
  <si>
    <t>大阪市東住吉区</t>
  </si>
  <si>
    <t>大阪市西成区</t>
  </si>
  <si>
    <t>大阪市淀川区</t>
  </si>
  <si>
    <t>大阪市鶴見区</t>
  </si>
  <si>
    <t>大阪市住之江区</t>
  </si>
  <si>
    <t>大阪市平野区</t>
  </si>
  <si>
    <t>大阪市北区</t>
  </si>
  <si>
    <t>大阪市中央区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</si>
  <si>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</si>
  <si>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</si>
  <si>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</si>
  <si>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</si>
  <si>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</si>
  <si>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</si>
  <si>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</si>
  <si>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国番号</t>
    <rPh sb="0" eb="1">
      <t>クニ</t>
    </rPh>
    <rPh sb="1" eb="3">
      <t>バンゴウ</t>
    </rPh>
    <phoneticPr fontId="9"/>
  </si>
  <si>
    <t>飛び降り</t>
    <phoneticPr fontId="10"/>
  </si>
  <si>
    <t>飛び込み</t>
    <phoneticPr fontId="10"/>
  </si>
  <si>
    <t>交際問題</t>
    <rPh sb="0" eb="2">
      <t>コウサイ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</si>
</sst>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_ ;[Red]\-#,##0\ "/>
    <numFmt numFmtId="177" formatCode="##&quot;人&quot;"/>
    <numFmt numFmtId="178" formatCode="0.0%"/>
    <numFmt numFmtId="179" formatCode="\(0.0%\)"/>
    <numFmt numFmtId="180" formatCode="0;&quot;△ &quot;0"/>
    <numFmt numFmtId="181" formatCode="0.00_ "/>
  </numFmts>
  <fonts count="4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 tint="4.9989318521683403E-2"/>
      <name val="ＭＳ Ｐゴシック"/>
      <family val="3"/>
      <charset val="128"/>
    </font>
    <font>
      <b/>
      <sz val="18"/>
      <name val="ＭＳ Ｐゴシック"/>
      <family val="3"/>
      <charset val="128"/>
      <scheme val="minor"/>
    </font>
    <font>
      <sz val="11"/>
      <color theme="0" tint="-0.34998626667073579"/>
      <name val="ＭＳ Ｐゴシック"/>
      <family val="2"/>
      <scheme val="minor"/>
    </font>
    <font>
      <sz val="11"/>
      <color theme="0" tint="-0.34998626667073579"/>
      <name val="ＭＳ Ｐゴシック"/>
      <family val="3"/>
      <charset val="12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54">
    <xf numFmtId="0" fontId="0" fillId="0" borderId="0"/>
    <xf numFmtId="0" fontId="11" fillId="0" borderId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20" borderId="27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1" fillId="22" borderId="28" applyNumberFormat="0" applyFont="0" applyAlignment="0" applyProtection="0">
      <alignment vertical="center"/>
    </xf>
    <xf numFmtId="0" fontId="17" fillId="0" borderId="29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23" borderId="30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1" applyNumberFormat="0" applyFill="0" applyAlignment="0" applyProtection="0">
      <alignment vertical="center"/>
    </xf>
    <xf numFmtId="0" fontId="22" fillId="0" borderId="32" applyNumberFormat="0" applyFill="0" applyAlignment="0" applyProtection="0">
      <alignment vertical="center"/>
    </xf>
    <xf numFmtId="0" fontId="23" fillId="0" borderId="3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4" applyNumberFormat="0" applyFill="0" applyAlignment="0" applyProtection="0">
      <alignment vertical="center"/>
    </xf>
    <xf numFmtId="0" fontId="25" fillId="23" borderId="3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7" borderId="30" applyNumberFormat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2" fillId="0" borderId="0">
      <alignment vertical="center"/>
    </xf>
    <xf numFmtId="0" fontId="11" fillId="0" borderId="0"/>
  </cellStyleXfs>
  <cellXfs count="185">
    <xf numFmtId="0" fontId="0" fillId="0" borderId="0" xfId="0"/>
    <xf numFmtId="0" fontId="11" fillId="0" borderId="0" xfId="1">
      <alignment vertical="center"/>
    </xf>
    <xf numFmtId="0" fontId="6" fillId="0" borderId="0" xfId="46">
      <alignment vertical="center"/>
    </xf>
    <xf numFmtId="0" fontId="0" fillId="0" borderId="0" xfId="46" applyFo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176" fontId="30" fillId="0" borderId="0" xfId="45" applyNumberFormat="1" applyFont="1" applyFill="1" applyBorder="1">
      <alignment vertical="center"/>
    </xf>
    <xf numFmtId="177" fontId="30" fillId="0" borderId="0" xfId="45" applyNumberFormat="1" applyFont="1" applyFill="1" applyBorder="1">
      <alignment vertical="center"/>
    </xf>
    <xf numFmtId="0" fontId="30" fillId="0" borderId="0" xfId="0" applyFont="1" applyAlignment="1">
      <alignment vertical="center"/>
    </xf>
    <xf numFmtId="176" fontId="30" fillId="0" borderId="0" xfId="45" applyNumberFormat="1" applyFont="1" applyFill="1">
      <alignment vertical="center"/>
    </xf>
    <xf numFmtId="0" fontId="30" fillId="0" borderId="41" xfId="0" applyFont="1" applyBorder="1" applyAlignment="1">
      <alignment vertical="center"/>
    </xf>
    <xf numFmtId="0" fontId="30" fillId="0" borderId="47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36" xfId="0" applyFont="1" applyBorder="1" applyAlignment="1">
      <alignment vertical="center"/>
    </xf>
    <xf numFmtId="0" fontId="30" fillId="0" borderId="38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45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176" fontId="30" fillId="0" borderId="52" xfId="45" applyNumberFormat="1" applyFont="1" applyFill="1" applyBorder="1" applyAlignment="1">
      <alignment horizontal="center" vertical="center"/>
    </xf>
    <xf numFmtId="176" fontId="30" fillId="0" borderId="37" xfId="45" applyNumberFormat="1" applyFont="1" applyFill="1" applyBorder="1" applyAlignment="1">
      <alignment horizontal="center" vertical="center"/>
    </xf>
    <xf numFmtId="176" fontId="30" fillId="0" borderId="43" xfId="45" applyNumberFormat="1" applyFont="1" applyFill="1" applyBorder="1">
      <alignment vertical="center"/>
    </xf>
    <xf numFmtId="0" fontId="30" fillId="0" borderId="14" xfId="0" applyFont="1" applyBorder="1" applyAlignment="1">
      <alignment vertical="center"/>
    </xf>
    <xf numFmtId="0" fontId="30" fillId="0" borderId="5" xfId="0" applyFont="1" applyBorder="1" applyAlignment="1">
      <alignment vertical="center"/>
    </xf>
    <xf numFmtId="0" fontId="30" fillId="0" borderId="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46" xfId="0" applyFont="1" applyBorder="1" applyAlignment="1">
      <alignment vertical="center"/>
    </xf>
    <xf numFmtId="0" fontId="30" fillId="0" borderId="8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30" fillId="0" borderId="59" xfId="0" applyFont="1" applyBorder="1" applyAlignment="1">
      <alignment vertical="center"/>
    </xf>
    <xf numFmtId="0" fontId="30" fillId="0" borderId="65" xfId="0" applyFont="1" applyBorder="1"/>
    <xf numFmtId="0" fontId="30" fillId="0" borderId="66" xfId="0" applyFont="1" applyBorder="1" applyAlignment="1">
      <alignment vertical="center"/>
    </xf>
    <xf numFmtId="0" fontId="30" fillId="0" borderId="37" xfId="0" applyFont="1" applyBorder="1" applyAlignment="1">
      <alignment vertical="center"/>
    </xf>
    <xf numFmtId="0" fontId="30" fillId="0" borderId="67" xfId="0" applyFont="1" applyBorder="1" applyAlignment="1">
      <alignment vertical="center"/>
    </xf>
    <xf numFmtId="0" fontId="30" fillId="0" borderId="54" xfId="0" applyFont="1" applyBorder="1" applyAlignment="1">
      <alignment horizontal="center" vertical="center"/>
    </xf>
    <xf numFmtId="179" fontId="0" fillId="0" borderId="40" xfId="0" applyNumberFormat="1" applyBorder="1" applyAlignment="1">
      <alignment vertical="center"/>
    </xf>
    <xf numFmtId="179" fontId="0" fillId="0" borderId="0" xfId="0" applyNumberFormat="1" applyAlignment="1">
      <alignment vertical="center"/>
    </xf>
    <xf numFmtId="0" fontId="30" fillId="0" borderId="62" xfId="45" applyNumberFormat="1" applyFont="1" applyBorder="1">
      <alignment vertical="center"/>
    </xf>
    <xf numFmtId="179" fontId="0" fillId="0" borderId="13" xfId="0" applyNumberFormat="1" applyBorder="1" applyAlignment="1">
      <alignment vertical="center"/>
    </xf>
    <xf numFmtId="179" fontId="0" fillId="0" borderId="46" xfId="0" applyNumberFormat="1" applyBorder="1" applyAlignment="1">
      <alignment vertical="center"/>
    </xf>
    <xf numFmtId="0" fontId="30" fillId="0" borderId="16" xfId="0" applyFont="1" applyBorder="1" applyAlignment="1">
      <alignment vertical="center"/>
    </xf>
    <xf numFmtId="0" fontId="30" fillId="0" borderId="61" xfId="0" applyFont="1" applyBorder="1" applyAlignment="1">
      <alignment vertical="center"/>
    </xf>
    <xf numFmtId="179" fontId="0" fillId="0" borderId="59" xfId="0" applyNumberFormat="1" applyBorder="1" applyAlignment="1">
      <alignment vertical="center"/>
    </xf>
    <xf numFmtId="0" fontId="30" fillId="0" borderId="1" xfId="0" applyFont="1" applyBorder="1" applyAlignment="1">
      <alignment vertical="center"/>
    </xf>
    <xf numFmtId="179" fontId="0" fillId="0" borderId="38" xfId="0" applyNumberFormat="1" applyBorder="1" applyAlignment="1">
      <alignment vertical="center"/>
    </xf>
    <xf numFmtId="0" fontId="30" fillId="0" borderId="68" xfId="0" applyFont="1" applyBorder="1" applyAlignment="1">
      <alignment vertical="center"/>
    </xf>
    <xf numFmtId="179" fontId="0" fillId="0" borderId="44" xfId="0" applyNumberFormat="1" applyBorder="1" applyAlignment="1">
      <alignment vertical="center"/>
    </xf>
    <xf numFmtId="0" fontId="30" fillId="0" borderId="23" xfId="0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179" fontId="0" fillId="0" borderId="36" xfId="0" applyNumberFormat="1" applyBorder="1" applyAlignment="1">
      <alignment vertical="center"/>
    </xf>
    <xf numFmtId="0" fontId="30" fillId="0" borderId="53" xfId="0" applyFont="1" applyBorder="1" applyAlignment="1">
      <alignment horizontal="center" vertical="center"/>
    </xf>
    <xf numFmtId="178" fontId="0" fillId="0" borderId="56" xfId="0" applyNumberFormat="1" applyBorder="1" applyAlignment="1">
      <alignment vertical="center"/>
    </xf>
    <xf numFmtId="178" fontId="0" fillId="0" borderId="46" xfId="0" applyNumberFormat="1" applyBorder="1" applyAlignment="1">
      <alignment vertical="center"/>
    </xf>
    <xf numFmtId="178" fontId="0" fillId="0" borderId="40" xfId="0" applyNumberFormat="1" applyBorder="1" applyAlignment="1">
      <alignment vertical="center"/>
    </xf>
    <xf numFmtId="176" fontId="30" fillId="0" borderId="15" xfId="45" applyNumberFormat="1" applyFont="1" applyFill="1" applyBorder="1" applyAlignment="1">
      <alignment horizontal="left" vertical="center"/>
    </xf>
    <xf numFmtId="176" fontId="30" fillId="0" borderId="48" xfId="45" applyNumberFormat="1" applyFont="1" applyFill="1" applyBorder="1" applyAlignment="1">
      <alignment horizontal="left" vertical="center"/>
    </xf>
    <xf numFmtId="0" fontId="30" fillId="0" borderId="41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14" xfId="0" applyFont="1" applyBorder="1" applyAlignment="1">
      <alignment horizontal="left" vertical="center"/>
    </xf>
    <xf numFmtId="0" fontId="30" fillId="0" borderId="48" xfId="0" applyFont="1" applyBorder="1" applyAlignment="1">
      <alignment horizontal="left" vertical="center"/>
    </xf>
    <xf numFmtId="0" fontId="31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 wrapText="1"/>
    </xf>
    <xf numFmtId="180" fontId="0" fillId="0" borderId="14" xfId="0" applyNumberFormat="1" applyBorder="1" applyAlignment="1">
      <alignment vertical="center"/>
    </xf>
    <xf numFmtId="180" fontId="0" fillId="0" borderId="48" xfId="0" applyNumberFormat="1" applyBorder="1" applyAlignment="1">
      <alignment vertical="center"/>
    </xf>
    <xf numFmtId="180" fontId="0" fillId="0" borderId="36" xfId="0" applyNumberFormat="1" applyBorder="1" applyAlignment="1">
      <alignment vertical="center"/>
    </xf>
    <xf numFmtId="180" fontId="6" fillId="0" borderId="0" xfId="46" applyNumberFormat="1">
      <alignment vertical="center"/>
    </xf>
    <xf numFmtId="180" fontId="0" fillId="0" borderId="0" xfId="0" applyNumberFormat="1" applyAlignment="1">
      <alignment vertical="center"/>
    </xf>
    <xf numFmtId="180" fontId="0" fillId="0" borderId="41" xfId="0" applyNumberForma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33" fillId="0" borderId="0" xfId="46" applyFont="1">
      <alignment vertical="center"/>
    </xf>
    <xf numFmtId="176" fontId="34" fillId="0" borderId="60" xfId="45" applyNumberFormat="1" applyFont="1" applyFill="1" applyBorder="1">
      <alignment vertical="center"/>
    </xf>
    <xf numFmtId="176" fontId="34" fillId="0" borderId="49" xfId="45" applyNumberFormat="1" applyFont="1" applyFill="1" applyBorder="1">
      <alignment vertical="center"/>
    </xf>
    <xf numFmtId="0" fontId="35" fillId="0" borderId="42" xfId="0" applyFont="1" applyBorder="1" applyAlignment="1">
      <alignment vertical="center"/>
    </xf>
    <xf numFmtId="0" fontId="32" fillId="0" borderId="53" xfId="0" applyFont="1" applyBorder="1" applyAlignment="1">
      <alignment horizontal="center" vertical="center" wrapText="1"/>
    </xf>
    <xf numFmtId="0" fontId="31" fillId="0" borderId="57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0" fillId="0" borderId="0" xfId="0" applyFont="1" applyAlignment="1">
      <alignment horizontal="left"/>
    </xf>
    <xf numFmtId="179" fontId="0" fillId="0" borderId="39" xfId="0" applyNumberFormat="1" applyBorder="1" applyAlignment="1">
      <alignment vertical="center"/>
    </xf>
    <xf numFmtId="0" fontId="31" fillId="0" borderId="0" xfId="0" applyFont="1"/>
    <xf numFmtId="0" fontId="30" fillId="0" borderId="3" xfId="0" applyFont="1" applyBorder="1" applyAlignment="1">
      <alignment vertical="center"/>
    </xf>
    <xf numFmtId="0" fontId="5" fillId="0" borderId="50" xfId="47" applyBorder="1">
      <alignment vertical="center"/>
    </xf>
    <xf numFmtId="0" fontId="36" fillId="0" borderId="0" xfId="46" applyFo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7" fillId="0" borderId="0" xfId="0" applyFont="1"/>
    <xf numFmtId="176" fontId="30" fillId="0" borderId="0" xfId="0" applyNumberFormat="1" applyFont="1"/>
    <xf numFmtId="0" fontId="39" fillId="0" borderId="0" xfId="46" applyFont="1">
      <alignment vertical="center"/>
    </xf>
    <xf numFmtId="0" fontId="40" fillId="26" borderId="0" xfId="0" applyFont="1" applyFill="1"/>
    <xf numFmtId="0" fontId="11" fillId="25" borderId="0" xfId="1" applyFill="1">
      <alignment vertical="center"/>
    </xf>
    <xf numFmtId="0" fontId="11" fillId="25" borderId="17" xfId="1" applyFill="1" applyBorder="1" applyAlignment="1">
      <alignment vertical="center" wrapText="1"/>
    </xf>
    <xf numFmtId="0" fontId="11" fillId="25" borderId="26" xfId="1" applyFill="1" applyBorder="1" applyAlignment="1">
      <alignment vertical="center" wrapText="1"/>
    </xf>
    <xf numFmtId="0" fontId="11" fillId="25" borderId="25" xfId="1" applyFill="1" applyBorder="1" applyAlignment="1">
      <alignment vertical="center" wrapText="1"/>
    </xf>
    <xf numFmtId="0" fontId="11" fillId="25" borderId="0" xfId="1" applyFill="1" applyAlignment="1">
      <alignment vertical="center" wrapText="1"/>
    </xf>
    <xf numFmtId="0" fontId="11" fillId="25" borderId="11" xfId="1" applyFill="1" applyBorder="1" applyAlignment="1">
      <alignment vertical="center" wrapText="1"/>
    </xf>
    <xf numFmtId="0" fontId="11" fillId="25" borderId="20" xfId="1" applyFill="1" applyBorder="1" applyAlignment="1">
      <alignment vertical="center" wrapText="1"/>
    </xf>
    <xf numFmtId="0" fontId="11" fillId="25" borderId="3" xfId="1" applyFill="1" applyBorder="1" applyAlignment="1">
      <alignment vertical="center" wrapText="1"/>
    </xf>
    <xf numFmtId="0" fontId="11" fillId="25" borderId="1" xfId="1" applyFill="1" applyBorder="1" applyAlignment="1">
      <alignment vertical="center" wrapText="1"/>
    </xf>
    <xf numFmtId="0" fontId="11" fillId="25" borderId="71" xfId="1" applyFill="1" applyBorder="1" applyAlignment="1">
      <alignment vertical="center" wrapText="1"/>
    </xf>
    <xf numFmtId="0" fontId="11" fillId="25" borderId="4" xfId="1" applyFill="1" applyBorder="1" applyAlignment="1">
      <alignment vertical="center" wrapText="1"/>
    </xf>
    <xf numFmtId="0" fontId="11" fillId="25" borderId="7" xfId="1" applyFill="1" applyBorder="1" applyAlignment="1">
      <alignment vertical="center" wrapText="1"/>
    </xf>
    <xf numFmtId="0" fontId="11" fillId="25" borderId="22" xfId="1" applyFill="1" applyBorder="1" applyAlignment="1">
      <alignment vertical="center" wrapText="1"/>
    </xf>
    <xf numFmtId="0" fontId="11" fillId="25" borderId="23" xfId="1" applyFill="1" applyBorder="1" applyAlignment="1">
      <alignment vertical="center" wrapText="1"/>
    </xf>
    <xf numFmtId="0" fontId="11" fillId="25" borderId="6" xfId="1" applyFill="1" applyBorder="1" applyAlignment="1">
      <alignment vertical="center" wrapText="1"/>
    </xf>
    <xf numFmtId="0" fontId="11" fillId="25" borderId="5" xfId="1" applyFill="1" applyBorder="1" applyAlignment="1">
      <alignment vertical="center" wrapText="1"/>
    </xf>
    <xf numFmtId="0" fontId="11" fillId="25" borderId="19" xfId="1" applyFill="1" applyBorder="1" applyAlignment="1">
      <alignment vertical="center" wrapText="1"/>
    </xf>
    <xf numFmtId="0" fontId="11" fillId="0" borderId="8" xfId="1" applyBorder="1" applyAlignment="1">
      <alignment horizontal="center" vertical="center" wrapText="1"/>
    </xf>
    <xf numFmtId="0" fontId="11" fillId="25" borderId="21" xfId="1" applyFill="1" applyBorder="1" applyAlignment="1">
      <alignment horizontal="center" vertical="center" wrapText="1"/>
    </xf>
    <xf numFmtId="0" fontId="11" fillId="25" borderId="2" xfId="1" applyFill="1" applyBorder="1" applyAlignment="1">
      <alignment horizontal="center" vertical="center" wrapText="1"/>
    </xf>
    <xf numFmtId="0" fontId="11" fillId="25" borderId="6" xfId="1" applyFill="1" applyBorder="1" applyAlignment="1">
      <alignment horizontal="center" vertical="center" wrapText="1"/>
    </xf>
    <xf numFmtId="0" fontId="11" fillId="25" borderId="9" xfId="1" applyFill="1" applyBorder="1" applyAlignment="1">
      <alignment horizontal="center" vertical="center" wrapText="1"/>
    </xf>
    <xf numFmtId="0" fontId="11" fillId="0" borderId="3" xfId="1" applyBorder="1">
      <alignment vertical="center"/>
    </xf>
    <xf numFmtId="181" fontId="11" fillId="0" borderId="3" xfId="1" applyNumberFormat="1" applyBorder="1">
      <alignment vertical="center"/>
    </xf>
    <xf numFmtId="0" fontId="11" fillId="0" borderId="20" xfId="1" applyBorder="1">
      <alignment vertical="center"/>
    </xf>
    <xf numFmtId="0" fontId="11" fillId="0" borderId="22" xfId="1" applyBorder="1">
      <alignment vertical="center"/>
    </xf>
    <xf numFmtId="181" fontId="11" fillId="0" borderId="0" xfId="1" applyNumberFormat="1">
      <alignment vertical="center"/>
    </xf>
    <xf numFmtId="0" fontId="42" fillId="24" borderId="0" xfId="53" applyFont="1" applyFill="1" applyAlignment="1">
      <alignment vertical="center"/>
    </xf>
    <xf numFmtId="0" fontId="0" fillId="24" borderId="0" xfId="0" applyFill="1" applyAlignment="1">
      <alignment vertical="center"/>
    </xf>
    <xf numFmtId="49" fontId="0" fillId="0" borderId="0" xfId="0" applyNumberFormat="1" applyAlignment="1">
      <alignment vertical="center"/>
    </xf>
    <xf numFmtId="0" fontId="30" fillId="0" borderId="47" xfId="0" applyNumberFormat="1" applyFont="1" applyBorder="1" applyAlignment="1">
      <alignment vertical="center"/>
    </xf>
    <xf numFmtId="0" fontId="30" fillId="0" borderId="18" xfId="45" applyNumberFormat="1" applyFont="1" applyFill="1" applyBorder="1" applyAlignment="1">
      <alignment vertical="center"/>
    </xf>
    <xf numFmtId="0" fontId="30" fillId="0" borderId="63" xfId="45" applyNumberFormat="1" applyFont="1" applyFill="1" applyBorder="1" applyAlignment="1">
      <alignment vertical="center"/>
    </xf>
    <xf numFmtId="0" fontId="30" fillId="0" borderId="64" xfId="45" applyNumberFormat="1" applyFont="1" applyFill="1" applyBorder="1" applyAlignment="1">
      <alignment vertical="center"/>
    </xf>
    <xf numFmtId="0" fontId="30" fillId="0" borderId="48" xfId="0" applyNumberFormat="1" applyFont="1" applyBorder="1" applyAlignment="1">
      <alignment vertical="center"/>
    </xf>
    <xf numFmtId="0" fontId="30" fillId="0" borderId="51" xfId="45" applyNumberFormat="1" applyFont="1" applyFill="1" applyBorder="1">
      <alignment vertical="center"/>
    </xf>
    <xf numFmtId="0" fontId="30" fillId="0" borderId="50" xfId="45" applyNumberFormat="1" applyFont="1" applyFill="1" applyBorder="1">
      <alignment vertical="center"/>
    </xf>
    <xf numFmtId="0" fontId="30" fillId="0" borderId="45" xfId="45" applyNumberFormat="1" applyFont="1" applyFill="1" applyBorder="1">
      <alignment vertical="center"/>
    </xf>
    <xf numFmtId="0" fontId="30" fillId="0" borderId="16" xfId="0" applyNumberFormat="1" applyFont="1" applyBorder="1" applyAlignment="1">
      <alignment vertical="center"/>
    </xf>
    <xf numFmtId="0" fontId="30" fillId="0" borderId="20" xfId="45" applyNumberFormat="1" applyFont="1" applyFill="1" applyBorder="1">
      <alignment vertical="center"/>
    </xf>
    <xf numFmtId="0" fontId="30" fillId="0" borderId="3" xfId="45" applyNumberFormat="1" applyFont="1" applyFill="1" applyBorder="1">
      <alignment vertical="center"/>
    </xf>
    <xf numFmtId="0" fontId="30" fillId="0" borderId="19" xfId="45" applyNumberFormat="1" applyFont="1" applyFill="1" applyBorder="1">
      <alignment vertical="center"/>
    </xf>
    <xf numFmtId="0" fontId="11" fillId="0" borderId="2" xfId="1" applyBorder="1" applyAlignment="1">
      <alignment horizontal="center" vertical="center" wrapText="1"/>
    </xf>
    <xf numFmtId="0" fontId="11" fillId="0" borderId="5" xfId="1" applyBorder="1" applyAlignment="1">
      <alignment horizontal="center" vertical="center" wrapText="1"/>
    </xf>
    <xf numFmtId="0" fontId="11" fillId="0" borderId="6" xfId="1" applyBorder="1" applyAlignment="1">
      <alignment horizontal="center" vertical="center" wrapText="1"/>
    </xf>
    <xf numFmtId="0" fontId="11" fillId="0" borderId="0" xfId="1" applyBorder="1" applyAlignment="1">
      <alignment vertical="center" wrapText="1"/>
    </xf>
    <xf numFmtId="0" fontId="11" fillId="0" borderId="0" xfId="1" applyBorder="1">
      <alignment vertical="center"/>
    </xf>
    <xf numFmtId="0" fontId="11" fillId="0" borderId="0" xfId="1" applyBorder="1" applyAlignment="1">
      <alignment horizontal="center" vertical="center" wrapText="1"/>
    </xf>
    <xf numFmtId="0" fontId="2" fillId="0" borderId="0" xfId="51" applyBorder="1">
      <alignment vertical="center"/>
    </xf>
    <xf numFmtId="0" fontId="6" fillId="0" borderId="0" xfId="46" applyBorder="1">
      <alignment vertical="center"/>
    </xf>
    <xf numFmtId="0" fontId="30" fillId="0" borderId="0" xfId="0" applyFont="1" applyBorder="1"/>
    <xf numFmtId="0" fontId="1" fillId="0" borderId="0" xfId="46" applyFont="1" applyAlignment="1">
      <alignment horizontal="center" vertical="center"/>
    </xf>
    <xf numFmtId="0" fontId="37" fillId="26" borderId="0" xfId="0" applyFont="1" applyFill="1"/>
    <xf numFmtId="0" fontId="37" fillId="25" borderId="0" xfId="0" applyFont="1" applyFill="1"/>
    <xf numFmtId="0" fontId="38" fillId="0" borderId="0" xfId="0" applyFont="1"/>
    <xf numFmtId="0" fontId="0" fillId="0" borderId="0" xfId="0"/>
    <xf numFmtId="0" fontId="44" fillId="0" borderId="0" xfId="0" applyFont="1"/>
    <xf numFmtId="0" fontId="45" fillId="0" borderId="0" xfId="0" applyFont="1"/>
    <xf numFmtId="0" fontId="11" fillId="25" borderId="0" xfId="1" applyFill="1" applyBorder="1" applyAlignment="1">
      <alignment horizontal="center" vertical="center" wrapText="1"/>
    </xf>
    <xf numFmtId="0" fontId="1" fillId="0" borderId="0" xfId="46" applyFont="1" applyBorder="1" applyAlignment="1">
      <alignment horizontal="center" vertical="center"/>
    </xf>
    <xf numFmtId="0" fontId="36" fillId="0" borderId="0" xfId="46" applyFont="1" applyBorder="1">
      <alignment vertical="center"/>
    </xf>
    <xf numFmtId="0" fontId="0" fillId="0" borderId="0" xfId="0"/>
    <xf numFmtId="0" fontId="37" fillId="0" borderId="72" xfId="0" applyFont="1" applyBorder="1"/>
    <xf numFmtId="0" fontId="30" fillId="0" borderId="73" xfId="0" applyFont="1" applyBorder="1"/>
    <xf numFmtId="0" fontId="43" fillId="24" borderId="74" xfId="0" applyFont="1" applyFill="1" applyBorder="1" applyAlignment="1" applyProtection="1">
      <alignment horizontal="center" vertical="center"/>
      <protection locked="0"/>
    </xf>
    <xf numFmtId="0" fontId="0" fillId="0" borderId="0" xfId="0" applyNumberFormat="1" applyAlignment="1">
      <alignment vertical="center"/>
    </xf>
    <xf numFmtId="181" fontId="11" fillId="0" borderId="0" xfId="1" applyNumberFormat="1" applyBorder="1">
      <alignment vertical="center"/>
    </xf>
    <xf numFmtId="0" fontId="11" fillId="0" borderId="20" xfId="1" applyBorder="1" applyAlignment="1">
      <alignment horizontal="center" vertical="center" wrapText="1"/>
    </xf>
    <xf numFmtId="0" fontId="11" fillId="0" borderId="3" xfId="1" applyBorder="1" applyAlignment="1">
      <alignment horizontal="center" vertical="center" wrapText="1"/>
    </xf>
    <xf numFmtId="0" fontId="11" fillId="25" borderId="0" xfId="1" applyFill="1" applyBorder="1" applyAlignment="1">
      <alignment vertical="center" wrapText="1"/>
    </xf>
    <xf numFmtId="0" fontId="11" fillId="25" borderId="0" xfId="1" applyFill="1" applyBorder="1">
      <alignment vertical="center"/>
    </xf>
    <xf numFmtId="0" fontId="37" fillId="24" borderId="0" xfId="0" applyFont="1" applyFill="1" applyAlignment="1">
      <alignment vertical="center"/>
    </xf>
    <xf numFmtId="0" fontId="11" fillId="24" borderId="0" xfId="53" applyFont="1" applyFill="1" applyAlignment="1">
      <alignment vertical="center"/>
    </xf>
    <xf numFmtId="0" fontId="37" fillId="24" borderId="0" xfId="0" applyFont="1" applyFill="1"/>
    <xf numFmtId="0" fontId="0" fillId="24" borderId="0" xfId="0" applyFill="1"/>
    <xf numFmtId="0" fontId="0" fillId="0" borderId="0" xfId="0"/>
    <xf numFmtId="176" fontId="30" fillId="0" borderId="70" xfId="45" applyNumberFormat="1" applyFont="1" applyFill="1" applyBorder="1" applyAlignment="1">
      <alignment horizontal="left" vertical="center"/>
    </xf>
    <xf numFmtId="176" fontId="30" fillId="0" borderId="36" xfId="45" applyNumberFormat="1" applyFont="1" applyFill="1" applyBorder="1" applyAlignment="1">
      <alignment horizontal="left" vertical="center"/>
    </xf>
    <xf numFmtId="0" fontId="0" fillId="0" borderId="6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6" fontId="30" fillId="0" borderId="0" xfId="45" applyNumberFormat="1" applyFont="1" applyFill="1" applyBorder="1" applyAlignment="1">
      <alignment horizontal="left" vertical="center"/>
    </xf>
    <xf numFmtId="0" fontId="30" fillId="0" borderId="15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176" fontId="30" fillId="0" borderId="62" xfId="45" applyNumberFormat="1" applyFont="1" applyFill="1" applyBorder="1" applyAlignment="1">
      <alignment horizontal="center" vertical="center"/>
    </xf>
    <xf numFmtId="176" fontId="30" fillId="0" borderId="12" xfId="45" applyNumberFormat="1" applyFont="1" applyFill="1" applyBorder="1" applyAlignment="1">
      <alignment horizontal="center" vertical="center"/>
    </xf>
    <xf numFmtId="176" fontId="30" fillId="0" borderId="13" xfId="45" applyNumberFormat="1" applyFont="1" applyFill="1" applyBorder="1" applyAlignment="1">
      <alignment horizontal="center" vertical="center"/>
    </xf>
    <xf numFmtId="176" fontId="30" fillId="0" borderId="10" xfId="45" applyNumberFormat="1" applyFont="1" applyFill="1" applyBorder="1" applyAlignment="1">
      <alignment horizontal="left" vertical="center"/>
    </xf>
    <xf numFmtId="176" fontId="30" fillId="0" borderId="37" xfId="45" applyNumberFormat="1" applyFont="1" applyFill="1" applyBorder="1" applyAlignment="1">
      <alignment horizontal="left" vertical="center"/>
    </xf>
    <xf numFmtId="0" fontId="33" fillId="0" borderId="0" xfId="46" applyFont="1" applyAlignment="1">
      <alignment horizontal="left" vertical="center"/>
    </xf>
    <xf numFmtId="0" fontId="11" fillId="25" borderId="24" xfId="1" applyFill="1" applyBorder="1" applyAlignment="1">
      <alignment horizontal="center" vertical="center"/>
    </xf>
    <xf numFmtId="0" fontId="11" fillId="25" borderId="12" xfId="1" applyFill="1" applyBorder="1" applyAlignment="1">
      <alignment horizontal="center" vertical="center"/>
    </xf>
    <xf numFmtId="0" fontId="11" fillId="25" borderId="18" xfId="1" applyFill="1" applyBorder="1" applyAlignment="1">
      <alignment horizontal="center" vertical="center"/>
    </xf>
    <xf numFmtId="0" fontId="11" fillId="25" borderId="13" xfId="1" applyFill="1" applyBorder="1" applyAlignment="1">
      <alignment horizontal="center" vertical="center"/>
    </xf>
  </cellXfs>
  <cellStyles count="54">
    <cellStyle name="20% - アクセント 1 2" xfId="2" xr:uid="{00000000-0005-0000-0000-000000000000}"/>
    <cellStyle name="20% - アクセント 2 2" xfId="3" xr:uid="{00000000-0005-0000-0000-000001000000}"/>
    <cellStyle name="20% - アクセント 3 2" xfId="4" xr:uid="{00000000-0005-0000-0000-000002000000}"/>
    <cellStyle name="20% - アクセント 4 2" xfId="5" xr:uid="{00000000-0005-0000-0000-000003000000}"/>
    <cellStyle name="20% - アクセント 5 2" xfId="6" xr:uid="{00000000-0005-0000-0000-000004000000}"/>
    <cellStyle name="20% - アクセント 6 2" xfId="7" xr:uid="{00000000-0005-0000-0000-000005000000}"/>
    <cellStyle name="40% - アクセント 1 2" xfId="8" xr:uid="{00000000-0005-0000-0000-000006000000}"/>
    <cellStyle name="40% - アクセント 2 2" xfId="9" xr:uid="{00000000-0005-0000-0000-000007000000}"/>
    <cellStyle name="40% - アクセント 3 2" xfId="10" xr:uid="{00000000-0005-0000-0000-000008000000}"/>
    <cellStyle name="40% - アクセント 4 2" xfId="11" xr:uid="{00000000-0005-0000-0000-000009000000}"/>
    <cellStyle name="40% - アクセント 5 2" xfId="12" xr:uid="{00000000-0005-0000-0000-00000A000000}"/>
    <cellStyle name="40% - アクセント 6 2" xfId="13" xr:uid="{00000000-0005-0000-0000-00000B000000}"/>
    <cellStyle name="60% - アクセント 1 2" xfId="14" xr:uid="{00000000-0005-0000-0000-00000C000000}"/>
    <cellStyle name="60% - アクセント 2 2" xfId="15" xr:uid="{00000000-0005-0000-0000-00000D000000}"/>
    <cellStyle name="60% - アクセント 3 2" xfId="16" xr:uid="{00000000-0005-0000-0000-00000E000000}"/>
    <cellStyle name="60% - アクセント 4 2" xfId="17" xr:uid="{00000000-0005-0000-0000-00000F000000}"/>
    <cellStyle name="60% - アクセント 5 2" xfId="18" xr:uid="{00000000-0005-0000-0000-000010000000}"/>
    <cellStyle name="60% - アクセント 6 2" xfId="19" xr:uid="{00000000-0005-0000-0000-000011000000}"/>
    <cellStyle name="アクセント 1 2" xfId="20" xr:uid="{00000000-0005-0000-0000-000012000000}"/>
    <cellStyle name="アクセント 2 2" xfId="21" xr:uid="{00000000-0005-0000-0000-000013000000}"/>
    <cellStyle name="アクセント 3 2" xfId="22" xr:uid="{00000000-0005-0000-0000-000014000000}"/>
    <cellStyle name="アクセント 4 2" xfId="23" xr:uid="{00000000-0005-0000-0000-000015000000}"/>
    <cellStyle name="アクセント 5 2" xfId="24" xr:uid="{00000000-0005-0000-0000-000016000000}"/>
    <cellStyle name="アクセント 6 2" xfId="25" xr:uid="{00000000-0005-0000-0000-000017000000}"/>
    <cellStyle name="タイトル 2" xfId="26" xr:uid="{00000000-0005-0000-0000-000018000000}"/>
    <cellStyle name="チェック セル 2" xfId="27" xr:uid="{00000000-0005-0000-0000-000019000000}"/>
    <cellStyle name="どちらでもない 2" xfId="28" xr:uid="{00000000-0005-0000-0000-00001A000000}"/>
    <cellStyle name="メモ 2" xfId="29" xr:uid="{00000000-0005-0000-0000-00001C000000}"/>
    <cellStyle name="リンク セル 2" xfId="30" xr:uid="{00000000-0005-0000-0000-00001D000000}"/>
    <cellStyle name="悪い 2" xfId="31" xr:uid="{00000000-0005-0000-0000-00001E000000}"/>
    <cellStyle name="計算 2" xfId="32" xr:uid="{00000000-0005-0000-0000-00001F000000}"/>
    <cellStyle name="警告文 2" xfId="33" xr:uid="{00000000-0005-0000-0000-000020000000}"/>
    <cellStyle name="桁区切り" xfId="45" builtinId="6"/>
    <cellStyle name="見出し 1 2" xfId="34" xr:uid="{00000000-0005-0000-0000-000022000000}"/>
    <cellStyle name="見出し 2 2" xfId="35" xr:uid="{00000000-0005-0000-0000-000023000000}"/>
    <cellStyle name="見出し 3 2" xfId="36" xr:uid="{00000000-0005-0000-0000-000024000000}"/>
    <cellStyle name="見出し 4 2" xfId="37" xr:uid="{00000000-0005-0000-0000-000025000000}"/>
    <cellStyle name="集計 2" xfId="38" xr:uid="{00000000-0005-0000-0000-000026000000}"/>
    <cellStyle name="出力 2" xfId="39" xr:uid="{00000000-0005-0000-0000-000027000000}"/>
    <cellStyle name="説明文 2" xfId="40" xr:uid="{00000000-0005-0000-0000-000028000000}"/>
    <cellStyle name="入力 2" xfId="41" xr:uid="{00000000-0005-0000-0000-000029000000}"/>
    <cellStyle name="標準" xfId="0" builtinId="0"/>
    <cellStyle name="標準 2" xfId="1" xr:uid="{00000000-0005-0000-0000-00002B000000}"/>
    <cellStyle name="標準 2 2" xfId="52" xr:uid="{00000000-0005-0000-0000-00002C000000}"/>
    <cellStyle name="標準 3" xfId="43" xr:uid="{00000000-0005-0000-0000-00002D000000}"/>
    <cellStyle name="標準 4" xfId="44" xr:uid="{00000000-0005-0000-0000-00002E000000}"/>
    <cellStyle name="標準 4 2" xfId="46" xr:uid="{00000000-0005-0000-0000-00002F000000}"/>
    <cellStyle name="標準 4 2 2" xfId="48" xr:uid="{00000000-0005-0000-0000-000030000000}"/>
    <cellStyle name="標準 5" xfId="47" xr:uid="{00000000-0005-0000-0000-000031000000}"/>
    <cellStyle name="標準 5 2" xfId="49" xr:uid="{00000000-0005-0000-0000-000032000000}"/>
    <cellStyle name="標準 6" xfId="50" xr:uid="{00000000-0005-0000-0000-000033000000}"/>
    <cellStyle name="標準 7" xfId="51" xr:uid="{00000000-0005-0000-0000-000034000000}"/>
    <cellStyle name="標準_Sheet1" xfId="53" xr:uid="{0F871FF9-86FC-442B-867E-F56CBF0B32EB}"/>
    <cellStyle name="良い 2" xfId="42" xr:uid="{00000000-0005-0000-0000-000035000000}"/>
  </cellStyles>
  <dxfs count="7">
    <dxf>
      <numFmt numFmtId="30" formatCode="@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ＭＳ Ｐゴシック"/>
        <family val="3"/>
        <charset val="128"/>
      </font>
    </dxf>
    <dxf>
      <fill>
        <patternFill>
          <bgColor theme="9"/>
        </patternFill>
      </fill>
    </dxf>
  </dxfs>
  <tableStyles count="0" defaultTableStyle="TableStyleMedium2" defaultPivotStyle="PivotStyleMedium9"/>
  <colors>
    <mruColors>
      <color rgb="FFB94441"/>
      <color rgb="FFAA3F3C"/>
      <color rgb="FFC55E5B"/>
      <color rgb="FFCB6D6B"/>
      <color rgb="FF000000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</a:t>
            </a:r>
            <a:r>
              <a:rPr lang="ja-JP" altLang="en-US" sz="1100"/>
              <a:t>　男女別自殺者数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9412719515959385"/>
          <c:y val="0.21867870651479104"/>
          <c:w val="0.38461871545003373"/>
          <c:h val="0.53945986257364309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編集不可!$A$2:$A$3</c:f>
              <c:strCache>
                <c:ptCount val="2"/>
                <c:pt idx="0">
                  <c:v>男</c:v>
                </c:pt>
                <c:pt idx="1">
                  <c:v>女</c:v>
                </c:pt>
              </c:strCache>
            </c:strRef>
          </c:cat>
          <c:val>
            <c:numRef>
              <c:f>編集不可!$E$2:$E$3</c:f>
              <c:numCache>
                <c:formatCode>General</c:formatCode>
                <c:ptCount val="2"/>
                <c:pt idx="0">
                  <c:v>806</c:v>
                </c:pt>
                <c:pt idx="1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3-46F6-AAAD-1F6CB9A444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70866141732283472" r="0.70866141732283472" t="0.7480314960629921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8</a:t>
            </a:r>
            <a:r>
              <a:rPr lang="ja-JP" altLang="en-US" sz="1100"/>
              <a:t>　場所</a:t>
            </a:r>
            <a:r>
              <a:rPr lang="ja-JP" sz="1100"/>
              <a:t>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9756819071649193"/>
          <c:y val="0.23920955379620346"/>
          <c:w val="0.41808872647825107"/>
          <c:h val="0.57766399758503717"/>
        </c:manualLayout>
      </c:layout>
      <c:pieChart>
        <c:varyColors val="1"/>
        <c:ser>
          <c:idx val="1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編集不可!$AC$1:$AI$1</c:f>
              <c:strCache>
                <c:ptCount val="7"/>
                <c:pt idx="0">
                  <c:v>自宅等</c:v>
                </c:pt>
                <c:pt idx="1">
                  <c:v>高層ビル</c:v>
                </c:pt>
                <c:pt idx="2">
                  <c:v>乗物</c:v>
                </c:pt>
                <c:pt idx="3">
                  <c:v>海（湖）・河川等</c:v>
                </c:pt>
                <c:pt idx="4">
                  <c:v>山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編集不可!$AC$4:$AI$4</c:f>
              <c:numCache>
                <c:formatCode>General</c:formatCode>
                <c:ptCount val="7"/>
                <c:pt idx="0">
                  <c:v>840</c:v>
                </c:pt>
                <c:pt idx="1">
                  <c:v>59</c:v>
                </c:pt>
                <c:pt idx="2">
                  <c:v>61</c:v>
                </c:pt>
                <c:pt idx="3">
                  <c:v>33</c:v>
                </c:pt>
                <c:pt idx="4">
                  <c:v>11</c:v>
                </c:pt>
                <c:pt idx="5">
                  <c:v>241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2-4F08-8B39-0C411A90F0B5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　図</a:t>
            </a:r>
            <a:r>
              <a:rPr lang="en-US" altLang="ja-JP" sz="1100"/>
              <a:t>10</a:t>
            </a:r>
            <a:r>
              <a:rPr lang="ja-JP" altLang="en-US" sz="1100"/>
              <a:t>　手段</a:t>
            </a:r>
            <a:r>
              <a:rPr lang="ja-JP" sz="1100"/>
              <a:t>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318179100114282"/>
          <c:y val="0.36813763152485784"/>
          <c:w val="0.51455038746700021"/>
          <c:h val="0.50659598552831442"/>
        </c:manualLayout>
      </c:layout>
      <c:pieChart>
        <c:varyColors val="1"/>
        <c:ser>
          <c:idx val="1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編集不可!$AJ$1:$AP$1</c:f>
              <c:strCache>
                <c:ptCount val="7"/>
                <c:pt idx="0">
                  <c:v>首つり</c:v>
                </c:pt>
                <c:pt idx="1">
                  <c:v>服毒</c:v>
                </c:pt>
                <c:pt idx="2">
                  <c:v>練炭等</c:v>
                </c:pt>
                <c:pt idx="3">
                  <c:v>飛び降り</c:v>
                </c:pt>
                <c:pt idx="4">
                  <c:v>飛び込み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編集不可!$AJ$4:$AP$4</c:f>
              <c:numCache>
                <c:formatCode>General</c:formatCode>
                <c:ptCount val="7"/>
                <c:pt idx="0">
                  <c:v>740</c:v>
                </c:pt>
                <c:pt idx="1">
                  <c:v>41</c:v>
                </c:pt>
                <c:pt idx="2">
                  <c:v>100</c:v>
                </c:pt>
                <c:pt idx="3">
                  <c:v>235</c:v>
                </c:pt>
                <c:pt idx="4">
                  <c:v>44</c:v>
                </c:pt>
                <c:pt idx="5">
                  <c:v>85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93-4582-8B93-C261436265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11</a:t>
            </a:r>
            <a:r>
              <a:rPr lang="ja-JP" altLang="en-US" sz="1100"/>
              <a:t>　手段別男女別自殺者数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30344442858124865"/>
          <c:y val="2.785101193126005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BF-44E1-8CC1-06A071E832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BF-44E1-8CC1-06A071E832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編集不可!$AJ$1:$AP$1</c:f>
              <c:strCache>
                <c:ptCount val="7"/>
                <c:pt idx="0">
                  <c:v>首つり</c:v>
                </c:pt>
                <c:pt idx="1">
                  <c:v>服毒</c:v>
                </c:pt>
                <c:pt idx="2">
                  <c:v>練炭等</c:v>
                </c:pt>
                <c:pt idx="3">
                  <c:v>飛び降り</c:v>
                </c:pt>
                <c:pt idx="4">
                  <c:v>飛び込み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編集不可!$AJ$2:$AP$2</c:f>
              <c:numCache>
                <c:formatCode>General</c:formatCode>
                <c:ptCount val="7"/>
                <c:pt idx="0">
                  <c:v>504</c:v>
                </c:pt>
                <c:pt idx="1">
                  <c:v>14</c:v>
                </c:pt>
                <c:pt idx="2">
                  <c:v>74</c:v>
                </c:pt>
                <c:pt idx="3">
                  <c:v>132</c:v>
                </c:pt>
                <c:pt idx="4">
                  <c:v>33</c:v>
                </c:pt>
                <c:pt idx="5">
                  <c:v>49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BF-44E1-8CC1-06A071E83274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編集不可!$AJ$1:$AP$1</c:f>
              <c:strCache>
                <c:ptCount val="7"/>
                <c:pt idx="0">
                  <c:v>首つり</c:v>
                </c:pt>
                <c:pt idx="1">
                  <c:v>服毒</c:v>
                </c:pt>
                <c:pt idx="2">
                  <c:v>練炭等</c:v>
                </c:pt>
                <c:pt idx="3">
                  <c:v>飛び降り</c:v>
                </c:pt>
                <c:pt idx="4">
                  <c:v>飛び込み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編集不可!$AJ$3:$AP$3</c:f>
              <c:numCache>
                <c:formatCode>General</c:formatCode>
                <c:ptCount val="7"/>
                <c:pt idx="0">
                  <c:v>236</c:v>
                </c:pt>
                <c:pt idx="1">
                  <c:v>27</c:v>
                </c:pt>
                <c:pt idx="2">
                  <c:v>26</c:v>
                </c:pt>
                <c:pt idx="3">
                  <c:v>103</c:v>
                </c:pt>
                <c:pt idx="4">
                  <c:v>11</c:v>
                </c:pt>
                <c:pt idx="5">
                  <c:v>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BF-44E1-8CC1-06A071E832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57324800"/>
        <c:axId val="131409024"/>
      </c:barChart>
      <c:valAx>
        <c:axId val="131409024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57324800"/>
        <c:crosses val="autoZero"/>
        <c:crossBetween val="between"/>
      </c:valAx>
      <c:catAx>
        <c:axId val="157324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1409024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772841073479187"/>
          <c:y val="0.69509634934113229"/>
          <c:w val="7.2767647465119489E-2"/>
          <c:h val="0.15666228070175436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12</a:t>
            </a:r>
            <a:r>
              <a:rPr lang="ja-JP" altLang="en-US" sz="1100"/>
              <a:t>　時間帯</a:t>
            </a:r>
            <a:r>
              <a:rPr lang="ja-JP" sz="1100"/>
              <a:t>別自殺者数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940518850370995"/>
          <c:y val="0.25787846693669514"/>
          <c:w val="0.34130954278277903"/>
          <c:h val="0.45457441410525545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編集不可!$AQ$1:$BC$1</c:f>
              <c:strCache>
                <c:ptCount val="13"/>
                <c:pt idx="0">
                  <c:v>0-2時</c:v>
                </c:pt>
                <c:pt idx="1">
                  <c:v>2-4時</c:v>
                </c:pt>
                <c:pt idx="2">
                  <c:v>4-6時</c:v>
                </c:pt>
                <c:pt idx="3">
                  <c:v>6-8時</c:v>
                </c:pt>
                <c:pt idx="4">
                  <c:v>8-10時</c:v>
                </c:pt>
                <c:pt idx="5">
                  <c:v>10-12時</c:v>
                </c:pt>
                <c:pt idx="6">
                  <c:v>12-14時</c:v>
                </c:pt>
                <c:pt idx="7">
                  <c:v>14-16時</c:v>
                </c:pt>
                <c:pt idx="8">
                  <c:v>16-18時</c:v>
                </c:pt>
                <c:pt idx="9">
                  <c:v>18-20時</c:v>
                </c:pt>
                <c:pt idx="10">
                  <c:v>20-22時</c:v>
                </c:pt>
                <c:pt idx="11">
                  <c:v>22-24時</c:v>
                </c:pt>
                <c:pt idx="12">
                  <c:v>不詳</c:v>
                </c:pt>
              </c:strCache>
            </c:strRef>
          </c:cat>
          <c:val>
            <c:numRef>
              <c:f>編集不可!$AQ$4:$BC$4</c:f>
              <c:numCache>
                <c:formatCode>General</c:formatCode>
                <c:ptCount val="13"/>
                <c:pt idx="0">
                  <c:v>87</c:v>
                </c:pt>
                <c:pt idx="1">
                  <c:v>79</c:v>
                </c:pt>
                <c:pt idx="2">
                  <c:v>88</c:v>
                </c:pt>
                <c:pt idx="3">
                  <c:v>67</c:v>
                </c:pt>
                <c:pt idx="4">
                  <c:v>78</c:v>
                </c:pt>
                <c:pt idx="5">
                  <c:v>92</c:v>
                </c:pt>
                <c:pt idx="6">
                  <c:v>84</c:v>
                </c:pt>
                <c:pt idx="7">
                  <c:v>80</c:v>
                </c:pt>
                <c:pt idx="8">
                  <c:v>69</c:v>
                </c:pt>
                <c:pt idx="9">
                  <c:v>70</c:v>
                </c:pt>
                <c:pt idx="10">
                  <c:v>51</c:v>
                </c:pt>
                <c:pt idx="11">
                  <c:v>52</c:v>
                </c:pt>
                <c:pt idx="12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04-45EE-A57E-9A75E71B3923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13</a:t>
            </a:r>
            <a:r>
              <a:rPr lang="ja-JP" altLang="en-US" sz="1100"/>
              <a:t>　時間帯別男女別自殺者数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19949557901679374"/>
          <c:y val="2.4191589771592661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編集不可!$AQ$1:$BC$1</c:f>
              <c:strCache>
                <c:ptCount val="13"/>
                <c:pt idx="0">
                  <c:v>0-2時</c:v>
                </c:pt>
                <c:pt idx="1">
                  <c:v>2-4時</c:v>
                </c:pt>
                <c:pt idx="2">
                  <c:v>4-6時</c:v>
                </c:pt>
                <c:pt idx="3">
                  <c:v>6-8時</c:v>
                </c:pt>
                <c:pt idx="4">
                  <c:v>8-10時</c:v>
                </c:pt>
                <c:pt idx="5">
                  <c:v>10-12時</c:v>
                </c:pt>
                <c:pt idx="6">
                  <c:v>12-14時</c:v>
                </c:pt>
                <c:pt idx="7">
                  <c:v>14-16時</c:v>
                </c:pt>
                <c:pt idx="8">
                  <c:v>16-18時</c:v>
                </c:pt>
                <c:pt idx="9">
                  <c:v>18-20時</c:v>
                </c:pt>
                <c:pt idx="10">
                  <c:v>20-22時</c:v>
                </c:pt>
                <c:pt idx="11">
                  <c:v>22-24時</c:v>
                </c:pt>
                <c:pt idx="12">
                  <c:v>不詳</c:v>
                </c:pt>
              </c:strCache>
            </c:strRef>
          </c:cat>
          <c:val>
            <c:numRef>
              <c:f>編集不可!$AQ$2:$BC$2</c:f>
              <c:numCache>
                <c:formatCode>General</c:formatCode>
                <c:ptCount val="13"/>
                <c:pt idx="0">
                  <c:v>58</c:v>
                </c:pt>
                <c:pt idx="1">
                  <c:v>45</c:v>
                </c:pt>
                <c:pt idx="2">
                  <c:v>55</c:v>
                </c:pt>
                <c:pt idx="3">
                  <c:v>45</c:v>
                </c:pt>
                <c:pt idx="4">
                  <c:v>48</c:v>
                </c:pt>
                <c:pt idx="5">
                  <c:v>55</c:v>
                </c:pt>
                <c:pt idx="6">
                  <c:v>51</c:v>
                </c:pt>
                <c:pt idx="7">
                  <c:v>40</c:v>
                </c:pt>
                <c:pt idx="8">
                  <c:v>48</c:v>
                </c:pt>
                <c:pt idx="9">
                  <c:v>45</c:v>
                </c:pt>
                <c:pt idx="10">
                  <c:v>32</c:v>
                </c:pt>
                <c:pt idx="11">
                  <c:v>34</c:v>
                </c:pt>
                <c:pt idx="1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5-4F25-A542-60AA1986C237}"/>
            </c:ext>
          </c:extLst>
        </c:ser>
        <c:ser>
          <c:idx val="0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AA3F3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編集不可!$AQ$1:$BC$1</c:f>
              <c:strCache>
                <c:ptCount val="13"/>
                <c:pt idx="0">
                  <c:v>0-2時</c:v>
                </c:pt>
                <c:pt idx="1">
                  <c:v>2-4時</c:v>
                </c:pt>
                <c:pt idx="2">
                  <c:v>4-6時</c:v>
                </c:pt>
                <c:pt idx="3">
                  <c:v>6-8時</c:v>
                </c:pt>
                <c:pt idx="4">
                  <c:v>8-10時</c:v>
                </c:pt>
                <c:pt idx="5">
                  <c:v>10-12時</c:v>
                </c:pt>
                <c:pt idx="6">
                  <c:v>12-14時</c:v>
                </c:pt>
                <c:pt idx="7">
                  <c:v>14-16時</c:v>
                </c:pt>
                <c:pt idx="8">
                  <c:v>16-18時</c:v>
                </c:pt>
                <c:pt idx="9">
                  <c:v>18-20時</c:v>
                </c:pt>
                <c:pt idx="10">
                  <c:v>20-22時</c:v>
                </c:pt>
                <c:pt idx="11">
                  <c:v>22-24時</c:v>
                </c:pt>
                <c:pt idx="12">
                  <c:v>不詳</c:v>
                </c:pt>
              </c:strCache>
            </c:strRef>
          </c:cat>
          <c:val>
            <c:numRef>
              <c:f>編集不可!$AQ$3:$BC$3</c:f>
              <c:numCache>
                <c:formatCode>General</c:formatCode>
                <c:ptCount val="13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22</c:v>
                </c:pt>
                <c:pt idx="4">
                  <c:v>30</c:v>
                </c:pt>
                <c:pt idx="5">
                  <c:v>37</c:v>
                </c:pt>
                <c:pt idx="6">
                  <c:v>33</c:v>
                </c:pt>
                <c:pt idx="7">
                  <c:v>40</c:v>
                </c:pt>
                <c:pt idx="8">
                  <c:v>21</c:v>
                </c:pt>
                <c:pt idx="9">
                  <c:v>25</c:v>
                </c:pt>
                <c:pt idx="10">
                  <c:v>19</c:v>
                </c:pt>
                <c:pt idx="11">
                  <c:v>18</c:v>
                </c:pt>
                <c:pt idx="1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5-4F25-A542-60AA1986C2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57326848"/>
        <c:axId val="131412480"/>
      </c:barChart>
      <c:valAx>
        <c:axId val="131412480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57326848"/>
        <c:crosses val="autoZero"/>
        <c:crossBetween val="between"/>
      </c:valAx>
      <c:catAx>
        <c:axId val="157326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31412480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4739755140312167"/>
          <c:y val="0.65933685543332632"/>
          <c:w val="7.4930851495572048E-2"/>
          <c:h val="0.13607864489000285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17</a:t>
            </a:r>
            <a:r>
              <a:rPr lang="ja-JP" altLang="en-US" sz="1100"/>
              <a:t>　自殺未遂歴の有無</a:t>
            </a:r>
            <a:endParaRPr lang="ja-JP" sz="11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52763907663694"/>
          <c:y val="0.27702880277220249"/>
          <c:w val="0.50345037428402017"/>
          <c:h val="0.4896422222222222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編集不可!$BT$1:$BV$1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編集不可!$BT$4:$BV$4</c:f>
              <c:numCache>
                <c:formatCode>General</c:formatCode>
                <c:ptCount val="3"/>
                <c:pt idx="0">
                  <c:v>275</c:v>
                </c:pt>
                <c:pt idx="1">
                  <c:v>934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6-4888-92C1-F6FAB8990E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r">
              <a:defRPr/>
            </a:pPr>
            <a:r>
              <a:rPr lang="ja-JP" altLang="en-US" sz="1100"/>
              <a:t>図</a:t>
            </a:r>
            <a:r>
              <a:rPr lang="en-US" altLang="ja-JP" sz="1100"/>
              <a:t>16</a:t>
            </a:r>
            <a:r>
              <a:rPr lang="ja-JP" altLang="en-US" sz="1100"/>
              <a:t>　原因動機別自殺者数　</a:t>
            </a:r>
            <a:r>
              <a:rPr lang="ja-JP" altLang="en-US" sz="800" b="0"/>
              <a:t>（複数回答</a:t>
            </a:r>
            <a:r>
              <a:rPr lang="en-US" altLang="ja-JP" sz="800" b="0"/>
              <a:t>)</a:t>
            </a:r>
            <a:endParaRPr lang="ja-JP" altLang="en-US" sz="800" b="0"/>
          </a:p>
        </c:rich>
      </c:tx>
      <c:layout>
        <c:manualLayout>
          <c:xMode val="edge"/>
          <c:yMode val="edge"/>
          <c:x val="0.17314168347783734"/>
          <c:y val="3.2295271049596307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89006731424367"/>
          <c:y val="0.17948723537585484"/>
          <c:w val="0.6044549727754771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AF-490B-AB45-0C267F2D7F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編集不可!$BL$1:$BS$1</c:f>
              <c:strCache>
                <c:ptCount val="8"/>
                <c:pt idx="0">
                  <c:v>家庭問題</c:v>
                </c:pt>
                <c:pt idx="1">
                  <c:v>健康問題</c:v>
                </c:pt>
                <c:pt idx="2">
                  <c:v>経済・生活問題</c:v>
                </c:pt>
                <c:pt idx="3">
                  <c:v>勤務問題</c:v>
                </c:pt>
                <c:pt idx="4">
                  <c:v>交際問題</c:v>
                </c:pt>
                <c:pt idx="5">
                  <c:v>学校問題</c:v>
                </c:pt>
                <c:pt idx="6">
                  <c:v>その他</c:v>
                </c:pt>
                <c:pt idx="7">
                  <c:v>不詳</c:v>
                </c:pt>
              </c:strCache>
            </c:strRef>
          </c:cat>
          <c:val>
            <c:numRef>
              <c:f>編集不可!$BL$2:$BS$2</c:f>
              <c:numCache>
                <c:formatCode>General</c:formatCode>
                <c:ptCount val="8"/>
                <c:pt idx="0">
                  <c:v>202</c:v>
                </c:pt>
                <c:pt idx="1">
                  <c:v>592</c:v>
                </c:pt>
                <c:pt idx="2">
                  <c:v>312</c:v>
                </c:pt>
                <c:pt idx="3">
                  <c:v>93</c:v>
                </c:pt>
                <c:pt idx="4">
                  <c:v>38</c:v>
                </c:pt>
                <c:pt idx="5">
                  <c:v>19</c:v>
                </c:pt>
                <c:pt idx="6">
                  <c:v>82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AF-490B-AB45-0C267F2D7F2D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編集不可!$BL$1:$BS$1</c:f>
              <c:strCache>
                <c:ptCount val="8"/>
                <c:pt idx="0">
                  <c:v>家庭問題</c:v>
                </c:pt>
                <c:pt idx="1">
                  <c:v>健康問題</c:v>
                </c:pt>
                <c:pt idx="2">
                  <c:v>経済・生活問題</c:v>
                </c:pt>
                <c:pt idx="3">
                  <c:v>勤務問題</c:v>
                </c:pt>
                <c:pt idx="4">
                  <c:v>交際問題</c:v>
                </c:pt>
                <c:pt idx="5">
                  <c:v>学校問題</c:v>
                </c:pt>
                <c:pt idx="6">
                  <c:v>その他</c:v>
                </c:pt>
                <c:pt idx="7">
                  <c:v>不詳</c:v>
                </c:pt>
              </c:strCache>
            </c:strRef>
          </c:cat>
          <c:val>
            <c:numRef>
              <c:f>編集不可!$BL$3:$BS$3</c:f>
              <c:numCache>
                <c:formatCode>General</c:formatCode>
                <c:ptCount val="8"/>
                <c:pt idx="0">
                  <c:v>125</c:v>
                </c:pt>
                <c:pt idx="1">
                  <c:v>469</c:v>
                </c:pt>
                <c:pt idx="2">
                  <c:v>61</c:v>
                </c:pt>
                <c:pt idx="3">
                  <c:v>24</c:v>
                </c:pt>
                <c:pt idx="4">
                  <c:v>32</c:v>
                </c:pt>
                <c:pt idx="5">
                  <c:v>21</c:v>
                </c:pt>
                <c:pt idx="6">
                  <c:v>35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F-490B-AB45-0C267F2D7F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60228352"/>
        <c:axId val="132277952"/>
      </c:barChart>
      <c:valAx>
        <c:axId val="13227795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60228352"/>
        <c:crosses val="autoZero"/>
        <c:crossBetween val="between"/>
      </c:valAx>
      <c:catAx>
        <c:axId val="1602283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3227795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72345241212524847"/>
          <c:y val="0.6587036699907628"/>
          <c:w val="7.5140523398694176E-2"/>
          <c:h val="0.1592367833001766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18</a:t>
            </a:r>
            <a:r>
              <a:rPr lang="ja-JP" altLang="en-US" sz="1100"/>
              <a:t>　自殺未遂歴の有無別男女別</a:t>
            </a:r>
            <a:endParaRPr lang="ja-JP" altLang="en-US" sz="800" b="0"/>
          </a:p>
        </c:rich>
      </c:tx>
      <c:layout>
        <c:manualLayout>
          <c:xMode val="edge"/>
          <c:yMode val="edge"/>
          <c:x val="0.24377633399784815"/>
          <c:y val="2.7850877192982456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A-400A-A6BF-FCB7F86742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A-400A-A6BF-FCB7F86742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A-400A-A6BF-FCB7F86742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7A-400A-A6BF-FCB7F86742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7A-400A-A6BF-FCB7F867425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7A-400A-A6BF-FCB7F8674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編集不可!$BT$1:$BV$1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編集不可!$BT$2:$BV$2</c:f>
              <c:numCache>
                <c:formatCode>General</c:formatCode>
                <c:ptCount val="3"/>
                <c:pt idx="0">
                  <c:v>119</c:v>
                </c:pt>
                <c:pt idx="1">
                  <c:v>659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A-400A-A6BF-FCB7F867425A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編集不可!$BT$1:$BV$1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編集不可!$BT$3:$BV$3</c:f>
              <c:numCache>
                <c:formatCode>General</c:formatCode>
                <c:ptCount val="3"/>
                <c:pt idx="0">
                  <c:v>156</c:v>
                </c:pt>
                <c:pt idx="1">
                  <c:v>275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7A-400A-A6BF-FCB7F8674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60230400"/>
        <c:axId val="132276800"/>
      </c:barChart>
      <c:valAx>
        <c:axId val="132276800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60230400"/>
        <c:crosses val="autoZero"/>
        <c:crossBetween val="between"/>
      </c:valAx>
      <c:catAx>
        <c:axId val="160230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2276800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5097593834088214"/>
          <c:y val="0.69418326454931523"/>
          <c:w val="6.8921205058569912E-2"/>
          <c:h val="0.1566622807017544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050"/>
              <a:t>図</a:t>
            </a:r>
            <a:r>
              <a:rPr lang="en-US" altLang="ja-JP" sz="1050"/>
              <a:t>14</a:t>
            </a:r>
            <a:r>
              <a:rPr lang="ja-JP" altLang="en-US" sz="1050"/>
              <a:t>　曜日</a:t>
            </a:r>
            <a:r>
              <a:rPr lang="ja-JP" sz="1050"/>
              <a:t>別自殺者数</a:t>
            </a:r>
          </a:p>
        </c:rich>
      </c:tx>
      <c:layout>
        <c:manualLayout>
          <c:xMode val="edge"/>
          <c:yMode val="edge"/>
          <c:x val="0.26365298840321144"/>
          <c:y val="3.77302436125965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613939988588338"/>
          <c:y val="0.29229166666666667"/>
          <c:w val="0.50933952553923179"/>
          <c:h val="0.49539796466742048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編集不可!$BD$1:$BK$1</c:f>
              <c:strCache>
                <c:ptCount val="8"/>
                <c:pt idx="0">
                  <c:v>日曜</c:v>
                </c:pt>
                <c:pt idx="1">
                  <c:v>月曜</c:v>
                </c:pt>
                <c:pt idx="2">
                  <c:v>火曜</c:v>
                </c:pt>
                <c:pt idx="3">
                  <c:v>水曜</c:v>
                </c:pt>
                <c:pt idx="4">
                  <c:v>木曜</c:v>
                </c:pt>
                <c:pt idx="5">
                  <c:v>金曜</c:v>
                </c:pt>
                <c:pt idx="6">
                  <c:v>土曜</c:v>
                </c:pt>
                <c:pt idx="7">
                  <c:v>不詳</c:v>
                </c:pt>
              </c:strCache>
            </c:strRef>
          </c:cat>
          <c:val>
            <c:numRef>
              <c:f>編集不可!$BD$4:$BK$4</c:f>
              <c:numCache>
                <c:formatCode>General</c:formatCode>
                <c:ptCount val="8"/>
                <c:pt idx="0">
                  <c:v>169</c:v>
                </c:pt>
                <c:pt idx="1">
                  <c:v>188</c:v>
                </c:pt>
                <c:pt idx="2">
                  <c:v>187</c:v>
                </c:pt>
                <c:pt idx="3">
                  <c:v>168</c:v>
                </c:pt>
                <c:pt idx="4">
                  <c:v>172</c:v>
                </c:pt>
                <c:pt idx="5">
                  <c:v>169</c:v>
                </c:pt>
                <c:pt idx="6">
                  <c:v>183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C5-44CC-BD29-6EFFF44DBC7A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15</a:t>
            </a:r>
            <a:r>
              <a:rPr lang="ja-JP" altLang="en-US" sz="1100"/>
              <a:t>　曜日別男女別自殺者数</a:t>
            </a:r>
            <a:endParaRPr lang="ja-JP" altLang="en-US" sz="800" b="0"/>
          </a:p>
        </c:rich>
      </c:tx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BB-4493-82E2-027FA94434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編集不可!$BD$1:$BK$1</c:f>
              <c:strCache>
                <c:ptCount val="8"/>
                <c:pt idx="0">
                  <c:v>日曜</c:v>
                </c:pt>
                <c:pt idx="1">
                  <c:v>月曜</c:v>
                </c:pt>
                <c:pt idx="2">
                  <c:v>火曜</c:v>
                </c:pt>
                <c:pt idx="3">
                  <c:v>水曜</c:v>
                </c:pt>
                <c:pt idx="4">
                  <c:v>木曜</c:v>
                </c:pt>
                <c:pt idx="5">
                  <c:v>金曜</c:v>
                </c:pt>
                <c:pt idx="6">
                  <c:v>土曜</c:v>
                </c:pt>
                <c:pt idx="7">
                  <c:v>不詳</c:v>
                </c:pt>
              </c:strCache>
            </c:strRef>
          </c:cat>
          <c:val>
            <c:numRef>
              <c:f>編集不可!$BD$2:$BK$2</c:f>
              <c:numCache>
                <c:formatCode>General</c:formatCode>
                <c:ptCount val="8"/>
                <c:pt idx="0">
                  <c:v>110</c:v>
                </c:pt>
                <c:pt idx="1">
                  <c:v>125</c:v>
                </c:pt>
                <c:pt idx="2">
                  <c:v>134</c:v>
                </c:pt>
                <c:pt idx="3">
                  <c:v>113</c:v>
                </c:pt>
                <c:pt idx="4">
                  <c:v>103</c:v>
                </c:pt>
                <c:pt idx="5">
                  <c:v>107</c:v>
                </c:pt>
                <c:pt idx="6">
                  <c:v>105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BB-4493-82E2-027FA94434D1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編集不可!$BD$1:$BK$1</c:f>
              <c:strCache>
                <c:ptCount val="8"/>
                <c:pt idx="0">
                  <c:v>日曜</c:v>
                </c:pt>
                <c:pt idx="1">
                  <c:v>月曜</c:v>
                </c:pt>
                <c:pt idx="2">
                  <c:v>火曜</c:v>
                </c:pt>
                <c:pt idx="3">
                  <c:v>水曜</c:v>
                </c:pt>
                <c:pt idx="4">
                  <c:v>木曜</c:v>
                </c:pt>
                <c:pt idx="5">
                  <c:v>金曜</c:v>
                </c:pt>
                <c:pt idx="6">
                  <c:v>土曜</c:v>
                </c:pt>
                <c:pt idx="7">
                  <c:v>不詳</c:v>
                </c:pt>
              </c:strCache>
            </c:strRef>
          </c:cat>
          <c:val>
            <c:numRef>
              <c:f>編集不可!$BD$3:$BK$3</c:f>
              <c:numCache>
                <c:formatCode>General</c:formatCode>
                <c:ptCount val="8"/>
                <c:pt idx="0">
                  <c:v>59</c:v>
                </c:pt>
                <c:pt idx="1">
                  <c:v>63</c:v>
                </c:pt>
                <c:pt idx="2">
                  <c:v>53</c:v>
                </c:pt>
                <c:pt idx="3">
                  <c:v>55</c:v>
                </c:pt>
                <c:pt idx="4">
                  <c:v>69</c:v>
                </c:pt>
                <c:pt idx="5">
                  <c:v>62</c:v>
                </c:pt>
                <c:pt idx="6">
                  <c:v>78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BB-4493-82E2-027FA94434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5491968"/>
        <c:axId val="157386432"/>
      </c:barChart>
      <c:valAx>
        <c:axId val="15738643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5491968"/>
        <c:crosses val="autoZero"/>
        <c:crossBetween val="between"/>
      </c:valAx>
      <c:catAx>
        <c:axId val="1454919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5738643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5296720519755531"/>
          <c:y val="0.68419428037507923"/>
          <c:w val="8.6273619414038924E-2"/>
          <c:h val="0.19492528738133685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2</a:t>
            </a:r>
            <a:r>
              <a:rPr lang="ja-JP" altLang="en-US" sz="1100"/>
              <a:t>　</a:t>
            </a:r>
            <a:r>
              <a:rPr lang="ja-JP" sz="1100"/>
              <a:t>年齢別自殺者数</a:t>
            </a:r>
          </a:p>
        </c:rich>
      </c:tx>
      <c:layout>
        <c:manualLayout>
          <c:xMode val="edge"/>
          <c:yMode val="edge"/>
          <c:x val="0.28253588713535438"/>
          <c:y val="2.32090643274853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150698333729769"/>
          <c:y val="0.23866168293668943"/>
          <c:w val="0.3909911305255041"/>
          <c:h val="0.53870973086532659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編集不可!$H$1:$P$1</c:f>
              <c:strCache>
                <c:ptCount val="9"/>
                <c:pt idx="0">
                  <c:v>20歳未満</c:v>
                </c:pt>
                <c:pt idx="1">
                  <c:v>20-29歳</c:v>
                </c:pt>
                <c:pt idx="2">
                  <c:v>30-39歳</c:v>
                </c:pt>
                <c:pt idx="3">
                  <c:v>40-49歳</c:v>
                </c:pt>
                <c:pt idx="4">
                  <c:v>50-59歳</c:v>
                </c:pt>
                <c:pt idx="5">
                  <c:v>60-69歳</c:v>
                </c:pt>
                <c:pt idx="6">
                  <c:v>70-79歳</c:v>
                </c:pt>
                <c:pt idx="7">
                  <c:v>80歳以上</c:v>
                </c:pt>
                <c:pt idx="8">
                  <c:v>不詳</c:v>
                </c:pt>
              </c:strCache>
            </c:strRef>
          </c:cat>
          <c:val>
            <c:numRef>
              <c:f>編集不可!$H$4:$P$4</c:f>
              <c:numCache>
                <c:formatCode>General</c:formatCode>
                <c:ptCount val="9"/>
                <c:pt idx="0">
                  <c:v>59</c:v>
                </c:pt>
                <c:pt idx="1">
                  <c:v>156</c:v>
                </c:pt>
                <c:pt idx="2">
                  <c:v>145</c:v>
                </c:pt>
                <c:pt idx="3">
                  <c:v>206</c:v>
                </c:pt>
                <c:pt idx="4">
                  <c:v>249</c:v>
                </c:pt>
                <c:pt idx="5">
                  <c:v>138</c:v>
                </c:pt>
                <c:pt idx="6">
                  <c:v>143</c:v>
                </c:pt>
                <c:pt idx="7">
                  <c:v>149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3-42BB-830F-855148953A1E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3</a:t>
            </a:r>
            <a:r>
              <a:rPr lang="ja-JP" altLang="en-US" sz="1100"/>
              <a:t>　年齢別男女別自殺者数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5412060853128743"/>
          <c:y val="2.7850877192982456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編集不可!$H$1:$P$1</c:f>
              <c:strCache>
                <c:ptCount val="9"/>
                <c:pt idx="0">
                  <c:v>20歳未満</c:v>
                </c:pt>
                <c:pt idx="1">
                  <c:v>20-29歳</c:v>
                </c:pt>
                <c:pt idx="2">
                  <c:v>30-39歳</c:v>
                </c:pt>
                <c:pt idx="3">
                  <c:v>40-49歳</c:v>
                </c:pt>
                <c:pt idx="4">
                  <c:v>50-59歳</c:v>
                </c:pt>
                <c:pt idx="5">
                  <c:v>60-69歳</c:v>
                </c:pt>
                <c:pt idx="6">
                  <c:v>70-79歳</c:v>
                </c:pt>
                <c:pt idx="7">
                  <c:v>80歳以上</c:v>
                </c:pt>
                <c:pt idx="8">
                  <c:v>不詳</c:v>
                </c:pt>
              </c:strCache>
            </c:strRef>
          </c:cat>
          <c:val>
            <c:numRef>
              <c:f>編集不可!$H$2:$P$2</c:f>
              <c:numCache>
                <c:formatCode>General</c:formatCode>
                <c:ptCount val="9"/>
                <c:pt idx="0">
                  <c:v>28</c:v>
                </c:pt>
                <c:pt idx="1">
                  <c:v>84</c:v>
                </c:pt>
                <c:pt idx="2">
                  <c:v>99</c:v>
                </c:pt>
                <c:pt idx="3">
                  <c:v>139</c:v>
                </c:pt>
                <c:pt idx="4">
                  <c:v>176</c:v>
                </c:pt>
                <c:pt idx="5">
                  <c:v>94</c:v>
                </c:pt>
                <c:pt idx="6">
                  <c:v>88</c:v>
                </c:pt>
                <c:pt idx="7">
                  <c:v>98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72-45F0-AD5D-F132B6E25A0C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編集不可!$H$1:$P$1</c:f>
              <c:strCache>
                <c:ptCount val="9"/>
                <c:pt idx="0">
                  <c:v>20歳未満</c:v>
                </c:pt>
                <c:pt idx="1">
                  <c:v>20-29歳</c:v>
                </c:pt>
                <c:pt idx="2">
                  <c:v>30-39歳</c:v>
                </c:pt>
                <c:pt idx="3">
                  <c:v>40-49歳</c:v>
                </c:pt>
                <c:pt idx="4">
                  <c:v>50-59歳</c:v>
                </c:pt>
                <c:pt idx="5">
                  <c:v>60-69歳</c:v>
                </c:pt>
                <c:pt idx="6">
                  <c:v>70-79歳</c:v>
                </c:pt>
                <c:pt idx="7">
                  <c:v>80歳以上</c:v>
                </c:pt>
                <c:pt idx="8">
                  <c:v>不詳</c:v>
                </c:pt>
              </c:strCache>
            </c:strRef>
          </c:cat>
          <c:val>
            <c:numRef>
              <c:f>編集不可!$H$3:$P$3</c:f>
              <c:numCache>
                <c:formatCode>General</c:formatCode>
                <c:ptCount val="9"/>
                <c:pt idx="0">
                  <c:v>31</c:v>
                </c:pt>
                <c:pt idx="1">
                  <c:v>72</c:v>
                </c:pt>
                <c:pt idx="2">
                  <c:v>46</c:v>
                </c:pt>
                <c:pt idx="3">
                  <c:v>67</c:v>
                </c:pt>
                <c:pt idx="4">
                  <c:v>73</c:v>
                </c:pt>
                <c:pt idx="5">
                  <c:v>44</c:v>
                </c:pt>
                <c:pt idx="6">
                  <c:v>55</c:v>
                </c:pt>
                <c:pt idx="7">
                  <c:v>51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72-45F0-AD5D-F132B6E25A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5493504"/>
        <c:axId val="157389312"/>
      </c:barChart>
      <c:valAx>
        <c:axId val="15738931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5493504"/>
        <c:crosses val="autoZero"/>
        <c:crossBetween val="between"/>
      </c:valAx>
      <c:catAx>
        <c:axId val="14549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5738931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4662577251282023"/>
          <c:y val="0.69515050869200923"/>
          <c:w val="7.2661150048071554E-2"/>
          <c:h val="0.1439443066626144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6</a:t>
            </a:r>
            <a:r>
              <a:rPr lang="ja-JP" altLang="en-US" sz="1100"/>
              <a:t>　</a:t>
            </a:r>
            <a:r>
              <a:rPr lang="ja-JP" sz="1100"/>
              <a:t>職業別自殺者数</a:t>
            </a:r>
          </a:p>
        </c:rich>
      </c:tx>
      <c:layout>
        <c:manualLayout>
          <c:xMode val="edge"/>
          <c:yMode val="edge"/>
          <c:x val="0.29659262531555436"/>
          <c:y val="3.32514619883040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268374618061329"/>
          <c:y val="0.26790055972544474"/>
          <c:w val="0.38230466374408067"/>
          <c:h val="0.52667034169855309"/>
        </c:manualLayout>
      </c:layout>
      <c:pieChart>
        <c:varyColors val="1"/>
        <c:ser>
          <c:idx val="2"/>
          <c:order val="0"/>
          <c:dLbls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10411741349182"/>
                      <c:h val="0.193445739502664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A41-405E-A291-93575C624B3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編集不可!$T$1:$AB$1</c15:sqref>
                  </c15:fullRef>
                </c:ext>
              </c:extLst>
              <c:f>(編集不可!$T$1,編集不可!$V$1,編集不可!$X$1:$AB$1)</c:f>
              <c:strCache>
                <c:ptCount val="7"/>
                <c:pt idx="0">
                  <c:v>有職者</c:v>
                </c:pt>
                <c:pt idx="1">
                  <c:v>学生・
生徒等</c:v>
                </c:pt>
                <c:pt idx="2">
                  <c:v>主婦・
主夫</c:v>
                </c:pt>
                <c:pt idx="3">
                  <c:v>失業者</c:v>
                </c:pt>
                <c:pt idx="4">
                  <c:v>年金・雇用保険等生活者</c:v>
                </c:pt>
                <c:pt idx="5">
                  <c:v>その他の無職者</c:v>
                </c:pt>
                <c:pt idx="6">
                  <c:v>不詳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編集不可!$T$4:$AB$4</c15:sqref>
                  </c15:fullRef>
                </c:ext>
              </c:extLst>
              <c:f>(編集不可!$T$4,編集不可!$V$4,編集不可!$X$4:$AB$4)</c:f>
              <c:numCache>
                <c:formatCode>General</c:formatCode>
                <c:ptCount val="7"/>
                <c:pt idx="0">
                  <c:v>465</c:v>
                </c:pt>
                <c:pt idx="1">
                  <c:v>75</c:v>
                </c:pt>
                <c:pt idx="2">
                  <c:v>36</c:v>
                </c:pt>
                <c:pt idx="3">
                  <c:v>121</c:v>
                </c:pt>
                <c:pt idx="4">
                  <c:v>422</c:v>
                </c:pt>
                <c:pt idx="5">
                  <c:v>111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D1-4B57-B05D-F2140D9496F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ja-JP" altLang="en-US" sz="1100"/>
              <a:t>図</a:t>
            </a:r>
            <a:r>
              <a:rPr lang="en-US" altLang="ja-JP" sz="1100"/>
              <a:t>7</a:t>
            </a:r>
            <a:r>
              <a:rPr lang="ja-JP" altLang="en-US" sz="1100"/>
              <a:t>　職業別男女別自殺者数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4660913060500581"/>
          <c:y val="2.032222655726822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254220481022198"/>
          <c:y val="0.1509954753766152"/>
          <c:w val="0.642568275743442"/>
          <c:h val="0.70540200951444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80-4D16-A82B-0379214964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80-4D16-A82B-0379214964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編集不可!$T$1:$AB$1</c15:sqref>
                  </c15:fullRef>
                </c:ext>
              </c:extLst>
              <c:f>(編集不可!$T$1,編集不可!$V$1,編集不可!$X$1:$AB$1)</c:f>
              <c:strCache>
                <c:ptCount val="7"/>
                <c:pt idx="0">
                  <c:v>有職者</c:v>
                </c:pt>
                <c:pt idx="1">
                  <c:v>学生・
生徒等</c:v>
                </c:pt>
                <c:pt idx="2">
                  <c:v>主婦・
主夫</c:v>
                </c:pt>
                <c:pt idx="3">
                  <c:v>失業者</c:v>
                </c:pt>
                <c:pt idx="4">
                  <c:v>年金・雇用保険等生活者</c:v>
                </c:pt>
                <c:pt idx="5">
                  <c:v>その他の無職者</c:v>
                </c:pt>
                <c:pt idx="6">
                  <c:v>不詳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編集不可!$T$2:$AB$2</c15:sqref>
                  </c15:fullRef>
                </c:ext>
              </c:extLst>
              <c:f>(編集不可!$T$2,編集不可!$V$2,編集不可!$X$2:$AB$2)</c:f>
              <c:numCache>
                <c:formatCode>General</c:formatCode>
                <c:ptCount val="7"/>
                <c:pt idx="0">
                  <c:v>351</c:v>
                </c:pt>
                <c:pt idx="1">
                  <c:v>32</c:v>
                </c:pt>
                <c:pt idx="2">
                  <c:v>2</c:v>
                </c:pt>
                <c:pt idx="3">
                  <c:v>100</c:v>
                </c:pt>
                <c:pt idx="4">
                  <c:v>242</c:v>
                </c:pt>
                <c:pt idx="5">
                  <c:v>67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80-4D16-A82B-03792149649D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編集不可!$T$1:$AB$1</c15:sqref>
                  </c15:fullRef>
                </c:ext>
              </c:extLst>
              <c:f>(編集不可!$T$1,編集不可!$V$1,編集不可!$X$1:$AB$1)</c:f>
              <c:strCache>
                <c:ptCount val="7"/>
                <c:pt idx="0">
                  <c:v>有職者</c:v>
                </c:pt>
                <c:pt idx="1">
                  <c:v>学生・
生徒等</c:v>
                </c:pt>
                <c:pt idx="2">
                  <c:v>主婦・
主夫</c:v>
                </c:pt>
                <c:pt idx="3">
                  <c:v>失業者</c:v>
                </c:pt>
                <c:pt idx="4">
                  <c:v>年金・雇用保険等生活者</c:v>
                </c:pt>
                <c:pt idx="5">
                  <c:v>その他の無職者</c:v>
                </c:pt>
                <c:pt idx="6">
                  <c:v>不詳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編集不可!$T$3:$AB$3</c15:sqref>
                  </c15:fullRef>
                </c:ext>
              </c:extLst>
              <c:f>(編集不可!$T$3,編集不可!$V$3,編集不可!$X$3:$AB$3)</c:f>
              <c:numCache>
                <c:formatCode>General</c:formatCode>
                <c:ptCount val="7"/>
                <c:pt idx="0">
                  <c:v>114</c:v>
                </c:pt>
                <c:pt idx="1">
                  <c:v>43</c:v>
                </c:pt>
                <c:pt idx="2">
                  <c:v>34</c:v>
                </c:pt>
                <c:pt idx="3">
                  <c:v>21</c:v>
                </c:pt>
                <c:pt idx="4">
                  <c:v>180</c:v>
                </c:pt>
                <c:pt idx="5">
                  <c:v>44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80-4D16-A82B-037921496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8300800"/>
        <c:axId val="157392192"/>
      </c:barChart>
      <c:valAx>
        <c:axId val="15739219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8300800"/>
        <c:crosses val="autoZero"/>
        <c:crossBetween val="between"/>
      </c:valAx>
      <c:catAx>
        <c:axId val="148300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anchor="ctr" anchorCtr="0"/>
          <a:lstStyle/>
          <a:p>
            <a:pPr>
              <a:defRPr sz="800"/>
            </a:pPr>
            <a:endParaRPr lang="ja-JP"/>
          </a:p>
        </c:txPr>
        <c:crossAx val="157392192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6427625347895909"/>
          <c:y val="0.68577596999889356"/>
          <c:w val="6.761820815246343E-2"/>
          <c:h val="0.1559990566422286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ja-JP" altLang="en-US" sz="1100"/>
              <a:t>図</a:t>
            </a:r>
            <a:r>
              <a:rPr lang="en-US" altLang="ja-JP" sz="1100"/>
              <a:t>4</a:t>
            </a:r>
            <a:r>
              <a:rPr lang="ja-JP" altLang="en-US" sz="1100"/>
              <a:t>　同居人の有無</a:t>
            </a:r>
            <a:endParaRPr lang="ja-JP" sz="11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277760020600835"/>
          <c:y val="0.25964607807788509"/>
          <c:w val="0.37670905777661773"/>
          <c:h val="0.52181840033772531"/>
        </c:manualLayout>
      </c:layout>
      <c:pieChart>
        <c:varyColors val="1"/>
        <c:ser>
          <c:idx val="2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編集不可!$Q$1:$S$1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編集不可!$Q$4:$S$4</c:f>
              <c:numCache>
                <c:formatCode>General</c:formatCode>
                <c:ptCount val="3"/>
                <c:pt idx="0">
                  <c:v>726</c:v>
                </c:pt>
                <c:pt idx="1">
                  <c:v>516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F7-486A-A4C7-768AF82E8BC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5" l="0.25" r="0.25" t="0.75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5</a:t>
            </a:r>
            <a:r>
              <a:rPr lang="ja-JP" altLang="en-US" sz="1100"/>
              <a:t>　同居人の有無別男女別自殺者数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19756053795527659"/>
          <c:y val="2.7850907731258479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177721438691924"/>
          <c:y val="0.16103286384976526"/>
          <c:w val="0.69651876877987551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C3-4D3F-BACF-02C7C454BA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C3-4D3F-BACF-02C7C454BA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C3-4D3F-BACF-02C7C454BA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C3-4D3F-BACF-02C7C454BA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C3-4D3F-BACF-02C7C454BA1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C3-4D3F-BACF-02C7C454BA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編集不可!$Q$1:$S$1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編集不可!$Q$2:$S$2</c:f>
              <c:numCache>
                <c:formatCode>General</c:formatCode>
                <c:ptCount val="3"/>
                <c:pt idx="0">
                  <c:v>444</c:v>
                </c:pt>
                <c:pt idx="1">
                  <c:v>359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C3-4D3F-BACF-02C7C454BA17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編集不可!$Q$1:$S$1</c:f>
              <c:strCache>
                <c:ptCount val="3"/>
                <c:pt idx="0">
                  <c:v>あり</c:v>
                </c:pt>
                <c:pt idx="1">
                  <c:v>なし</c:v>
                </c:pt>
                <c:pt idx="2">
                  <c:v>不詳</c:v>
                </c:pt>
              </c:strCache>
            </c:strRef>
          </c:cat>
          <c:val>
            <c:numRef>
              <c:f>編集不可!$Q$3:$S$3</c:f>
              <c:numCache>
                <c:formatCode>General</c:formatCode>
                <c:ptCount val="3"/>
                <c:pt idx="0">
                  <c:v>282</c:v>
                </c:pt>
                <c:pt idx="1">
                  <c:v>157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B9-4530-9E53-F6E3D1CAB8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48302848"/>
        <c:axId val="131124032"/>
      </c:barChart>
      <c:valAx>
        <c:axId val="131124032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48302848"/>
        <c:crosses val="autoZero"/>
        <c:crossBetween val="between"/>
      </c:valAx>
      <c:catAx>
        <c:axId val="148302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1124032"/>
        <c:crosses val="autoZero"/>
        <c:auto val="1"/>
        <c:lblAlgn val="ctr"/>
        <c:lblOffset val="100"/>
        <c:noMultiLvlLbl val="0"/>
      </c:catAx>
      <c:spPr>
        <a:ln w="12700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691421642273822"/>
          <c:y val="0.6620218062945199"/>
          <c:w val="7.2496249707546007E-2"/>
          <c:h val="0.16317720206307079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ja-JP" altLang="en-US" sz="1100"/>
              <a:t>図</a:t>
            </a:r>
            <a:r>
              <a:rPr lang="en-US" altLang="ja-JP" sz="1100"/>
              <a:t>9</a:t>
            </a:r>
            <a:r>
              <a:rPr lang="ja-JP" altLang="en-US" sz="1100"/>
              <a:t>　場所別男女別自殺者数</a:t>
            </a:r>
            <a:endParaRPr lang="ja-JP" altLang="en-US" sz="800" b="0"/>
          </a:p>
        </c:rich>
      </c:tx>
      <c:layout>
        <c:manualLayout>
          <c:xMode val="edge"/>
          <c:yMode val="edge"/>
          <c:x val="0.22251545466819184"/>
          <c:y val="3.291649820229043E-2"/>
        </c:manualLayout>
      </c:layout>
      <c:overlay val="0"/>
      <c:spPr>
        <a:ln cap="sq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753140876466836"/>
          <c:y val="0.16103286384976526"/>
          <c:w val="0.66076450844783585"/>
          <c:h val="0.7213537392333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編集不可!$A$2</c:f>
              <c:strCache>
                <c:ptCount val="1"/>
                <c:pt idx="0">
                  <c:v>男</c:v>
                </c:pt>
              </c:strCache>
            </c:strRef>
          </c:tx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2D-4707-B964-AF8E155FBDC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2D-4707-B964-AF8E155FBD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編集不可!$AC$1:$AI$1</c:f>
              <c:strCache>
                <c:ptCount val="7"/>
                <c:pt idx="0">
                  <c:v>自宅等</c:v>
                </c:pt>
                <c:pt idx="1">
                  <c:v>高層ビル</c:v>
                </c:pt>
                <c:pt idx="2">
                  <c:v>乗物</c:v>
                </c:pt>
                <c:pt idx="3">
                  <c:v>海（湖）・河川等</c:v>
                </c:pt>
                <c:pt idx="4">
                  <c:v>山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編集不可!$AC$2:$AI$2</c:f>
              <c:numCache>
                <c:formatCode>General</c:formatCode>
                <c:ptCount val="7"/>
                <c:pt idx="0">
                  <c:v>511</c:v>
                </c:pt>
                <c:pt idx="1">
                  <c:v>36</c:v>
                </c:pt>
                <c:pt idx="2">
                  <c:v>48</c:v>
                </c:pt>
                <c:pt idx="3">
                  <c:v>23</c:v>
                </c:pt>
                <c:pt idx="4">
                  <c:v>10</c:v>
                </c:pt>
                <c:pt idx="5">
                  <c:v>178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2D-4707-B964-AF8E155FBDC9}"/>
            </c:ext>
          </c:extLst>
        </c:ser>
        <c:ser>
          <c:idx val="1"/>
          <c:order val="1"/>
          <c:tx>
            <c:strRef>
              <c:f>編集不可!$A$3</c:f>
              <c:strCache>
                <c:ptCount val="1"/>
                <c:pt idx="0">
                  <c:v>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編集不可!$AC$1:$AI$1</c:f>
              <c:strCache>
                <c:ptCount val="7"/>
                <c:pt idx="0">
                  <c:v>自宅等</c:v>
                </c:pt>
                <c:pt idx="1">
                  <c:v>高層ビル</c:v>
                </c:pt>
                <c:pt idx="2">
                  <c:v>乗物</c:v>
                </c:pt>
                <c:pt idx="3">
                  <c:v>海（湖）・河川等</c:v>
                </c:pt>
                <c:pt idx="4">
                  <c:v>山</c:v>
                </c:pt>
                <c:pt idx="5">
                  <c:v>その他</c:v>
                </c:pt>
                <c:pt idx="6">
                  <c:v>不詳</c:v>
                </c:pt>
              </c:strCache>
            </c:strRef>
          </c:cat>
          <c:val>
            <c:numRef>
              <c:f>編集不可!$AC$3:$AI$3</c:f>
              <c:numCache>
                <c:formatCode>General</c:formatCode>
                <c:ptCount val="7"/>
                <c:pt idx="0">
                  <c:v>329</c:v>
                </c:pt>
                <c:pt idx="1">
                  <c:v>23</c:v>
                </c:pt>
                <c:pt idx="2">
                  <c:v>13</c:v>
                </c:pt>
                <c:pt idx="3">
                  <c:v>10</c:v>
                </c:pt>
                <c:pt idx="4">
                  <c:v>1</c:v>
                </c:pt>
                <c:pt idx="5">
                  <c:v>63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2D-4707-B964-AF8E155FBD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6"/>
        <c:axId val="157323264"/>
        <c:axId val="131126336"/>
      </c:barChart>
      <c:valAx>
        <c:axId val="131126336"/>
        <c:scaling>
          <c:orientation val="minMax"/>
        </c:scaling>
        <c:delete val="0"/>
        <c:axPos val="t"/>
        <c:majorGridlines/>
        <c:numFmt formatCode="0_ ;[Red]\-0\ " sourceLinked="0"/>
        <c:majorTickMark val="none"/>
        <c:minorTickMark val="none"/>
        <c:tickLblPos val="high"/>
        <c:crossAx val="157323264"/>
        <c:crosses val="autoZero"/>
        <c:crossBetween val="between"/>
      </c:valAx>
      <c:catAx>
        <c:axId val="1573232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31126336"/>
        <c:crosses val="autoZero"/>
        <c:auto val="1"/>
        <c:lblAlgn val="ctr"/>
        <c:lblOffset val="100"/>
        <c:noMultiLvlLbl val="0"/>
      </c:catAx>
      <c:spPr>
        <a:ln w="15875"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83296553327876033"/>
          <c:y val="0.6805889325332849"/>
          <c:w val="7.3249535438972516E-2"/>
          <c:h val="0.15666222344216976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spPr>
    <a:ln w="19050">
      <a:solidFill>
        <a:sysClr val="windowText" lastClr="000000"/>
      </a:solidFill>
    </a:ln>
  </c:spPr>
  <c:printSettings>
    <c:headerFooter/>
    <c:pageMargins b="0.74803149606299213" l="0.23622047244094491" r="0.23622047244094491" t="0.74803149606299213" header="0.31496062992125984" footer="0.31496062992125984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178721</xdr:colOff>
      <xdr:row>1</xdr:row>
      <xdr:rowOff>30439</xdr:rowOff>
    </xdr:from>
    <xdr:to>
      <xdr:col>12</xdr:col>
      <xdr:colOff>83820</xdr:colOff>
      <xdr:row>16</xdr:row>
      <xdr:rowOff>137160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AA30722-BF24-4D71-BB02-2D4E1A520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30480</xdr:colOff>
      <xdr:row>126</xdr:row>
      <xdr:rowOff>64936</xdr:rowOff>
    </xdr:from>
    <xdr:to>
      <xdr:col>15</xdr:col>
      <xdr:colOff>472441</xdr:colOff>
      <xdr:row>143</xdr:row>
      <xdr:rowOff>162008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AAD8F69-DDC7-4378-A614-E88E9D75B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28161</xdr:colOff>
      <xdr:row>17</xdr:row>
      <xdr:rowOff>25542</xdr:rowOff>
    </xdr:from>
    <xdr:to>
      <xdr:col>7</xdr:col>
      <xdr:colOff>483706</xdr:colOff>
      <xdr:row>34</xdr:row>
      <xdr:rowOff>147762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8B7B821-08C6-4ECD-B098-A301EA76B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7620</xdr:colOff>
      <xdr:row>17</xdr:row>
      <xdr:rowOff>26669</xdr:rowOff>
    </xdr:from>
    <xdr:to>
      <xdr:col>15</xdr:col>
      <xdr:colOff>495300</xdr:colOff>
      <xdr:row>34</xdr:row>
      <xdr:rowOff>121920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07512ED-68B6-4873-ADC6-D741BCD33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49528</xdr:colOff>
      <xdr:row>53</xdr:row>
      <xdr:rowOff>45719</xdr:rowOff>
    </xdr:from>
    <xdr:to>
      <xdr:col>7</xdr:col>
      <xdr:colOff>510540</xdr:colOff>
      <xdr:row>71</xdr:row>
      <xdr:rowOff>1986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5DF9D93B-123D-4ECF-92AF-0BF227D2C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27401</xdr:colOff>
      <xdr:row>53</xdr:row>
      <xdr:rowOff>53340</xdr:rowOff>
    </xdr:from>
    <xdr:to>
      <xdr:col>15</xdr:col>
      <xdr:colOff>495300</xdr:colOff>
      <xdr:row>71</xdr:row>
      <xdr:rowOff>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6B675C81-7968-4B08-9856-9960A2203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30480</xdr:colOff>
      <xdr:row>35</xdr:row>
      <xdr:rowOff>38096</xdr:rowOff>
    </xdr:from>
    <xdr:to>
      <xdr:col>7</xdr:col>
      <xdr:colOff>487680</xdr:colOff>
      <xdr:row>53</xdr:row>
      <xdr:rowOff>7619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E588D22B-FCA0-416F-B353-AD9D7FA22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29460</xdr:colOff>
      <xdr:row>35</xdr:row>
      <xdr:rowOff>24994</xdr:rowOff>
    </xdr:from>
    <xdr:to>
      <xdr:col>15</xdr:col>
      <xdr:colOff>502920</xdr:colOff>
      <xdr:row>52</xdr:row>
      <xdr:rowOff>167639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B4D20EA4-E30A-42B1-BBC8-164E3087F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36631</xdr:colOff>
      <xdr:row>72</xdr:row>
      <xdr:rowOff>36752</xdr:rowOff>
    </xdr:from>
    <xdr:to>
      <xdr:col>15</xdr:col>
      <xdr:colOff>481405</xdr:colOff>
      <xdr:row>90</xdr:row>
      <xdr:rowOff>21515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D5AC650-5977-432C-8655-51A6A86D7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44726</xdr:colOff>
      <xdr:row>72</xdr:row>
      <xdr:rowOff>34784</xdr:rowOff>
    </xdr:from>
    <xdr:to>
      <xdr:col>7</xdr:col>
      <xdr:colOff>501926</xdr:colOff>
      <xdr:row>90</xdr:row>
      <xdr:rowOff>11928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DE8A1E44-92AD-4153-AFEA-F353B9D90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38100</xdr:colOff>
      <xdr:row>90</xdr:row>
      <xdr:rowOff>55326</xdr:rowOff>
    </xdr:from>
    <xdr:to>
      <xdr:col>7</xdr:col>
      <xdr:colOff>495299</xdr:colOff>
      <xdr:row>108</xdr:row>
      <xdr:rowOff>24848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7D9786A-A303-4973-9C26-50E528D8B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41416</xdr:colOff>
      <xdr:row>90</xdr:row>
      <xdr:rowOff>62945</xdr:rowOff>
    </xdr:from>
    <xdr:to>
      <xdr:col>15</xdr:col>
      <xdr:colOff>487680</xdr:colOff>
      <xdr:row>108</xdr:row>
      <xdr:rowOff>17228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877A957-8B21-4C8A-9403-52800D471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45721</xdr:colOff>
      <xdr:row>108</xdr:row>
      <xdr:rowOff>62948</xdr:rowOff>
    </xdr:from>
    <xdr:to>
      <xdr:col>7</xdr:col>
      <xdr:colOff>510541</xdr:colOff>
      <xdr:row>126</xdr:row>
      <xdr:rowOff>24848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1E6465-8B1C-457F-81A6-ED3731F22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38100</xdr:colOff>
      <xdr:row>108</xdr:row>
      <xdr:rowOff>55328</xdr:rowOff>
    </xdr:from>
    <xdr:to>
      <xdr:col>15</xdr:col>
      <xdr:colOff>502919</xdr:colOff>
      <xdr:row>126</xdr:row>
      <xdr:rowOff>24848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6C7EFEDA-D2A5-4E4D-8FCF-369068E28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39755</xdr:colOff>
      <xdr:row>161</xdr:row>
      <xdr:rowOff>129869</xdr:rowOff>
    </xdr:from>
    <xdr:to>
      <xdr:col>7</xdr:col>
      <xdr:colOff>516834</xdr:colOff>
      <xdr:row>178</xdr:row>
      <xdr:rowOff>139147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22884E91-1D9D-4814-89F6-D16F0985A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24847</xdr:colOff>
      <xdr:row>144</xdr:row>
      <xdr:rowOff>25222</xdr:rowOff>
    </xdr:from>
    <xdr:to>
      <xdr:col>11</xdr:col>
      <xdr:colOff>482047</xdr:colOff>
      <xdr:row>161</xdr:row>
      <xdr:rowOff>98396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B9C9CAE8-156F-42BC-8BAD-9607954A7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25999</xdr:colOff>
      <xdr:row>161</xdr:row>
      <xdr:rowOff>130204</xdr:rowOff>
    </xdr:from>
    <xdr:to>
      <xdr:col>15</xdr:col>
      <xdr:colOff>490331</xdr:colOff>
      <xdr:row>178</xdr:row>
      <xdr:rowOff>139147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3532BAD6-DF44-4D1D-AD73-2AC7E50AB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30479</xdr:colOff>
      <xdr:row>126</xdr:row>
      <xdr:rowOff>61954</xdr:rowOff>
    </xdr:from>
    <xdr:to>
      <xdr:col>7</xdr:col>
      <xdr:colOff>517828</xdr:colOff>
      <xdr:row>143</xdr:row>
      <xdr:rowOff>159026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4B85982A-5F8D-492E-B0FB-496841712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788D19F-879E-4670-A660-495CFDDE887D}" name="市町村コード" displayName="市町村コード" ref="A1:D46" totalsRowShown="0" headerRowDxfId="5" dataDxfId="4">
  <autoFilter ref="A1:D46" xr:uid="{151DCD45-9E1F-4E7B-80A5-4FC62911E610}"/>
  <tableColumns count="4">
    <tableColumn id="5" xr3:uid="{3F98C1E8-D159-4AC7-88EB-0BAAFEE2588D}" name="府番号" dataDxfId="3"/>
    <tableColumn id="6" xr3:uid="{46390A92-F765-44AE-868F-828C7C69FEB4}" name="市町村名2" dataDxfId="2"/>
    <tableColumn id="1" xr3:uid="{53133B6C-7989-44C8-BF7F-CFA0ED88E8B4}" name="国番号" dataDxfId="1"/>
    <tableColumn id="2" xr3:uid="{9022EC35-ECBD-4FCC-B8FB-BE9A8AA23D96}" name="市町村名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V103"/>
  <sheetViews>
    <sheetView tabSelected="1" view="pageBreakPreview" zoomScaleNormal="100" zoomScaleSheetLayoutView="100" workbookViewId="0">
      <selection activeCell="F9" sqref="F9"/>
    </sheetView>
  </sheetViews>
  <sheetFormatPr defaultColWidth="9" defaultRowHeight="13.2" x14ac:dyDescent="0.2"/>
  <cols>
    <col min="1" max="16" width="7.6640625" style="5" customWidth="1"/>
    <col min="17" max="17" width="9.109375" style="5" customWidth="1"/>
    <col min="18" max="18" width="7.44140625" style="5" customWidth="1"/>
    <col min="19" max="16384" width="9" style="5"/>
  </cols>
  <sheetData>
    <row r="1" spans="1:20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</row>
    <row r="2" spans="1:20" x14ac:dyDescent="0.2">
      <c r="A2" t="s">
        <v>0</v>
      </c>
      <c r="B2" s="144"/>
      <c r="C2" t="s">
        <v>1</v>
      </c>
      <c r="D2" s="144"/>
      <c r="E2" t="s">
        <v>2</v>
      </c>
      <c r="F2" s="144"/>
      <c r="G2" t="s">
        <v>3</v>
      </c>
      <c r="H2" s="144"/>
      <c r="I2" t="s">
        <v>4</v>
      </c>
      <c r="J2" s="144"/>
      <c r="K2" t="s">
        <v>5</v>
      </c>
      <c r="L2" s="144"/>
      <c r="M2" t="s">
        <v>6</v>
      </c>
      <c r="N2" s="144"/>
      <c r="O2" t="s">
        <v>7</v>
      </c>
      <c r="P2" s="144"/>
      <c r="Q2" t="s">
        <v>8</v>
      </c>
      <c r="R2" s="144"/>
      <c r="S2" t="s">
        <v>9</v>
      </c>
      <c r="T2" s="88"/>
    </row>
    <row r="3" spans="1:20" x14ac:dyDescent="0.2">
      <c r="A3" t="s">
        <v>10</v>
      </c>
      <c r="B3" s="144"/>
      <c r="C3" t="s">
        <v>11</v>
      </c>
      <c r="D3" s="144"/>
      <c r="E3" t="s">
        <v>12</v>
      </c>
      <c r="F3" s="144"/>
      <c r="G3" t="s">
        <v>13</v>
      </c>
      <c r="H3" s="144"/>
      <c r="I3" s="167" t="s">
        <v>14</v>
      </c>
      <c r="J3" s="167"/>
      <c r="K3" t="s">
        <v>15</v>
      </c>
      <c r="L3" s="144"/>
      <c r="M3" t="s">
        <v>16</v>
      </c>
      <c r="N3" s="144"/>
      <c r="O3" s="167" t="s">
        <v>17</v>
      </c>
      <c r="P3" s="167"/>
      <c r="Q3" t="s">
        <v>18</v>
      </c>
      <c r="R3" s="144"/>
      <c r="S3" t="s">
        <v>19</v>
      </c>
      <c r="T3" s="88"/>
    </row>
    <row r="4" spans="1:20" x14ac:dyDescent="0.2">
      <c r="A4" t="s">
        <v>20</v>
      </c>
      <c r="B4" s="144"/>
      <c r="C4" t="s">
        <v>21</v>
      </c>
      <c r="D4" s="144"/>
      <c r="E4" s="167" t="s">
        <v>298</v>
      </c>
      <c r="F4" s="167"/>
      <c r="G4" s="167" t="s">
        <v>22</v>
      </c>
      <c r="H4" s="167"/>
      <c r="I4" t="s">
        <v>23</v>
      </c>
      <c r="J4" s="144"/>
      <c r="K4" s="167" t="s">
        <v>24</v>
      </c>
      <c r="L4" s="167"/>
      <c r="M4" s="167" t="s">
        <v>25</v>
      </c>
      <c r="N4" s="167"/>
      <c r="O4" s="167" t="s">
        <v>26</v>
      </c>
      <c r="P4" s="167"/>
      <c r="Q4" t="s">
        <v>27</v>
      </c>
      <c r="R4" s="144"/>
      <c r="S4" t="s">
        <v>28</v>
      </c>
      <c r="T4" s="88"/>
    </row>
    <row r="5" spans="1:20" x14ac:dyDescent="0.2">
      <c r="A5" s="167" t="s">
        <v>29</v>
      </c>
      <c r="B5" s="167"/>
      <c r="C5" t="s">
        <v>30</v>
      </c>
      <c r="D5" s="144"/>
      <c r="E5" t="s">
        <v>31</v>
      </c>
      <c r="F5" s="144"/>
      <c r="G5" s="167" t="s">
        <v>32</v>
      </c>
      <c r="H5" s="167"/>
      <c r="I5" t="s">
        <v>33</v>
      </c>
      <c r="J5" s="144"/>
      <c r="K5" s="167" t="s">
        <v>34</v>
      </c>
      <c r="L5" s="167"/>
      <c r="M5" t="s">
        <v>35</v>
      </c>
      <c r="N5" s="144"/>
      <c r="O5" s="167" t="s">
        <v>36</v>
      </c>
      <c r="P5" s="167"/>
      <c r="Q5" t="s">
        <v>37</v>
      </c>
      <c r="R5" s="144"/>
      <c r="S5" t="s">
        <v>38</v>
      </c>
      <c r="T5" s="88"/>
    </row>
    <row r="6" spans="1:20" x14ac:dyDescent="0.2">
      <c r="A6" t="s">
        <v>39</v>
      </c>
      <c r="B6" s="144"/>
      <c r="C6" t="s">
        <v>40</v>
      </c>
      <c r="D6" s="144"/>
      <c r="E6" t="s">
        <v>41</v>
      </c>
      <c r="F6" s="144"/>
      <c r="G6" s="144" t="s">
        <v>304</v>
      </c>
      <c r="H6" s="144"/>
      <c r="I6" s="91" t="s">
        <v>42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88"/>
    </row>
    <row r="7" spans="1:20" x14ac:dyDescent="0.2">
      <c r="A7" s="88"/>
      <c r="B7" s="88"/>
      <c r="C7" s="88"/>
      <c r="D7" s="88"/>
      <c r="E7" s="88"/>
      <c r="F7" s="88"/>
      <c r="G7" s="145"/>
      <c r="H7" s="88"/>
      <c r="I7" s="88"/>
      <c r="J7" s="88"/>
      <c r="K7" s="88"/>
      <c r="L7" s="88"/>
      <c r="M7" s="88" t="s">
        <v>299</v>
      </c>
      <c r="N7" s="88"/>
      <c r="O7" s="88"/>
      <c r="P7" s="88"/>
      <c r="Q7" s="88"/>
      <c r="R7" s="88"/>
      <c r="S7" s="88"/>
      <c r="T7" s="88"/>
    </row>
    <row r="8" spans="1:20" ht="10.5" customHeight="1" x14ac:dyDescent="0.2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</row>
    <row r="9" spans="1:20" ht="22.5" customHeight="1" x14ac:dyDescent="0.2">
      <c r="A9" s="146" t="s">
        <v>43</v>
      </c>
      <c r="B9" s="88"/>
      <c r="C9" s="88"/>
      <c r="D9" s="88"/>
      <c r="E9" s="88"/>
      <c r="F9" s="156">
        <v>50</v>
      </c>
      <c r="G9" s="154"/>
      <c r="H9" s="88" t="str">
        <f>VLOOKUP(F9,市町村コード[],2,FALSE)</f>
        <v>大阪府集計</v>
      </c>
      <c r="I9" s="88"/>
      <c r="J9" s="88"/>
      <c r="K9" s="88"/>
      <c r="L9" s="88"/>
      <c r="M9" s="88"/>
      <c r="N9" s="88"/>
      <c r="O9" s="88"/>
      <c r="P9" s="88" t="s">
        <v>305</v>
      </c>
      <c r="Q9" s="88"/>
      <c r="R9" s="88"/>
      <c r="S9" s="88"/>
      <c r="T9" s="88"/>
    </row>
    <row r="10" spans="1:20" x14ac:dyDescent="0.2">
      <c r="F10" s="155"/>
    </row>
    <row r="11" spans="1:20" s="2" customFormat="1" ht="32.25" customHeight="1" x14ac:dyDescent="0.2">
      <c r="A11" s="73" t="str">
        <f>"１．"&amp;P9&amp;"中における"&amp;H9&amp;"の自殺の内訳"</f>
        <v>１．令和7年中における大阪府集計の自殺の内訳</v>
      </c>
      <c r="I11" s="90" t="s">
        <v>307</v>
      </c>
    </row>
    <row r="12" spans="1:20" s="2" customFormat="1" x14ac:dyDescent="0.2">
      <c r="F12" s="69"/>
      <c r="G12" s="69"/>
    </row>
    <row r="13" spans="1:20" ht="19.5" customHeight="1" thickBot="1" x14ac:dyDescent="0.25">
      <c r="A13" s="80" t="s">
        <v>44</v>
      </c>
      <c r="C13" s="4"/>
      <c r="D13" s="4"/>
      <c r="E13" s="4"/>
      <c r="F13" s="70"/>
      <c r="G13" s="82" t="s">
        <v>45</v>
      </c>
      <c r="I13" s="4"/>
      <c r="J13" s="4"/>
      <c r="K13" s="4"/>
    </row>
    <row r="14" spans="1:20" ht="19.5" customHeight="1" thickBot="1" x14ac:dyDescent="0.25">
      <c r="B14" s="31"/>
      <c r="C14" s="170" t="str">
        <f>IF(E14="令和2年","令和元年","令和"&amp;VALUE(MID(E14,3,LEN(E14)-3))-1&amp;"年")</f>
        <v>令和6年</v>
      </c>
      <c r="D14" s="171"/>
      <c r="E14" s="170" t="str">
        <f>P9</f>
        <v>令和7年</v>
      </c>
      <c r="F14" s="171"/>
      <c r="G14" s="71" t="s">
        <v>46</v>
      </c>
      <c r="H14" s="76" t="s">
        <v>47</v>
      </c>
      <c r="I14" s="4"/>
      <c r="J14" s="4"/>
      <c r="K14" s="4"/>
      <c r="L14" s="4"/>
      <c r="M14" s="4"/>
      <c r="O14" s="88"/>
    </row>
    <row r="15" spans="1:20" ht="19.5" customHeight="1" x14ac:dyDescent="0.2">
      <c r="B15" s="34" t="s">
        <v>48</v>
      </c>
      <c r="C15" s="38">
        <f>編集不可!BW2</f>
        <v>879</v>
      </c>
      <c r="D15" s="39">
        <f>IFERROR(C15/C$17,"")</f>
        <v>0.66641394996209247</v>
      </c>
      <c r="E15" s="38">
        <f>編集不可!E2</f>
        <v>806</v>
      </c>
      <c r="F15" s="39">
        <f>IFERROR(E15/E$17,"")</f>
        <v>0.64738955823293176</v>
      </c>
      <c r="G15" s="66">
        <f>E15-C15</f>
        <v>-73</v>
      </c>
      <c r="H15" s="52">
        <f>IFERROR(E15/C15-1,"")</f>
        <v>-8.304891922639368E-2</v>
      </c>
      <c r="I15" s="4"/>
      <c r="J15" s="4"/>
      <c r="K15" s="4"/>
      <c r="L15" s="4"/>
      <c r="M15" s="4"/>
    </row>
    <row r="16" spans="1:20" ht="19.5" customHeight="1" thickBot="1" x14ac:dyDescent="0.25">
      <c r="B16" s="32" t="s">
        <v>49</v>
      </c>
      <c r="C16" s="32">
        <f>編集不可!BW3</f>
        <v>440</v>
      </c>
      <c r="D16" s="40">
        <f>IFERROR(C16/C$17,"")</f>
        <v>0.33358605003790753</v>
      </c>
      <c r="E16" s="32">
        <f>編集不可!E3</f>
        <v>439</v>
      </c>
      <c r="F16" s="40">
        <f>IFERROR(E16/E$17,"")</f>
        <v>0.35261044176706829</v>
      </c>
      <c r="G16" s="67">
        <f>E16-C16</f>
        <v>-1</v>
      </c>
      <c r="H16" s="53">
        <f t="shared" ref="H16:H17" si="0">IFERROR(E16/C16-1,"")</f>
        <v>-2.2727272727273151E-3</v>
      </c>
      <c r="I16" s="4"/>
      <c r="J16" s="4"/>
      <c r="K16" s="4"/>
      <c r="L16" s="4"/>
      <c r="M16" s="4"/>
    </row>
    <row r="17" spans="1:13" ht="19.5" customHeight="1" thickTop="1" thickBot="1" x14ac:dyDescent="0.25">
      <c r="B17" s="33" t="s">
        <v>50</v>
      </c>
      <c r="C17" s="33">
        <f>編集不可!BW4</f>
        <v>1319</v>
      </c>
      <c r="D17" s="36">
        <f>IFERROR(C17/C$17,"")</f>
        <v>1</v>
      </c>
      <c r="E17" s="33">
        <f>編集不可!E4</f>
        <v>1245</v>
      </c>
      <c r="F17" s="36">
        <f>IFERROR(E17/E$17,"")</f>
        <v>1</v>
      </c>
      <c r="G17" s="68">
        <f>E17-C17</f>
        <v>-74</v>
      </c>
      <c r="H17" s="54">
        <f t="shared" si="0"/>
        <v>-5.6103108415466285E-2</v>
      </c>
      <c r="I17" s="4"/>
      <c r="J17" s="4"/>
      <c r="K17" s="4"/>
      <c r="L17" s="4"/>
      <c r="M17" s="4"/>
    </row>
    <row r="18" spans="1:13" ht="19.5" customHeight="1" x14ac:dyDescent="0.2">
      <c r="B18" s="8"/>
      <c r="C18" s="8"/>
      <c r="D18" s="4"/>
      <c r="E18" s="4"/>
      <c r="F18" s="4"/>
      <c r="G18" s="4"/>
      <c r="H18" s="4"/>
      <c r="I18" s="4"/>
      <c r="J18" s="4"/>
      <c r="K18" s="4"/>
    </row>
    <row r="19" spans="1:13" ht="19.5" customHeight="1" thickBot="1" x14ac:dyDescent="0.25">
      <c r="A19" s="4" t="s">
        <v>51</v>
      </c>
      <c r="B19" s="4"/>
      <c r="C19" s="4"/>
      <c r="D19" s="82" t="s">
        <v>45</v>
      </c>
      <c r="E19" s="4"/>
      <c r="F19" s="4"/>
      <c r="G19" s="4"/>
      <c r="H19" s="4"/>
      <c r="I19" s="4"/>
      <c r="J19" s="4"/>
      <c r="K19" s="4"/>
    </row>
    <row r="20" spans="1:13" ht="19.5" customHeight="1" x14ac:dyDescent="0.2">
      <c r="B20" s="11" t="s">
        <v>48</v>
      </c>
      <c r="C20" s="38">
        <f>編集不可!E2</f>
        <v>806</v>
      </c>
      <c r="D20" s="39">
        <f>IFERROR(C20/C$22,"")</f>
        <v>0.64738955823293176</v>
      </c>
      <c r="E20" s="4"/>
      <c r="F20" s="4"/>
      <c r="G20" s="4"/>
      <c r="H20" s="4"/>
      <c r="I20" s="4"/>
      <c r="J20" s="4"/>
      <c r="K20" s="4"/>
    </row>
    <row r="21" spans="1:13" ht="19.5" customHeight="1" thickBot="1" x14ac:dyDescent="0.25">
      <c r="B21" s="12" t="s">
        <v>49</v>
      </c>
      <c r="C21" s="32">
        <f>編集不可!E3</f>
        <v>439</v>
      </c>
      <c r="D21" s="40">
        <f>IFERROR(C21/C$22,"")</f>
        <v>0.35261044176706829</v>
      </c>
      <c r="E21" s="4"/>
      <c r="F21" s="4"/>
      <c r="G21" s="4"/>
      <c r="H21" s="4"/>
      <c r="I21" s="4"/>
      <c r="J21" s="4"/>
      <c r="K21" s="4"/>
    </row>
    <row r="22" spans="1:13" ht="19.5" customHeight="1" thickTop="1" thickBot="1" x14ac:dyDescent="0.25">
      <c r="B22" s="13" t="s">
        <v>50</v>
      </c>
      <c r="C22" s="33">
        <f>編集不可!E4</f>
        <v>1245</v>
      </c>
      <c r="D22" s="36">
        <f>IFERROR(C22/C$22,"")</f>
        <v>1</v>
      </c>
      <c r="E22" s="4"/>
      <c r="F22" s="4"/>
      <c r="G22" s="4"/>
      <c r="H22" s="4"/>
      <c r="I22" s="4"/>
      <c r="J22" s="4"/>
      <c r="K22" s="4"/>
    </row>
    <row r="23" spans="1:13" ht="19.5" customHeight="1" x14ac:dyDescent="0.2">
      <c r="B23" s="6"/>
      <c r="C23" s="7"/>
      <c r="D23" s="7"/>
      <c r="E23" s="8"/>
      <c r="F23" s="8"/>
      <c r="G23" s="8"/>
      <c r="H23" s="8"/>
      <c r="I23" s="8"/>
      <c r="J23" s="8"/>
      <c r="K23" s="8"/>
      <c r="L23" s="8"/>
    </row>
    <row r="24" spans="1:13" ht="19.5" customHeight="1" thickBot="1" x14ac:dyDescent="0.25">
      <c r="A24" s="9" t="s">
        <v>52</v>
      </c>
      <c r="B24" s="9"/>
      <c r="C24" s="6"/>
      <c r="D24" s="9"/>
      <c r="E24" s="9"/>
      <c r="F24" s="9"/>
      <c r="G24" s="9"/>
      <c r="H24" s="9"/>
      <c r="I24" s="9"/>
      <c r="J24" s="9"/>
      <c r="K24" s="9"/>
      <c r="L24" s="82" t="s">
        <v>45</v>
      </c>
    </row>
    <row r="25" spans="1:13" ht="19.5" customHeight="1" x14ac:dyDescent="0.2">
      <c r="B25" s="19"/>
      <c r="C25" s="173" t="s">
        <v>50</v>
      </c>
      <c r="D25" s="175" t="s">
        <v>53</v>
      </c>
      <c r="E25" s="176"/>
      <c r="F25" s="176"/>
      <c r="G25" s="176"/>
      <c r="H25" s="176"/>
      <c r="I25" s="176"/>
      <c r="J25" s="176"/>
      <c r="K25" s="176"/>
      <c r="L25" s="177"/>
    </row>
    <row r="26" spans="1:13" ht="19.5" customHeight="1" thickBot="1" x14ac:dyDescent="0.25">
      <c r="B26" s="20"/>
      <c r="C26" s="174"/>
      <c r="D26" s="74" t="s">
        <v>54</v>
      </c>
      <c r="E26" s="75" t="s">
        <v>55</v>
      </c>
      <c r="F26" s="75" t="s">
        <v>56</v>
      </c>
      <c r="G26" s="75" t="s">
        <v>57</v>
      </c>
      <c r="H26" s="75" t="s">
        <v>58</v>
      </c>
      <c r="I26" s="75" t="s">
        <v>59</v>
      </c>
      <c r="J26" s="75" t="s">
        <v>60</v>
      </c>
      <c r="K26" s="75" t="s">
        <v>61</v>
      </c>
      <c r="L26" s="21" t="s">
        <v>62</v>
      </c>
    </row>
    <row r="27" spans="1:13" ht="19.5" customHeight="1" x14ac:dyDescent="0.2">
      <c r="B27" s="55" t="s">
        <v>48</v>
      </c>
      <c r="C27" s="122">
        <f>編集不可!E2</f>
        <v>806</v>
      </c>
      <c r="D27" s="123">
        <f>編集不可!H2</f>
        <v>28</v>
      </c>
      <c r="E27" s="123">
        <f>編集不可!I2</f>
        <v>84</v>
      </c>
      <c r="F27" s="124">
        <f>編集不可!J2</f>
        <v>99</v>
      </c>
      <c r="G27" s="124">
        <f>編集不可!K2</f>
        <v>139</v>
      </c>
      <c r="H27" s="124">
        <f>編集不可!L2</f>
        <v>176</v>
      </c>
      <c r="I27" s="124">
        <f>編集不可!M2</f>
        <v>94</v>
      </c>
      <c r="J27" s="124">
        <f>編集不可!N2</f>
        <v>88</v>
      </c>
      <c r="K27" s="124">
        <f>編集不可!O2</f>
        <v>98</v>
      </c>
      <c r="L27" s="125">
        <f>編集不可!P2</f>
        <v>0</v>
      </c>
      <c r="M27" s="89"/>
    </row>
    <row r="28" spans="1:13" ht="19.5" customHeight="1" thickBot="1" x14ac:dyDescent="0.25">
      <c r="B28" s="56" t="s">
        <v>49</v>
      </c>
      <c r="C28" s="126">
        <f>編集不可!E3</f>
        <v>439</v>
      </c>
      <c r="D28" s="127">
        <f>編集不可!H3</f>
        <v>31</v>
      </c>
      <c r="E28" s="128">
        <f>編集不可!I3</f>
        <v>72</v>
      </c>
      <c r="F28" s="128">
        <f>編集不可!J3</f>
        <v>46</v>
      </c>
      <c r="G28" s="128">
        <f>編集不可!K3</f>
        <v>67</v>
      </c>
      <c r="H28" s="128">
        <f>編集不可!L3</f>
        <v>73</v>
      </c>
      <c r="I28" s="128">
        <f>編集不可!M3</f>
        <v>44</v>
      </c>
      <c r="J28" s="128">
        <f>編集不可!N3</f>
        <v>55</v>
      </c>
      <c r="K28" s="128">
        <f>編集不可!O3</f>
        <v>51</v>
      </c>
      <c r="L28" s="129">
        <f>編集不可!P3</f>
        <v>0</v>
      </c>
      <c r="M28" s="89"/>
    </row>
    <row r="29" spans="1:13" ht="19.5" customHeight="1" thickTop="1" x14ac:dyDescent="0.2">
      <c r="B29" s="178" t="s">
        <v>50</v>
      </c>
      <c r="C29" s="130">
        <f>編集不可!E4</f>
        <v>1245</v>
      </c>
      <c r="D29" s="131">
        <f>編集不可!H4</f>
        <v>59</v>
      </c>
      <c r="E29" s="132">
        <f>編集不可!I4</f>
        <v>156</v>
      </c>
      <c r="F29" s="132">
        <f>編集不可!J4</f>
        <v>145</v>
      </c>
      <c r="G29" s="132">
        <f>編集不可!K4</f>
        <v>206</v>
      </c>
      <c r="H29" s="132">
        <f>編集不可!L4</f>
        <v>249</v>
      </c>
      <c r="I29" s="132">
        <f>編集不可!M4</f>
        <v>138</v>
      </c>
      <c r="J29" s="132">
        <f>編集不可!N4</f>
        <v>143</v>
      </c>
      <c r="K29" s="132">
        <f>編集不可!O4</f>
        <v>149</v>
      </c>
      <c r="L29" s="133">
        <f>編集不可!P4</f>
        <v>0</v>
      </c>
      <c r="M29" s="89"/>
    </row>
    <row r="30" spans="1:13" ht="19.5" customHeight="1" thickBot="1" x14ac:dyDescent="0.25">
      <c r="B30" s="179"/>
      <c r="C30" s="50">
        <f>IFERROR(C29/$C$29,"")</f>
        <v>1</v>
      </c>
      <c r="D30" s="81">
        <f t="shared" ref="D30:L30" si="1">IFERROR(D29/$C$29,"")</f>
        <v>4.7389558232931728E-2</v>
      </c>
      <c r="E30" s="45">
        <f t="shared" si="1"/>
        <v>0.12530120481927712</v>
      </c>
      <c r="F30" s="45">
        <f t="shared" si="1"/>
        <v>0.11646586345381527</v>
      </c>
      <c r="G30" s="45">
        <f t="shared" si="1"/>
        <v>0.16546184738955824</v>
      </c>
      <c r="H30" s="45">
        <f t="shared" si="1"/>
        <v>0.2</v>
      </c>
      <c r="I30" s="45">
        <f t="shared" si="1"/>
        <v>0.1108433734939759</v>
      </c>
      <c r="J30" s="45">
        <f t="shared" si="1"/>
        <v>0.11485943775100402</v>
      </c>
      <c r="K30" s="45">
        <f t="shared" si="1"/>
        <v>0.11967871485943775</v>
      </c>
      <c r="L30" s="47">
        <f t="shared" si="1"/>
        <v>0</v>
      </c>
    </row>
    <row r="31" spans="1:13" ht="19.5" customHeight="1" x14ac:dyDescent="0.2">
      <c r="B31" s="6"/>
      <c r="C31" s="37"/>
      <c r="D31" s="37"/>
      <c r="E31" s="37"/>
      <c r="F31" s="37"/>
      <c r="G31" s="37"/>
      <c r="H31" s="37"/>
      <c r="I31" s="37"/>
      <c r="J31" s="37"/>
      <c r="K31" s="37"/>
      <c r="L31" s="37"/>
    </row>
    <row r="32" spans="1:13" ht="19.5" customHeight="1" thickBot="1" x14ac:dyDescent="0.25">
      <c r="A32" s="8" t="s">
        <v>63</v>
      </c>
      <c r="B32" s="8"/>
      <c r="C32" s="8"/>
      <c r="D32" s="8"/>
      <c r="E32" s="8"/>
      <c r="F32" s="82" t="s">
        <v>45</v>
      </c>
      <c r="G32" s="8"/>
      <c r="H32" s="8"/>
      <c r="I32" s="8"/>
      <c r="J32" s="8"/>
      <c r="K32" s="8"/>
    </row>
    <row r="33" spans="1:15" ht="19.5" customHeight="1" thickBot="1" x14ac:dyDescent="0.25">
      <c r="B33" s="10"/>
      <c r="C33" s="57" t="s">
        <v>50</v>
      </c>
      <c r="D33" s="51" t="s">
        <v>64</v>
      </c>
      <c r="E33" s="35" t="s">
        <v>65</v>
      </c>
      <c r="F33" s="58" t="s">
        <v>66</v>
      </c>
      <c r="G33" s="7"/>
      <c r="H33" s="7"/>
      <c r="I33" s="7"/>
      <c r="J33" s="7"/>
      <c r="K33" s="7"/>
      <c r="L33" s="7"/>
      <c r="M33" s="7"/>
    </row>
    <row r="34" spans="1:15" ht="19.5" customHeight="1" x14ac:dyDescent="0.2">
      <c r="B34" s="22" t="s">
        <v>67</v>
      </c>
      <c r="C34" s="22">
        <f>編集不可!E2</f>
        <v>806</v>
      </c>
      <c r="D34" s="23">
        <f>編集不可!Q2</f>
        <v>444</v>
      </c>
      <c r="E34" s="24">
        <f>編集不可!R2</f>
        <v>359</v>
      </c>
      <c r="F34" s="25">
        <f>編集不可!S2</f>
        <v>3</v>
      </c>
      <c r="G34" s="7"/>
      <c r="H34" s="7"/>
      <c r="I34" s="7"/>
      <c r="J34" s="7"/>
      <c r="K34" s="7"/>
      <c r="L34" s="7"/>
      <c r="M34" s="7"/>
    </row>
    <row r="35" spans="1:15" ht="19.5" customHeight="1" thickBot="1" x14ac:dyDescent="0.25">
      <c r="B35" s="12" t="s">
        <v>68</v>
      </c>
      <c r="C35" s="12">
        <f>編集不可!E3</f>
        <v>439</v>
      </c>
      <c r="D35" s="18">
        <f>編集不可!Q3</f>
        <v>282</v>
      </c>
      <c r="E35" s="16">
        <f>編集不可!R3</f>
        <v>157</v>
      </c>
      <c r="F35" s="17">
        <f>編集不可!S3</f>
        <v>0</v>
      </c>
      <c r="G35" s="7"/>
      <c r="H35" s="7"/>
      <c r="I35" s="7"/>
      <c r="J35" s="7"/>
      <c r="K35" s="7"/>
      <c r="L35" s="7"/>
      <c r="M35" s="7"/>
    </row>
    <row r="36" spans="1:15" ht="19.5" customHeight="1" thickTop="1" x14ac:dyDescent="0.2">
      <c r="B36" s="168" t="s">
        <v>50</v>
      </c>
      <c r="C36" s="41">
        <f>編集不可!E4</f>
        <v>1245</v>
      </c>
      <c r="D36" s="42">
        <f>編集不可!Q4</f>
        <v>726</v>
      </c>
      <c r="E36" s="44">
        <f>編集不可!R4</f>
        <v>516</v>
      </c>
      <c r="F36" s="46">
        <f>編集不可!S4</f>
        <v>3</v>
      </c>
      <c r="G36" s="7"/>
      <c r="H36" s="7"/>
      <c r="I36" s="7"/>
      <c r="J36" s="7"/>
      <c r="K36" s="7"/>
      <c r="L36" s="7"/>
      <c r="M36" s="7"/>
    </row>
    <row r="37" spans="1:15" ht="19.5" customHeight="1" thickBot="1" x14ac:dyDescent="0.25">
      <c r="B37" s="169"/>
      <c r="C37" s="36">
        <f>IFERROR(C36/$C36,"")</f>
        <v>1</v>
      </c>
      <c r="D37" s="43">
        <f t="shared" ref="D37:F37" si="2">IFERROR(D36/$C36,"")</f>
        <v>0.58313253012048194</v>
      </c>
      <c r="E37" s="45">
        <f t="shared" si="2"/>
        <v>0.41445783132530123</v>
      </c>
      <c r="F37" s="47">
        <f t="shared" si="2"/>
        <v>2.4096385542168677E-3</v>
      </c>
      <c r="G37" s="7"/>
      <c r="H37" s="7"/>
      <c r="I37" s="7"/>
      <c r="J37" s="7"/>
      <c r="K37" s="7"/>
      <c r="L37" s="7"/>
    </row>
    <row r="38" spans="1:15" ht="20.100000000000001" customHeight="1" thickBot="1" x14ac:dyDescent="0.25">
      <c r="A38" s="8" t="s">
        <v>69</v>
      </c>
      <c r="B38" s="8"/>
      <c r="C38" s="8"/>
      <c r="D38" s="8"/>
      <c r="E38" s="8"/>
      <c r="F38" s="8"/>
      <c r="G38" s="8"/>
      <c r="H38" s="8"/>
      <c r="I38" s="8"/>
      <c r="J38" s="82" t="s">
        <v>45</v>
      </c>
      <c r="K38" s="82"/>
    </row>
    <row r="39" spans="1:15" ht="39" customHeight="1" thickBot="1" x14ac:dyDescent="0.25">
      <c r="B39" s="10"/>
      <c r="C39" s="57" t="s">
        <v>50</v>
      </c>
      <c r="D39" s="77" t="s">
        <v>70</v>
      </c>
      <c r="E39" s="65" t="s">
        <v>71</v>
      </c>
      <c r="F39" s="59" t="s">
        <v>72</v>
      </c>
      <c r="G39" s="35" t="s">
        <v>73</v>
      </c>
      <c r="H39" s="77" t="s">
        <v>74</v>
      </c>
      <c r="I39" s="65" t="s">
        <v>75</v>
      </c>
      <c r="J39" s="58" t="s">
        <v>76</v>
      </c>
      <c r="K39" s="86"/>
      <c r="L39" s="8"/>
      <c r="M39" s="8"/>
    </row>
    <row r="40" spans="1:15" ht="20.100000000000001" customHeight="1" x14ac:dyDescent="0.2">
      <c r="B40" s="22" t="s">
        <v>48</v>
      </c>
      <c r="C40" s="22">
        <f>編集不可!E2</f>
        <v>806</v>
      </c>
      <c r="D40" s="23">
        <f>編集不可!T2</f>
        <v>351</v>
      </c>
      <c r="E40" s="24">
        <f>編集不可!V2</f>
        <v>32</v>
      </c>
      <c r="F40" s="24">
        <f>編集不可!X2</f>
        <v>2</v>
      </c>
      <c r="G40" s="24">
        <f>編集不可!Y2</f>
        <v>100</v>
      </c>
      <c r="H40" s="23">
        <f>編集不可!Z2</f>
        <v>242</v>
      </c>
      <c r="I40" s="24">
        <f>編集不可!AA2</f>
        <v>67</v>
      </c>
      <c r="J40" s="25">
        <f>編集不可!AB2</f>
        <v>12</v>
      </c>
      <c r="K40" s="7"/>
      <c r="L40" s="8"/>
      <c r="M40" s="8"/>
    </row>
    <row r="41" spans="1:15" s="2" customFormat="1" ht="20.100000000000001" customHeight="1" thickBot="1" x14ac:dyDescent="0.25">
      <c r="B41" s="12" t="s">
        <v>77</v>
      </c>
      <c r="C41" s="72">
        <f>編集不可!E3</f>
        <v>439</v>
      </c>
      <c r="D41" s="18">
        <f>編集不可!T3</f>
        <v>114</v>
      </c>
      <c r="E41" s="16">
        <f>編集不可!V3</f>
        <v>43</v>
      </c>
      <c r="F41" s="84">
        <f>編集不可!X3</f>
        <v>34</v>
      </c>
      <c r="G41" s="16">
        <f>編集不可!Y3</f>
        <v>21</v>
      </c>
      <c r="H41" s="18">
        <f>編集不可!Z3</f>
        <v>180</v>
      </c>
      <c r="I41" s="16">
        <f>編集不可!AA3</f>
        <v>44</v>
      </c>
      <c r="J41" s="17">
        <f>編集不可!AB3</f>
        <v>3</v>
      </c>
      <c r="K41" s="7"/>
      <c r="L41" s="8"/>
      <c r="M41" s="8"/>
      <c r="N41" s="5"/>
      <c r="O41" s="5"/>
    </row>
    <row r="42" spans="1:15" s="2" customFormat="1" ht="20.100000000000001" customHeight="1" thickTop="1" x14ac:dyDescent="0.2">
      <c r="B42" s="168" t="s">
        <v>50</v>
      </c>
      <c r="C42" s="41">
        <f>編集不可!E4</f>
        <v>1245</v>
      </c>
      <c r="D42" s="42">
        <f>編集不可!T4</f>
        <v>465</v>
      </c>
      <c r="E42" s="44">
        <f>編集不可!V4</f>
        <v>75</v>
      </c>
      <c r="F42" s="83">
        <f>編集不可!X4</f>
        <v>36</v>
      </c>
      <c r="G42" s="44">
        <f>編集不可!Y4</f>
        <v>121</v>
      </c>
      <c r="H42" s="44">
        <f>編集不可!Z4</f>
        <v>422</v>
      </c>
      <c r="I42" s="44">
        <f>編集不可!AA4</f>
        <v>111</v>
      </c>
      <c r="J42" s="48">
        <f>編集不可!AB4</f>
        <v>15</v>
      </c>
      <c r="K42" s="7"/>
      <c r="L42" s="8"/>
      <c r="M42" s="8"/>
      <c r="N42" s="5"/>
      <c r="O42" s="5"/>
    </row>
    <row r="43" spans="1:15" s="2" customFormat="1" ht="20.100000000000001" customHeight="1" thickBot="1" x14ac:dyDescent="0.25">
      <c r="B43" s="169"/>
      <c r="C43" s="36">
        <f>IFERROR(C42/$C$42,"")</f>
        <v>1</v>
      </c>
      <c r="D43" s="43">
        <f>IFERROR(D42/$C$42,"")</f>
        <v>0.37349397590361444</v>
      </c>
      <c r="E43" s="45">
        <f t="shared" ref="E43:J43" si="3">IFERROR(E42/$C$42,"")</f>
        <v>6.0240963855421686E-2</v>
      </c>
      <c r="F43" s="45">
        <f t="shared" si="3"/>
        <v>2.891566265060241E-2</v>
      </c>
      <c r="G43" s="45">
        <f t="shared" si="3"/>
        <v>9.7188755020080328E-2</v>
      </c>
      <c r="H43" s="45">
        <f t="shared" si="3"/>
        <v>0.3389558232931727</v>
      </c>
      <c r="I43" s="45">
        <f t="shared" si="3"/>
        <v>8.91566265060241E-2</v>
      </c>
      <c r="J43" s="47">
        <f t="shared" si="3"/>
        <v>1.2048192771084338E-2</v>
      </c>
      <c r="K43" s="37"/>
      <c r="L43" s="8"/>
      <c r="M43" s="8"/>
      <c r="N43" s="5"/>
      <c r="O43" s="5"/>
    </row>
    <row r="44" spans="1:15" s="2" customFormat="1" ht="20.100000000000001" customHeight="1" x14ac:dyDescent="0.2">
      <c r="B44" s="6"/>
      <c r="C44" s="37"/>
      <c r="D44" s="37"/>
      <c r="E44" s="37"/>
      <c r="F44" s="37"/>
      <c r="G44" s="37"/>
      <c r="H44" s="37"/>
      <c r="I44" s="37"/>
      <c r="J44" s="37"/>
      <c r="K44" s="37"/>
      <c r="L44" s="8"/>
      <c r="M44" s="8"/>
      <c r="N44" s="5"/>
      <c r="O44" s="5"/>
    </row>
    <row r="45" spans="1:15" s="2" customFormat="1" ht="20.100000000000001" customHeight="1" thickBot="1" x14ac:dyDescent="0.25">
      <c r="A45" s="7" t="s">
        <v>78</v>
      </c>
      <c r="B45" s="7"/>
      <c r="C45" s="7"/>
      <c r="D45" s="7"/>
      <c r="E45" s="7"/>
      <c r="F45" s="7"/>
      <c r="G45" s="7"/>
      <c r="H45" s="7"/>
      <c r="I45" s="7"/>
      <c r="J45" s="82" t="s">
        <v>45</v>
      </c>
      <c r="K45" s="7"/>
      <c r="L45" s="5"/>
      <c r="M45" s="5"/>
      <c r="N45" s="5"/>
    </row>
    <row r="46" spans="1:15" s="2" customFormat="1" ht="22.5" customHeight="1" thickBot="1" x14ac:dyDescent="0.25">
      <c r="B46" s="10"/>
      <c r="C46" s="57" t="s">
        <v>50</v>
      </c>
      <c r="D46" s="61" t="s">
        <v>79</v>
      </c>
      <c r="E46" s="79" t="s">
        <v>80</v>
      </c>
      <c r="F46" s="35" t="s">
        <v>81</v>
      </c>
      <c r="G46" s="65" t="s">
        <v>82</v>
      </c>
      <c r="H46" s="51" t="s">
        <v>83</v>
      </c>
      <c r="I46" s="35" t="s">
        <v>84</v>
      </c>
      <c r="J46" s="58" t="s">
        <v>76</v>
      </c>
      <c r="K46" s="7"/>
      <c r="L46" s="7"/>
      <c r="M46" s="7"/>
      <c r="N46" s="5"/>
      <c r="O46" s="5"/>
    </row>
    <row r="47" spans="1:15" s="2" customFormat="1" ht="20.100000000000001" customHeight="1" x14ac:dyDescent="0.2">
      <c r="B47" s="22" t="s">
        <v>67</v>
      </c>
      <c r="C47" s="22">
        <f>編集不可!E2</f>
        <v>806</v>
      </c>
      <c r="D47" s="28">
        <f>編集不可!AC2</f>
        <v>511</v>
      </c>
      <c r="E47" s="24">
        <f>編集不可!AD2</f>
        <v>36</v>
      </c>
      <c r="F47" s="24">
        <f>編集不可!AE2</f>
        <v>48</v>
      </c>
      <c r="G47" s="24">
        <f>編集不可!AF2</f>
        <v>23</v>
      </c>
      <c r="H47" s="23">
        <f>編集不可!AG2</f>
        <v>10</v>
      </c>
      <c r="I47" s="24">
        <f>編集不可!AH2</f>
        <v>178</v>
      </c>
      <c r="J47" s="25">
        <f>編集不可!AI2</f>
        <v>0</v>
      </c>
      <c r="K47" s="7"/>
      <c r="L47" s="7"/>
      <c r="M47" s="7"/>
      <c r="N47" s="5"/>
      <c r="O47" s="5"/>
    </row>
    <row r="48" spans="1:15" s="2" customFormat="1" ht="20.100000000000001" customHeight="1" thickBot="1" x14ac:dyDescent="0.25">
      <c r="B48" s="12" t="s">
        <v>68</v>
      </c>
      <c r="C48" s="12">
        <f>編集不可!E3</f>
        <v>439</v>
      </c>
      <c r="D48" s="29">
        <f>編集不可!AC3</f>
        <v>329</v>
      </c>
      <c r="E48" s="16">
        <f>編集不可!AD3</f>
        <v>23</v>
      </c>
      <c r="F48" s="16">
        <f>編集不可!AE3</f>
        <v>13</v>
      </c>
      <c r="G48" s="16">
        <f>編集不可!AF3</f>
        <v>10</v>
      </c>
      <c r="H48" s="18">
        <f>編集不可!AG3</f>
        <v>1</v>
      </c>
      <c r="I48" s="16">
        <f>編集不可!AH3</f>
        <v>63</v>
      </c>
      <c r="J48" s="17">
        <f>編集不可!AI3</f>
        <v>0</v>
      </c>
      <c r="K48" s="7"/>
      <c r="L48" s="7"/>
      <c r="M48" s="7"/>
      <c r="N48" s="5"/>
      <c r="O48" s="5"/>
    </row>
    <row r="49" spans="1:16" s="2" customFormat="1" ht="20.100000000000001" customHeight="1" thickTop="1" x14ac:dyDescent="0.2">
      <c r="B49" s="168" t="s">
        <v>50</v>
      </c>
      <c r="C49" s="41">
        <f>編集不可!E4</f>
        <v>1245</v>
      </c>
      <c r="D49" s="42">
        <f>編集不可!AC4</f>
        <v>840</v>
      </c>
      <c r="E49" s="44">
        <f>編集不可!AD4</f>
        <v>59</v>
      </c>
      <c r="F49" s="44">
        <f>編集不可!AE4</f>
        <v>61</v>
      </c>
      <c r="G49" s="44">
        <f>編集不可!AF4</f>
        <v>33</v>
      </c>
      <c r="H49" s="44">
        <f>編集不可!AG4</f>
        <v>11</v>
      </c>
      <c r="I49" s="44">
        <f>編集不可!AH4</f>
        <v>241</v>
      </c>
      <c r="J49" s="48">
        <f>編集不可!AI4</f>
        <v>0</v>
      </c>
      <c r="K49" s="7"/>
      <c r="L49" s="7"/>
      <c r="M49" s="7"/>
      <c r="N49" s="5"/>
      <c r="O49" s="5"/>
    </row>
    <row r="50" spans="1:16" s="2" customFormat="1" ht="20.100000000000001" customHeight="1" thickBot="1" x14ac:dyDescent="0.25">
      <c r="B50" s="169"/>
      <c r="C50" s="36">
        <f>IFERROR(C49/$C49,"")</f>
        <v>1</v>
      </c>
      <c r="D50" s="43">
        <f>IFERROR(D49/$C49,"")</f>
        <v>0.67469879518072284</v>
      </c>
      <c r="E50" s="45">
        <f t="shared" ref="E50:J50" si="4">IFERROR(E49/$C$49,"")</f>
        <v>4.7389558232931728E-2</v>
      </c>
      <c r="F50" s="45">
        <f t="shared" si="4"/>
        <v>4.8995983935742969E-2</v>
      </c>
      <c r="G50" s="45">
        <f t="shared" si="4"/>
        <v>2.6506024096385541E-2</v>
      </c>
      <c r="H50" s="45">
        <f t="shared" si="4"/>
        <v>8.8353413654618466E-3</v>
      </c>
      <c r="I50" s="45">
        <f t="shared" si="4"/>
        <v>0.19357429718875502</v>
      </c>
      <c r="J50" s="47">
        <f t="shared" si="4"/>
        <v>0</v>
      </c>
      <c r="K50" s="37"/>
      <c r="L50" s="7"/>
      <c r="M50" s="7"/>
      <c r="N50" s="5"/>
      <c r="O50" s="5"/>
    </row>
    <row r="51" spans="1:16" s="2" customFormat="1" ht="20.100000000000001" customHeight="1" x14ac:dyDescent="0.2">
      <c r="B51" s="8"/>
      <c r="C51" s="8"/>
      <c r="D51" s="8"/>
      <c r="E51" s="8"/>
      <c r="F51" s="8"/>
      <c r="G51" s="8"/>
      <c r="H51" s="8"/>
      <c r="I51" s="8"/>
      <c r="J51" s="8"/>
      <c r="K51" s="7"/>
      <c r="L51" s="7"/>
      <c r="M51" s="7"/>
      <c r="N51" s="5"/>
      <c r="O51" s="5"/>
    </row>
    <row r="52" spans="1:16" s="2" customFormat="1" ht="20.100000000000001" customHeight="1" thickBot="1" x14ac:dyDescent="0.25">
      <c r="A52" s="7" t="s">
        <v>85</v>
      </c>
      <c r="B52" s="7"/>
      <c r="C52" s="7"/>
      <c r="D52" s="7"/>
      <c r="E52" s="7"/>
      <c r="F52" s="7"/>
      <c r="G52" s="7"/>
      <c r="H52" s="7"/>
      <c r="I52" s="7"/>
      <c r="J52" s="82" t="s">
        <v>45</v>
      </c>
      <c r="K52" s="7"/>
      <c r="L52" s="5"/>
      <c r="M52" s="5"/>
      <c r="N52" s="5"/>
    </row>
    <row r="53" spans="1:16" s="2" customFormat="1" ht="20.100000000000001" customHeight="1" thickBot="1" x14ac:dyDescent="0.25">
      <c r="B53" s="10"/>
      <c r="C53" s="57" t="s">
        <v>50</v>
      </c>
      <c r="D53" s="61" t="s">
        <v>86</v>
      </c>
      <c r="E53" s="35" t="s">
        <v>87</v>
      </c>
      <c r="F53" s="35" t="s">
        <v>88</v>
      </c>
      <c r="G53" s="35" t="s">
        <v>340</v>
      </c>
      <c r="H53" s="51" t="s">
        <v>341</v>
      </c>
      <c r="I53" s="35" t="s">
        <v>84</v>
      </c>
      <c r="J53" s="58" t="s">
        <v>76</v>
      </c>
      <c r="K53" s="7"/>
      <c r="L53" s="7"/>
      <c r="M53" s="7"/>
      <c r="N53" s="5"/>
      <c r="O53" s="5"/>
    </row>
    <row r="54" spans="1:16" s="2" customFormat="1" ht="20.100000000000001" customHeight="1" x14ac:dyDescent="0.2">
      <c r="B54" s="22" t="s">
        <v>67</v>
      </c>
      <c r="C54" s="22">
        <f>編集不可!E2</f>
        <v>806</v>
      </c>
      <c r="D54" s="28">
        <f>編集不可!AJ2</f>
        <v>504</v>
      </c>
      <c r="E54" s="24">
        <f>編集不可!AK2</f>
        <v>14</v>
      </c>
      <c r="F54" s="24">
        <f>編集不可!AL2</f>
        <v>74</v>
      </c>
      <c r="G54" s="24">
        <f>編集不可!AM2</f>
        <v>132</v>
      </c>
      <c r="H54" s="23">
        <f>編集不可!AN2</f>
        <v>33</v>
      </c>
      <c r="I54" s="24">
        <f>編集不可!AO2</f>
        <v>49</v>
      </c>
      <c r="J54" s="25">
        <f>編集不可!AP2</f>
        <v>0</v>
      </c>
      <c r="K54" s="7"/>
      <c r="L54" s="7"/>
      <c r="M54" s="7"/>
      <c r="N54" s="5"/>
      <c r="O54" s="5"/>
    </row>
    <row r="55" spans="1:16" s="2" customFormat="1" ht="20.100000000000001" customHeight="1" thickBot="1" x14ac:dyDescent="0.25">
      <c r="B55" s="12" t="s">
        <v>68</v>
      </c>
      <c r="C55" s="12">
        <f>編集不可!E3</f>
        <v>439</v>
      </c>
      <c r="D55" s="29">
        <f>編集不可!AJ3</f>
        <v>236</v>
      </c>
      <c r="E55" s="16">
        <f>編集不可!AK3</f>
        <v>27</v>
      </c>
      <c r="F55" s="16">
        <f>編集不可!AL3</f>
        <v>26</v>
      </c>
      <c r="G55" s="16">
        <f>編集不可!AM3</f>
        <v>103</v>
      </c>
      <c r="H55" s="18">
        <f>編集不可!AN3</f>
        <v>11</v>
      </c>
      <c r="I55" s="16">
        <f>編集不可!AO3</f>
        <v>36</v>
      </c>
      <c r="J55" s="17">
        <f>編集不可!AP3</f>
        <v>0</v>
      </c>
      <c r="K55" s="7"/>
      <c r="L55" s="7"/>
      <c r="M55" s="7"/>
      <c r="N55" s="5"/>
      <c r="O55" s="5"/>
    </row>
    <row r="56" spans="1:16" s="2" customFormat="1" ht="20.100000000000001" customHeight="1" thickTop="1" x14ac:dyDescent="0.2">
      <c r="B56" s="168" t="s">
        <v>50</v>
      </c>
      <c r="C56" s="41">
        <f>編集不可!E4</f>
        <v>1245</v>
      </c>
      <c r="D56" s="42">
        <f>編集不可!AJ4</f>
        <v>740</v>
      </c>
      <c r="E56" s="44">
        <f>編集不可!AK4</f>
        <v>41</v>
      </c>
      <c r="F56" s="44">
        <f>編集不可!AL4</f>
        <v>100</v>
      </c>
      <c r="G56" s="44">
        <f>編集不可!AM4</f>
        <v>235</v>
      </c>
      <c r="H56" s="44">
        <f>編集不可!AN4</f>
        <v>44</v>
      </c>
      <c r="I56" s="44">
        <f>編集不可!AO4</f>
        <v>85</v>
      </c>
      <c r="J56" s="48">
        <f>編集不可!AP4</f>
        <v>0</v>
      </c>
      <c r="K56" s="7"/>
      <c r="L56" s="7"/>
      <c r="M56" s="7"/>
      <c r="N56" s="5"/>
      <c r="O56" s="5"/>
    </row>
    <row r="57" spans="1:16" s="2" customFormat="1" ht="20.100000000000001" customHeight="1" thickBot="1" x14ac:dyDescent="0.25">
      <c r="B57" s="169"/>
      <c r="C57" s="36">
        <f>IFERROR(C56/C56,"")</f>
        <v>1</v>
      </c>
      <c r="D57" s="43">
        <f t="shared" ref="D57:J57" si="5">IFERROR(D56/$C56,"")</f>
        <v>0.59437751004016059</v>
      </c>
      <c r="E57" s="45">
        <f t="shared" si="5"/>
        <v>3.2931726907630521E-2</v>
      </c>
      <c r="F57" s="45">
        <f t="shared" si="5"/>
        <v>8.0321285140562249E-2</v>
      </c>
      <c r="G57" s="45">
        <f t="shared" si="5"/>
        <v>0.18875502008032127</v>
      </c>
      <c r="H57" s="45">
        <f t="shared" si="5"/>
        <v>3.5341365461847386E-2</v>
      </c>
      <c r="I57" s="45">
        <f t="shared" si="5"/>
        <v>6.8273092369477914E-2</v>
      </c>
      <c r="J57" s="47">
        <f t="shared" si="5"/>
        <v>0</v>
      </c>
      <c r="K57" s="7"/>
      <c r="L57" s="7"/>
      <c r="M57" s="7"/>
      <c r="N57" s="5"/>
      <c r="O57" s="5"/>
    </row>
    <row r="58" spans="1:16" s="2" customFormat="1" ht="20.100000000000001" customHeight="1" x14ac:dyDescent="0.2">
      <c r="B58" s="6"/>
      <c r="C58" s="37"/>
      <c r="D58" s="37"/>
      <c r="E58" s="37"/>
      <c r="F58" s="37"/>
      <c r="G58" s="37"/>
      <c r="H58" s="37"/>
      <c r="I58" s="37"/>
      <c r="J58" s="37"/>
      <c r="K58" s="7"/>
      <c r="L58" s="7"/>
      <c r="M58" s="7"/>
      <c r="N58" s="5"/>
      <c r="O58" s="5"/>
    </row>
    <row r="59" spans="1:16" s="2" customFormat="1" ht="20.100000000000001" customHeight="1" thickBot="1" x14ac:dyDescent="0.25">
      <c r="A59" s="7" t="s">
        <v>89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5"/>
      <c r="M59" s="5"/>
      <c r="N59" s="5"/>
      <c r="P59" s="82" t="s">
        <v>45</v>
      </c>
    </row>
    <row r="60" spans="1:16" s="2" customFormat="1" ht="20.100000000000001" customHeight="1" thickBot="1" x14ac:dyDescent="0.25">
      <c r="B60" s="10"/>
      <c r="C60" s="57" t="s">
        <v>50</v>
      </c>
      <c r="D60" s="51" t="s">
        <v>90</v>
      </c>
      <c r="E60" s="35" t="s">
        <v>91</v>
      </c>
      <c r="F60" s="35" t="s">
        <v>92</v>
      </c>
      <c r="G60" s="35" t="s">
        <v>93</v>
      </c>
      <c r="H60" s="51" t="s">
        <v>94</v>
      </c>
      <c r="I60" s="35" t="s">
        <v>95</v>
      </c>
      <c r="J60" s="35" t="s">
        <v>96</v>
      </c>
      <c r="K60" s="35" t="s">
        <v>97</v>
      </c>
      <c r="L60" s="51" t="s">
        <v>98</v>
      </c>
      <c r="M60" s="35" t="s">
        <v>99</v>
      </c>
      <c r="N60" s="35" t="s">
        <v>100</v>
      </c>
      <c r="O60" s="35" t="s">
        <v>101</v>
      </c>
      <c r="P60" s="60" t="s">
        <v>76</v>
      </c>
    </row>
    <row r="61" spans="1:16" s="2" customFormat="1" ht="20.100000000000001" customHeight="1" x14ac:dyDescent="0.2">
      <c r="B61" s="22" t="s">
        <v>67</v>
      </c>
      <c r="C61" s="22">
        <f>編集不可!E2</f>
        <v>806</v>
      </c>
      <c r="D61" s="23">
        <f>編集不可!AQ2</f>
        <v>58</v>
      </c>
      <c r="E61" s="24">
        <f>編集不可!AR2</f>
        <v>45</v>
      </c>
      <c r="F61" s="24">
        <f>編集不可!AS2</f>
        <v>55</v>
      </c>
      <c r="G61" s="24">
        <f>編集不可!AT2</f>
        <v>45</v>
      </c>
      <c r="H61" s="23">
        <f>編集不可!AU2</f>
        <v>48</v>
      </c>
      <c r="I61" s="24">
        <f>編集不可!AV2</f>
        <v>55</v>
      </c>
      <c r="J61" s="24">
        <f>編集不可!AW2</f>
        <v>51</v>
      </c>
      <c r="K61" s="24">
        <f>編集不可!AX2</f>
        <v>40</v>
      </c>
      <c r="L61" s="23">
        <f>編集不可!AY2</f>
        <v>48</v>
      </c>
      <c r="M61" s="24">
        <f>編集不可!AZ2</f>
        <v>45</v>
      </c>
      <c r="N61" s="24">
        <f>編集不可!BA2</f>
        <v>32</v>
      </c>
      <c r="O61" s="49">
        <f>編集不可!BB2</f>
        <v>34</v>
      </c>
      <c r="P61" s="26">
        <f>編集不可!BC2</f>
        <v>250</v>
      </c>
    </row>
    <row r="62" spans="1:16" s="2" customFormat="1" ht="20.100000000000001" customHeight="1" thickBot="1" x14ac:dyDescent="0.25">
      <c r="B62" s="12" t="s">
        <v>68</v>
      </c>
      <c r="C62" s="12">
        <f>編集不可!E3</f>
        <v>439</v>
      </c>
      <c r="D62" s="18">
        <f>編集不可!AQ3</f>
        <v>29</v>
      </c>
      <c r="E62" s="16">
        <f>編集不可!AR3</f>
        <v>34</v>
      </c>
      <c r="F62" s="16">
        <f>編集不可!AS3</f>
        <v>33</v>
      </c>
      <c r="G62" s="16">
        <f>編集不可!AT3</f>
        <v>22</v>
      </c>
      <c r="H62" s="18">
        <f>編集不可!AU3</f>
        <v>30</v>
      </c>
      <c r="I62" s="16">
        <f>編集不可!AV3</f>
        <v>37</v>
      </c>
      <c r="J62" s="16">
        <f>編集不可!AW3</f>
        <v>33</v>
      </c>
      <c r="K62" s="16">
        <f>編集不可!AX3</f>
        <v>40</v>
      </c>
      <c r="L62" s="18">
        <f>編集不可!AY3</f>
        <v>21</v>
      </c>
      <c r="M62" s="16">
        <f>編集不可!AZ3</f>
        <v>25</v>
      </c>
      <c r="N62" s="16">
        <f>編集不可!BA3</f>
        <v>19</v>
      </c>
      <c r="O62" s="16">
        <f>編集不可!BB3</f>
        <v>18</v>
      </c>
      <c r="P62" s="27">
        <f>編集不可!BC3</f>
        <v>98</v>
      </c>
    </row>
    <row r="63" spans="1:16" s="2" customFormat="1" ht="20.100000000000001" customHeight="1" thickTop="1" x14ac:dyDescent="0.2">
      <c r="B63" s="168" t="s">
        <v>50</v>
      </c>
      <c r="C63" s="41">
        <f>編集不可!E4</f>
        <v>1245</v>
      </c>
      <c r="D63" s="42">
        <f>編集不可!AQ4</f>
        <v>87</v>
      </c>
      <c r="E63" s="44">
        <f>編集不可!AR4</f>
        <v>79</v>
      </c>
      <c r="F63" s="44">
        <f>編集不可!AS4</f>
        <v>88</v>
      </c>
      <c r="G63" s="44">
        <f>編集不可!AT4</f>
        <v>67</v>
      </c>
      <c r="H63" s="44">
        <f>編集不可!AU4</f>
        <v>78</v>
      </c>
      <c r="I63" s="44">
        <f>編集不可!AV4</f>
        <v>92</v>
      </c>
      <c r="J63" s="44">
        <f>編集不可!AW4</f>
        <v>84</v>
      </c>
      <c r="K63" s="44">
        <f>編集不可!AX4</f>
        <v>80</v>
      </c>
      <c r="L63" s="44">
        <f>編集不可!AY4</f>
        <v>69</v>
      </c>
      <c r="M63" s="44">
        <f>編集不可!AZ4</f>
        <v>70</v>
      </c>
      <c r="N63" s="44">
        <f>編集不可!BA4</f>
        <v>51</v>
      </c>
      <c r="O63" s="44">
        <f>編集不可!BB4</f>
        <v>52</v>
      </c>
      <c r="P63" s="48">
        <f>編集不可!BC4</f>
        <v>348</v>
      </c>
    </row>
    <row r="64" spans="1:16" s="2" customFormat="1" ht="20.100000000000001" customHeight="1" thickBot="1" x14ac:dyDescent="0.25">
      <c r="B64" s="169"/>
      <c r="C64" s="36">
        <f>IFERROR(C63/$C63,"")</f>
        <v>1</v>
      </c>
      <c r="D64" s="43">
        <f t="shared" ref="D64:P64" si="6">IFERROR(D63/$C63,"")</f>
        <v>6.9879518072289162E-2</v>
      </c>
      <c r="E64" s="45">
        <f t="shared" si="6"/>
        <v>6.3453815261044183E-2</v>
      </c>
      <c r="F64" s="45">
        <f t="shared" si="6"/>
        <v>7.0682730923694773E-2</v>
      </c>
      <c r="G64" s="45">
        <f t="shared" si="6"/>
        <v>5.3815261044176707E-2</v>
      </c>
      <c r="H64" s="45">
        <f t="shared" si="6"/>
        <v>6.2650602409638559E-2</v>
      </c>
      <c r="I64" s="45">
        <f t="shared" si="6"/>
        <v>7.3895582329317269E-2</v>
      </c>
      <c r="J64" s="45">
        <f t="shared" si="6"/>
        <v>6.746987951807229E-2</v>
      </c>
      <c r="K64" s="45">
        <f t="shared" si="6"/>
        <v>6.4257028112449793E-2</v>
      </c>
      <c r="L64" s="45">
        <f t="shared" si="6"/>
        <v>5.5421686746987948E-2</v>
      </c>
      <c r="M64" s="45">
        <f t="shared" si="6"/>
        <v>5.6224899598393573E-2</v>
      </c>
      <c r="N64" s="45">
        <f t="shared" si="6"/>
        <v>4.0963855421686748E-2</v>
      </c>
      <c r="O64" s="45">
        <f t="shared" si="6"/>
        <v>4.1767068273092373E-2</v>
      </c>
      <c r="P64" s="47">
        <f t="shared" si="6"/>
        <v>0.27951807228915665</v>
      </c>
    </row>
    <row r="65" spans="1:17" s="2" customFormat="1" ht="20.100000000000001" customHeight="1" x14ac:dyDescent="0.2">
      <c r="B65" s="8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</row>
    <row r="66" spans="1:17" s="2" customFormat="1" ht="20.100000000000001" customHeight="1" thickBot="1" x14ac:dyDescent="0.25">
      <c r="A66" s="7" t="s">
        <v>102</v>
      </c>
      <c r="B66" s="7"/>
      <c r="C66" s="7"/>
      <c r="D66" s="7"/>
      <c r="E66" s="7"/>
      <c r="F66" s="7"/>
      <c r="G66" s="7"/>
      <c r="H66" s="7"/>
      <c r="I66" s="7"/>
      <c r="J66" s="7"/>
      <c r="K66" s="82" t="s">
        <v>45</v>
      </c>
      <c r="L66" s="5"/>
      <c r="M66" s="5"/>
      <c r="N66" s="5"/>
    </row>
    <row r="67" spans="1:17" s="2" customFormat="1" ht="20.100000000000001" customHeight="1" thickBot="1" x14ac:dyDescent="0.25">
      <c r="B67" s="10"/>
      <c r="C67" s="57" t="s">
        <v>50</v>
      </c>
      <c r="D67" s="51" t="s">
        <v>103</v>
      </c>
      <c r="E67" s="35" t="s">
        <v>104</v>
      </c>
      <c r="F67" s="35" t="s">
        <v>105</v>
      </c>
      <c r="G67" s="35" t="s">
        <v>106</v>
      </c>
      <c r="H67" s="51" t="s">
        <v>107</v>
      </c>
      <c r="I67" s="35" t="s">
        <v>108</v>
      </c>
      <c r="J67" s="35" t="s">
        <v>109</v>
      </c>
      <c r="K67" s="60" t="s">
        <v>62</v>
      </c>
      <c r="L67" s="7"/>
      <c r="M67" s="7"/>
      <c r="N67" s="5"/>
      <c r="O67" s="5"/>
    </row>
    <row r="68" spans="1:17" s="2" customFormat="1" ht="20.100000000000001" customHeight="1" x14ac:dyDescent="0.2">
      <c r="B68" s="22" t="s">
        <v>67</v>
      </c>
      <c r="C68" s="22">
        <f>編集不可!E2</f>
        <v>806</v>
      </c>
      <c r="D68" s="23">
        <f>編集不可!BD2</f>
        <v>110</v>
      </c>
      <c r="E68" s="24">
        <f>編集不可!BE2</f>
        <v>125</v>
      </c>
      <c r="F68" s="24">
        <f>編集不可!BF2</f>
        <v>134</v>
      </c>
      <c r="G68" s="24">
        <f>編集不可!BG2</f>
        <v>113</v>
      </c>
      <c r="H68" s="23">
        <f>編集不可!BH2</f>
        <v>103</v>
      </c>
      <c r="I68" s="24">
        <f>編集不可!BI2</f>
        <v>107</v>
      </c>
      <c r="J68" s="24">
        <f>編集不可!BJ2</f>
        <v>105</v>
      </c>
      <c r="K68" s="26">
        <f>編集不可!BK2</f>
        <v>9</v>
      </c>
      <c r="L68" s="7"/>
      <c r="M68" s="7"/>
      <c r="N68" s="5"/>
      <c r="O68" s="5"/>
    </row>
    <row r="69" spans="1:17" s="2" customFormat="1" ht="20.100000000000001" customHeight="1" thickBot="1" x14ac:dyDescent="0.25">
      <c r="B69" s="12" t="s">
        <v>68</v>
      </c>
      <c r="C69" s="12">
        <f>編集不可!E3</f>
        <v>439</v>
      </c>
      <c r="D69" s="18">
        <f>編集不可!BD3</f>
        <v>59</v>
      </c>
      <c r="E69" s="16">
        <f>編集不可!BE3</f>
        <v>63</v>
      </c>
      <c r="F69" s="16">
        <f>編集不可!BF3</f>
        <v>53</v>
      </c>
      <c r="G69" s="16">
        <f>編集不可!BG3</f>
        <v>55</v>
      </c>
      <c r="H69" s="18">
        <f>編集不可!BH3</f>
        <v>69</v>
      </c>
      <c r="I69" s="16">
        <f>編集不可!BI3</f>
        <v>62</v>
      </c>
      <c r="J69" s="16">
        <f>編集不可!BJ3</f>
        <v>78</v>
      </c>
      <c r="K69" s="27">
        <f>編集不可!BK3</f>
        <v>0</v>
      </c>
      <c r="L69" s="7"/>
      <c r="M69" s="7"/>
      <c r="N69" s="5"/>
      <c r="O69" s="5"/>
    </row>
    <row r="70" spans="1:17" s="2" customFormat="1" ht="20.100000000000001" customHeight="1" thickTop="1" x14ac:dyDescent="0.2">
      <c r="B70" s="168" t="s">
        <v>50</v>
      </c>
      <c r="C70" s="41">
        <f>編集不可!E4</f>
        <v>1245</v>
      </c>
      <c r="D70" s="42">
        <f>編集不可!BD4</f>
        <v>169</v>
      </c>
      <c r="E70" s="44">
        <f>編集不可!BE4</f>
        <v>188</v>
      </c>
      <c r="F70" s="44">
        <f>編集不可!BF4</f>
        <v>187</v>
      </c>
      <c r="G70" s="44">
        <f>編集不可!BG4</f>
        <v>168</v>
      </c>
      <c r="H70" s="44">
        <f>編集不可!BH4</f>
        <v>172</v>
      </c>
      <c r="I70" s="44">
        <f>編集不可!BI4</f>
        <v>169</v>
      </c>
      <c r="J70" s="44">
        <f>編集不可!BJ4</f>
        <v>183</v>
      </c>
      <c r="K70" s="46">
        <f>編集不可!BK4</f>
        <v>9</v>
      </c>
      <c r="L70" s="7"/>
      <c r="M70" s="8"/>
      <c r="N70" s="8"/>
      <c r="O70" s="8"/>
      <c r="P70" s="8"/>
    </row>
    <row r="71" spans="1:17" s="2" customFormat="1" ht="20.100000000000001" customHeight="1" thickBot="1" x14ac:dyDescent="0.25">
      <c r="B71" s="169"/>
      <c r="C71" s="36">
        <f>IFERROR(C70/$C70,"")</f>
        <v>1</v>
      </c>
      <c r="D71" s="43">
        <f t="shared" ref="D71:K71" si="7">IFERROR(D70/$C70,"")</f>
        <v>0.13574297188755019</v>
      </c>
      <c r="E71" s="45">
        <f t="shared" si="7"/>
        <v>0.15100401606425704</v>
      </c>
      <c r="F71" s="45">
        <f t="shared" si="7"/>
        <v>0.1502008032128514</v>
      </c>
      <c r="G71" s="45">
        <f t="shared" si="7"/>
        <v>0.13493975903614458</v>
      </c>
      <c r="H71" s="45">
        <f t="shared" si="7"/>
        <v>0.13815261044176708</v>
      </c>
      <c r="I71" s="45">
        <f t="shared" si="7"/>
        <v>0.13574297188755019</v>
      </c>
      <c r="J71" s="45">
        <f t="shared" si="7"/>
        <v>0.14698795180722893</v>
      </c>
      <c r="K71" s="47">
        <f t="shared" si="7"/>
        <v>7.2289156626506026E-3</v>
      </c>
      <c r="L71" s="37"/>
      <c r="M71" s="37"/>
      <c r="N71" s="37"/>
      <c r="O71" s="37"/>
      <c r="P71" s="37"/>
    </row>
    <row r="72" spans="1:17" s="2" customFormat="1" ht="20.100000000000001" customHeight="1" x14ac:dyDescent="0.2">
      <c r="B72" s="8"/>
      <c r="C72" s="37"/>
      <c r="D72" s="8"/>
      <c r="E72" s="8"/>
      <c r="F72" s="8"/>
      <c r="G72" s="8"/>
      <c r="H72" s="8"/>
      <c r="I72" s="8"/>
      <c r="J72" s="8"/>
      <c r="K72" s="8"/>
      <c r="L72" s="7"/>
      <c r="M72" s="7"/>
      <c r="N72" s="5"/>
      <c r="O72" s="5"/>
    </row>
    <row r="73" spans="1:17" s="2" customFormat="1" ht="20.100000000000001" customHeight="1" thickBot="1" x14ac:dyDescent="0.25">
      <c r="A73" s="8" t="s">
        <v>110</v>
      </c>
      <c r="B73" s="8"/>
      <c r="C73" s="8"/>
      <c r="D73" s="8"/>
      <c r="E73" s="8"/>
      <c r="F73" s="8"/>
      <c r="G73" s="8"/>
      <c r="H73" s="8"/>
      <c r="I73" s="8"/>
      <c r="J73" s="8"/>
      <c r="K73" s="82" t="s">
        <v>45</v>
      </c>
      <c r="L73" s="5"/>
      <c r="M73" s="5"/>
      <c r="N73" s="5"/>
    </row>
    <row r="74" spans="1:17" s="2" customFormat="1" ht="28.5" customHeight="1" thickBot="1" x14ac:dyDescent="0.25">
      <c r="B74" s="10"/>
      <c r="C74" s="61" t="s">
        <v>50</v>
      </c>
      <c r="D74" s="78" t="s">
        <v>111</v>
      </c>
      <c r="E74" s="64" t="s">
        <v>112</v>
      </c>
      <c r="F74" s="65" t="s">
        <v>113</v>
      </c>
      <c r="G74" s="64" t="s">
        <v>114</v>
      </c>
      <c r="H74" s="79" t="s">
        <v>342</v>
      </c>
      <c r="I74" s="64" t="s">
        <v>115</v>
      </c>
      <c r="J74" s="35" t="s">
        <v>116</v>
      </c>
      <c r="K74" s="58" t="s">
        <v>62</v>
      </c>
      <c r="L74" s="7"/>
      <c r="M74" s="5"/>
      <c r="N74" s="5"/>
      <c r="O74" s="5"/>
    </row>
    <row r="75" spans="1:17" s="2" customFormat="1" ht="20.100000000000001" customHeight="1" x14ac:dyDescent="0.2">
      <c r="B75" s="22" t="s">
        <v>48</v>
      </c>
      <c r="C75" s="28">
        <f>編集不可!E2</f>
        <v>806</v>
      </c>
      <c r="D75" s="28">
        <f>編集不可!BL2</f>
        <v>202</v>
      </c>
      <c r="E75" s="24">
        <f>編集不可!BM2</f>
        <v>592</v>
      </c>
      <c r="F75" s="24">
        <f>編集不可!BN2</f>
        <v>312</v>
      </c>
      <c r="G75" s="24">
        <f>編集不可!BO2</f>
        <v>93</v>
      </c>
      <c r="H75" s="24">
        <f>編集不可!BP2</f>
        <v>38</v>
      </c>
      <c r="I75" s="24">
        <f>編集不可!BQ2</f>
        <v>19</v>
      </c>
      <c r="J75" s="24">
        <f>編集不可!BR2</f>
        <v>82</v>
      </c>
      <c r="K75" s="25">
        <f>編集不可!BS2</f>
        <v>27</v>
      </c>
      <c r="L75" s="7"/>
      <c r="M75" s="5"/>
      <c r="N75" s="5"/>
      <c r="O75" s="5"/>
    </row>
    <row r="76" spans="1:17" s="2" customFormat="1" ht="20.100000000000001" customHeight="1" thickBot="1" x14ac:dyDescent="0.25">
      <c r="B76" s="12" t="s">
        <v>49</v>
      </c>
      <c r="C76" s="12">
        <f>編集不可!E3</f>
        <v>439</v>
      </c>
      <c r="D76" s="29">
        <f>編集不可!BL3</f>
        <v>125</v>
      </c>
      <c r="E76" s="16">
        <f>編集不可!BM3</f>
        <v>469</v>
      </c>
      <c r="F76" s="16">
        <f>編集不可!BN3</f>
        <v>61</v>
      </c>
      <c r="G76" s="16">
        <f>編集不可!BO3</f>
        <v>24</v>
      </c>
      <c r="H76" s="16">
        <f>編集不可!BP3</f>
        <v>32</v>
      </c>
      <c r="I76" s="16">
        <f>編集不可!BQ3</f>
        <v>21</v>
      </c>
      <c r="J76" s="16">
        <f>編集不可!BR3</f>
        <v>35</v>
      </c>
      <c r="K76" s="17">
        <f>編集不可!BS3</f>
        <v>8</v>
      </c>
      <c r="L76" s="7"/>
      <c r="M76" s="5"/>
      <c r="N76" s="5"/>
      <c r="O76" s="5"/>
    </row>
    <row r="77" spans="1:17" s="2" customFormat="1" ht="20.100000000000001" customHeight="1" thickTop="1" thickBot="1" x14ac:dyDescent="0.25">
      <c r="B77" s="13" t="s">
        <v>50</v>
      </c>
      <c r="C77" s="13">
        <f>編集不可!E4</f>
        <v>1245</v>
      </c>
      <c r="D77" s="30">
        <f>編集不可!BL4</f>
        <v>327</v>
      </c>
      <c r="E77" s="14">
        <f>編集不可!BM4</f>
        <v>1061</v>
      </c>
      <c r="F77" s="14">
        <f>編集不可!BN4</f>
        <v>373</v>
      </c>
      <c r="G77" s="14">
        <f>編集不可!BO4</f>
        <v>117</v>
      </c>
      <c r="H77" s="14">
        <f>編集不可!BP4</f>
        <v>70</v>
      </c>
      <c r="I77" s="14">
        <f>編集不可!BQ4</f>
        <v>40</v>
      </c>
      <c r="J77" s="14">
        <f>編集不可!BR4</f>
        <v>117</v>
      </c>
      <c r="K77" s="15">
        <f>編集不可!BS4</f>
        <v>35</v>
      </c>
      <c r="L77" s="7"/>
      <c r="M77" s="5"/>
      <c r="N77" s="5"/>
      <c r="O77" s="5"/>
    </row>
    <row r="78" spans="1:17" s="2" customFormat="1" ht="12" customHeight="1" x14ac:dyDescent="0.2">
      <c r="B78" s="8"/>
      <c r="C78" s="8"/>
      <c r="D78" s="8"/>
      <c r="E78" s="8"/>
      <c r="F78" s="8"/>
      <c r="G78" s="8"/>
      <c r="H78" s="8"/>
      <c r="I78" s="8"/>
      <c r="J78" s="8"/>
      <c r="K78" s="8"/>
      <c r="L78" s="7"/>
      <c r="M78" s="7"/>
      <c r="N78" s="5"/>
      <c r="O78" s="5"/>
    </row>
    <row r="79" spans="1:17" s="2" customFormat="1" ht="20.100000000000001" customHeight="1" thickBot="1" x14ac:dyDescent="0.25">
      <c r="A79" s="7" t="s">
        <v>117</v>
      </c>
      <c r="B79" s="7"/>
      <c r="C79" s="7"/>
      <c r="D79" s="7"/>
      <c r="E79" s="7"/>
      <c r="F79" s="82" t="s">
        <v>45</v>
      </c>
      <c r="G79" s="7"/>
      <c r="H79" s="7"/>
      <c r="I79" s="7"/>
      <c r="J79" s="7"/>
      <c r="K79" s="7"/>
      <c r="L79" s="5"/>
      <c r="M79" s="8"/>
      <c r="N79" s="86"/>
      <c r="O79" s="86"/>
      <c r="P79" s="86"/>
      <c r="Q79" s="86"/>
    </row>
    <row r="80" spans="1:17" s="2" customFormat="1" ht="20.100000000000001" customHeight="1" thickBot="1" x14ac:dyDescent="0.25">
      <c r="B80" s="10"/>
      <c r="C80" s="57" t="s">
        <v>50</v>
      </c>
      <c r="D80" s="51" t="s">
        <v>64</v>
      </c>
      <c r="E80" s="35" t="s">
        <v>65</v>
      </c>
      <c r="F80" s="58" t="s">
        <v>62</v>
      </c>
      <c r="G80" s="7"/>
      <c r="H80" s="7"/>
      <c r="I80" s="7"/>
      <c r="J80" s="7"/>
      <c r="K80" s="7"/>
      <c r="L80" s="7"/>
      <c r="M80" s="87"/>
      <c r="N80" s="8"/>
      <c r="O80" s="8"/>
      <c r="P80" s="8"/>
      <c r="Q80" s="8"/>
    </row>
    <row r="81" spans="1:74" s="2" customFormat="1" ht="20.100000000000001" customHeight="1" x14ac:dyDescent="0.2">
      <c r="B81" s="62" t="s">
        <v>67</v>
      </c>
      <c r="C81" s="22">
        <f>編集不可!E2</f>
        <v>806</v>
      </c>
      <c r="D81" s="23">
        <f>編集不可!BT2</f>
        <v>119</v>
      </c>
      <c r="E81" s="24">
        <f>編集不可!BU2</f>
        <v>659</v>
      </c>
      <c r="F81" s="25">
        <f>編集不可!BV2</f>
        <v>28</v>
      </c>
      <c r="G81" s="7"/>
      <c r="H81" s="7"/>
      <c r="I81" s="7"/>
      <c r="J81" s="7"/>
      <c r="K81" s="7"/>
      <c r="L81" s="7"/>
      <c r="M81" s="87"/>
      <c r="N81" s="8"/>
      <c r="O81" s="8"/>
      <c r="P81" s="8"/>
      <c r="Q81" s="8"/>
    </row>
    <row r="82" spans="1:74" s="2" customFormat="1" ht="20.100000000000001" customHeight="1" thickBot="1" x14ac:dyDescent="0.25">
      <c r="B82" s="63" t="s">
        <v>68</v>
      </c>
      <c r="C82" s="12">
        <f>編集不可!E3</f>
        <v>439</v>
      </c>
      <c r="D82" s="18">
        <f>編集不可!BT3</f>
        <v>156</v>
      </c>
      <c r="E82" s="16">
        <f>編集不可!BU3</f>
        <v>275</v>
      </c>
      <c r="F82" s="17">
        <f>編集不可!BV3</f>
        <v>8</v>
      </c>
      <c r="G82" s="7"/>
      <c r="H82" s="7"/>
      <c r="I82" s="7"/>
      <c r="J82" s="7"/>
      <c r="K82" s="7"/>
      <c r="L82" s="7"/>
      <c r="M82" s="172"/>
      <c r="N82" s="8"/>
      <c r="O82" s="8"/>
      <c r="P82" s="8"/>
      <c r="Q82" s="8"/>
    </row>
    <row r="83" spans="1:74" s="2" customFormat="1" ht="20.100000000000001" customHeight="1" thickTop="1" x14ac:dyDescent="0.2">
      <c r="B83" s="168" t="s">
        <v>50</v>
      </c>
      <c r="C83" s="41">
        <f>編集不可!E4</f>
        <v>1245</v>
      </c>
      <c r="D83" s="42">
        <f>編集不可!BT4</f>
        <v>275</v>
      </c>
      <c r="E83" s="44">
        <f>編集不可!BU4</f>
        <v>934</v>
      </c>
      <c r="F83" s="46">
        <f>編集不可!BV4</f>
        <v>36</v>
      </c>
      <c r="G83" s="8"/>
      <c r="H83" s="8"/>
      <c r="I83" s="8"/>
      <c r="J83" s="8"/>
      <c r="K83" s="8"/>
      <c r="L83" s="7"/>
      <c r="M83" s="172"/>
      <c r="N83" s="37"/>
      <c r="O83" s="37"/>
      <c r="P83" s="37"/>
      <c r="Q83" s="37"/>
    </row>
    <row r="84" spans="1:74" ht="20.100000000000001" customHeight="1" thickBot="1" x14ac:dyDescent="0.25">
      <c r="B84" s="169"/>
      <c r="C84" s="36">
        <f>IFERROR(C83/C83,"")</f>
        <v>1</v>
      </c>
      <c r="D84" s="43">
        <f t="shared" ref="D84:F84" si="8">IFERROR(D83/$C83,"")</f>
        <v>0.22088353413654618</v>
      </c>
      <c r="E84" s="45">
        <f t="shared" si="8"/>
        <v>0.75020080321285143</v>
      </c>
      <c r="F84" s="47">
        <f t="shared" si="8"/>
        <v>2.891566265060241E-2</v>
      </c>
      <c r="G84" s="37"/>
      <c r="H84" s="37"/>
      <c r="I84" s="37"/>
      <c r="J84" s="37"/>
      <c r="K84" s="37"/>
    </row>
    <row r="85" spans="1:74" s="2" customFormat="1" x14ac:dyDescent="0.2">
      <c r="A85" s="139"/>
      <c r="B85" s="139"/>
      <c r="C85" s="139"/>
      <c r="D85" s="139"/>
      <c r="E85" s="139"/>
      <c r="F85" s="139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39"/>
      <c r="AM85" s="139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1"/>
    </row>
    <row r="86" spans="1:74" s="85" customFormat="1" x14ac:dyDescent="0.2">
      <c r="A86" s="152"/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</row>
    <row r="87" spans="1:74" s="85" customFormat="1" x14ac:dyDescent="0.2"/>
    <row r="88" spans="1:74" s="85" customFormat="1" x14ac:dyDescent="0.2"/>
    <row r="89" spans="1:74" s="2" customFormat="1" x14ac:dyDescent="0.2"/>
    <row r="90" spans="1:74" s="2" customFormat="1" x14ac:dyDescent="0.2"/>
    <row r="91" spans="1:74" s="2" customFormat="1" x14ac:dyDescent="0.2"/>
    <row r="92" spans="1:74" s="2" customFormat="1" x14ac:dyDescent="0.2"/>
    <row r="93" spans="1:74" s="138" customFormat="1" x14ac:dyDescent="0.2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V93" s="139"/>
      <c r="W93" s="139"/>
      <c r="X93" s="139"/>
      <c r="Y93" s="139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</row>
    <row r="94" spans="1:74" s="140" customFormat="1" x14ac:dyDescent="0.2"/>
    <row r="95" spans="1:74" s="140" customFormat="1" x14ac:dyDescent="0.2"/>
    <row r="96" spans="1:74" s="140" customFormat="1" x14ac:dyDescent="0.2"/>
    <row r="97" s="141" customFormat="1" x14ac:dyDescent="0.2"/>
    <row r="98" s="141" customFormat="1" x14ac:dyDescent="0.2"/>
    <row r="99" s="141" customFormat="1" x14ac:dyDescent="0.2"/>
    <row r="100" s="141" customFormat="1" x14ac:dyDescent="0.2"/>
    <row r="101" s="141" customFormat="1" x14ac:dyDescent="0.2"/>
    <row r="102" s="141" customFormat="1" x14ac:dyDescent="0.2"/>
    <row r="103" s="142" customFormat="1" x14ac:dyDescent="0.2"/>
  </sheetData>
  <mergeCells count="24">
    <mergeCell ref="B83:B84"/>
    <mergeCell ref="C14:D14"/>
    <mergeCell ref="E14:F14"/>
    <mergeCell ref="M82:M83"/>
    <mergeCell ref="C25:C26"/>
    <mergeCell ref="D25:L25"/>
    <mergeCell ref="B29:B30"/>
    <mergeCell ref="B36:B37"/>
    <mergeCell ref="B70:B71"/>
    <mergeCell ref="B42:B43"/>
    <mergeCell ref="B49:B50"/>
    <mergeCell ref="B56:B57"/>
    <mergeCell ref="B63:B64"/>
    <mergeCell ref="A5:B5"/>
    <mergeCell ref="G5:H5"/>
    <mergeCell ref="K5:L5"/>
    <mergeCell ref="O5:P5"/>
    <mergeCell ref="I3:J3"/>
    <mergeCell ref="O3:P3"/>
    <mergeCell ref="E4:F4"/>
    <mergeCell ref="G4:H4"/>
    <mergeCell ref="K4:L4"/>
    <mergeCell ref="M4:N4"/>
    <mergeCell ref="O4:P4"/>
  </mergeCells>
  <phoneticPr fontId="9"/>
  <dataValidations count="1">
    <dataValidation type="whole" imeMode="off" allowBlank="1" showInputMessage="1" showErrorMessage="1" sqref="F9" xr:uid="{00000000-0002-0000-0000-000000000000}">
      <formula1>1</formula1>
      <formula2>99</formula2>
    </dataValidation>
  </dataValidations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Footer xml:space="preserve">&amp;C&amp;P
</oddFooter>
  </headerFooter>
  <rowBreaks count="2" manualBreakCount="2">
    <brk id="37" max="16" man="1"/>
    <brk id="58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33DED-C56C-49D4-B035-9F8BE503B3A3}">
  <sheetPr codeName="Sheet10">
    <tabColor theme="1"/>
  </sheetPr>
  <dimension ref="A1:BW5"/>
  <sheetViews>
    <sheetView workbookViewId="0">
      <selection activeCell="F22" sqref="F22"/>
    </sheetView>
  </sheetViews>
  <sheetFormatPr defaultRowHeight="13.2" x14ac:dyDescent="0.2"/>
  <cols>
    <col min="1" max="1" width="5.44140625" style="147" customWidth="1"/>
    <col min="3" max="3" width="12.109375" customWidth="1"/>
  </cols>
  <sheetData>
    <row r="1" spans="1:75" ht="39.6" x14ac:dyDescent="0.2">
      <c r="B1" s="109" t="s">
        <v>162</v>
      </c>
      <c r="C1" s="136" t="s">
        <v>163</v>
      </c>
      <c r="D1" s="134" t="s">
        <v>164</v>
      </c>
      <c r="E1" s="136" t="s">
        <v>118</v>
      </c>
      <c r="F1" s="134"/>
      <c r="G1" s="136"/>
      <c r="H1" s="110" t="s">
        <v>121</v>
      </c>
      <c r="I1" s="111" t="s">
        <v>165</v>
      </c>
      <c r="J1" s="111" t="s">
        <v>166</v>
      </c>
      <c r="K1" s="112" t="s">
        <v>167</v>
      </c>
      <c r="L1" s="111" t="s">
        <v>168</v>
      </c>
      <c r="M1" s="112" t="s">
        <v>169</v>
      </c>
      <c r="N1" s="111" t="s">
        <v>170</v>
      </c>
      <c r="O1" s="112" t="s">
        <v>128</v>
      </c>
      <c r="P1" s="111" t="s">
        <v>66</v>
      </c>
      <c r="Q1" s="111" t="s">
        <v>157</v>
      </c>
      <c r="R1" s="111" t="s">
        <v>158</v>
      </c>
      <c r="S1" s="111" t="s">
        <v>66</v>
      </c>
      <c r="T1" s="111" t="s">
        <v>129</v>
      </c>
      <c r="U1" s="111" t="s">
        <v>159</v>
      </c>
      <c r="V1" s="111" t="s">
        <v>172</v>
      </c>
      <c r="W1" s="111" t="s">
        <v>160</v>
      </c>
      <c r="X1" s="111" t="s">
        <v>173</v>
      </c>
      <c r="Y1" s="111" t="s">
        <v>73</v>
      </c>
      <c r="Z1" s="111" t="s">
        <v>161</v>
      </c>
      <c r="AA1" s="111" t="s">
        <v>75</v>
      </c>
      <c r="AB1" s="111" t="s">
        <v>174</v>
      </c>
      <c r="AC1" s="111" t="s">
        <v>130</v>
      </c>
      <c r="AD1" s="111" t="s">
        <v>131</v>
      </c>
      <c r="AE1" s="111" t="s">
        <v>132</v>
      </c>
      <c r="AF1" s="111" t="s">
        <v>133</v>
      </c>
      <c r="AG1" s="111" t="s">
        <v>134</v>
      </c>
      <c r="AH1" s="111" t="s">
        <v>116</v>
      </c>
      <c r="AI1" s="111" t="s">
        <v>66</v>
      </c>
      <c r="AJ1" s="111" t="s">
        <v>135</v>
      </c>
      <c r="AK1" s="111" t="s">
        <v>136</v>
      </c>
      <c r="AL1" s="111" t="s">
        <v>137</v>
      </c>
      <c r="AM1" s="134" t="s">
        <v>300</v>
      </c>
      <c r="AN1" s="134" t="s">
        <v>301</v>
      </c>
      <c r="AO1" s="111" t="s">
        <v>116</v>
      </c>
      <c r="AP1" s="111" t="s">
        <v>66</v>
      </c>
      <c r="AQ1" s="110" t="s">
        <v>138</v>
      </c>
      <c r="AR1" s="111" t="s">
        <v>139</v>
      </c>
      <c r="AS1" s="112" t="s">
        <v>140</v>
      </c>
      <c r="AT1" s="111" t="s">
        <v>141</v>
      </c>
      <c r="AU1" s="112" t="s">
        <v>142</v>
      </c>
      <c r="AV1" s="111" t="s">
        <v>143</v>
      </c>
      <c r="AW1" s="112" t="s">
        <v>144</v>
      </c>
      <c r="AX1" s="111" t="s">
        <v>145</v>
      </c>
      <c r="AY1" s="112" t="s">
        <v>146</v>
      </c>
      <c r="AZ1" s="111" t="s">
        <v>147</v>
      </c>
      <c r="BA1" s="112" t="s">
        <v>148</v>
      </c>
      <c r="BB1" s="111" t="s">
        <v>149</v>
      </c>
      <c r="BC1" s="111" t="s">
        <v>66</v>
      </c>
      <c r="BD1" s="111" t="s">
        <v>150</v>
      </c>
      <c r="BE1" s="112" t="s">
        <v>151</v>
      </c>
      <c r="BF1" s="111" t="s">
        <v>152</v>
      </c>
      <c r="BG1" s="112" t="s">
        <v>153</v>
      </c>
      <c r="BH1" s="111" t="s">
        <v>154</v>
      </c>
      <c r="BI1" s="112" t="s">
        <v>155</v>
      </c>
      <c r="BJ1" s="111" t="s">
        <v>156</v>
      </c>
      <c r="BK1" s="111" t="s">
        <v>66</v>
      </c>
      <c r="BL1" s="111" t="s">
        <v>111</v>
      </c>
      <c r="BM1" s="112" t="s">
        <v>112</v>
      </c>
      <c r="BN1" s="111" t="s">
        <v>302</v>
      </c>
      <c r="BO1" s="111" t="s">
        <v>114</v>
      </c>
      <c r="BP1" s="111" t="s">
        <v>177</v>
      </c>
      <c r="BQ1" s="111" t="s">
        <v>115</v>
      </c>
      <c r="BR1" s="111" t="s">
        <v>116</v>
      </c>
      <c r="BS1" s="111" t="s">
        <v>66</v>
      </c>
      <c r="BT1" s="111" t="s">
        <v>157</v>
      </c>
      <c r="BU1" s="111" t="s">
        <v>158</v>
      </c>
      <c r="BV1" s="113" t="s">
        <v>66</v>
      </c>
      <c r="BW1" s="143" t="s">
        <v>297</v>
      </c>
    </row>
    <row r="2" spans="1:75" x14ac:dyDescent="0.2">
      <c r="A2" s="148" t="s">
        <v>178</v>
      </c>
      <c r="B2" s="85">
        <f>VLOOKUP(各市町村別!$F$9,市町村コード[],3,FALSE)</f>
        <v>270008</v>
      </c>
      <c r="C2" s="85" t="str">
        <f>VLOOKUP(各市町村別!$F$9,市町村コード[],4,FALSE)</f>
        <v>大阪府</v>
      </c>
      <c r="D2" s="85"/>
      <c r="E2" s="85">
        <f>IFERROR((VLOOKUP($B2,男!$A:$BU,E$5,FALSE)),0)</f>
        <v>806</v>
      </c>
      <c r="F2" s="85">
        <f>IFERROR((VLOOKUP($B2,男!$A:$BU,F$5,FALSE)),0)</f>
        <v>19.113988380307699</v>
      </c>
      <c r="G2" s="85">
        <f>IFERROR((VLOOKUP($B2,男!$A:$BU,G$5,FALSE)),0)</f>
        <v>19.113988380307699</v>
      </c>
      <c r="H2" s="85">
        <f>IFERROR((VLOOKUP($B2,男!$A:$BU,H$5,FALSE)),0)</f>
        <v>28</v>
      </c>
      <c r="I2" s="85">
        <f>IFERROR((VLOOKUP($B2,男!$A:$BU,I$5,FALSE)),0)</f>
        <v>84</v>
      </c>
      <c r="J2" s="85">
        <f>IFERROR((VLOOKUP($B2,男!$A:$BU,J$5,FALSE)),0)</f>
        <v>99</v>
      </c>
      <c r="K2" s="85">
        <f>IFERROR((VLOOKUP($B2,男!$A:$BU,K$5,FALSE)),0)</f>
        <v>139</v>
      </c>
      <c r="L2" s="85">
        <f>IFERROR((VLOOKUP($B2,男!$A:$BU,L$5,FALSE)),0)</f>
        <v>176</v>
      </c>
      <c r="M2" s="85">
        <f>IFERROR((VLOOKUP($B2,男!$A:$BU,M$5,FALSE)),0)</f>
        <v>94</v>
      </c>
      <c r="N2" s="85">
        <f>IFERROR((VLOOKUP($B2,男!$A:$BU,N$5,FALSE)),0)</f>
        <v>88</v>
      </c>
      <c r="O2" s="85">
        <f>IFERROR((VLOOKUP($B2,男!$A:$BU,O$5,FALSE)),0)</f>
        <v>98</v>
      </c>
      <c r="P2" s="85">
        <f>IFERROR((VLOOKUP($B2,男!$A:$BU,P$5,FALSE)),0)</f>
        <v>0</v>
      </c>
      <c r="Q2" s="85">
        <f>IFERROR((VLOOKUP($B2,男!$A:$BU,Q$5,FALSE)),0)</f>
        <v>444</v>
      </c>
      <c r="R2" s="85">
        <f>IFERROR((VLOOKUP($B2,男!$A:$BU,R$5,FALSE)),0)</f>
        <v>359</v>
      </c>
      <c r="S2" s="85">
        <f>IFERROR((VLOOKUP($B2,男!$A:$BU,S$5,FALSE)),0)</f>
        <v>3</v>
      </c>
      <c r="T2" s="85">
        <f>IFERROR((VLOOKUP($B2,男!$A:$BU,T$5,FALSE)),0)</f>
        <v>351</v>
      </c>
      <c r="U2" s="85">
        <f>IFERROR((VLOOKUP($B2,男!$A:$BU,U$5,FALSE)),0)</f>
        <v>443</v>
      </c>
      <c r="V2" s="85">
        <f>IFERROR((VLOOKUP($B2,男!$A:$BU,V$5,FALSE)),0)</f>
        <v>32</v>
      </c>
      <c r="W2" s="85">
        <f>IFERROR((VLOOKUP($B2,男!$A:$BU,W$5,FALSE)),0)</f>
        <v>411</v>
      </c>
      <c r="X2" s="85">
        <f>IFERROR((VLOOKUP($B2,男!$A:$BU,X$5,FALSE)),0)</f>
        <v>2</v>
      </c>
      <c r="Y2" s="85">
        <f>IFERROR((VLOOKUP($B2,男!$A:$BU,Y$5,FALSE)),0)</f>
        <v>100</v>
      </c>
      <c r="Z2" s="85">
        <f>IFERROR((VLOOKUP($B2,男!$A:$BU,Z$5,FALSE)),0)</f>
        <v>242</v>
      </c>
      <c r="AA2" s="85">
        <f>IFERROR((VLOOKUP($B2,男!$A:$BU,AA$5,FALSE)),0)</f>
        <v>67</v>
      </c>
      <c r="AB2" s="85">
        <f>IFERROR((VLOOKUP($B2,男!$A:$BU,AB$5,FALSE)),0)</f>
        <v>12</v>
      </c>
      <c r="AC2" s="85">
        <f>IFERROR((VLOOKUP($B2,男!$A:$BU,AC$5,FALSE)),0)</f>
        <v>511</v>
      </c>
      <c r="AD2" s="85">
        <f>IFERROR((VLOOKUP($B2,男!$A:$BU,AD$5,FALSE)),0)</f>
        <v>36</v>
      </c>
      <c r="AE2" s="85">
        <f>IFERROR((VLOOKUP($B2,男!$A:$BU,AE$5,FALSE)),0)</f>
        <v>48</v>
      </c>
      <c r="AF2" s="85">
        <f>IFERROR((VLOOKUP($B2,男!$A:$BU,AF$5,FALSE)),0)</f>
        <v>23</v>
      </c>
      <c r="AG2" s="85">
        <f>IFERROR((VLOOKUP($B2,男!$A:$BU,AG$5,FALSE)),0)</f>
        <v>10</v>
      </c>
      <c r="AH2" s="85">
        <f>IFERROR((VLOOKUP($B2,男!$A:$BU,AH$5,FALSE)),0)</f>
        <v>178</v>
      </c>
      <c r="AI2" s="85">
        <f>IFERROR((VLOOKUP($B2,男!$A:$BU,AI$5,FALSE)),0)</f>
        <v>0</v>
      </c>
      <c r="AJ2" s="85">
        <f>IFERROR((VLOOKUP($B2,男!$A:$BU,AJ$5,FALSE)),0)</f>
        <v>504</v>
      </c>
      <c r="AK2" s="85">
        <f>IFERROR((VLOOKUP($B2,男!$A:$BU,AK$5,FALSE)),0)</f>
        <v>14</v>
      </c>
      <c r="AL2" s="85">
        <f>IFERROR((VLOOKUP($B2,男!$A:$BU,AL$5,FALSE)),0)</f>
        <v>74</v>
      </c>
      <c r="AM2" s="85">
        <f>IFERROR((VLOOKUP($B2,男!$A:$BU,AM$5,FALSE)),0)</f>
        <v>132</v>
      </c>
      <c r="AN2" s="85">
        <f>IFERROR((VLOOKUP($B2,男!$A:$BU,AN$5,FALSE)),0)</f>
        <v>33</v>
      </c>
      <c r="AO2" s="85">
        <f>IFERROR((VLOOKUP($B2,男!$A:$BU,AO$5,FALSE)),0)</f>
        <v>49</v>
      </c>
      <c r="AP2" s="85">
        <f>IFERROR((VLOOKUP($B2,男!$A:$BU,AP$5,FALSE)),0)</f>
        <v>0</v>
      </c>
      <c r="AQ2" s="85">
        <f>IFERROR((VLOOKUP($B2,男!$A:$BU,AQ$5,FALSE)),0)</f>
        <v>58</v>
      </c>
      <c r="AR2" s="85">
        <f>IFERROR((VLOOKUP($B2,男!$A:$BU,AR$5,FALSE)),0)</f>
        <v>45</v>
      </c>
      <c r="AS2" s="85">
        <f>IFERROR((VLOOKUP($B2,男!$A:$BU,AS$5,FALSE)),0)</f>
        <v>55</v>
      </c>
      <c r="AT2" s="85">
        <f>IFERROR((VLOOKUP($B2,男!$A:$BU,AT$5,FALSE)),0)</f>
        <v>45</v>
      </c>
      <c r="AU2" s="85">
        <f>IFERROR((VLOOKUP($B2,男!$A:$BU,AU$5,FALSE)),0)</f>
        <v>48</v>
      </c>
      <c r="AV2" s="85">
        <f>IFERROR((VLOOKUP($B2,男!$A:$BU,AV$5,FALSE)),0)</f>
        <v>55</v>
      </c>
      <c r="AW2" s="85">
        <f>IFERROR((VLOOKUP($B2,男!$A:$BU,AW$5,FALSE)),0)</f>
        <v>51</v>
      </c>
      <c r="AX2" s="85">
        <f>IFERROR((VLOOKUP($B2,男!$A:$BU,AX$5,FALSE)),0)</f>
        <v>40</v>
      </c>
      <c r="AY2" s="85">
        <f>IFERROR((VLOOKUP($B2,男!$A:$BU,AY$5,FALSE)),0)</f>
        <v>48</v>
      </c>
      <c r="AZ2" s="85">
        <f>IFERROR((VLOOKUP($B2,男!$A:$BU,AZ$5,FALSE)),0)</f>
        <v>45</v>
      </c>
      <c r="BA2" s="85">
        <f>IFERROR((VLOOKUP($B2,男!$A:$BU,BA$5,FALSE)),0)</f>
        <v>32</v>
      </c>
      <c r="BB2" s="85">
        <f>IFERROR((VLOOKUP($B2,男!$A:$BU,BB$5,FALSE)),0)</f>
        <v>34</v>
      </c>
      <c r="BC2" s="85">
        <f>IFERROR((VLOOKUP($B2,男!$A:$BU,BC$5,FALSE)),0)</f>
        <v>250</v>
      </c>
      <c r="BD2" s="85">
        <f>IFERROR((VLOOKUP($B2,男!$A:$BU,BD$5,FALSE)),0)</f>
        <v>110</v>
      </c>
      <c r="BE2" s="85">
        <f>IFERROR((VLOOKUP($B2,男!$A:$BU,BE$5,FALSE)),0)</f>
        <v>125</v>
      </c>
      <c r="BF2" s="85">
        <f>IFERROR((VLOOKUP($B2,男!$A:$BU,BF$5,FALSE)),0)</f>
        <v>134</v>
      </c>
      <c r="BG2" s="85">
        <f>IFERROR((VLOOKUP($B2,男!$A:$BU,BG$5,FALSE)),0)</f>
        <v>113</v>
      </c>
      <c r="BH2" s="85">
        <f>IFERROR((VLOOKUP($B2,男!$A:$BU,BH$5,FALSE)),0)</f>
        <v>103</v>
      </c>
      <c r="BI2" s="85">
        <f>IFERROR((VLOOKUP($B2,男!$A:$BU,BI$5,FALSE)),0)</f>
        <v>107</v>
      </c>
      <c r="BJ2" s="85">
        <f>IFERROR((VLOOKUP($B2,男!$A:$BU,BJ$5,FALSE)),0)</f>
        <v>105</v>
      </c>
      <c r="BK2" s="85">
        <f>IFERROR((VLOOKUP($B2,男!$A:$BU,BK$5,FALSE)),0)</f>
        <v>9</v>
      </c>
      <c r="BL2" s="85">
        <f>IFERROR((VLOOKUP($B2,男!$A:$BU,BL$5,FALSE)),0)</f>
        <v>202</v>
      </c>
      <c r="BM2" s="85">
        <f>IFERROR((VLOOKUP($B2,男!$A:$BU,BM$5,FALSE)),0)</f>
        <v>592</v>
      </c>
      <c r="BN2" s="85">
        <f>IFERROR((VLOOKUP($B2,男!$A:$BU,BN$5,FALSE)),0)</f>
        <v>312</v>
      </c>
      <c r="BO2" s="85">
        <f>IFERROR((VLOOKUP($B2,男!$A:$BU,BO$5,FALSE)),0)</f>
        <v>93</v>
      </c>
      <c r="BP2" s="85">
        <f>IFERROR((VLOOKUP($B2,男!$A:$BU,BP$5,FALSE)),0)</f>
        <v>38</v>
      </c>
      <c r="BQ2" s="85">
        <f>IFERROR((VLOOKUP($B2,男!$A:$BU,BQ$5,FALSE)),0)</f>
        <v>19</v>
      </c>
      <c r="BR2" s="85">
        <f>IFERROR((VLOOKUP($B2,男!$A:$BU,BR$5,FALSE)),0)</f>
        <v>82</v>
      </c>
      <c r="BS2" s="85">
        <f>IFERROR((VLOOKUP($B2,男!$A:$BU,BS$5,FALSE)),0)</f>
        <v>27</v>
      </c>
      <c r="BT2" s="85">
        <f>IFERROR((VLOOKUP($B2,男!$A:$BU,BT$5,FALSE)),0)</f>
        <v>119</v>
      </c>
      <c r="BU2" s="85">
        <f>IFERROR((VLOOKUP($B2,男!$A:$BU,BU$5,FALSE)),0)</f>
        <v>659</v>
      </c>
      <c r="BV2" s="85">
        <f>IFERROR((VLOOKUP($B2,男!$A:$BU,BV$5,FALSE)),0)</f>
        <v>28</v>
      </c>
      <c r="BW2" s="85">
        <f>IFERROR((VLOOKUP($B2,'男 (前年)'!A:D,BW$5,FALSE)),0)</f>
        <v>879</v>
      </c>
    </row>
    <row r="3" spans="1:75" x14ac:dyDescent="0.2">
      <c r="A3" s="149" t="s">
        <v>179</v>
      </c>
      <c r="B3" s="85">
        <f>VLOOKUP(各市町村別!$F$9,市町村コード[],3,FALSE)</f>
        <v>270008</v>
      </c>
      <c r="C3" s="85" t="str">
        <f>VLOOKUP(各市町村別!$F$9,市町村コード[],4,FALSE)</f>
        <v>大阪府</v>
      </c>
      <c r="D3" s="85"/>
      <c r="E3" s="85">
        <f>IFERROR((VLOOKUP($B3,女!$A:$BU,E$5,FALSE)),0)</f>
        <v>439</v>
      </c>
      <c r="F3" s="85">
        <f>IFERROR((VLOOKUP($B3,女!$A:$BU,F$5,FALSE)),0)</f>
        <v>9.6374348704785806</v>
      </c>
      <c r="G3" s="85">
        <f>IFERROR((VLOOKUP($B3,女!$A:$BU,G$5,FALSE)),0)</f>
        <v>9.6374348704785806</v>
      </c>
      <c r="H3" s="85">
        <f>IFERROR((VLOOKUP($B3,女!$A:$BU,H$5,FALSE)),0)</f>
        <v>31</v>
      </c>
      <c r="I3" s="85">
        <f>IFERROR((VLOOKUP($B3,女!$A:$BU,I$5,FALSE)),0)</f>
        <v>72</v>
      </c>
      <c r="J3" s="85">
        <f>IFERROR((VLOOKUP($B3,女!$A:$BU,J$5,FALSE)),0)</f>
        <v>46</v>
      </c>
      <c r="K3" s="85">
        <f>IFERROR((VLOOKUP($B3,女!$A:$BU,K$5,FALSE)),0)</f>
        <v>67</v>
      </c>
      <c r="L3" s="85">
        <f>IFERROR((VLOOKUP($B3,女!$A:$BU,L$5,FALSE)),0)</f>
        <v>73</v>
      </c>
      <c r="M3" s="85">
        <f>IFERROR((VLOOKUP($B3,女!$A:$BU,M$5,FALSE)),0)</f>
        <v>44</v>
      </c>
      <c r="N3" s="85">
        <f>IFERROR((VLOOKUP($B3,女!$A:$BU,N$5,FALSE)),0)</f>
        <v>55</v>
      </c>
      <c r="O3" s="85">
        <f>IFERROR((VLOOKUP($B3,女!$A:$BU,O$5,FALSE)),0)</f>
        <v>51</v>
      </c>
      <c r="P3" s="85">
        <f>IFERROR((VLOOKUP($B3,女!$A:$BU,P$5,FALSE)),0)</f>
        <v>0</v>
      </c>
      <c r="Q3" s="85">
        <f>IFERROR((VLOOKUP($B3,女!$A:$BU,Q$5,FALSE)),0)</f>
        <v>282</v>
      </c>
      <c r="R3" s="85">
        <f>IFERROR((VLOOKUP($B3,女!$A:$BU,R$5,FALSE)),0)</f>
        <v>157</v>
      </c>
      <c r="S3" s="85">
        <f>IFERROR((VLOOKUP($B3,女!$A:$BU,S$5,FALSE)),0)</f>
        <v>0</v>
      </c>
      <c r="T3" s="85">
        <f>IFERROR((VLOOKUP($B3,女!$A:$BU,T$5,FALSE)),0)</f>
        <v>114</v>
      </c>
      <c r="U3" s="85">
        <f>IFERROR((VLOOKUP($B3,女!$A:$BU,U$5,FALSE)),0)</f>
        <v>322</v>
      </c>
      <c r="V3" s="85">
        <f>IFERROR((VLOOKUP($B3,女!$A:$BU,V$5,FALSE)),0)</f>
        <v>43</v>
      </c>
      <c r="W3" s="85">
        <f>IFERROR((VLOOKUP($B3,女!$A:$BU,W$5,FALSE)),0)</f>
        <v>279</v>
      </c>
      <c r="X3" s="85">
        <f>IFERROR((VLOOKUP($B3,女!$A:$BU,X$5,FALSE)),0)</f>
        <v>34</v>
      </c>
      <c r="Y3" s="85">
        <f>IFERROR((VLOOKUP($B3,女!$A:$BU,Y$5,FALSE)),0)</f>
        <v>21</v>
      </c>
      <c r="Z3" s="85">
        <f>IFERROR((VLOOKUP($B3,女!$A:$BU,Z$5,FALSE)),0)</f>
        <v>180</v>
      </c>
      <c r="AA3" s="85">
        <f>IFERROR((VLOOKUP($B3,女!$A:$BU,AA$5,FALSE)),0)</f>
        <v>44</v>
      </c>
      <c r="AB3" s="85">
        <f>IFERROR((VLOOKUP($B3,女!$A:$BU,AB$5,FALSE)),0)</f>
        <v>3</v>
      </c>
      <c r="AC3" s="85">
        <f>IFERROR((VLOOKUP($B3,女!$A:$BU,AC$5,FALSE)),0)</f>
        <v>329</v>
      </c>
      <c r="AD3" s="85">
        <f>IFERROR((VLOOKUP($B3,女!$A:$BU,AD$5,FALSE)),0)</f>
        <v>23</v>
      </c>
      <c r="AE3" s="85">
        <f>IFERROR((VLOOKUP($B3,女!$A:$BU,AE$5,FALSE)),0)</f>
        <v>13</v>
      </c>
      <c r="AF3" s="85">
        <f>IFERROR((VLOOKUP($B3,女!$A:$BU,AF$5,FALSE)),0)</f>
        <v>10</v>
      </c>
      <c r="AG3" s="85">
        <f>IFERROR((VLOOKUP($B3,女!$A:$BU,AG$5,FALSE)),0)</f>
        <v>1</v>
      </c>
      <c r="AH3" s="85">
        <f>IFERROR((VLOOKUP($B3,女!$A:$BU,AH$5,FALSE)),0)</f>
        <v>63</v>
      </c>
      <c r="AI3" s="85">
        <f>IFERROR((VLOOKUP($B3,女!$A:$BU,AI$5,FALSE)),0)</f>
        <v>0</v>
      </c>
      <c r="AJ3" s="85">
        <f>IFERROR((VLOOKUP($B3,女!$A:$BU,AJ$5,FALSE)),0)</f>
        <v>236</v>
      </c>
      <c r="AK3" s="85">
        <f>IFERROR((VLOOKUP($B3,女!$A:$BU,AK$5,FALSE)),0)</f>
        <v>27</v>
      </c>
      <c r="AL3" s="85">
        <f>IFERROR((VLOOKUP($B3,女!$A:$BU,AL$5,FALSE)),0)</f>
        <v>26</v>
      </c>
      <c r="AM3" s="85">
        <f>IFERROR((VLOOKUP($B3,女!$A:$BU,AM$5,FALSE)),0)</f>
        <v>103</v>
      </c>
      <c r="AN3" s="85">
        <f>IFERROR((VLOOKUP($B3,女!$A:$BU,AN$5,FALSE)),0)</f>
        <v>11</v>
      </c>
      <c r="AO3" s="85">
        <f>IFERROR((VLOOKUP($B3,女!$A:$BU,AO$5,FALSE)),0)</f>
        <v>36</v>
      </c>
      <c r="AP3" s="85">
        <f>IFERROR((VLOOKUP($B3,女!$A:$BU,AP$5,FALSE)),0)</f>
        <v>0</v>
      </c>
      <c r="AQ3" s="85">
        <f>IFERROR((VLOOKUP($B3,女!$A:$BU,AQ$5,FALSE)),0)</f>
        <v>29</v>
      </c>
      <c r="AR3" s="85">
        <f>IFERROR((VLOOKUP($B3,女!$A:$BU,AR$5,FALSE)),0)</f>
        <v>34</v>
      </c>
      <c r="AS3" s="85">
        <f>IFERROR((VLOOKUP($B3,女!$A:$BU,AS$5,FALSE)),0)</f>
        <v>33</v>
      </c>
      <c r="AT3" s="85">
        <f>IFERROR((VLOOKUP($B3,女!$A:$BU,AT$5,FALSE)),0)</f>
        <v>22</v>
      </c>
      <c r="AU3" s="85">
        <f>IFERROR((VLOOKUP($B3,女!$A:$BU,AU$5,FALSE)),0)</f>
        <v>30</v>
      </c>
      <c r="AV3" s="85">
        <f>IFERROR((VLOOKUP($B3,女!$A:$BU,AV$5,FALSE)),0)</f>
        <v>37</v>
      </c>
      <c r="AW3" s="85">
        <f>IFERROR((VLOOKUP($B3,女!$A:$BU,AW$5,FALSE)),0)</f>
        <v>33</v>
      </c>
      <c r="AX3" s="85">
        <f>IFERROR((VLOOKUP($B3,女!$A:$BU,AX$5,FALSE)),0)</f>
        <v>40</v>
      </c>
      <c r="AY3" s="85">
        <f>IFERROR((VLOOKUP($B3,女!$A:$BU,AY$5,FALSE)),0)</f>
        <v>21</v>
      </c>
      <c r="AZ3" s="85">
        <f>IFERROR((VLOOKUP($B3,女!$A:$BU,AZ$5,FALSE)),0)</f>
        <v>25</v>
      </c>
      <c r="BA3" s="85">
        <f>IFERROR((VLOOKUP($B3,女!$A:$BU,BA$5,FALSE)),0)</f>
        <v>19</v>
      </c>
      <c r="BB3" s="85">
        <f>IFERROR((VLOOKUP($B3,女!$A:$BU,BB$5,FALSE)),0)</f>
        <v>18</v>
      </c>
      <c r="BC3" s="85">
        <f>IFERROR((VLOOKUP($B3,女!$A:$BU,BC$5,FALSE)),0)</f>
        <v>98</v>
      </c>
      <c r="BD3" s="85">
        <f>IFERROR((VLOOKUP($B3,女!$A:$BU,BD$5,FALSE)),0)</f>
        <v>59</v>
      </c>
      <c r="BE3" s="85">
        <f>IFERROR((VLOOKUP($B3,女!$A:$BU,BE$5,FALSE)),0)</f>
        <v>63</v>
      </c>
      <c r="BF3" s="85">
        <f>IFERROR((VLOOKUP($B3,女!$A:$BU,BF$5,FALSE)),0)</f>
        <v>53</v>
      </c>
      <c r="BG3" s="85">
        <f>IFERROR((VLOOKUP($B3,女!$A:$BU,BG$5,FALSE)),0)</f>
        <v>55</v>
      </c>
      <c r="BH3" s="85">
        <f>IFERROR((VLOOKUP($B3,女!$A:$BU,BH$5,FALSE)),0)</f>
        <v>69</v>
      </c>
      <c r="BI3" s="85">
        <f>IFERROR((VLOOKUP($B3,女!$A:$BU,BI$5,FALSE)),0)</f>
        <v>62</v>
      </c>
      <c r="BJ3" s="85">
        <f>IFERROR((VLOOKUP($B3,女!$A:$BU,BJ$5,FALSE)),0)</f>
        <v>78</v>
      </c>
      <c r="BK3" s="85">
        <f>IFERROR((VLOOKUP($B3,女!$A:$BU,BK$5,FALSE)),0)</f>
        <v>0</v>
      </c>
      <c r="BL3" s="85">
        <f>IFERROR((VLOOKUP($B3,女!$A:$BU,BL$5,FALSE)),0)</f>
        <v>125</v>
      </c>
      <c r="BM3" s="85">
        <f>IFERROR((VLOOKUP($B3,女!$A:$BU,BM$5,FALSE)),0)</f>
        <v>469</v>
      </c>
      <c r="BN3" s="85">
        <f>IFERROR((VLOOKUP($B3,女!$A:$BU,BN$5,FALSE)),0)</f>
        <v>61</v>
      </c>
      <c r="BO3" s="85">
        <f>IFERROR((VLOOKUP($B3,女!$A:$BU,BO$5,FALSE)),0)</f>
        <v>24</v>
      </c>
      <c r="BP3" s="85">
        <f>IFERROR((VLOOKUP($B3,女!$A:$BU,BP$5,FALSE)),0)</f>
        <v>32</v>
      </c>
      <c r="BQ3" s="85">
        <f>IFERROR((VLOOKUP($B3,女!$A:$BU,BQ$5,FALSE)),0)</f>
        <v>21</v>
      </c>
      <c r="BR3" s="85">
        <f>IFERROR((VLOOKUP($B3,女!$A:$BU,BR$5,FALSE)),0)</f>
        <v>35</v>
      </c>
      <c r="BS3" s="85">
        <f>IFERROR((VLOOKUP($B3,女!$A:$BU,BS$5,FALSE)),0)</f>
        <v>8</v>
      </c>
      <c r="BT3" s="85">
        <f>IFERROR((VLOOKUP($B3,女!$A:$BU,BT$5,FALSE)),0)</f>
        <v>156</v>
      </c>
      <c r="BU3" s="85">
        <f>IFERROR((VLOOKUP($B3,女!$A:$BU,BU$5,FALSE)),0)</f>
        <v>275</v>
      </c>
      <c r="BV3" s="85">
        <f>IFERROR((VLOOKUP($B3,女!$A:$BU,BV$5,FALSE)),0)</f>
        <v>8</v>
      </c>
      <c r="BW3" s="85">
        <f>IFERROR((VLOOKUP($B3,'女 (前年)'!A:D,BW$5,FALSE)),0)</f>
        <v>440</v>
      </c>
    </row>
    <row r="4" spans="1:75" x14ac:dyDescent="0.2">
      <c r="A4" s="149" t="s">
        <v>180</v>
      </c>
      <c r="B4" s="85">
        <f>VLOOKUP(各市町村別!$F$9,市町村コード[],3,FALSE)</f>
        <v>270008</v>
      </c>
      <c r="C4" s="85" t="str">
        <f>VLOOKUP(各市町村別!$F$9,市町村コード[],4,FALSE)</f>
        <v>大阪府</v>
      </c>
      <c r="D4" s="85"/>
      <c r="E4" s="85">
        <f>IFERROR((VLOOKUP($B4,'総数 '!$A:$BU,E$5,FALSE)),0)</f>
        <v>1245</v>
      </c>
      <c r="F4" s="85">
        <f>IFERROR((VLOOKUP($B4,'総数 '!$A:$BU,F$5,FALSE)),0)</f>
        <v>14.1929495582573</v>
      </c>
      <c r="G4" s="85">
        <f>IFERROR((VLOOKUP($B4,'総数 '!$A:$BU,G$5,FALSE)),0)</f>
        <v>14.1929495582573</v>
      </c>
      <c r="H4" s="85">
        <f>IFERROR((VLOOKUP($B4,'総数 '!$A:$BU,H$5,FALSE)),0)</f>
        <v>59</v>
      </c>
      <c r="I4" s="85">
        <f>IFERROR((VLOOKUP($B4,'総数 '!$A:$BU,I$5,FALSE)),0)</f>
        <v>156</v>
      </c>
      <c r="J4" s="85">
        <f>IFERROR((VLOOKUP($B4,'総数 '!$A:$BU,J$5,FALSE)),0)</f>
        <v>145</v>
      </c>
      <c r="K4" s="85">
        <f>IFERROR((VLOOKUP($B4,'総数 '!$A:$BU,K$5,FALSE)),0)</f>
        <v>206</v>
      </c>
      <c r="L4" s="85">
        <f>IFERROR((VLOOKUP($B4,'総数 '!$A:$BU,L$5,FALSE)),0)</f>
        <v>249</v>
      </c>
      <c r="M4" s="85">
        <f>IFERROR((VLOOKUP($B4,'総数 '!$A:$BU,M$5,FALSE)),0)</f>
        <v>138</v>
      </c>
      <c r="N4" s="85">
        <f>IFERROR((VLOOKUP($B4,'総数 '!$A:$BU,N$5,FALSE)),0)</f>
        <v>143</v>
      </c>
      <c r="O4" s="85">
        <f>IFERROR((VLOOKUP($B4,'総数 '!$A:$BU,O$5,FALSE)),0)</f>
        <v>149</v>
      </c>
      <c r="P4" s="85">
        <f>IFERROR((VLOOKUP($B4,'総数 '!$A:$BU,P$5,FALSE)),0)</f>
        <v>0</v>
      </c>
      <c r="Q4" s="85">
        <f>IFERROR((VLOOKUP($B4,'総数 '!$A:$BU,Q$5,FALSE)),0)</f>
        <v>726</v>
      </c>
      <c r="R4" s="85">
        <f>IFERROR((VLOOKUP($B4,'総数 '!$A:$BU,R$5,FALSE)),0)</f>
        <v>516</v>
      </c>
      <c r="S4" s="85">
        <f>IFERROR((VLOOKUP($B4,'総数 '!$A:$BU,S$5,FALSE)),0)</f>
        <v>3</v>
      </c>
      <c r="T4" s="85">
        <f>IFERROR((VLOOKUP($B4,'総数 '!$A:$BU,T$5,FALSE)),0)</f>
        <v>465</v>
      </c>
      <c r="U4" s="85">
        <f>IFERROR((VLOOKUP($B4,'総数 '!$A:$BU,U$5,FALSE)),0)</f>
        <v>765</v>
      </c>
      <c r="V4" s="85">
        <f>IFERROR((VLOOKUP($B4,'総数 '!$A:$BU,V$5,FALSE)),0)</f>
        <v>75</v>
      </c>
      <c r="W4" s="85">
        <f>IFERROR((VLOOKUP($B4,'総数 '!$A:$BU,W$5,FALSE)),0)</f>
        <v>690</v>
      </c>
      <c r="X4" s="85">
        <f>IFERROR((VLOOKUP($B4,'総数 '!$A:$BU,X$5,FALSE)),0)</f>
        <v>36</v>
      </c>
      <c r="Y4" s="85">
        <f>IFERROR((VLOOKUP($B4,'総数 '!$A:$BU,Y$5,FALSE)),0)</f>
        <v>121</v>
      </c>
      <c r="Z4" s="85">
        <f>IFERROR((VLOOKUP($B4,'総数 '!$A:$BU,Z$5,FALSE)),0)</f>
        <v>422</v>
      </c>
      <c r="AA4" s="85">
        <f>IFERROR((VLOOKUP($B4,'総数 '!$A:$BU,AA$5,FALSE)),0)</f>
        <v>111</v>
      </c>
      <c r="AB4" s="85">
        <f>IFERROR((VLOOKUP($B4,'総数 '!$A:$BU,AB$5,FALSE)),0)</f>
        <v>15</v>
      </c>
      <c r="AC4" s="85">
        <f>IFERROR((VLOOKUP($B4,'総数 '!$A:$BU,AC$5,FALSE)),0)</f>
        <v>840</v>
      </c>
      <c r="AD4" s="85">
        <f>IFERROR((VLOOKUP($B4,'総数 '!$A:$BU,AD$5,FALSE)),0)</f>
        <v>59</v>
      </c>
      <c r="AE4" s="85">
        <f>IFERROR((VLOOKUP($B4,'総数 '!$A:$BU,AE$5,FALSE)),0)</f>
        <v>61</v>
      </c>
      <c r="AF4" s="85">
        <f>IFERROR((VLOOKUP($B4,'総数 '!$A:$BU,AF$5,FALSE)),0)</f>
        <v>33</v>
      </c>
      <c r="AG4" s="85">
        <f>IFERROR((VLOOKUP($B4,'総数 '!$A:$BU,AG$5,FALSE)),0)</f>
        <v>11</v>
      </c>
      <c r="AH4" s="85">
        <f>IFERROR((VLOOKUP($B4,'総数 '!$A:$BU,AH$5,FALSE)),0)</f>
        <v>241</v>
      </c>
      <c r="AI4" s="85">
        <f>IFERROR((VLOOKUP($B4,'総数 '!$A:$BU,AI$5,FALSE)),0)</f>
        <v>0</v>
      </c>
      <c r="AJ4" s="85">
        <f>IFERROR((VLOOKUP($B4,'総数 '!$A:$BU,AJ$5,FALSE)),0)</f>
        <v>740</v>
      </c>
      <c r="AK4" s="85">
        <f>IFERROR((VLOOKUP($B4,'総数 '!$A:$BU,AK$5,FALSE)),0)</f>
        <v>41</v>
      </c>
      <c r="AL4" s="85">
        <f>IFERROR((VLOOKUP($B4,'総数 '!$A:$BU,AL$5,FALSE)),0)</f>
        <v>100</v>
      </c>
      <c r="AM4" s="85">
        <f>IFERROR((VLOOKUP($B4,'総数 '!$A:$BU,AM$5,FALSE)),0)</f>
        <v>235</v>
      </c>
      <c r="AN4" s="85">
        <f>IFERROR((VLOOKUP($B4,'総数 '!$A:$BU,AN$5,FALSE)),0)</f>
        <v>44</v>
      </c>
      <c r="AO4" s="85">
        <f>IFERROR((VLOOKUP($B4,'総数 '!$A:$BU,AO$5,FALSE)),0)</f>
        <v>85</v>
      </c>
      <c r="AP4" s="85">
        <f>IFERROR((VLOOKUP($B4,'総数 '!$A:$BU,AP$5,FALSE)),0)</f>
        <v>0</v>
      </c>
      <c r="AQ4" s="85">
        <f>IFERROR((VLOOKUP($B4,'総数 '!$A:$BU,AQ$5,FALSE)),0)</f>
        <v>87</v>
      </c>
      <c r="AR4" s="85">
        <f>IFERROR((VLOOKUP($B4,'総数 '!$A:$BU,AR$5,FALSE)),0)</f>
        <v>79</v>
      </c>
      <c r="AS4" s="85">
        <f>IFERROR((VLOOKUP($B4,'総数 '!$A:$BU,AS$5,FALSE)),0)</f>
        <v>88</v>
      </c>
      <c r="AT4" s="85">
        <f>IFERROR((VLOOKUP($B4,'総数 '!$A:$BU,AT$5,FALSE)),0)</f>
        <v>67</v>
      </c>
      <c r="AU4" s="85">
        <f>IFERROR((VLOOKUP($B4,'総数 '!$A:$BU,AU$5,FALSE)),0)</f>
        <v>78</v>
      </c>
      <c r="AV4" s="85">
        <f>IFERROR((VLOOKUP($B4,'総数 '!$A:$BU,AV$5,FALSE)),0)</f>
        <v>92</v>
      </c>
      <c r="AW4" s="85">
        <f>IFERROR((VLOOKUP($B4,'総数 '!$A:$BU,AW$5,FALSE)),0)</f>
        <v>84</v>
      </c>
      <c r="AX4" s="85">
        <f>IFERROR((VLOOKUP($B4,'総数 '!$A:$BU,AX$5,FALSE)),0)</f>
        <v>80</v>
      </c>
      <c r="AY4" s="85">
        <f>IFERROR((VLOOKUP($B4,'総数 '!$A:$BU,AY$5,FALSE)),0)</f>
        <v>69</v>
      </c>
      <c r="AZ4" s="85">
        <f>IFERROR((VLOOKUP($B4,'総数 '!$A:$BU,AZ$5,FALSE)),0)</f>
        <v>70</v>
      </c>
      <c r="BA4" s="85">
        <f>IFERROR((VLOOKUP($B4,'総数 '!$A:$BU,BA$5,FALSE)),0)</f>
        <v>51</v>
      </c>
      <c r="BB4" s="85">
        <f>IFERROR((VLOOKUP($B4,'総数 '!$A:$BU,BB$5,FALSE)),0)</f>
        <v>52</v>
      </c>
      <c r="BC4" s="85">
        <f>IFERROR((VLOOKUP($B4,'総数 '!$A:$BU,BC$5,FALSE)),0)</f>
        <v>348</v>
      </c>
      <c r="BD4" s="85">
        <f>IFERROR((VLOOKUP($B4,'総数 '!$A:$BU,BD$5,FALSE)),0)</f>
        <v>169</v>
      </c>
      <c r="BE4" s="85">
        <f>IFERROR((VLOOKUP($B4,'総数 '!$A:$BU,BE$5,FALSE)),0)</f>
        <v>188</v>
      </c>
      <c r="BF4" s="85">
        <f>IFERROR((VLOOKUP($B4,'総数 '!$A:$BU,BF$5,FALSE)),0)</f>
        <v>187</v>
      </c>
      <c r="BG4" s="85">
        <f>IFERROR((VLOOKUP($B4,'総数 '!$A:$BU,BG$5,FALSE)),0)</f>
        <v>168</v>
      </c>
      <c r="BH4" s="85">
        <f>IFERROR((VLOOKUP($B4,'総数 '!$A:$BU,BH$5,FALSE)),0)</f>
        <v>172</v>
      </c>
      <c r="BI4" s="85">
        <f>IFERROR((VLOOKUP($B4,'総数 '!$A:$BU,BI$5,FALSE)),0)</f>
        <v>169</v>
      </c>
      <c r="BJ4" s="85">
        <f>IFERROR((VLOOKUP($B4,'総数 '!$A:$BU,BJ$5,FALSE)),0)</f>
        <v>183</v>
      </c>
      <c r="BK4" s="85">
        <f>IFERROR((VLOOKUP($B4,'総数 '!$A:$BU,BK$5,FALSE)),0)</f>
        <v>9</v>
      </c>
      <c r="BL4" s="85">
        <f>IFERROR((VLOOKUP($B4,'総数 '!$A:$BU,BL$5,FALSE)),0)</f>
        <v>327</v>
      </c>
      <c r="BM4" s="85">
        <f>IFERROR((VLOOKUP($B4,'総数 '!$A:$BU,BM$5,FALSE)),0)</f>
        <v>1061</v>
      </c>
      <c r="BN4" s="85">
        <f>IFERROR((VLOOKUP($B4,'総数 '!$A:$BU,BN$5,FALSE)),0)</f>
        <v>373</v>
      </c>
      <c r="BO4" s="85">
        <f>IFERROR((VLOOKUP($B4,'総数 '!$A:$BU,BO$5,FALSE)),0)</f>
        <v>117</v>
      </c>
      <c r="BP4" s="85">
        <f>IFERROR((VLOOKUP($B4,'総数 '!$A:$BU,BP$5,FALSE)),0)</f>
        <v>70</v>
      </c>
      <c r="BQ4" s="85">
        <f>IFERROR((VLOOKUP($B4,'総数 '!$A:$BU,BQ$5,FALSE)),0)</f>
        <v>40</v>
      </c>
      <c r="BR4" s="85">
        <f>IFERROR((VLOOKUP($B4,'総数 '!$A:$BU,BR$5,FALSE)),0)</f>
        <v>117</v>
      </c>
      <c r="BS4" s="85">
        <f>IFERROR((VLOOKUP($B4,'総数 '!$A:$BU,BS$5,FALSE)),0)</f>
        <v>35</v>
      </c>
      <c r="BT4" s="85">
        <f>IFERROR((VLOOKUP($B4,'総数 '!$A:$BU,BT$5,FALSE)),0)</f>
        <v>275</v>
      </c>
      <c r="BU4" s="85">
        <f>IFERROR((VLOOKUP($B4,'総数 '!$A:$BU,BU$5,FALSE)),0)</f>
        <v>934</v>
      </c>
      <c r="BV4" s="85">
        <f>IFERROR((VLOOKUP($B4,'総数 '!$A:$BU,BV$5,FALSE)),0)</f>
        <v>36</v>
      </c>
      <c r="BW4" s="85">
        <f>IFERROR((VLOOKUP($B4,'総数  (前年)'!A:D,BW$5,FALSE)),0)</f>
        <v>1319</v>
      </c>
    </row>
    <row r="5" spans="1:75" x14ac:dyDescent="0.2">
      <c r="B5" s="2">
        <v>1</v>
      </c>
      <c r="C5" s="2">
        <v>2</v>
      </c>
      <c r="D5" s="2">
        <v>3</v>
      </c>
      <c r="E5" s="2">
        <v>4</v>
      </c>
      <c r="F5" s="2">
        <v>5</v>
      </c>
      <c r="G5" s="2">
        <v>6</v>
      </c>
      <c r="H5" s="2">
        <v>7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13</v>
      </c>
      <c r="O5" s="2">
        <v>14</v>
      </c>
      <c r="P5" s="2">
        <v>15</v>
      </c>
      <c r="Q5" s="2">
        <v>16</v>
      </c>
      <c r="R5" s="2">
        <v>17</v>
      </c>
      <c r="S5" s="2">
        <v>18</v>
      </c>
      <c r="T5" s="2">
        <v>19</v>
      </c>
      <c r="U5" s="2">
        <v>20</v>
      </c>
      <c r="V5" s="2">
        <v>21</v>
      </c>
      <c r="W5" s="2">
        <v>22</v>
      </c>
      <c r="X5" s="2">
        <v>23</v>
      </c>
      <c r="Y5" s="2">
        <v>24</v>
      </c>
      <c r="Z5" s="2">
        <v>25</v>
      </c>
      <c r="AA5" s="2">
        <v>26</v>
      </c>
      <c r="AB5" s="2">
        <v>27</v>
      </c>
      <c r="AC5" s="2">
        <v>28</v>
      </c>
      <c r="AD5" s="2">
        <v>29</v>
      </c>
      <c r="AE5" s="2">
        <v>30</v>
      </c>
      <c r="AF5" s="2">
        <v>31</v>
      </c>
      <c r="AG5" s="2">
        <v>32</v>
      </c>
      <c r="AH5" s="2">
        <v>33</v>
      </c>
      <c r="AI5" s="2">
        <v>34</v>
      </c>
      <c r="AJ5" s="2">
        <v>35</v>
      </c>
      <c r="AK5" s="2">
        <v>36</v>
      </c>
      <c r="AL5" s="2">
        <v>37</v>
      </c>
      <c r="AM5" s="2">
        <v>38</v>
      </c>
      <c r="AN5" s="2">
        <v>39</v>
      </c>
      <c r="AO5" s="2">
        <v>40</v>
      </c>
      <c r="AP5" s="2">
        <v>41</v>
      </c>
      <c r="AQ5" s="2">
        <v>42</v>
      </c>
      <c r="AR5" s="2">
        <v>43</v>
      </c>
      <c r="AS5" s="2">
        <v>44</v>
      </c>
      <c r="AT5" s="2">
        <v>45</v>
      </c>
      <c r="AU5" s="2">
        <v>46</v>
      </c>
      <c r="AV5" s="2">
        <v>47</v>
      </c>
      <c r="AW5" s="2">
        <v>48</v>
      </c>
      <c r="AX5" s="2">
        <v>49</v>
      </c>
      <c r="AY5" s="2">
        <v>50</v>
      </c>
      <c r="AZ5" s="2">
        <v>51</v>
      </c>
      <c r="BA5" s="2">
        <v>52</v>
      </c>
      <c r="BB5" s="2">
        <v>53</v>
      </c>
      <c r="BC5" s="2">
        <v>54</v>
      </c>
      <c r="BD5" s="2">
        <v>55</v>
      </c>
      <c r="BE5" s="2">
        <v>56</v>
      </c>
      <c r="BF5" s="2">
        <v>57</v>
      </c>
      <c r="BG5" s="2">
        <v>58</v>
      </c>
      <c r="BH5" s="2">
        <v>59</v>
      </c>
      <c r="BI5" s="2">
        <v>60</v>
      </c>
      <c r="BJ5" s="2">
        <v>61</v>
      </c>
      <c r="BK5" s="2">
        <v>62</v>
      </c>
      <c r="BL5" s="2">
        <v>63</v>
      </c>
      <c r="BM5" s="2">
        <v>64</v>
      </c>
      <c r="BN5" s="2">
        <v>65</v>
      </c>
      <c r="BO5" s="2">
        <v>66</v>
      </c>
      <c r="BP5" s="2">
        <v>67</v>
      </c>
      <c r="BQ5" s="2">
        <v>68</v>
      </c>
      <c r="BR5" s="2">
        <v>69</v>
      </c>
      <c r="BS5" s="2">
        <v>70</v>
      </c>
      <c r="BT5" s="2">
        <v>71</v>
      </c>
      <c r="BU5" s="2">
        <v>72</v>
      </c>
      <c r="BV5" s="2">
        <v>73</v>
      </c>
      <c r="BW5" s="2">
        <v>4</v>
      </c>
    </row>
  </sheetData>
  <sheetProtection sheet="1" objects="1" scenarios="1"/>
  <phoneticPr fontId="9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F3E65-B765-4906-A6A2-C7766540101C}">
  <sheetPr codeName="Sheet2">
    <tabColor rgb="FF00B050"/>
  </sheetPr>
  <dimension ref="A1:CM189"/>
  <sheetViews>
    <sheetView view="pageBreakPreview" zoomScaleNormal="100" zoomScaleSheetLayoutView="100" workbookViewId="0"/>
  </sheetViews>
  <sheetFormatPr defaultRowHeight="13.2" x14ac:dyDescent="0.2"/>
  <cols>
    <col min="1" max="17" width="7.6640625" customWidth="1"/>
    <col min="18" max="18" width="10" bestFit="1" customWidth="1"/>
    <col min="20" max="20" width="12.5546875" customWidth="1"/>
    <col min="23" max="24" width="10" bestFit="1" customWidth="1"/>
  </cols>
  <sheetData>
    <row r="1" spans="1:91" ht="28.8" customHeight="1" x14ac:dyDescent="0.2">
      <c r="A1" s="73" t="str">
        <f>各市町村別!P9&amp;"中における"</f>
        <v>令和7年中における</v>
      </c>
      <c r="B1" s="2"/>
      <c r="C1" s="2"/>
      <c r="D1" s="180" t="str">
        <f>IFERROR(VLOOKUP(各市町村別!F9,市町村コード[#All],2,FALSE),"")&amp;"の自殺の全体像"</f>
        <v>大阪府集計の自殺の全体像</v>
      </c>
      <c r="E1" s="180"/>
      <c r="F1" s="180"/>
      <c r="G1" s="180"/>
      <c r="H1" s="180"/>
      <c r="I1" s="180"/>
      <c r="J1" s="180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</row>
    <row r="2" spans="1:91" s="2" customFormat="1" ht="25.95" customHeight="1" x14ac:dyDescent="0.2">
      <c r="A2" s="8"/>
      <c r="B2" s="8"/>
      <c r="C2" s="8"/>
      <c r="D2" s="8"/>
      <c r="E2" s="8"/>
      <c r="F2" s="7"/>
      <c r="G2" s="7"/>
      <c r="H2" s="7"/>
      <c r="I2" s="7"/>
      <c r="J2" s="7"/>
      <c r="K2" s="7"/>
      <c r="L2" s="7"/>
      <c r="M2" s="5"/>
      <c r="N2" s="5"/>
    </row>
    <row r="3" spans="1:91" s="2" customFormat="1" ht="13.5" customHeight="1" x14ac:dyDescent="0.2">
      <c r="A3" s="3"/>
      <c r="H3" s="3"/>
    </row>
    <row r="4" spans="1:91" s="2" customFormat="1" ht="13.5" customHeight="1" x14ac:dyDescent="0.2"/>
    <row r="5" spans="1:91" s="2" customFormat="1" ht="13.5" customHeight="1" x14ac:dyDescent="0.2"/>
    <row r="6" spans="1:91" s="2" customFormat="1" ht="13.5" customHeight="1" x14ac:dyDescent="0.2"/>
    <row r="7" spans="1:91" s="2" customFormat="1" ht="13.5" customHeight="1" x14ac:dyDescent="0.2"/>
    <row r="8" spans="1:91" s="2" customFormat="1" ht="13.5" customHeight="1" x14ac:dyDescent="0.2"/>
    <row r="9" spans="1:91" s="2" customFormat="1" ht="13.5" customHeight="1" x14ac:dyDescent="0.2"/>
    <row r="10" spans="1:91" s="2" customFormat="1" ht="13.5" customHeight="1" x14ac:dyDescent="0.2"/>
    <row r="11" spans="1:91" s="2" customFormat="1" ht="13.5" customHeight="1" x14ac:dyDescent="0.2"/>
    <row r="12" spans="1:91" s="2" customFormat="1" ht="13.5" customHeight="1" x14ac:dyDescent="0.2"/>
    <row r="13" spans="1:91" s="2" customFormat="1" ht="13.5" customHeight="1" x14ac:dyDescent="0.2"/>
    <row r="14" spans="1:91" s="2" customFormat="1" ht="13.5" customHeight="1" x14ac:dyDescent="0.2"/>
    <row r="15" spans="1:91" s="2" customFormat="1" ht="13.5" customHeight="1" x14ac:dyDescent="0.2"/>
    <row r="16" spans="1:91" s="2" customFormat="1" ht="13.5" customHeight="1" x14ac:dyDescent="0.2"/>
    <row r="17" spans="1:1" s="2" customFormat="1" ht="13.5" customHeight="1" x14ac:dyDescent="0.2"/>
    <row r="18" spans="1:1" s="2" customFormat="1" ht="13.5" customHeight="1" x14ac:dyDescent="0.2"/>
    <row r="19" spans="1:1" s="2" customFormat="1" ht="13.5" customHeight="1" x14ac:dyDescent="0.2"/>
    <row r="20" spans="1:1" s="2" customFormat="1" ht="13.5" customHeight="1" x14ac:dyDescent="0.2"/>
    <row r="21" spans="1:1" s="2" customFormat="1" ht="13.5" customHeight="1" x14ac:dyDescent="0.2">
      <c r="A21" s="3"/>
    </row>
    <row r="22" spans="1:1" s="2" customFormat="1" ht="13.5" customHeight="1" x14ac:dyDescent="0.2"/>
    <row r="23" spans="1:1" s="2" customFormat="1" ht="13.5" customHeight="1" x14ac:dyDescent="0.2"/>
    <row r="24" spans="1:1" s="2" customFormat="1" ht="13.5" customHeight="1" x14ac:dyDescent="0.2"/>
    <row r="25" spans="1:1" s="2" customFormat="1" ht="13.5" customHeight="1" x14ac:dyDescent="0.2"/>
    <row r="26" spans="1:1" s="2" customFormat="1" ht="13.5" customHeight="1" x14ac:dyDescent="0.2"/>
    <row r="27" spans="1:1" s="2" customFormat="1" ht="13.5" customHeight="1" x14ac:dyDescent="0.2"/>
    <row r="28" spans="1:1" s="2" customFormat="1" ht="13.5" customHeight="1" x14ac:dyDescent="0.2"/>
    <row r="29" spans="1:1" s="2" customFormat="1" ht="13.5" customHeight="1" x14ac:dyDescent="0.2"/>
    <row r="30" spans="1:1" s="2" customFormat="1" ht="13.5" customHeight="1" x14ac:dyDescent="0.2"/>
    <row r="31" spans="1:1" s="2" customFormat="1" ht="13.5" customHeight="1" x14ac:dyDescent="0.2"/>
    <row r="32" spans="1:1" s="2" customFormat="1" ht="13.5" customHeight="1" x14ac:dyDescent="0.2"/>
    <row r="33" spans="1:1" s="2" customFormat="1" ht="13.5" customHeight="1" x14ac:dyDescent="0.2"/>
    <row r="34" spans="1:1" s="2" customFormat="1" ht="13.5" customHeight="1" x14ac:dyDescent="0.2"/>
    <row r="35" spans="1:1" s="2" customFormat="1" ht="13.5" customHeight="1" x14ac:dyDescent="0.2"/>
    <row r="36" spans="1:1" s="2" customFormat="1" ht="13.5" customHeight="1" x14ac:dyDescent="0.2"/>
    <row r="37" spans="1:1" s="2" customFormat="1" ht="13.5" customHeight="1" x14ac:dyDescent="0.2"/>
    <row r="38" spans="1:1" s="2" customFormat="1" ht="13.5" customHeight="1" x14ac:dyDescent="0.2"/>
    <row r="39" spans="1:1" s="2" customFormat="1" ht="13.5" customHeight="1" x14ac:dyDescent="0.2"/>
    <row r="40" spans="1:1" s="2" customFormat="1" ht="13.5" customHeight="1" x14ac:dyDescent="0.2">
      <c r="A40" s="3"/>
    </row>
    <row r="41" spans="1:1" s="2" customFormat="1" ht="13.5" customHeight="1" x14ac:dyDescent="0.2"/>
    <row r="42" spans="1:1" s="2" customFormat="1" ht="13.5" customHeight="1" x14ac:dyDescent="0.2"/>
    <row r="43" spans="1:1" s="2" customFormat="1" ht="13.5" customHeight="1" x14ac:dyDescent="0.2"/>
    <row r="44" spans="1:1" s="2" customFormat="1" ht="13.5" customHeight="1" x14ac:dyDescent="0.2"/>
    <row r="45" spans="1:1" s="2" customFormat="1" ht="13.5" customHeight="1" x14ac:dyDescent="0.2"/>
    <row r="46" spans="1:1" s="2" customFormat="1" ht="13.5" customHeight="1" x14ac:dyDescent="0.2"/>
    <row r="47" spans="1:1" s="2" customFormat="1" ht="13.5" customHeight="1" x14ac:dyDescent="0.2"/>
    <row r="48" spans="1:1" s="2" customFormat="1" ht="13.5" customHeight="1" x14ac:dyDescent="0.2"/>
    <row r="49" spans="1:1" s="2" customFormat="1" ht="13.5" customHeight="1" x14ac:dyDescent="0.2"/>
    <row r="50" spans="1:1" s="2" customFormat="1" ht="13.5" customHeight="1" x14ac:dyDescent="0.2"/>
    <row r="51" spans="1:1" s="2" customFormat="1" ht="13.5" customHeight="1" x14ac:dyDescent="0.2"/>
    <row r="52" spans="1:1" s="2" customFormat="1" ht="13.5" customHeight="1" x14ac:dyDescent="0.2"/>
    <row r="53" spans="1:1" s="2" customFormat="1" ht="13.5" customHeight="1" x14ac:dyDescent="0.2"/>
    <row r="54" spans="1:1" s="2" customFormat="1" ht="13.5" customHeight="1" x14ac:dyDescent="0.2"/>
    <row r="55" spans="1:1" s="2" customFormat="1" ht="13.5" customHeight="1" x14ac:dyDescent="0.2"/>
    <row r="56" spans="1:1" s="2" customFormat="1" ht="13.5" customHeight="1" x14ac:dyDescent="0.2"/>
    <row r="57" spans="1:1" s="2" customFormat="1" ht="13.5" customHeight="1" x14ac:dyDescent="0.2"/>
    <row r="58" spans="1:1" s="2" customFormat="1" ht="13.5" customHeight="1" x14ac:dyDescent="0.2">
      <c r="A58" s="3"/>
    </row>
    <row r="59" spans="1:1" s="2" customFormat="1" ht="13.5" customHeight="1" x14ac:dyDescent="0.2"/>
    <row r="60" spans="1:1" s="2" customFormat="1" ht="13.5" customHeight="1" x14ac:dyDescent="0.2"/>
    <row r="61" spans="1:1" s="2" customFormat="1" ht="13.5" customHeight="1" x14ac:dyDescent="0.2"/>
    <row r="62" spans="1:1" s="2" customFormat="1" ht="13.5" customHeight="1" x14ac:dyDescent="0.2"/>
    <row r="63" spans="1:1" s="2" customFormat="1" ht="13.5" customHeight="1" x14ac:dyDescent="0.2"/>
    <row r="64" spans="1:1" s="2" customFormat="1" ht="13.5" customHeight="1" x14ac:dyDescent="0.2"/>
    <row r="65" spans="1:1" s="2" customFormat="1" ht="13.5" customHeight="1" x14ac:dyDescent="0.2"/>
    <row r="66" spans="1:1" s="2" customFormat="1" ht="13.5" customHeight="1" x14ac:dyDescent="0.2"/>
    <row r="67" spans="1:1" s="2" customFormat="1" ht="13.5" customHeight="1" x14ac:dyDescent="0.2"/>
    <row r="68" spans="1:1" s="2" customFormat="1" ht="13.5" customHeight="1" x14ac:dyDescent="0.2"/>
    <row r="69" spans="1:1" s="2" customFormat="1" ht="13.5" customHeight="1" x14ac:dyDescent="0.2"/>
    <row r="70" spans="1:1" s="2" customFormat="1" ht="13.5" customHeight="1" x14ac:dyDescent="0.2"/>
    <row r="71" spans="1:1" s="2" customFormat="1" ht="13.5" customHeight="1" x14ac:dyDescent="0.2"/>
    <row r="72" spans="1:1" s="2" customFormat="1" ht="13.5" customHeight="1" x14ac:dyDescent="0.2"/>
    <row r="73" spans="1:1" s="2" customFormat="1" ht="13.5" customHeight="1" x14ac:dyDescent="0.2"/>
    <row r="74" spans="1:1" s="2" customFormat="1" ht="13.5" customHeight="1" x14ac:dyDescent="0.2"/>
    <row r="75" spans="1:1" s="2" customFormat="1" ht="13.5" customHeight="1" x14ac:dyDescent="0.2"/>
    <row r="76" spans="1:1" s="2" customFormat="1" ht="13.5" customHeight="1" x14ac:dyDescent="0.2"/>
    <row r="77" spans="1:1" s="2" customFormat="1" ht="13.5" customHeight="1" x14ac:dyDescent="0.2"/>
    <row r="78" spans="1:1" s="2" customFormat="1" ht="13.5" customHeight="1" x14ac:dyDescent="0.2"/>
    <row r="79" spans="1:1" s="2" customFormat="1" ht="13.5" customHeight="1" x14ac:dyDescent="0.2">
      <c r="A79" s="3"/>
    </row>
    <row r="80" spans="1:1" s="2" customFormat="1" ht="13.5" customHeight="1" x14ac:dyDescent="0.2"/>
    <row r="81" s="2" customFormat="1" ht="13.5" customHeight="1" x14ac:dyDescent="0.2"/>
    <row r="82" s="2" customFormat="1" ht="13.5" customHeight="1" x14ac:dyDescent="0.2"/>
    <row r="83" s="2" customFormat="1" ht="13.5" customHeight="1" x14ac:dyDescent="0.2"/>
    <row r="84" s="2" customFormat="1" ht="13.5" customHeight="1" x14ac:dyDescent="0.2"/>
    <row r="85" s="2" customFormat="1" ht="13.5" customHeight="1" x14ac:dyDescent="0.2"/>
    <row r="86" s="2" customFormat="1" ht="13.5" customHeight="1" x14ac:dyDescent="0.2"/>
    <row r="87" s="2" customFormat="1" ht="13.5" customHeight="1" x14ac:dyDescent="0.2"/>
    <row r="88" s="2" customFormat="1" ht="13.5" customHeight="1" x14ac:dyDescent="0.2"/>
    <row r="89" s="2" customFormat="1" ht="13.5" customHeight="1" x14ac:dyDescent="0.2"/>
    <row r="90" s="2" customFormat="1" ht="13.5" customHeight="1" x14ac:dyDescent="0.2"/>
    <row r="91" s="2" customFormat="1" ht="13.5" customHeight="1" x14ac:dyDescent="0.2"/>
    <row r="92" s="2" customFormat="1" ht="13.5" customHeight="1" x14ac:dyDescent="0.2"/>
    <row r="93" s="2" customFormat="1" ht="13.5" customHeight="1" x14ac:dyDescent="0.2"/>
    <row r="94" s="2" customFormat="1" ht="13.5" customHeight="1" x14ac:dyDescent="0.2"/>
    <row r="95" s="2" customFormat="1" ht="13.5" customHeight="1" x14ac:dyDescent="0.2"/>
    <row r="96" s="2" customFormat="1" ht="13.5" customHeight="1" x14ac:dyDescent="0.2"/>
    <row r="97" spans="1:1" s="2" customFormat="1" ht="13.5" customHeight="1" x14ac:dyDescent="0.2">
      <c r="A97" s="3"/>
    </row>
    <row r="98" spans="1:1" s="2" customFormat="1" ht="13.5" customHeight="1" x14ac:dyDescent="0.2"/>
    <row r="99" spans="1:1" s="2" customFormat="1" ht="13.5" customHeight="1" x14ac:dyDescent="0.2"/>
    <row r="100" spans="1:1" s="2" customFormat="1" ht="13.5" customHeight="1" x14ac:dyDescent="0.2"/>
    <row r="101" spans="1:1" s="2" customFormat="1" ht="13.5" customHeight="1" x14ac:dyDescent="0.2"/>
    <row r="102" spans="1:1" s="2" customFormat="1" ht="13.5" customHeight="1" x14ac:dyDescent="0.2"/>
    <row r="103" spans="1:1" s="2" customFormat="1" ht="13.5" customHeight="1" x14ac:dyDescent="0.2"/>
    <row r="104" spans="1:1" s="2" customFormat="1" ht="13.5" customHeight="1" x14ac:dyDescent="0.2"/>
    <row r="105" spans="1:1" s="2" customFormat="1" ht="13.5" customHeight="1" x14ac:dyDescent="0.2"/>
    <row r="106" spans="1:1" s="2" customFormat="1" ht="13.5" customHeight="1" x14ac:dyDescent="0.2"/>
    <row r="107" spans="1:1" s="2" customFormat="1" ht="13.5" customHeight="1" x14ac:dyDescent="0.2"/>
    <row r="108" spans="1:1" s="2" customFormat="1" ht="13.5" customHeight="1" x14ac:dyDescent="0.2"/>
    <row r="109" spans="1:1" s="2" customFormat="1" ht="13.5" customHeight="1" x14ac:dyDescent="0.2"/>
    <row r="110" spans="1:1" s="2" customFormat="1" ht="13.5" customHeight="1" x14ac:dyDescent="0.2"/>
    <row r="111" spans="1:1" s="2" customFormat="1" ht="13.5" customHeight="1" x14ac:dyDescent="0.2"/>
    <row r="112" spans="1:1" s="2" customFormat="1" ht="13.5" customHeight="1" x14ac:dyDescent="0.2"/>
    <row r="113" spans="1:1" s="2" customFormat="1" ht="13.5" customHeight="1" x14ac:dyDescent="0.2"/>
    <row r="114" spans="1:1" s="2" customFormat="1" ht="13.5" customHeight="1" x14ac:dyDescent="0.2"/>
    <row r="115" spans="1:1" s="2" customFormat="1" ht="13.5" customHeight="1" x14ac:dyDescent="0.2"/>
    <row r="116" spans="1:1" s="2" customFormat="1" ht="13.5" customHeight="1" x14ac:dyDescent="0.2"/>
    <row r="117" spans="1:1" s="2" customFormat="1" ht="13.5" customHeight="1" x14ac:dyDescent="0.2"/>
    <row r="118" spans="1:1" s="2" customFormat="1" ht="13.5" customHeight="1" x14ac:dyDescent="0.2">
      <c r="A118" s="3"/>
    </row>
    <row r="119" spans="1:1" s="2" customFormat="1" ht="13.5" customHeight="1" x14ac:dyDescent="0.2"/>
    <row r="120" spans="1:1" s="2" customFormat="1" ht="13.5" customHeight="1" x14ac:dyDescent="0.2"/>
    <row r="121" spans="1:1" s="2" customFormat="1" ht="13.5" customHeight="1" x14ac:dyDescent="0.2"/>
    <row r="122" spans="1:1" s="2" customFormat="1" ht="13.5" customHeight="1" x14ac:dyDescent="0.2"/>
    <row r="123" spans="1:1" s="2" customFormat="1" ht="13.5" customHeight="1" x14ac:dyDescent="0.2"/>
    <row r="124" spans="1:1" s="2" customFormat="1" ht="13.5" customHeight="1" x14ac:dyDescent="0.2"/>
    <row r="125" spans="1:1" s="2" customFormat="1" ht="13.5" customHeight="1" x14ac:dyDescent="0.2"/>
    <row r="126" spans="1:1" s="2" customFormat="1" ht="13.5" customHeight="1" x14ac:dyDescent="0.2"/>
    <row r="127" spans="1:1" s="2" customFormat="1" ht="13.5" customHeight="1" x14ac:dyDescent="0.2"/>
    <row r="128" spans="1:1" s="2" customFormat="1" ht="13.5" customHeight="1" x14ac:dyDescent="0.2"/>
    <row r="129" spans="1:1" s="2" customFormat="1" ht="13.5" customHeight="1" x14ac:dyDescent="0.2"/>
    <row r="130" spans="1:1" s="2" customFormat="1" ht="13.5" customHeight="1" x14ac:dyDescent="0.2"/>
    <row r="131" spans="1:1" s="2" customFormat="1" ht="13.5" customHeight="1" x14ac:dyDescent="0.2"/>
    <row r="132" spans="1:1" s="2" customFormat="1" ht="13.5" customHeight="1" x14ac:dyDescent="0.2"/>
    <row r="133" spans="1:1" s="2" customFormat="1" ht="13.5" customHeight="1" x14ac:dyDescent="0.2"/>
    <row r="134" spans="1:1" s="2" customFormat="1" ht="13.5" customHeight="1" x14ac:dyDescent="0.2"/>
    <row r="135" spans="1:1" s="2" customFormat="1" ht="13.5" customHeight="1" x14ac:dyDescent="0.2"/>
    <row r="136" spans="1:1" s="2" customFormat="1" ht="13.5" customHeight="1" x14ac:dyDescent="0.2">
      <c r="A136" s="3"/>
    </row>
    <row r="137" spans="1:1" s="2" customFormat="1" ht="13.5" customHeight="1" x14ac:dyDescent="0.2">
      <c r="A137" s="3"/>
    </row>
    <row r="138" spans="1:1" s="2" customFormat="1" ht="13.5" customHeight="1" x14ac:dyDescent="0.2"/>
    <row r="139" spans="1:1" s="2" customFormat="1" ht="13.5" customHeight="1" x14ac:dyDescent="0.2"/>
    <row r="140" spans="1:1" s="2" customFormat="1" ht="13.5" customHeight="1" x14ac:dyDescent="0.2">
      <c r="A140" s="3"/>
    </row>
    <row r="141" spans="1:1" s="2" customFormat="1" ht="13.5" customHeight="1" x14ac:dyDescent="0.2">
      <c r="A141" s="3"/>
    </row>
    <row r="142" spans="1:1" s="2" customFormat="1" ht="13.5" customHeight="1" x14ac:dyDescent="0.2"/>
    <row r="143" spans="1:1" s="2" customFormat="1" ht="13.5" customHeight="1" x14ac:dyDescent="0.2"/>
    <row r="144" spans="1:1" s="2" customFormat="1" ht="13.5" customHeight="1" x14ac:dyDescent="0.2"/>
    <row r="145" spans="1:14" s="2" customFormat="1" ht="13.5" customHeight="1" x14ac:dyDescent="0.2"/>
    <row r="146" spans="1:14" s="2" customFormat="1" ht="13.5" customHeight="1" x14ac:dyDescent="0.2"/>
    <row r="147" spans="1:14" s="2" customFormat="1" ht="13.5" customHeight="1" x14ac:dyDescent="0.2"/>
    <row r="148" spans="1:14" s="2" customFormat="1" ht="13.5" customHeight="1" x14ac:dyDescent="0.2"/>
    <row r="149" spans="1:14" s="2" customFormat="1" ht="13.5" customHeight="1" x14ac:dyDescent="0.2"/>
    <row r="150" spans="1:14" s="2" customFormat="1" ht="13.5" customHeight="1" x14ac:dyDescent="0.2"/>
    <row r="151" spans="1:14" s="2" customFormat="1" ht="13.5" customHeight="1" x14ac:dyDescent="0.2"/>
    <row r="152" spans="1:14" s="2" customFormat="1" ht="13.5" customHeight="1" x14ac:dyDescent="0.2"/>
    <row r="153" spans="1:14" s="2" customFormat="1" ht="13.5" customHeight="1" x14ac:dyDescent="0.2"/>
    <row r="154" spans="1:14" s="2" customFormat="1" ht="13.5" customHeight="1" x14ac:dyDescent="0.2"/>
    <row r="155" spans="1:14" s="2" customFormat="1" ht="13.5" customHeight="1" x14ac:dyDescent="0.2"/>
    <row r="156" spans="1:14" s="1" customFormat="1" ht="13.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s="1" customFormat="1" ht="13.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s="1" customFormat="1" ht="13.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s="1" customFormat="1" ht="13.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s="1" customFormat="1" ht="13.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5" s="1" customFormat="1" ht="13.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5" s="1" customFormat="1" ht="13.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s="2" customFormat="1" ht="13.5" customHeight="1" x14ac:dyDescent="0.2"/>
    <row r="164" spans="1:15" s="2" customFormat="1" ht="13.5" customHeight="1" x14ac:dyDescent="0.2"/>
    <row r="165" spans="1:15" s="2" customFormat="1" ht="13.5" customHeight="1" x14ac:dyDescent="0.2"/>
    <row r="166" spans="1:15" s="2" customFormat="1" ht="13.5" customHeight="1" x14ac:dyDescent="0.2"/>
    <row r="167" spans="1:15" s="2" customFormat="1" ht="13.5" customHeight="1" x14ac:dyDescent="0.2">
      <c r="O167" s="5"/>
    </row>
    <row r="168" spans="1:15" s="5" customFormat="1" ht="13.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5" s="5" customFormat="1" ht="13.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5" s="5" customFormat="1" ht="13.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5" s="5" customFormat="1" ht="13.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5" s="5" customFormat="1" ht="13.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5" s="5" customFormat="1" ht="13.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5" s="5" customFormat="1" ht="13.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5" s="5" customFormat="1" ht="13.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5" s="5" customFormat="1" ht="13.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s="5" customFormat="1" ht="13.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s="5" customFormat="1" ht="13.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s="5" customFormat="1" ht="13.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s="5" customFormat="1" ht="13.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s="5" customFormat="1" ht="13.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s="5" customFormat="1" ht="13.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s="5" customFormat="1" ht="13.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s="5" customFormat="1" ht="13.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s="5" customFormat="1" ht="13.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s="5" customFormat="1" ht="13.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s="5" customFormat="1" ht="13.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s="5" customFormat="1" ht="13.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s="5" customFormat="1" ht="13.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</sheetData>
  <mergeCells count="1">
    <mergeCell ref="D1:J1"/>
  </mergeCells>
  <phoneticPr fontId="9"/>
  <conditionalFormatting sqref="D1">
    <cfRule type="containsText" dxfId="6" priority="1" operator="containsText" text="データを貼り付けてください">
      <formula>NOT(ISERROR(SEARCH("データを貼り付けてください",D1)))</formula>
    </cfRule>
  </conditionalFormatting>
  <pageMargins left="0.7" right="0.7" top="0.75" bottom="0.75" header="0.3" footer="0.3"/>
  <pageSetup paperSize="9" scale="55" orientation="portrait" r:id="rId1"/>
  <rowBreaks count="2" manualBreakCount="2">
    <brk id="72" max="15" man="1"/>
    <brk id="179" max="16" man="1"/>
  </rowBreaks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E1320-D585-4848-AF09-2EA3A7C63544}">
  <sheetPr codeName="Sheet3">
    <tabColor rgb="FF00B050"/>
  </sheetPr>
  <dimension ref="A1:BU901"/>
  <sheetViews>
    <sheetView zoomScale="70" zoomScaleNormal="70" workbookViewId="0">
      <selection activeCell="F22" sqref="F22"/>
    </sheetView>
  </sheetViews>
  <sheetFormatPr defaultColWidth="9" defaultRowHeight="13.2" x14ac:dyDescent="0.2"/>
  <cols>
    <col min="1" max="1" width="17.33203125" style="92" customWidth="1"/>
    <col min="2" max="2" width="30.6640625" style="92" customWidth="1"/>
    <col min="3" max="3" width="20.6640625" style="92" customWidth="1"/>
    <col min="4" max="4" width="11.6640625" style="92" customWidth="1"/>
    <col min="5" max="5" width="14" style="92" customWidth="1"/>
    <col min="6" max="6" width="24.44140625" style="92" customWidth="1"/>
    <col min="7" max="7" width="11.88671875" style="92" customWidth="1"/>
    <col min="8" max="13" width="9.109375" style="92" customWidth="1"/>
    <col min="14" max="14" width="11.88671875" style="92" customWidth="1"/>
    <col min="15" max="21" width="9.109375" style="92" customWidth="1"/>
    <col min="22" max="22" width="9.5546875" style="92" customWidth="1"/>
    <col min="23" max="23" width="9.109375" style="92" customWidth="1"/>
    <col min="24" max="24" width="9.5546875" style="92" customWidth="1"/>
    <col min="25" max="25" width="26.33203125" style="92" customWidth="1"/>
    <col min="26" max="26" width="18.33203125" style="92" customWidth="1"/>
    <col min="27" max="27" width="9.109375" style="92" customWidth="1"/>
    <col min="28" max="28" width="9.5546875" style="92" customWidth="1"/>
    <col min="29" max="29" width="11.5546875" style="92" customWidth="1"/>
    <col min="30" max="30" width="9.109375" style="92" customWidth="1"/>
    <col min="31" max="31" width="17.5546875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5546875" style="92" customWidth="1"/>
    <col min="38" max="38" width="11.109375" style="92" customWidth="1"/>
    <col min="39" max="39" width="11.6640625" style="92" customWidth="1"/>
    <col min="40" max="40" width="10.5546875" style="92" customWidth="1"/>
    <col min="41" max="45" width="9.109375" style="92" customWidth="1"/>
    <col min="46" max="46" width="9.6640625" style="92" customWidth="1"/>
    <col min="47" max="53" width="11" style="92" customWidth="1"/>
    <col min="54" max="62" width="9.109375" style="92" customWidth="1"/>
    <col min="63" max="64" width="11.6640625" style="92" customWidth="1"/>
    <col min="65" max="65" width="9.109375" style="92" customWidth="1"/>
    <col min="66" max="68" width="11.6640625" style="92" customWidth="1"/>
    <col min="69" max="69" width="10.5546875" style="92" customWidth="1"/>
    <col min="70" max="70" width="9.6640625" style="92" customWidth="1"/>
    <col min="71" max="72" width="9.109375" style="92" customWidth="1"/>
    <col min="73" max="73" width="9.6640625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3"/>
      <c r="B1" s="94"/>
      <c r="C1" s="94"/>
      <c r="D1" s="95"/>
      <c r="E1" s="95"/>
      <c r="F1" s="95"/>
      <c r="G1" s="181" t="s">
        <v>181</v>
      </c>
      <c r="H1" s="182"/>
      <c r="I1" s="182"/>
      <c r="J1" s="182"/>
      <c r="K1" s="182"/>
      <c r="L1" s="182"/>
      <c r="M1" s="182"/>
      <c r="N1" s="182"/>
      <c r="O1" s="183"/>
      <c r="P1" s="181" t="s">
        <v>182</v>
      </c>
      <c r="Q1" s="182"/>
      <c r="R1" s="183"/>
      <c r="S1" s="181" t="s">
        <v>183</v>
      </c>
      <c r="T1" s="182"/>
      <c r="U1" s="182"/>
      <c r="V1" s="182"/>
      <c r="W1" s="182"/>
      <c r="X1" s="182"/>
      <c r="Y1" s="182"/>
      <c r="Z1" s="182"/>
      <c r="AA1" s="183"/>
      <c r="AB1" s="181" t="s">
        <v>184</v>
      </c>
      <c r="AC1" s="182"/>
      <c r="AD1" s="182"/>
      <c r="AE1" s="182"/>
      <c r="AF1" s="182"/>
      <c r="AG1" s="182"/>
      <c r="AH1" s="183"/>
      <c r="AI1" s="181" t="s">
        <v>185</v>
      </c>
      <c r="AJ1" s="182"/>
      <c r="AK1" s="182"/>
      <c r="AL1" s="182"/>
      <c r="AM1" s="182"/>
      <c r="AN1" s="182"/>
      <c r="AO1" s="183"/>
      <c r="AP1" s="181" t="s">
        <v>186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3"/>
      <c r="BC1" s="181" t="s">
        <v>187</v>
      </c>
      <c r="BD1" s="182"/>
      <c r="BE1" s="182"/>
      <c r="BF1" s="182"/>
      <c r="BG1" s="182"/>
      <c r="BH1" s="182"/>
      <c r="BI1" s="182"/>
      <c r="BJ1" s="183"/>
      <c r="BK1" s="181" t="s">
        <v>188</v>
      </c>
      <c r="BL1" s="182"/>
      <c r="BM1" s="182"/>
      <c r="BN1" s="182"/>
      <c r="BO1" s="182"/>
      <c r="BP1" s="182"/>
      <c r="BQ1" s="182"/>
      <c r="BR1" s="183"/>
      <c r="BS1" s="181" t="s">
        <v>189</v>
      </c>
      <c r="BT1" s="182"/>
      <c r="BU1" s="184"/>
    </row>
    <row r="2" spans="1:73" s="96" customFormat="1" ht="13.2" customHeight="1" x14ac:dyDescent="0.2">
      <c r="A2" s="97"/>
      <c r="B2" s="98"/>
      <c r="C2" s="98"/>
      <c r="D2" s="99"/>
      <c r="E2" s="99"/>
      <c r="F2" s="99"/>
      <c r="H2" s="100"/>
      <c r="I2" s="100"/>
      <c r="K2" s="100"/>
      <c r="M2" s="100"/>
      <c r="O2" s="100"/>
      <c r="P2" s="101"/>
      <c r="Q2" s="101"/>
      <c r="R2" s="100"/>
      <c r="S2" s="101"/>
      <c r="T2" s="101"/>
      <c r="U2" s="102"/>
      <c r="V2" s="102"/>
      <c r="W2" s="102"/>
      <c r="X2" s="102"/>
      <c r="Y2" s="102"/>
      <c r="Z2" s="103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4"/>
      <c r="AQ2" s="100"/>
      <c r="AS2" s="100"/>
      <c r="AU2" s="100"/>
      <c r="AW2" s="100"/>
      <c r="AY2" s="100"/>
      <c r="BA2" s="100"/>
      <c r="BB2" s="100"/>
      <c r="BC2" s="100"/>
      <c r="BE2" s="100"/>
      <c r="BG2" s="99"/>
      <c r="BI2" s="99"/>
      <c r="BJ2" s="99"/>
      <c r="BK2" s="100"/>
      <c r="BM2" s="100"/>
      <c r="BN2" s="100"/>
      <c r="BO2" s="100"/>
      <c r="BP2" s="100"/>
      <c r="BQ2" s="100"/>
      <c r="BR2" s="100"/>
      <c r="BS2" s="100"/>
      <c r="BT2" s="100"/>
      <c r="BU2" s="105"/>
    </row>
    <row r="3" spans="1:73" s="96" customFormat="1" ht="13.2" customHeight="1" x14ac:dyDescent="0.2">
      <c r="A3" s="97"/>
      <c r="B3" s="98"/>
      <c r="C3" s="98"/>
      <c r="D3" s="99"/>
      <c r="E3" s="99"/>
      <c r="F3" s="99"/>
      <c r="H3" s="99"/>
      <c r="I3" s="99"/>
      <c r="K3" s="99"/>
      <c r="M3" s="99"/>
      <c r="O3" s="99"/>
      <c r="P3" s="104"/>
      <c r="Q3" s="104"/>
      <c r="R3" s="99"/>
      <c r="S3" s="104"/>
      <c r="T3" s="99"/>
      <c r="V3" s="101"/>
      <c r="W3" s="106"/>
      <c r="X3" s="106"/>
      <c r="Y3" s="106"/>
      <c r="Z3" s="107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104"/>
      <c r="AQ3" s="99"/>
      <c r="AS3" s="99"/>
      <c r="AU3" s="99"/>
      <c r="AW3" s="99"/>
      <c r="AY3" s="99"/>
      <c r="BA3" s="99"/>
      <c r="BB3" s="99"/>
      <c r="BC3" s="99"/>
      <c r="BE3" s="99"/>
      <c r="BG3" s="99"/>
      <c r="BI3" s="99"/>
      <c r="BJ3" s="99"/>
      <c r="BK3" s="99"/>
      <c r="BM3" s="99"/>
      <c r="BN3" s="99"/>
      <c r="BO3" s="99"/>
      <c r="BP3" s="99"/>
      <c r="BQ3" s="99"/>
      <c r="BR3" s="99"/>
      <c r="BS3" s="99"/>
      <c r="BT3" s="99"/>
      <c r="BU3" s="108"/>
    </row>
    <row r="4" spans="1:73" s="96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0" t="s">
        <v>121</v>
      </c>
      <c r="H4" s="111" t="s">
        <v>122</v>
      </c>
      <c r="I4" s="111" t="s">
        <v>123</v>
      </c>
      <c r="J4" s="112" t="s">
        <v>124</v>
      </c>
      <c r="K4" s="111" t="s">
        <v>125</v>
      </c>
      <c r="L4" s="112" t="s">
        <v>126</v>
      </c>
      <c r="M4" s="111" t="s">
        <v>127</v>
      </c>
      <c r="N4" s="112" t="s">
        <v>128</v>
      </c>
      <c r="O4" s="111" t="s">
        <v>66</v>
      </c>
      <c r="P4" s="111" t="s">
        <v>157</v>
      </c>
      <c r="Q4" s="111" t="s">
        <v>158</v>
      </c>
      <c r="R4" s="111" t="s">
        <v>190</v>
      </c>
      <c r="S4" s="111" t="s">
        <v>171</v>
      </c>
      <c r="T4" s="111" t="s">
        <v>159</v>
      </c>
      <c r="U4" s="111" t="s">
        <v>172</v>
      </c>
      <c r="V4" s="111" t="s">
        <v>160</v>
      </c>
      <c r="W4" s="111" t="s">
        <v>173</v>
      </c>
      <c r="X4" s="111" t="s">
        <v>73</v>
      </c>
      <c r="Y4" s="111" t="s">
        <v>161</v>
      </c>
      <c r="Z4" s="111" t="s">
        <v>75</v>
      </c>
      <c r="AA4" s="111" t="s">
        <v>191</v>
      </c>
      <c r="AB4" s="111" t="s">
        <v>130</v>
      </c>
      <c r="AC4" s="111" t="s">
        <v>131</v>
      </c>
      <c r="AD4" s="111" t="s">
        <v>132</v>
      </c>
      <c r="AE4" s="111" t="s">
        <v>133</v>
      </c>
      <c r="AF4" s="111" t="s">
        <v>134</v>
      </c>
      <c r="AG4" s="111" t="s">
        <v>116</v>
      </c>
      <c r="AH4" s="111" t="s">
        <v>192</v>
      </c>
      <c r="AI4" s="111" t="s">
        <v>135</v>
      </c>
      <c r="AJ4" s="111" t="s">
        <v>136</v>
      </c>
      <c r="AK4" s="111" t="s">
        <v>137</v>
      </c>
      <c r="AL4" s="134" t="s">
        <v>175</v>
      </c>
      <c r="AM4" s="134" t="s">
        <v>176</v>
      </c>
      <c r="AN4" s="111" t="s">
        <v>193</v>
      </c>
      <c r="AO4" s="111" t="s">
        <v>194</v>
      </c>
      <c r="AP4" s="110" t="s">
        <v>138</v>
      </c>
      <c r="AQ4" s="111" t="s">
        <v>139</v>
      </c>
      <c r="AR4" s="112" t="s">
        <v>140</v>
      </c>
      <c r="AS4" s="111" t="s">
        <v>141</v>
      </c>
      <c r="AT4" s="112" t="s">
        <v>142</v>
      </c>
      <c r="AU4" s="111" t="s">
        <v>143</v>
      </c>
      <c r="AV4" s="112" t="s">
        <v>144</v>
      </c>
      <c r="AW4" s="111" t="s">
        <v>145</v>
      </c>
      <c r="AX4" s="112" t="s">
        <v>146</v>
      </c>
      <c r="AY4" s="111" t="s">
        <v>147</v>
      </c>
      <c r="AZ4" s="112" t="s">
        <v>148</v>
      </c>
      <c r="BA4" s="111" t="s">
        <v>149</v>
      </c>
      <c r="BB4" s="111" t="s">
        <v>195</v>
      </c>
      <c r="BC4" s="111" t="s">
        <v>150</v>
      </c>
      <c r="BD4" s="112" t="s">
        <v>151</v>
      </c>
      <c r="BE4" s="111" t="s">
        <v>152</v>
      </c>
      <c r="BF4" s="112" t="s">
        <v>153</v>
      </c>
      <c r="BG4" s="111" t="s">
        <v>154</v>
      </c>
      <c r="BH4" s="112" t="s">
        <v>155</v>
      </c>
      <c r="BI4" s="111" t="s">
        <v>156</v>
      </c>
      <c r="BJ4" s="111" t="s">
        <v>196</v>
      </c>
      <c r="BK4" s="111" t="s">
        <v>111</v>
      </c>
      <c r="BL4" s="112" t="s">
        <v>112</v>
      </c>
      <c r="BM4" s="111" t="s">
        <v>197</v>
      </c>
      <c r="BN4" s="111" t="s">
        <v>114</v>
      </c>
      <c r="BO4" s="111" t="s">
        <v>177</v>
      </c>
      <c r="BP4" s="111" t="s">
        <v>115</v>
      </c>
      <c r="BQ4" s="111" t="s">
        <v>198</v>
      </c>
      <c r="BR4" s="111" t="s">
        <v>199</v>
      </c>
      <c r="BS4" s="111" t="s">
        <v>200</v>
      </c>
      <c r="BT4" s="111" t="s">
        <v>201</v>
      </c>
      <c r="BU4" s="110" t="s">
        <v>202</v>
      </c>
    </row>
    <row r="5" spans="1:73" s="96" customFormat="1" ht="12.6" customHeight="1" x14ac:dyDescent="0.2">
      <c r="A5" s="159">
        <v>270008</v>
      </c>
      <c r="B5" s="139" t="s">
        <v>247</v>
      </c>
      <c r="C5" s="160"/>
      <c r="D5" s="139">
        <v>1245</v>
      </c>
      <c r="E5" s="139">
        <v>14.1929495582573</v>
      </c>
      <c r="F5" s="139">
        <v>14.1929495582573</v>
      </c>
      <c r="G5" s="150">
        <v>59</v>
      </c>
      <c r="H5" s="150">
        <v>156</v>
      </c>
      <c r="I5" s="150">
        <v>145</v>
      </c>
      <c r="J5" s="150">
        <v>206</v>
      </c>
      <c r="K5" s="150">
        <v>249</v>
      </c>
      <c r="L5" s="150">
        <v>138</v>
      </c>
      <c r="M5" s="150">
        <v>143</v>
      </c>
      <c r="N5" s="150">
        <v>149</v>
      </c>
      <c r="O5" s="150">
        <v>0</v>
      </c>
      <c r="P5" s="150">
        <v>726</v>
      </c>
      <c r="Q5" s="150">
        <v>516</v>
      </c>
      <c r="R5" s="150">
        <v>3</v>
      </c>
      <c r="S5" s="150">
        <v>465</v>
      </c>
      <c r="T5" s="150">
        <v>765</v>
      </c>
      <c r="U5" s="150">
        <v>75</v>
      </c>
      <c r="V5" s="150">
        <v>690</v>
      </c>
      <c r="W5" s="150">
        <v>36</v>
      </c>
      <c r="X5" s="150">
        <v>121</v>
      </c>
      <c r="Y5" s="150">
        <v>422</v>
      </c>
      <c r="Z5" s="150">
        <v>111</v>
      </c>
      <c r="AA5" s="150">
        <v>15</v>
      </c>
      <c r="AB5" s="150">
        <v>840</v>
      </c>
      <c r="AC5" s="150">
        <v>59</v>
      </c>
      <c r="AD5" s="150">
        <v>61</v>
      </c>
      <c r="AE5" s="150">
        <v>33</v>
      </c>
      <c r="AF5" s="150">
        <v>11</v>
      </c>
      <c r="AG5" s="150">
        <v>241</v>
      </c>
      <c r="AH5" s="150">
        <v>0</v>
      </c>
      <c r="AI5" s="150">
        <v>740</v>
      </c>
      <c r="AJ5" s="150">
        <v>41</v>
      </c>
      <c r="AK5" s="150">
        <v>100</v>
      </c>
      <c r="AL5" s="139">
        <v>235</v>
      </c>
      <c r="AM5" s="139">
        <v>44</v>
      </c>
      <c r="AN5" s="150">
        <v>85</v>
      </c>
      <c r="AO5" s="150">
        <v>0</v>
      </c>
      <c r="AP5" s="150">
        <v>87</v>
      </c>
      <c r="AQ5" s="150">
        <v>79</v>
      </c>
      <c r="AR5" s="150">
        <v>88</v>
      </c>
      <c r="AS5" s="150">
        <v>67</v>
      </c>
      <c r="AT5" s="150">
        <v>78</v>
      </c>
      <c r="AU5" s="150">
        <v>92</v>
      </c>
      <c r="AV5" s="150">
        <v>84</v>
      </c>
      <c r="AW5" s="150">
        <v>80</v>
      </c>
      <c r="AX5" s="150">
        <v>69</v>
      </c>
      <c r="AY5" s="150">
        <v>70</v>
      </c>
      <c r="AZ5" s="150">
        <v>51</v>
      </c>
      <c r="BA5" s="150">
        <v>52</v>
      </c>
      <c r="BB5" s="150">
        <v>348</v>
      </c>
      <c r="BC5" s="150">
        <v>169</v>
      </c>
      <c r="BD5" s="150">
        <v>188</v>
      </c>
      <c r="BE5" s="150">
        <v>187</v>
      </c>
      <c r="BF5" s="150">
        <v>168</v>
      </c>
      <c r="BG5" s="150">
        <v>172</v>
      </c>
      <c r="BH5" s="150">
        <v>169</v>
      </c>
      <c r="BI5" s="150">
        <v>183</v>
      </c>
      <c r="BJ5" s="150">
        <v>9</v>
      </c>
      <c r="BK5" s="150">
        <v>327</v>
      </c>
      <c r="BL5" s="150">
        <v>1061</v>
      </c>
      <c r="BM5" s="150">
        <v>373</v>
      </c>
      <c r="BN5" s="150">
        <v>117</v>
      </c>
      <c r="BO5" s="150">
        <v>70</v>
      </c>
      <c r="BP5" s="150">
        <v>40</v>
      </c>
      <c r="BQ5" s="150">
        <v>117</v>
      </c>
      <c r="BR5" s="150">
        <v>35</v>
      </c>
      <c r="BS5" s="150">
        <v>275</v>
      </c>
      <c r="BT5" s="150">
        <v>934</v>
      </c>
      <c r="BU5" s="150">
        <v>36</v>
      </c>
    </row>
    <row r="6" spans="1:73" s="96" customFormat="1" ht="12.6" customHeight="1" x14ac:dyDescent="0.2">
      <c r="A6" s="159">
        <v>271004</v>
      </c>
      <c r="B6" s="139" t="s">
        <v>203</v>
      </c>
      <c r="C6" s="160" t="s">
        <v>204</v>
      </c>
      <c r="D6" s="139">
        <v>476</v>
      </c>
      <c r="E6" s="139">
        <v>17.128975064746399</v>
      </c>
      <c r="F6" s="139">
        <v>17.128975064746399</v>
      </c>
      <c r="G6" s="150">
        <v>13</v>
      </c>
      <c r="H6" s="150">
        <v>80</v>
      </c>
      <c r="I6" s="150">
        <v>58</v>
      </c>
      <c r="J6" s="150">
        <v>76</v>
      </c>
      <c r="K6" s="150">
        <v>92</v>
      </c>
      <c r="L6" s="150">
        <v>54</v>
      </c>
      <c r="M6" s="150">
        <v>56</v>
      </c>
      <c r="N6" s="150">
        <v>47</v>
      </c>
      <c r="O6" s="150">
        <v>0</v>
      </c>
      <c r="P6" s="150">
        <v>232</v>
      </c>
      <c r="Q6" s="150">
        <v>243</v>
      </c>
      <c r="R6" s="150">
        <v>1</v>
      </c>
      <c r="S6" s="150">
        <v>182</v>
      </c>
      <c r="T6" s="150">
        <v>285</v>
      </c>
      <c r="U6" s="150">
        <v>21</v>
      </c>
      <c r="V6" s="150">
        <v>264</v>
      </c>
      <c r="W6" s="150">
        <v>8</v>
      </c>
      <c r="X6" s="150">
        <v>47</v>
      </c>
      <c r="Y6" s="150">
        <v>170</v>
      </c>
      <c r="Z6" s="150">
        <v>39</v>
      </c>
      <c r="AA6" s="150">
        <v>9</v>
      </c>
      <c r="AB6" s="150">
        <v>337</v>
      </c>
      <c r="AC6" s="150">
        <v>23</v>
      </c>
      <c r="AD6" s="150">
        <v>16</v>
      </c>
      <c r="AE6" s="150">
        <v>14</v>
      </c>
      <c r="AF6" s="150">
        <v>3</v>
      </c>
      <c r="AG6" s="150">
        <v>83</v>
      </c>
      <c r="AH6" s="150">
        <v>0</v>
      </c>
      <c r="AI6" s="150">
        <v>266</v>
      </c>
      <c r="AJ6" s="150">
        <v>20</v>
      </c>
      <c r="AK6" s="150">
        <v>29</v>
      </c>
      <c r="AL6" s="139">
        <v>117</v>
      </c>
      <c r="AM6" s="139">
        <v>15</v>
      </c>
      <c r="AN6" s="150">
        <v>29</v>
      </c>
      <c r="AO6" s="150">
        <v>0</v>
      </c>
      <c r="AP6" s="150">
        <v>26</v>
      </c>
      <c r="AQ6" s="150">
        <v>21</v>
      </c>
      <c r="AR6" s="150">
        <v>32</v>
      </c>
      <c r="AS6" s="150">
        <v>20</v>
      </c>
      <c r="AT6" s="150">
        <v>20</v>
      </c>
      <c r="AU6" s="150">
        <v>39</v>
      </c>
      <c r="AV6" s="150">
        <v>32</v>
      </c>
      <c r="AW6" s="150">
        <v>27</v>
      </c>
      <c r="AX6" s="150">
        <v>22</v>
      </c>
      <c r="AY6" s="150">
        <v>27</v>
      </c>
      <c r="AZ6" s="150">
        <v>22</v>
      </c>
      <c r="BA6" s="150">
        <v>18</v>
      </c>
      <c r="BB6" s="150">
        <v>170</v>
      </c>
      <c r="BC6" s="150">
        <v>67</v>
      </c>
      <c r="BD6" s="150">
        <v>75</v>
      </c>
      <c r="BE6" s="150">
        <v>63</v>
      </c>
      <c r="BF6" s="150">
        <v>64</v>
      </c>
      <c r="BG6" s="150">
        <v>69</v>
      </c>
      <c r="BH6" s="150">
        <v>73</v>
      </c>
      <c r="BI6" s="150">
        <v>59</v>
      </c>
      <c r="BJ6" s="150">
        <v>6</v>
      </c>
      <c r="BK6" s="150">
        <v>118</v>
      </c>
      <c r="BL6" s="150">
        <v>399</v>
      </c>
      <c r="BM6" s="150">
        <v>144</v>
      </c>
      <c r="BN6" s="150">
        <v>47</v>
      </c>
      <c r="BO6" s="150">
        <v>30</v>
      </c>
      <c r="BP6" s="150">
        <v>9</v>
      </c>
      <c r="BQ6" s="150">
        <v>45</v>
      </c>
      <c r="BR6" s="150">
        <v>13</v>
      </c>
      <c r="BS6" s="150">
        <v>111</v>
      </c>
      <c r="BT6" s="150">
        <v>345</v>
      </c>
      <c r="BU6" s="150">
        <v>20</v>
      </c>
    </row>
    <row r="7" spans="1:73" s="96" customFormat="1" ht="12.6" customHeight="1" x14ac:dyDescent="0.2">
      <c r="A7" s="159">
        <v>271021</v>
      </c>
      <c r="B7" s="139" t="s">
        <v>204</v>
      </c>
      <c r="C7" s="160" t="s">
        <v>308</v>
      </c>
      <c r="D7" s="139">
        <v>19</v>
      </c>
      <c r="E7" s="139">
        <v>17.778276817127001</v>
      </c>
      <c r="F7" s="139">
        <v>17.778276817127001</v>
      </c>
      <c r="G7" s="150">
        <v>0</v>
      </c>
      <c r="H7" s="150">
        <v>5</v>
      </c>
      <c r="I7" s="150">
        <v>2</v>
      </c>
      <c r="J7" s="150">
        <v>4</v>
      </c>
      <c r="K7" s="150">
        <v>1</v>
      </c>
      <c r="L7" s="150">
        <v>2</v>
      </c>
      <c r="M7" s="150">
        <v>3</v>
      </c>
      <c r="N7" s="150">
        <v>2</v>
      </c>
      <c r="O7" s="150">
        <v>0</v>
      </c>
      <c r="P7" s="150">
        <v>8</v>
      </c>
      <c r="Q7" s="150">
        <v>11</v>
      </c>
      <c r="R7" s="150">
        <v>0</v>
      </c>
      <c r="S7" s="150">
        <v>5</v>
      </c>
      <c r="T7" s="150">
        <v>13</v>
      </c>
      <c r="U7" s="150">
        <v>1</v>
      </c>
      <c r="V7" s="150">
        <v>12</v>
      </c>
      <c r="W7" s="150">
        <v>0</v>
      </c>
      <c r="X7" s="150">
        <v>3</v>
      </c>
      <c r="Y7" s="150">
        <v>8</v>
      </c>
      <c r="Z7" s="150">
        <v>1</v>
      </c>
      <c r="AA7" s="150">
        <v>1</v>
      </c>
      <c r="AB7" s="150">
        <v>18</v>
      </c>
      <c r="AC7" s="150">
        <v>0</v>
      </c>
      <c r="AD7" s="150">
        <v>1</v>
      </c>
      <c r="AE7" s="150">
        <v>0</v>
      </c>
      <c r="AF7" s="150">
        <v>0</v>
      </c>
      <c r="AG7" s="150">
        <v>0</v>
      </c>
      <c r="AH7" s="150">
        <v>0</v>
      </c>
      <c r="AI7" s="150">
        <v>12</v>
      </c>
      <c r="AJ7" s="150">
        <v>2</v>
      </c>
      <c r="AK7" s="150">
        <v>1</v>
      </c>
      <c r="AL7" s="139">
        <v>2</v>
      </c>
      <c r="AM7" s="139">
        <v>0</v>
      </c>
      <c r="AN7" s="150">
        <v>2</v>
      </c>
      <c r="AO7" s="150">
        <v>0</v>
      </c>
      <c r="AP7" s="150">
        <v>0</v>
      </c>
      <c r="AQ7" s="150">
        <v>0</v>
      </c>
      <c r="AR7" s="150">
        <v>1</v>
      </c>
      <c r="AS7" s="150">
        <v>0</v>
      </c>
      <c r="AT7" s="150">
        <v>0</v>
      </c>
      <c r="AU7" s="150">
        <v>5</v>
      </c>
      <c r="AV7" s="150">
        <v>2</v>
      </c>
      <c r="AW7" s="150">
        <v>0</v>
      </c>
      <c r="AX7" s="150">
        <v>0</v>
      </c>
      <c r="AY7" s="150">
        <v>1</v>
      </c>
      <c r="AZ7" s="150">
        <v>1</v>
      </c>
      <c r="BA7" s="150">
        <v>1</v>
      </c>
      <c r="BB7" s="150">
        <v>8</v>
      </c>
      <c r="BC7" s="150">
        <v>5</v>
      </c>
      <c r="BD7" s="150">
        <v>2</v>
      </c>
      <c r="BE7" s="150">
        <v>3</v>
      </c>
      <c r="BF7" s="150">
        <v>3</v>
      </c>
      <c r="BG7" s="150">
        <v>1</v>
      </c>
      <c r="BH7" s="150">
        <v>2</v>
      </c>
      <c r="BI7" s="150">
        <v>3</v>
      </c>
      <c r="BJ7" s="150">
        <v>0</v>
      </c>
      <c r="BK7" s="150">
        <v>0</v>
      </c>
      <c r="BL7" s="150">
        <v>14</v>
      </c>
      <c r="BM7" s="150">
        <v>8</v>
      </c>
      <c r="BN7" s="150">
        <v>0</v>
      </c>
      <c r="BO7" s="150">
        <v>1</v>
      </c>
      <c r="BP7" s="150">
        <v>1</v>
      </c>
      <c r="BQ7" s="150">
        <v>2</v>
      </c>
      <c r="BR7" s="150">
        <v>1</v>
      </c>
      <c r="BS7" s="150">
        <v>4</v>
      </c>
      <c r="BT7" s="150">
        <v>13</v>
      </c>
      <c r="BU7" s="150">
        <v>2</v>
      </c>
    </row>
    <row r="8" spans="1:73" s="96" customFormat="1" ht="12.6" customHeight="1" x14ac:dyDescent="0.2">
      <c r="A8" s="159">
        <v>271039</v>
      </c>
      <c r="B8" s="139" t="s">
        <v>204</v>
      </c>
      <c r="C8" s="160" t="s">
        <v>309</v>
      </c>
      <c r="D8" s="139">
        <v>12</v>
      </c>
      <c r="E8" s="139">
        <v>14.6314698530757</v>
      </c>
      <c r="F8" s="139">
        <v>14.6314698530757</v>
      </c>
      <c r="G8" s="150">
        <v>0</v>
      </c>
      <c r="H8" s="150">
        <v>4</v>
      </c>
      <c r="I8" s="150">
        <v>1</v>
      </c>
      <c r="J8" s="150">
        <v>1</v>
      </c>
      <c r="K8" s="150">
        <v>2</v>
      </c>
      <c r="L8" s="150">
        <v>0</v>
      </c>
      <c r="M8" s="150">
        <v>2</v>
      </c>
      <c r="N8" s="150">
        <v>2</v>
      </c>
      <c r="O8" s="150">
        <v>0</v>
      </c>
      <c r="P8" s="150">
        <v>6</v>
      </c>
      <c r="Q8" s="150">
        <v>6</v>
      </c>
      <c r="R8" s="150">
        <v>0</v>
      </c>
      <c r="S8" s="150">
        <v>6</v>
      </c>
      <c r="T8" s="150">
        <v>6</v>
      </c>
      <c r="U8" s="150">
        <v>1</v>
      </c>
      <c r="V8" s="150">
        <v>5</v>
      </c>
      <c r="W8" s="150">
        <v>0</v>
      </c>
      <c r="X8" s="150">
        <v>0</v>
      </c>
      <c r="Y8" s="150">
        <v>4</v>
      </c>
      <c r="Z8" s="150">
        <v>1</v>
      </c>
      <c r="AA8" s="150">
        <v>0</v>
      </c>
      <c r="AB8" s="150">
        <v>10</v>
      </c>
      <c r="AC8" s="150">
        <v>0</v>
      </c>
      <c r="AD8" s="150">
        <v>1</v>
      </c>
      <c r="AE8" s="150">
        <v>0</v>
      </c>
      <c r="AF8" s="150">
        <v>1</v>
      </c>
      <c r="AG8" s="150">
        <v>0</v>
      </c>
      <c r="AH8" s="150">
        <v>0</v>
      </c>
      <c r="AI8" s="150">
        <v>9</v>
      </c>
      <c r="AJ8" s="150">
        <v>0</v>
      </c>
      <c r="AK8" s="150">
        <v>2</v>
      </c>
      <c r="AL8" s="139">
        <v>0</v>
      </c>
      <c r="AM8" s="139">
        <v>0</v>
      </c>
      <c r="AN8" s="150">
        <v>1</v>
      </c>
      <c r="AO8" s="150">
        <v>0</v>
      </c>
      <c r="AP8" s="150">
        <v>3</v>
      </c>
      <c r="AQ8" s="150">
        <v>1</v>
      </c>
      <c r="AR8" s="150">
        <v>1</v>
      </c>
      <c r="AS8" s="150">
        <v>1</v>
      </c>
      <c r="AT8" s="150">
        <v>2</v>
      </c>
      <c r="AU8" s="150">
        <v>0</v>
      </c>
      <c r="AV8" s="150">
        <v>1</v>
      </c>
      <c r="AW8" s="150">
        <v>0</v>
      </c>
      <c r="AX8" s="150">
        <v>0</v>
      </c>
      <c r="AY8" s="150">
        <v>0</v>
      </c>
      <c r="AZ8" s="150">
        <v>0</v>
      </c>
      <c r="BA8" s="150">
        <v>0</v>
      </c>
      <c r="BB8" s="150">
        <v>3</v>
      </c>
      <c r="BC8" s="150">
        <v>2</v>
      </c>
      <c r="BD8" s="150">
        <v>2</v>
      </c>
      <c r="BE8" s="150">
        <v>0</v>
      </c>
      <c r="BF8" s="150">
        <v>0</v>
      </c>
      <c r="BG8" s="150">
        <v>5</v>
      </c>
      <c r="BH8" s="150">
        <v>1</v>
      </c>
      <c r="BI8" s="150">
        <v>1</v>
      </c>
      <c r="BJ8" s="150">
        <v>1</v>
      </c>
      <c r="BK8" s="150">
        <v>1</v>
      </c>
      <c r="BL8" s="150">
        <v>12</v>
      </c>
      <c r="BM8" s="150">
        <v>3</v>
      </c>
      <c r="BN8" s="150">
        <v>4</v>
      </c>
      <c r="BO8" s="150">
        <v>0</v>
      </c>
      <c r="BP8" s="150">
        <v>0</v>
      </c>
      <c r="BQ8" s="150">
        <v>2</v>
      </c>
      <c r="BR8" s="150">
        <v>0</v>
      </c>
      <c r="BS8" s="150">
        <v>1</v>
      </c>
      <c r="BT8" s="150">
        <v>10</v>
      </c>
      <c r="BU8" s="150">
        <v>1</v>
      </c>
    </row>
    <row r="9" spans="1:73" s="96" customFormat="1" ht="12.6" customHeight="1" x14ac:dyDescent="0.2">
      <c r="A9" s="159">
        <v>271047</v>
      </c>
      <c r="B9" s="139" t="s">
        <v>204</v>
      </c>
      <c r="C9" s="160" t="s">
        <v>310</v>
      </c>
      <c r="D9" s="139">
        <v>10</v>
      </c>
      <c r="E9" s="139">
        <v>15.5872496298028</v>
      </c>
      <c r="F9" s="139">
        <v>15.5872496298028</v>
      </c>
      <c r="G9" s="150">
        <v>0</v>
      </c>
      <c r="H9" s="150">
        <v>1</v>
      </c>
      <c r="I9" s="150">
        <v>1</v>
      </c>
      <c r="J9" s="150">
        <v>1</v>
      </c>
      <c r="K9" s="150">
        <v>3</v>
      </c>
      <c r="L9" s="150">
        <v>1</v>
      </c>
      <c r="M9" s="150">
        <v>1</v>
      </c>
      <c r="N9" s="150">
        <v>2</v>
      </c>
      <c r="O9" s="150">
        <v>0</v>
      </c>
      <c r="P9" s="150">
        <v>6</v>
      </c>
      <c r="Q9" s="150">
        <v>4</v>
      </c>
      <c r="R9" s="150">
        <v>0</v>
      </c>
      <c r="S9" s="150">
        <v>4</v>
      </c>
      <c r="T9" s="150">
        <v>6</v>
      </c>
      <c r="U9" s="150">
        <v>0</v>
      </c>
      <c r="V9" s="150">
        <v>6</v>
      </c>
      <c r="W9" s="150">
        <v>0</v>
      </c>
      <c r="X9" s="150">
        <v>0</v>
      </c>
      <c r="Y9" s="150">
        <v>4</v>
      </c>
      <c r="Z9" s="150">
        <v>2</v>
      </c>
      <c r="AA9" s="150">
        <v>0</v>
      </c>
      <c r="AB9" s="150">
        <v>9</v>
      </c>
      <c r="AC9" s="150">
        <v>0</v>
      </c>
      <c r="AD9" s="150">
        <v>1</v>
      </c>
      <c r="AE9" s="150">
        <v>0</v>
      </c>
      <c r="AF9" s="150">
        <v>0</v>
      </c>
      <c r="AG9" s="150">
        <v>0</v>
      </c>
      <c r="AH9" s="150">
        <v>0</v>
      </c>
      <c r="AI9" s="150">
        <v>6</v>
      </c>
      <c r="AJ9" s="150">
        <v>1</v>
      </c>
      <c r="AK9" s="150">
        <v>2</v>
      </c>
      <c r="AL9" s="139">
        <v>1</v>
      </c>
      <c r="AM9" s="139">
        <v>0</v>
      </c>
      <c r="AN9" s="150">
        <v>0</v>
      </c>
      <c r="AO9" s="150">
        <v>0</v>
      </c>
      <c r="AP9" s="150">
        <v>1</v>
      </c>
      <c r="AQ9" s="150">
        <v>1</v>
      </c>
      <c r="AR9" s="150">
        <v>0</v>
      </c>
      <c r="AS9" s="150">
        <v>2</v>
      </c>
      <c r="AT9" s="150">
        <v>0</v>
      </c>
      <c r="AU9" s="150">
        <v>1</v>
      </c>
      <c r="AV9" s="150">
        <v>0</v>
      </c>
      <c r="AW9" s="150">
        <v>0</v>
      </c>
      <c r="AX9" s="150">
        <v>1</v>
      </c>
      <c r="AY9" s="150">
        <v>0</v>
      </c>
      <c r="AZ9" s="150">
        <v>1</v>
      </c>
      <c r="BA9" s="150">
        <v>0</v>
      </c>
      <c r="BB9" s="150">
        <v>3</v>
      </c>
      <c r="BC9" s="150">
        <v>2</v>
      </c>
      <c r="BD9" s="150">
        <v>1</v>
      </c>
      <c r="BE9" s="150">
        <v>3</v>
      </c>
      <c r="BF9" s="150">
        <v>0</v>
      </c>
      <c r="BG9" s="150">
        <v>2</v>
      </c>
      <c r="BH9" s="150">
        <v>0</v>
      </c>
      <c r="BI9" s="150">
        <v>2</v>
      </c>
      <c r="BJ9" s="150">
        <v>0</v>
      </c>
      <c r="BK9" s="150">
        <v>2</v>
      </c>
      <c r="BL9" s="150">
        <v>7</v>
      </c>
      <c r="BM9" s="150">
        <v>4</v>
      </c>
      <c r="BN9" s="150">
        <v>3</v>
      </c>
      <c r="BO9" s="150">
        <v>0</v>
      </c>
      <c r="BP9" s="150">
        <v>0</v>
      </c>
      <c r="BQ9" s="150">
        <v>1</v>
      </c>
      <c r="BR9" s="150">
        <v>0</v>
      </c>
      <c r="BS9" s="150">
        <v>2</v>
      </c>
      <c r="BT9" s="150">
        <v>8</v>
      </c>
      <c r="BU9" s="150">
        <v>0</v>
      </c>
    </row>
    <row r="10" spans="1:73" s="96" customFormat="1" ht="12.6" customHeight="1" x14ac:dyDescent="0.2">
      <c r="A10" s="159">
        <v>271063</v>
      </c>
      <c r="B10" s="139" t="s">
        <v>204</v>
      </c>
      <c r="C10" s="160" t="s">
        <v>311</v>
      </c>
      <c r="D10" s="139">
        <v>19</v>
      </c>
      <c r="E10" s="139">
        <v>17.1439914821432</v>
      </c>
      <c r="F10" s="139">
        <v>17.1439914821432</v>
      </c>
      <c r="G10" s="150">
        <v>0</v>
      </c>
      <c r="H10" s="150">
        <v>5</v>
      </c>
      <c r="I10" s="150">
        <v>4</v>
      </c>
      <c r="J10" s="150">
        <v>1</v>
      </c>
      <c r="K10" s="150">
        <v>4</v>
      </c>
      <c r="L10" s="150">
        <v>1</v>
      </c>
      <c r="M10" s="150">
        <v>2</v>
      </c>
      <c r="N10" s="150">
        <v>2</v>
      </c>
      <c r="O10" s="150">
        <v>0</v>
      </c>
      <c r="P10" s="150">
        <v>10</v>
      </c>
      <c r="Q10" s="150">
        <v>9</v>
      </c>
      <c r="R10" s="150">
        <v>0</v>
      </c>
      <c r="S10" s="150">
        <v>7</v>
      </c>
      <c r="T10" s="150">
        <v>11</v>
      </c>
      <c r="U10" s="150">
        <v>0</v>
      </c>
      <c r="V10" s="150">
        <v>11</v>
      </c>
      <c r="W10" s="150">
        <v>1</v>
      </c>
      <c r="X10" s="150">
        <v>2</v>
      </c>
      <c r="Y10" s="150">
        <v>8</v>
      </c>
      <c r="Z10" s="150">
        <v>0</v>
      </c>
      <c r="AA10" s="150">
        <v>1</v>
      </c>
      <c r="AB10" s="150">
        <v>15</v>
      </c>
      <c r="AC10" s="150">
        <v>0</v>
      </c>
      <c r="AD10" s="150">
        <v>1</v>
      </c>
      <c r="AE10" s="150">
        <v>1</v>
      </c>
      <c r="AF10" s="150">
        <v>0</v>
      </c>
      <c r="AG10" s="150">
        <v>2</v>
      </c>
      <c r="AH10" s="150">
        <v>0</v>
      </c>
      <c r="AI10" s="150">
        <v>12</v>
      </c>
      <c r="AJ10" s="150">
        <v>0</v>
      </c>
      <c r="AK10" s="150">
        <v>1</v>
      </c>
      <c r="AL10" s="139">
        <v>5</v>
      </c>
      <c r="AM10" s="139">
        <v>0</v>
      </c>
      <c r="AN10" s="150">
        <v>1</v>
      </c>
      <c r="AO10" s="150">
        <v>0</v>
      </c>
      <c r="AP10" s="150">
        <v>0</v>
      </c>
      <c r="AQ10" s="150">
        <v>0</v>
      </c>
      <c r="AR10" s="150">
        <v>0</v>
      </c>
      <c r="AS10" s="150">
        <v>1</v>
      </c>
      <c r="AT10" s="150">
        <v>3</v>
      </c>
      <c r="AU10" s="150">
        <v>1</v>
      </c>
      <c r="AV10" s="150">
        <v>0</v>
      </c>
      <c r="AW10" s="150">
        <v>1</v>
      </c>
      <c r="AX10" s="150">
        <v>1</v>
      </c>
      <c r="AY10" s="150">
        <v>3</v>
      </c>
      <c r="AZ10" s="150">
        <v>3</v>
      </c>
      <c r="BA10" s="150">
        <v>3</v>
      </c>
      <c r="BB10" s="150">
        <v>3</v>
      </c>
      <c r="BC10" s="150">
        <v>5</v>
      </c>
      <c r="BD10" s="150">
        <v>2</v>
      </c>
      <c r="BE10" s="150">
        <v>1</v>
      </c>
      <c r="BF10" s="150">
        <v>3</v>
      </c>
      <c r="BG10" s="150">
        <v>4</v>
      </c>
      <c r="BH10" s="150">
        <v>1</v>
      </c>
      <c r="BI10" s="150">
        <v>3</v>
      </c>
      <c r="BJ10" s="150">
        <v>0</v>
      </c>
      <c r="BK10" s="150">
        <v>3</v>
      </c>
      <c r="BL10" s="150">
        <v>20</v>
      </c>
      <c r="BM10" s="150">
        <v>5</v>
      </c>
      <c r="BN10" s="150">
        <v>1</v>
      </c>
      <c r="BO10" s="150">
        <v>2</v>
      </c>
      <c r="BP10" s="150">
        <v>0</v>
      </c>
      <c r="BQ10" s="150">
        <v>1</v>
      </c>
      <c r="BR10" s="150">
        <v>0</v>
      </c>
      <c r="BS10" s="150">
        <v>6</v>
      </c>
      <c r="BT10" s="150">
        <v>13</v>
      </c>
      <c r="BU10" s="150">
        <v>0</v>
      </c>
    </row>
    <row r="11" spans="1:73" s="96" customFormat="1" ht="12.6" customHeight="1" x14ac:dyDescent="0.2">
      <c r="A11" s="159">
        <v>271071</v>
      </c>
      <c r="B11" s="139" t="s">
        <v>204</v>
      </c>
      <c r="C11" s="160" t="s">
        <v>312</v>
      </c>
      <c r="D11" s="139">
        <v>15</v>
      </c>
      <c r="E11" s="139">
        <v>18.6922875621519</v>
      </c>
      <c r="F11" s="139">
        <v>18.6922875621519</v>
      </c>
      <c r="G11" s="150">
        <v>0</v>
      </c>
      <c r="H11" s="150">
        <v>2</v>
      </c>
      <c r="I11" s="150">
        <v>2</v>
      </c>
      <c r="J11" s="150">
        <v>2</v>
      </c>
      <c r="K11" s="150">
        <v>1</v>
      </c>
      <c r="L11" s="150">
        <v>2</v>
      </c>
      <c r="M11" s="150">
        <v>1</v>
      </c>
      <c r="N11" s="150">
        <v>5</v>
      </c>
      <c r="O11" s="150">
        <v>0</v>
      </c>
      <c r="P11" s="150">
        <v>6</v>
      </c>
      <c r="Q11" s="150">
        <v>9</v>
      </c>
      <c r="R11" s="150">
        <v>0</v>
      </c>
      <c r="S11" s="150">
        <v>6</v>
      </c>
      <c r="T11" s="150">
        <v>9</v>
      </c>
      <c r="U11" s="150">
        <v>0</v>
      </c>
      <c r="V11" s="150">
        <v>9</v>
      </c>
      <c r="W11" s="150">
        <v>0</v>
      </c>
      <c r="X11" s="150">
        <v>0</v>
      </c>
      <c r="Y11" s="150">
        <v>7</v>
      </c>
      <c r="Z11" s="150">
        <v>2</v>
      </c>
      <c r="AA11" s="150">
        <v>0</v>
      </c>
      <c r="AB11" s="150">
        <v>6</v>
      </c>
      <c r="AC11" s="150">
        <v>1</v>
      </c>
      <c r="AD11" s="150">
        <v>0</v>
      </c>
      <c r="AE11" s="150">
        <v>2</v>
      </c>
      <c r="AF11" s="150">
        <v>0</v>
      </c>
      <c r="AG11" s="150">
        <v>6</v>
      </c>
      <c r="AH11" s="150">
        <v>0</v>
      </c>
      <c r="AI11" s="150">
        <v>6</v>
      </c>
      <c r="AJ11" s="150">
        <v>0</v>
      </c>
      <c r="AK11" s="150">
        <v>1</v>
      </c>
      <c r="AL11" s="139">
        <v>5</v>
      </c>
      <c r="AM11" s="139">
        <v>1</v>
      </c>
      <c r="AN11" s="150">
        <v>2</v>
      </c>
      <c r="AO11" s="150">
        <v>0</v>
      </c>
      <c r="AP11" s="150">
        <v>3</v>
      </c>
      <c r="AQ11" s="150">
        <v>1</v>
      </c>
      <c r="AR11" s="150">
        <v>1</v>
      </c>
      <c r="AS11" s="150">
        <v>0</v>
      </c>
      <c r="AT11" s="150">
        <v>1</v>
      </c>
      <c r="AU11" s="150">
        <v>1</v>
      </c>
      <c r="AV11" s="150">
        <v>0</v>
      </c>
      <c r="AW11" s="150">
        <v>1</v>
      </c>
      <c r="AX11" s="150">
        <v>0</v>
      </c>
      <c r="AY11" s="150">
        <v>1</v>
      </c>
      <c r="AZ11" s="150">
        <v>1</v>
      </c>
      <c r="BA11" s="150">
        <v>0</v>
      </c>
      <c r="BB11" s="150">
        <v>5</v>
      </c>
      <c r="BC11" s="150">
        <v>3</v>
      </c>
      <c r="BD11" s="150">
        <v>4</v>
      </c>
      <c r="BE11" s="150">
        <v>1</v>
      </c>
      <c r="BF11" s="150">
        <v>2</v>
      </c>
      <c r="BG11" s="150">
        <v>1</v>
      </c>
      <c r="BH11" s="150">
        <v>2</v>
      </c>
      <c r="BI11" s="150">
        <v>2</v>
      </c>
      <c r="BJ11" s="150">
        <v>0</v>
      </c>
      <c r="BK11" s="150">
        <v>6</v>
      </c>
      <c r="BL11" s="150">
        <v>13</v>
      </c>
      <c r="BM11" s="150">
        <v>8</v>
      </c>
      <c r="BN11" s="150">
        <v>0</v>
      </c>
      <c r="BO11" s="150">
        <v>1</v>
      </c>
      <c r="BP11" s="150">
        <v>0</v>
      </c>
      <c r="BQ11" s="150">
        <v>1</v>
      </c>
      <c r="BR11" s="150">
        <v>0</v>
      </c>
      <c r="BS11" s="150">
        <v>4</v>
      </c>
      <c r="BT11" s="150">
        <v>11</v>
      </c>
      <c r="BU11" s="150">
        <v>0</v>
      </c>
    </row>
    <row r="12" spans="1:73" s="96" customFormat="1" ht="12.6" customHeight="1" x14ac:dyDescent="0.2">
      <c r="A12" s="159">
        <v>271080</v>
      </c>
      <c r="B12" s="139" t="s">
        <v>204</v>
      </c>
      <c r="C12" s="160" t="s">
        <v>313</v>
      </c>
      <c r="D12" s="139">
        <v>9</v>
      </c>
      <c r="E12" s="139">
        <v>14.5419292292778</v>
      </c>
      <c r="F12" s="139">
        <v>14.5419292292778</v>
      </c>
      <c r="G12" s="150">
        <v>2</v>
      </c>
      <c r="H12" s="150">
        <v>1</v>
      </c>
      <c r="I12" s="150">
        <v>0</v>
      </c>
      <c r="J12" s="150">
        <v>0</v>
      </c>
      <c r="K12" s="150">
        <v>3</v>
      </c>
      <c r="L12" s="150">
        <v>0</v>
      </c>
      <c r="M12" s="150">
        <v>2</v>
      </c>
      <c r="N12" s="150">
        <v>1</v>
      </c>
      <c r="O12" s="150">
        <v>0</v>
      </c>
      <c r="P12" s="150">
        <v>5</v>
      </c>
      <c r="Q12" s="150">
        <v>4</v>
      </c>
      <c r="R12" s="150">
        <v>0</v>
      </c>
      <c r="S12" s="150">
        <v>2</v>
      </c>
      <c r="T12" s="150">
        <v>7</v>
      </c>
      <c r="U12" s="150">
        <v>1</v>
      </c>
      <c r="V12" s="150">
        <v>6</v>
      </c>
      <c r="W12" s="150">
        <v>0</v>
      </c>
      <c r="X12" s="150">
        <v>0</v>
      </c>
      <c r="Y12" s="150">
        <v>4</v>
      </c>
      <c r="Z12" s="150">
        <v>2</v>
      </c>
      <c r="AA12" s="150">
        <v>0</v>
      </c>
      <c r="AB12" s="150">
        <v>7</v>
      </c>
      <c r="AC12" s="150">
        <v>2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5</v>
      </c>
      <c r="AJ12" s="150">
        <v>0</v>
      </c>
      <c r="AK12" s="150">
        <v>0</v>
      </c>
      <c r="AL12" s="139">
        <v>3</v>
      </c>
      <c r="AM12" s="139">
        <v>0</v>
      </c>
      <c r="AN12" s="150">
        <v>1</v>
      </c>
      <c r="AO12" s="150">
        <v>0</v>
      </c>
      <c r="AP12" s="150">
        <v>1</v>
      </c>
      <c r="AQ12" s="150">
        <v>1</v>
      </c>
      <c r="AR12" s="150">
        <v>0</v>
      </c>
      <c r="AS12" s="150">
        <v>0</v>
      </c>
      <c r="AT12" s="150">
        <v>1</v>
      </c>
      <c r="AU12" s="150">
        <v>1</v>
      </c>
      <c r="AV12" s="150">
        <v>2</v>
      </c>
      <c r="AW12" s="150">
        <v>0</v>
      </c>
      <c r="AX12" s="150">
        <v>1</v>
      </c>
      <c r="AY12" s="150">
        <v>0</v>
      </c>
      <c r="AZ12" s="150">
        <v>1</v>
      </c>
      <c r="BA12" s="150">
        <v>0</v>
      </c>
      <c r="BB12" s="150">
        <v>1</v>
      </c>
      <c r="BC12" s="150">
        <v>2</v>
      </c>
      <c r="BD12" s="150">
        <v>1</v>
      </c>
      <c r="BE12" s="150">
        <v>3</v>
      </c>
      <c r="BF12" s="150">
        <v>1</v>
      </c>
      <c r="BG12" s="150">
        <v>1</v>
      </c>
      <c r="BH12" s="150">
        <v>0</v>
      </c>
      <c r="BI12" s="150">
        <v>1</v>
      </c>
      <c r="BJ12" s="150">
        <v>0</v>
      </c>
      <c r="BK12" s="150">
        <v>1</v>
      </c>
      <c r="BL12" s="150">
        <v>10</v>
      </c>
      <c r="BM12" s="150">
        <v>0</v>
      </c>
      <c r="BN12" s="150">
        <v>1</v>
      </c>
      <c r="BO12" s="150">
        <v>0</v>
      </c>
      <c r="BP12" s="150">
        <v>1</v>
      </c>
      <c r="BQ12" s="150">
        <v>0</v>
      </c>
      <c r="BR12" s="150">
        <v>0</v>
      </c>
      <c r="BS12" s="150">
        <v>1</v>
      </c>
      <c r="BT12" s="150">
        <v>8</v>
      </c>
      <c r="BU12" s="150">
        <v>0</v>
      </c>
    </row>
    <row r="13" spans="1:73" s="96" customFormat="1" ht="12.6" customHeight="1" x14ac:dyDescent="0.2">
      <c r="A13" s="159">
        <v>271098</v>
      </c>
      <c r="B13" s="139" t="s">
        <v>204</v>
      </c>
      <c r="C13" s="160" t="s">
        <v>314</v>
      </c>
      <c r="D13" s="139">
        <v>13</v>
      </c>
      <c r="E13" s="139">
        <v>15.3435781224181</v>
      </c>
      <c r="F13" s="139">
        <v>15.3435781224181</v>
      </c>
      <c r="G13" s="150">
        <v>0</v>
      </c>
      <c r="H13" s="150">
        <v>2</v>
      </c>
      <c r="I13" s="150">
        <v>1</v>
      </c>
      <c r="J13" s="150">
        <v>6</v>
      </c>
      <c r="K13" s="150">
        <v>2</v>
      </c>
      <c r="L13" s="150">
        <v>1</v>
      </c>
      <c r="M13" s="150">
        <v>0</v>
      </c>
      <c r="N13" s="150">
        <v>1</v>
      </c>
      <c r="O13" s="150">
        <v>0</v>
      </c>
      <c r="P13" s="150">
        <v>10</v>
      </c>
      <c r="Q13" s="150">
        <v>3</v>
      </c>
      <c r="R13" s="150">
        <v>0</v>
      </c>
      <c r="S13" s="150">
        <v>8</v>
      </c>
      <c r="T13" s="150">
        <v>5</v>
      </c>
      <c r="U13" s="150">
        <v>0</v>
      </c>
      <c r="V13" s="150">
        <v>5</v>
      </c>
      <c r="W13" s="150">
        <v>0</v>
      </c>
      <c r="X13" s="150">
        <v>2</v>
      </c>
      <c r="Y13" s="150">
        <v>3</v>
      </c>
      <c r="Z13" s="150">
        <v>0</v>
      </c>
      <c r="AA13" s="150">
        <v>0</v>
      </c>
      <c r="AB13" s="150">
        <v>9</v>
      </c>
      <c r="AC13" s="150">
        <v>1</v>
      </c>
      <c r="AD13" s="150">
        <v>0</v>
      </c>
      <c r="AE13" s="150">
        <v>0</v>
      </c>
      <c r="AF13" s="150">
        <v>0</v>
      </c>
      <c r="AG13" s="150">
        <v>3</v>
      </c>
      <c r="AH13" s="150">
        <v>0</v>
      </c>
      <c r="AI13" s="150">
        <v>5</v>
      </c>
      <c r="AJ13" s="150">
        <v>0</v>
      </c>
      <c r="AK13" s="150">
        <v>1</v>
      </c>
      <c r="AL13" s="139">
        <v>5</v>
      </c>
      <c r="AM13" s="139">
        <v>1</v>
      </c>
      <c r="AN13" s="150">
        <v>1</v>
      </c>
      <c r="AO13" s="150">
        <v>0</v>
      </c>
      <c r="AP13" s="150">
        <v>0</v>
      </c>
      <c r="AQ13" s="150">
        <v>1</v>
      </c>
      <c r="AR13" s="150">
        <v>0</v>
      </c>
      <c r="AS13" s="150">
        <v>1</v>
      </c>
      <c r="AT13" s="150">
        <v>3</v>
      </c>
      <c r="AU13" s="150">
        <v>3</v>
      </c>
      <c r="AV13" s="150">
        <v>0</v>
      </c>
      <c r="AW13" s="150">
        <v>1</v>
      </c>
      <c r="AX13" s="150">
        <v>1</v>
      </c>
      <c r="AY13" s="150">
        <v>0</v>
      </c>
      <c r="AZ13" s="150">
        <v>0</v>
      </c>
      <c r="BA13" s="150">
        <v>0</v>
      </c>
      <c r="BB13" s="150">
        <v>3</v>
      </c>
      <c r="BC13" s="150">
        <v>1</v>
      </c>
      <c r="BD13" s="150">
        <v>5</v>
      </c>
      <c r="BE13" s="150">
        <v>1</v>
      </c>
      <c r="BF13" s="150">
        <v>2</v>
      </c>
      <c r="BG13" s="150">
        <v>1</v>
      </c>
      <c r="BH13" s="150">
        <v>2</v>
      </c>
      <c r="BI13" s="150">
        <v>1</v>
      </c>
      <c r="BJ13" s="150">
        <v>0</v>
      </c>
      <c r="BK13" s="150">
        <v>0</v>
      </c>
      <c r="BL13" s="150">
        <v>13</v>
      </c>
      <c r="BM13" s="150">
        <v>3</v>
      </c>
      <c r="BN13" s="150">
        <v>3</v>
      </c>
      <c r="BO13" s="150">
        <v>0</v>
      </c>
      <c r="BP13" s="150">
        <v>0</v>
      </c>
      <c r="BQ13" s="150">
        <v>0</v>
      </c>
      <c r="BR13" s="150">
        <v>1</v>
      </c>
      <c r="BS13" s="150">
        <v>1</v>
      </c>
      <c r="BT13" s="150">
        <v>12</v>
      </c>
      <c r="BU13" s="150">
        <v>0</v>
      </c>
    </row>
    <row r="14" spans="1:73" s="96" customFormat="1" ht="12.6" customHeight="1" x14ac:dyDescent="0.2">
      <c r="A14" s="159">
        <v>271110</v>
      </c>
      <c r="B14" s="139" t="s">
        <v>204</v>
      </c>
      <c r="C14" s="160" t="s">
        <v>315</v>
      </c>
      <c r="D14" s="139">
        <v>20</v>
      </c>
      <c r="E14" s="139">
        <v>25.306205081485999</v>
      </c>
      <c r="F14" s="139">
        <v>25.306205081485999</v>
      </c>
      <c r="G14" s="150">
        <v>0</v>
      </c>
      <c r="H14" s="150">
        <v>10</v>
      </c>
      <c r="I14" s="150">
        <v>3</v>
      </c>
      <c r="J14" s="150">
        <v>2</v>
      </c>
      <c r="K14" s="150">
        <v>1</v>
      </c>
      <c r="L14" s="150">
        <v>1</v>
      </c>
      <c r="M14" s="150">
        <v>2</v>
      </c>
      <c r="N14" s="150">
        <v>1</v>
      </c>
      <c r="O14" s="150">
        <v>0</v>
      </c>
      <c r="P14" s="150">
        <v>6</v>
      </c>
      <c r="Q14" s="150">
        <v>14</v>
      </c>
      <c r="R14" s="150">
        <v>0</v>
      </c>
      <c r="S14" s="150">
        <v>10</v>
      </c>
      <c r="T14" s="150">
        <v>10</v>
      </c>
      <c r="U14" s="150">
        <v>1</v>
      </c>
      <c r="V14" s="150">
        <v>9</v>
      </c>
      <c r="W14" s="150">
        <v>0</v>
      </c>
      <c r="X14" s="150">
        <v>5</v>
      </c>
      <c r="Y14" s="150">
        <v>3</v>
      </c>
      <c r="Z14" s="150">
        <v>1</v>
      </c>
      <c r="AA14" s="150">
        <v>0</v>
      </c>
      <c r="AB14" s="150">
        <v>17</v>
      </c>
      <c r="AC14" s="150">
        <v>0</v>
      </c>
      <c r="AD14" s="150">
        <v>0</v>
      </c>
      <c r="AE14" s="150">
        <v>1</v>
      </c>
      <c r="AF14" s="150">
        <v>0</v>
      </c>
      <c r="AG14" s="150">
        <v>2</v>
      </c>
      <c r="AH14" s="150">
        <v>0</v>
      </c>
      <c r="AI14" s="150">
        <v>11</v>
      </c>
      <c r="AJ14" s="150">
        <v>0</v>
      </c>
      <c r="AK14" s="150">
        <v>2</v>
      </c>
      <c r="AL14" s="139">
        <v>5</v>
      </c>
      <c r="AM14" s="139">
        <v>1</v>
      </c>
      <c r="AN14" s="150">
        <v>1</v>
      </c>
      <c r="AO14" s="150">
        <v>0</v>
      </c>
      <c r="AP14" s="150">
        <v>1</v>
      </c>
      <c r="AQ14" s="150">
        <v>2</v>
      </c>
      <c r="AR14" s="150">
        <v>1</v>
      </c>
      <c r="AS14" s="150">
        <v>2</v>
      </c>
      <c r="AT14" s="150">
        <v>0</v>
      </c>
      <c r="AU14" s="150">
        <v>2</v>
      </c>
      <c r="AV14" s="150">
        <v>0</v>
      </c>
      <c r="AW14" s="150">
        <v>1</v>
      </c>
      <c r="AX14" s="150">
        <v>0</v>
      </c>
      <c r="AY14" s="150">
        <v>1</v>
      </c>
      <c r="AZ14" s="150">
        <v>0</v>
      </c>
      <c r="BA14" s="150">
        <v>1</v>
      </c>
      <c r="BB14" s="150">
        <v>9</v>
      </c>
      <c r="BC14" s="150">
        <v>4</v>
      </c>
      <c r="BD14" s="150">
        <v>1</v>
      </c>
      <c r="BE14" s="150">
        <v>0</v>
      </c>
      <c r="BF14" s="150">
        <v>4</v>
      </c>
      <c r="BG14" s="150">
        <v>3</v>
      </c>
      <c r="BH14" s="150">
        <v>6</v>
      </c>
      <c r="BI14" s="150">
        <v>2</v>
      </c>
      <c r="BJ14" s="150">
        <v>0</v>
      </c>
      <c r="BK14" s="150">
        <v>5</v>
      </c>
      <c r="BL14" s="150">
        <v>12</v>
      </c>
      <c r="BM14" s="150">
        <v>13</v>
      </c>
      <c r="BN14" s="150">
        <v>2</v>
      </c>
      <c r="BO14" s="150">
        <v>3</v>
      </c>
      <c r="BP14" s="150">
        <v>0</v>
      </c>
      <c r="BQ14" s="150">
        <v>3</v>
      </c>
      <c r="BR14" s="150">
        <v>0</v>
      </c>
      <c r="BS14" s="150">
        <v>6</v>
      </c>
      <c r="BT14" s="150">
        <v>13</v>
      </c>
      <c r="BU14" s="150">
        <v>1</v>
      </c>
    </row>
    <row r="15" spans="1:73" s="96" customFormat="1" ht="12.6" customHeight="1" x14ac:dyDescent="0.2">
      <c r="A15" s="159">
        <v>271136</v>
      </c>
      <c r="B15" s="139" t="s">
        <v>204</v>
      </c>
      <c r="C15" s="160" t="s">
        <v>316</v>
      </c>
      <c r="D15" s="139">
        <v>13</v>
      </c>
      <c r="E15" s="139">
        <v>13.213262049478599</v>
      </c>
      <c r="F15" s="139">
        <v>13.213262049478599</v>
      </c>
      <c r="G15" s="150">
        <v>2</v>
      </c>
      <c r="H15" s="150">
        <v>3</v>
      </c>
      <c r="I15" s="150">
        <v>0</v>
      </c>
      <c r="J15" s="150">
        <v>3</v>
      </c>
      <c r="K15" s="150">
        <v>2</v>
      </c>
      <c r="L15" s="150">
        <v>1</v>
      </c>
      <c r="M15" s="150">
        <v>1</v>
      </c>
      <c r="N15" s="150">
        <v>1</v>
      </c>
      <c r="O15" s="150">
        <v>0</v>
      </c>
      <c r="P15" s="150">
        <v>10</v>
      </c>
      <c r="Q15" s="150">
        <v>3</v>
      </c>
      <c r="R15" s="150">
        <v>0</v>
      </c>
      <c r="S15" s="150">
        <v>4</v>
      </c>
      <c r="T15" s="150">
        <v>9</v>
      </c>
      <c r="U15" s="150">
        <v>3</v>
      </c>
      <c r="V15" s="150">
        <v>6</v>
      </c>
      <c r="W15" s="150">
        <v>0</v>
      </c>
      <c r="X15" s="150">
        <v>0</v>
      </c>
      <c r="Y15" s="150">
        <v>3</v>
      </c>
      <c r="Z15" s="150">
        <v>3</v>
      </c>
      <c r="AA15" s="150">
        <v>0</v>
      </c>
      <c r="AB15" s="150">
        <v>10</v>
      </c>
      <c r="AC15" s="150">
        <v>0</v>
      </c>
      <c r="AD15" s="150">
        <v>0</v>
      </c>
      <c r="AE15" s="150">
        <v>1</v>
      </c>
      <c r="AF15" s="150">
        <v>0</v>
      </c>
      <c r="AG15" s="150">
        <v>2</v>
      </c>
      <c r="AH15" s="150">
        <v>0</v>
      </c>
      <c r="AI15" s="150">
        <v>7</v>
      </c>
      <c r="AJ15" s="150">
        <v>0</v>
      </c>
      <c r="AK15" s="150">
        <v>1</v>
      </c>
      <c r="AL15" s="139">
        <v>5</v>
      </c>
      <c r="AM15" s="139">
        <v>0</v>
      </c>
      <c r="AN15" s="150">
        <v>0</v>
      </c>
      <c r="AO15" s="150">
        <v>0</v>
      </c>
      <c r="AP15" s="150">
        <v>0</v>
      </c>
      <c r="AQ15" s="150">
        <v>1</v>
      </c>
      <c r="AR15" s="150">
        <v>0</v>
      </c>
      <c r="AS15" s="150">
        <v>1</v>
      </c>
      <c r="AT15" s="150">
        <v>0</v>
      </c>
      <c r="AU15" s="150">
        <v>0</v>
      </c>
      <c r="AV15" s="150">
        <v>2</v>
      </c>
      <c r="AW15" s="150">
        <v>1</v>
      </c>
      <c r="AX15" s="150">
        <v>0</v>
      </c>
      <c r="AY15" s="150">
        <v>0</v>
      </c>
      <c r="AZ15" s="150">
        <v>0</v>
      </c>
      <c r="BA15" s="150">
        <v>0</v>
      </c>
      <c r="BB15" s="150">
        <v>8</v>
      </c>
      <c r="BC15" s="150">
        <v>1</v>
      </c>
      <c r="BD15" s="150">
        <v>0</v>
      </c>
      <c r="BE15" s="150">
        <v>2</v>
      </c>
      <c r="BF15" s="150">
        <v>4</v>
      </c>
      <c r="BG15" s="150">
        <v>0</v>
      </c>
      <c r="BH15" s="150">
        <v>2</v>
      </c>
      <c r="BI15" s="150">
        <v>4</v>
      </c>
      <c r="BJ15" s="150">
        <v>0</v>
      </c>
      <c r="BK15" s="150">
        <v>2</v>
      </c>
      <c r="BL15" s="150">
        <v>7</v>
      </c>
      <c r="BM15" s="150">
        <v>5</v>
      </c>
      <c r="BN15" s="150">
        <v>0</v>
      </c>
      <c r="BO15" s="150">
        <v>1</v>
      </c>
      <c r="BP15" s="150">
        <v>2</v>
      </c>
      <c r="BQ15" s="150">
        <v>1</v>
      </c>
      <c r="BR15" s="150">
        <v>2</v>
      </c>
      <c r="BS15" s="150">
        <v>4</v>
      </c>
      <c r="BT15" s="150">
        <v>8</v>
      </c>
      <c r="BU15" s="150">
        <v>1</v>
      </c>
    </row>
    <row r="16" spans="1:73" s="96" customFormat="1" ht="12.6" customHeight="1" x14ac:dyDescent="0.2">
      <c r="A16" s="159">
        <v>271144</v>
      </c>
      <c r="B16" s="139" t="s">
        <v>204</v>
      </c>
      <c r="C16" s="160" t="s">
        <v>317</v>
      </c>
      <c r="D16" s="139">
        <v>31</v>
      </c>
      <c r="E16" s="139">
        <v>18.0396173273434</v>
      </c>
      <c r="F16" s="139">
        <v>18.0396173273434</v>
      </c>
      <c r="G16" s="150">
        <v>0</v>
      </c>
      <c r="H16" s="150">
        <v>5</v>
      </c>
      <c r="I16" s="150">
        <v>8</v>
      </c>
      <c r="J16" s="150">
        <v>3</v>
      </c>
      <c r="K16" s="150">
        <v>4</v>
      </c>
      <c r="L16" s="150">
        <v>4</v>
      </c>
      <c r="M16" s="150">
        <v>6</v>
      </c>
      <c r="N16" s="150">
        <v>1</v>
      </c>
      <c r="O16" s="150">
        <v>0</v>
      </c>
      <c r="P16" s="150">
        <v>14</v>
      </c>
      <c r="Q16" s="150">
        <v>17</v>
      </c>
      <c r="R16" s="150">
        <v>0</v>
      </c>
      <c r="S16" s="150">
        <v>11</v>
      </c>
      <c r="T16" s="150">
        <v>20</v>
      </c>
      <c r="U16" s="150">
        <v>1</v>
      </c>
      <c r="V16" s="150">
        <v>19</v>
      </c>
      <c r="W16" s="150">
        <v>0</v>
      </c>
      <c r="X16" s="150">
        <v>1</v>
      </c>
      <c r="Y16" s="150">
        <v>12</v>
      </c>
      <c r="Z16" s="150">
        <v>6</v>
      </c>
      <c r="AA16" s="150">
        <v>0</v>
      </c>
      <c r="AB16" s="150">
        <v>24</v>
      </c>
      <c r="AC16" s="150">
        <v>1</v>
      </c>
      <c r="AD16" s="150">
        <v>2</v>
      </c>
      <c r="AE16" s="150">
        <v>0</v>
      </c>
      <c r="AF16" s="150">
        <v>0</v>
      </c>
      <c r="AG16" s="150">
        <v>4</v>
      </c>
      <c r="AH16" s="150">
        <v>0</v>
      </c>
      <c r="AI16" s="150">
        <v>21</v>
      </c>
      <c r="AJ16" s="150">
        <v>1</v>
      </c>
      <c r="AK16" s="150">
        <v>2</v>
      </c>
      <c r="AL16" s="139">
        <v>6</v>
      </c>
      <c r="AM16" s="139">
        <v>1</v>
      </c>
      <c r="AN16" s="150">
        <v>0</v>
      </c>
      <c r="AO16" s="150">
        <v>0</v>
      </c>
      <c r="AP16" s="150">
        <v>3</v>
      </c>
      <c r="AQ16" s="150">
        <v>2</v>
      </c>
      <c r="AR16" s="150">
        <v>2</v>
      </c>
      <c r="AS16" s="150">
        <v>1</v>
      </c>
      <c r="AT16" s="150">
        <v>2</v>
      </c>
      <c r="AU16" s="150">
        <v>0</v>
      </c>
      <c r="AV16" s="150">
        <v>2</v>
      </c>
      <c r="AW16" s="150">
        <v>3</v>
      </c>
      <c r="AX16" s="150">
        <v>1</v>
      </c>
      <c r="AY16" s="150">
        <v>4</v>
      </c>
      <c r="AZ16" s="150">
        <v>2</v>
      </c>
      <c r="BA16" s="150">
        <v>2</v>
      </c>
      <c r="BB16" s="150">
        <v>7</v>
      </c>
      <c r="BC16" s="150">
        <v>3</v>
      </c>
      <c r="BD16" s="150">
        <v>7</v>
      </c>
      <c r="BE16" s="150">
        <v>4</v>
      </c>
      <c r="BF16" s="150">
        <v>3</v>
      </c>
      <c r="BG16" s="150">
        <v>7</v>
      </c>
      <c r="BH16" s="150">
        <v>2</v>
      </c>
      <c r="BI16" s="150">
        <v>4</v>
      </c>
      <c r="BJ16" s="150">
        <v>1</v>
      </c>
      <c r="BK16" s="150">
        <v>5</v>
      </c>
      <c r="BL16" s="150">
        <v>25</v>
      </c>
      <c r="BM16" s="150">
        <v>8</v>
      </c>
      <c r="BN16" s="150">
        <v>0</v>
      </c>
      <c r="BO16" s="150">
        <v>2</v>
      </c>
      <c r="BP16" s="150">
        <v>1</v>
      </c>
      <c r="BQ16" s="150">
        <v>4</v>
      </c>
      <c r="BR16" s="150">
        <v>0</v>
      </c>
      <c r="BS16" s="150">
        <v>8</v>
      </c>
      <c r="BT16" s="150">
        <v>22</v>
      </c>
      <c r="BU16" s="150">
        <v>1</v>
      </c>
    </row>
    <row r="17" spans="1:73" s="96" customFormat="1" ht="12.6" customHeight="1" x14ac:dyDescent="0.2">
      <c r="A17" s="159">
        <v>271152</v>
      </c>
      <c r="B17" s="139" t="s">
        <v>204</v>
      </c>
      <c r="C17" s="160" t="s">
        <v>318</v>
      </c>
      <c r="D17" s="139">
        <v>24</v>
      </c>
      <c r="E17" s="139">
        <v>27.617316057167798</v>
      </c>
      <c r="F17" s="139">
        <v>27.617316057167798</v>
      </c>
      <c r="G17" s="150">
        <v>1</v>
      </c>
      <c r="H17" s="150">
        <v>1</v>
      </c>
      <c r="I17" s="150">
        <v>5</v>
      </c>
      <c r="J17" s="150">
        <v>5</v>
      </c>
      <c r="K17" s="150">
        <v>5</v>
      </c>
      <c r="L17" s="150">
        <v>4</v>
      </c>
      <c r="M17" s="150">
        <v>2</v>
      </c>
      <c r="N17" s="150">
        <v>1</v>
      </c>
      <c r="O17" s="150">
        <v>0</v>
      </c>
      <c r="P17" s="150">
        <v>10</v>
      </c>
      <c r="Q17" s="150">
        <v>14</v>
      </c>
      <c r="R17" s="150">
        <v>0</v>
      </c>
      <c r="S17" s="150">
        <v>8</v>
      </c>
      <c r="T17" s="150">
        <v>15</v>
      </c>
      <c r="U17" s="150">
        <v>1</v>
      </c>
      <c r="V17" s="150">
        <v>14</v>
      </c>
      <c r="W17" s="150">
        <v>0</v>
      </c>
      <c r="X17" s="150">
        <v>2</v>
      </c>
      <c r="Y17" s="150">
        <v>10</v>
      </c>
      <c r="Z17" s="150">
        <v>2</v>
      </c>
      <c r="AA17" s="150">
        <v>1</v>
      </c>
      <c r="AB17" s="150">
        <v>20</v>
      </c>
      <c r="AC17" s="150">
        <v>2</v>
      </c>
      <c r="AD17" s="150">
        <v>0</v>
      </c>
      <c r="AE17" s="150">
        <v>0</v>
      </c>
      <c r="AF17" s="150">
        <v>0</v>
      </c>
      <c r="AG17" s="150">
        <v>2</v>
      </c>
      <c r="AH17" s="150">
        <v>0</v>
      </c>
      <c r="AI17" s="150">
        <v>13</v>
      </c>
      <c r="AJ17" s="150">
        <v>1</v>
      </c>
      <c r="AK17" s="150">
        <v>1</v>
      </c>
      <c r="AL17" s="139">
        <v>8</v>
      </c>
      <c r="AM17" s="139">
        <v>1</v>
      </c>
      <c r="AN17" s="150">
        <v>0</v>
      </c>
      <c r="AO17" s="150">
        <v>0</v>
      </c>
      <c r="AP17" s="150">
        <v>0</v>
      </c>
      <c r="AQ17" s="150">
        <v>2</v>
      </c>
      <c r="AR17" s="150">
        <v>2</v>
      </c>
      <c r="AS17" s="150">
        <v>2</v>
      </c>
      <c r="AT17" s="150">
        <v>0</v>
      </c>
      <c r="AU17" s="150">
        <v>2</v>
      </c>
      <c r="AV17" s="150">
        <v>1</v>
      </c>
      <c r="AW17" s="150">
        <v>3</v>
      </c>
      <c r="AX17" s="150">
        <v>1</v>
      </c>
      <c r="AY17" s="150">
        <v>2</v>
      </c>
      <c r="AZ17" s="150">
        <v>3</v>
      </c>
      <c r="BA17" s="150">
        <v>0</v>
      </c>
      <c r="BB17" s="150">
        <v>6</v>
      </c>
      <c r="BC17" s="150">
        <v>2</v>
      </c>
      <c r="BD17" s="150">
        <v>5</v>
      </c>
      <c r="BE17" s="150">
        <v>5</v>
      </c>
      <c r="BF17" s="150">
        <v>4</v>
      </c>
      <c r="BG17" s="150">
        <v>3</v>
      </c>
      <c r="BH17" s="150">
        <v>1</v>
      </c>
      <c r="BI17" s="150">
        <v>4</v>
      </c>
      <c r="BJ17" s="150">
        <v>0</v>
      </c>
      <c r="BK17" s="150">
        <v>9</v>
      </c>
      <c r="BL17" s="150">
        <v>26</v>
      </c>
      <c r="BM17" s="150">
        <v>5</v>
      </c>
      <c r="BN17" s="150">
        <v>3</v>
      </c>
      <c r="BO17" s="150">
        <v>0</v>
      </c>
      <c r="BP17" s="150">
        <v>0</v>
      </c>
      <c r="BQ17" s="150">
        <v>2</v>
      </c>
      <c r="BR17" s="150">
        <v>0</v>
      </c>
      <c r="BS17" s="150">
        <v>5</v>
      </c>
      <c r="BT17" s="150">
        <v>19</v>
      </c>
      <c r="BU17" s="150">
        <v>0</v>
      </c>
    </row>
    <row r="18" spans="1:73" s="96" customFormat="1" ht="12.6" customHeight="1" x14ac:dyDescent="0.2">
      <c r="A18" s="159">
        <v>271161</v>
      </c>
      <c r="B18" s="139" t="s">
        <v>204</v>
      </c>
      <c r="C18" s="160" t="s">
        <v>319</v>
      </c>
      <c r="D18" s="139">
        <v>28</v>
      </c>
      <c r="E18" s="139">
        <v>22.0674001450143</v>
      </c>
      <c r="F18" s="139">
        <v>22.0674001450143</v>
      </c>
      <c r="G18" s="150">
        <v>0</v>
      </c>
      <c r="H18" s="150">
        <v>4</v>
      </c>
      <c r="I18" s="150">
        <v>4</v>
      </c>
      <c r="J18" s="150">
        <v>8</v>
      </c>
      <c r="K18" s="150">
        <v>2</v>
      </c>
      <c r="L18" s="150">
        <v>5</v>
      </c>
      <c r="M18" s="150">
        <v>2</v>
      </c>
      <c r="N18" s="150">
        <v>3</v>
      </c>
      <c r="O18" s="150">
        <v>0</v>
      </c>
      <c r="P18" s="150">
        <v>19</v>
      </c>
      <c r="Q18" s="150">
        <v>9</v>
      </c>
      <c r="R18" s="150">
        <v>0</v>
      </c>
      <c r="S18" s="150">
        <v>11</v>
      </c>
      <c r="T18" s="150">
        <v>16</v>
      </c>
      <c r="U18" s="150">
        <v>1</v>
      </c>
      <c r="V18" s="150">
        <v>15</v>
      </c>
      <c r="W18" s="150">
        <v>1</v>
      </c>
      <c r="X18" s="150">
        <v>4</v>
      </c>
      <c r="Y18" s="150">
        <v>9</v>
      </c>
      <c r="Z18" s="150">
        <v>1</v>
      </c>
      <c r="AA18" s="150">
        <v>1</v>
      </c>
      <c r="AB18" s="150">
        <v>17</v>
      </c>
      <c r="AC18" s="150">
        <v>3</v>
      </c>
      <c r="AD18" s="150">
        <v>1</v>
      </c>
      <c r="AE18" s="150">
        <v>1</v>
      </c>
      <c r="AF18" s="150">
        <v>0</v>
      </c>
      <c r="AG18" s="150">
        <v>6</v>
      </c>
      <c r="AH18" s="150">
        <v>0</v>
      </c>
      <c r="AI18" s="150">
        <v>17</v>
      </c>
      <c r="AJ18" s="150">
        <v>2</v>
      </c>
      <c r="AK18" s="150">
        <v>2</v>
      </c>
      <c r="AL18" s="139">
        <v>4</v>
      </c>
      <c r="AM18" s="139">
        <v>0</v>
      </c>
      <c r="AN18" s="150">
        <v>3</v>
      </c>
      <c r="AO18" s="150">
        <v>0</v>
      </c>
      <c r="AP18" s="150">
        <v>2</v>
      </c>
      <c r="AQ18" s="150">
        <v>1</v>
      </c>
      <c r="AR18" s="150">
        <v>0</v>
      </c>
      <c r="AS18" s="150">
        <v>0</v>
      </c>
      <c r="AT18" s="150">
        <v>1</v>
      </c>
      <c r="AU18" s="150">
        <v>3</v>
      </c>
      <c r="AV18" s="150">
        <v>3</v>
      </c>
      <c r="AW18" s="150">
        <v>1</v>
      </c>
      <c r="AX18" s="150">
        <v>0</v>
      </c>
      <c r="AY18" s="150">
        <v>4</v>
      </c>
      <c r="AZ18" s="150">
        <v>1</v>
      </c>
      <c r="BA18" s="150">
        <v>1</v>
      </c>
      <c r="BB18" s="150">
        <v>11</v>
      </c>
      <c r="BC18" s="150">
        <v>3</v>
      </c>
      <c r="BD18" s="150">
        <v>5</v>
      </c>
      <c r="BE18" s="150">
        <v>4</v>
      </c>
      <c r="BF18" s="150">
        <v>3</v>
      </c>
      <c r="BG18" s="150">
        <v>5</v>
      </c>
      <c r="BH18" s="150">
        <v>6</v>
      </c>
      <c r="BI18" s="150">
        <v>2</v>
      </c>
      <c r="BJ18" s="150">
        <v>0</v>
      </c>
      <c r="BK18" s="150">
        <v>12</v>
      </c>
      <c r="BL18" s="150">
        <v>24</v>
      </c>
      <c r="BM18" s="150">
        <v>4</v>
      </c>
      <c r="BN18" s="150">
        <v>5</v>
      </c>
      <c r="BO18" s="150">
        <v>2</v>
      </c>
      <c r="BP18" s="150">
        <v>0</v>
      </c>
      <c r="BQ18" s="150">
        <v>1</v>
      </c>
      <c r="BR18" s="150">
        <v>0</v>
      </c>
      <c r="BS18" s="150">
        <v>4</v>
      </c>
      <c r="BT18" s="150">
        <v>23</v>
      </c>
      <c r="BU18" s="150">
        <v>1</v>
      </c>
    </row>
    <row r="19" spans="1:73" s="96" customFormat="1" ht="12.6" customHeight="1" x14ac:dyDescent="0.2">
      <c r="A19" s="159">
        <v>271179</v>
      </c>
      <c r="B19" s="139" t="s">
        <v>204</v>
      </c>
      <c r="C19" s="160" t="s">
        <v>320</v>
      </c>
      <c r="D19" s="139">
        <v>11</v>
      </c>
      <c r="E19" s="139">
        <v>12.139538476819</v>
      </c>
      <c r="F19" s="139">
        <v>12.139538476819</v>
      </c>
      <c r="G19" s="150">
        <v>0</v>
      </c>
      <c r="H19" s="150">
        <v>1</v>
      </c>
      <c r="I19" s="150">
        <v>0</v>
      </c>
      <c r="J19" s="150">
        <v>4</v>
      </c>
      <c r="K19" s="150">
        <v>1</v>
      </c>
      <c r="L19" s="150">
        <v>0</v>
      </c>
      <c r="M19" s="150">
        <v>3</v>
      </c>
      <c r="N19" s="150">
        <v>2</v>
      </c>
      <c r="O19" s="150">
        <v>0</v>
      </c>
      <c r="P19" s="150">
        <v>6</v>
      </c>
      <c r="Q19" s="150">
        <v>5</v>
      </c>
      <c r="R19" s="150">
        <v>0</v>
      </c>
      <c r="S19" s="150">
        <v>3</v>
      </c>
      <c r="T19" s="150">
        <v>7</v>
      </c>
      <c r="U19" s="150">
        <v>1</v>
      </c>
      <c r="V19" s="150">
        <v>6</v>
      </c>
      <c r="W19" s="150">
        <v>1</v>
      </c>
      <c r="X19" s="150">
        <v>0</v>
      </c>
      <c r="Y19" s="150">
        <v>5</v>
      </c>
      <c r="Z19" s="150">
        <v>0</v>
      </c>
      <c r="AA19" s="150">
        <v>1</v>
      </c>
      <c r="AB19" s="150">
        <v>7</v>
      </c>
      <c r="AC19" s="150">
        <v>0</v>
      </c>
      <c r="AD19" s="150">
        <v>0</v>
      </c>
      <c r="AE19" s="150">
        <v>0</v>
      </c>
      <c r="AF19" s="150">
        <v>0</v>
      </c>
      <c r="AG19" s="150">
        <v>4</v>
      </c>
      <c r="AH19" s="150">
        <v>0</v>
      </c>
      <c r="AI19" s="150">
        <v>7</v>
      </c>
      <c r="AJ19" s="150">
        <v>0</v>
      </c>
      <c r="AK19" s="150">
        <v>0</v>
      </c>
      <c r="AL19" s="139">
        <v>4</v>
      </c>
      <c r="AM19" s="139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2</v>
      </c>
      <c r="AS19" s="150">
        <v>0</v>
      </c>
      <c r="AT19" s="150">
        <v>0</v>
      </c>
      <c r="AU19" s="150">
        <v>1</v>
      </c>
      <c r="AV19" s="150">
        <v>0</v>
      </c>
      <c r="AW19" s="150">
        <v>0</v>
      </c>
      <c r="AX19" s="150">
        <v>1</v>
      </c>
      <c r="AY19" s="150">
        <v>1</v>
      </c>
      <c r="AZ19" s="150">
        <v>1</v>
      </c>
      <c r="BA19" s="150">
        <v>1</v>
      </c>
      <c r="BB19" s="150">
        <v>4</v>
      </c>
      <c r="BC19" s="150">
        <v>1</v>
      </c>
      <c r="BD19" s="150">
        <v>4</v>
      </c>
      <c r="BE19" s="150">
        <v>1</v>
      </c>
      <c r="BF19" s="150">
        <v>1</v>
      </c>
      <c r="BG19" s="150">
        <v>0</v>
      </c>
      <c r="BH19" s="150">
        <v>2</v>
      </c>
      <c r="BI19" s="150">
        <v>2</v>
      </c>
      <c r="BJ19" s="150">
        <v>0</v>
      </c>
      <c r="BK19" s="150">
        <v>1</v>
      </c>
      <c r="BL19" s="150">
        <v>13</v>
      </c>
      <c r="BM19" s="150">
        <v>1</v>
      </c>
      <c r="BN19" s="150">
        <v>1</v>
      </c>
      <c r="BO19" s="150">
        <v>1</v>
      </c>
      <c r="BP19" s="150">
        <v>1</v>
      </c>
      <c r="BQ19" s="150">
        <v>0</v>
      </c>
      <c r="BR19" s="150">
        <v>0</v>
      </c>
      <c r="BS19" s="150">
        <v>3</v>
      </c>
      <c r="BT19" s="150">
        <v>8</v>
      </c>
      <c r="BU19" s="150">
        <v>0</v>
      </c>
    </row>
    <row r="20" spans="1:73" s="96" customFormat="1" ht="12.6" customHeight="1" x14ac:dyDescent="0.2">
      <c r="A20" s="159">
        <v>271187</v>
      </c>
      <c r="B20" s="139" t="s">
        <v>204</v>
      </c>
      <c r="C20" s="160" t="s">
        <v>321</v>
      </c>
      <c r="D20" s="139">
        <v>20</v>
      </c>
      <c r="E20" s="139">
        <v>11.7510884445672</v>
      </c>
      <c r="F20" s="139">
        <v>11.7510884445672</v>
      </c>
      <c r="G20" s="150">
        <v>1</v>
      </c>
      <c r="H20" s="150">
        <v>0</v>
      </c>
      <c r="I20" s="150">
        <v>1</v>
      </c>
      <c r="J20" s="150">
        <v>3</v>
      </c>
      <c r="K20" s="150">
        <v>6</v>
      </c>
      <c r="L20" s="150">
        <v>4</v>
      </c>
      <c r="M20" s="150">
        <v>2</v>
      </c>
      <c r="N20" s="150">
        <v>3</v>
      </c>
      <c r="O20" s="150">
        <v>0</v>
      </c>
      <c r="P20" s="150">
        <v>8</v>
      </c>
      <c r="Q20" s="150">
        <v>12</v>
      </c>
      <c r="R20" s="150">
        <v>0</v>
      </c>
      <c r="S20" s="150">
        <v>4</v>
      </c>
      <c r="T20" s="150">
        <v>15</v>
      </c>
      <c r="U20" s="150">
        <v>1</v>
      </c>
      <c r="V20" s="150">
        <v>14</v>
      </c>
      <c r="W20" s="150">
        <v>2</v>
      </c>
      <c r="X20" s="150">
        <v>2</v>
      </c>
      <c r="Y20" s="150">
        <v>9</v>
      </c>
      <c r="Z20" s="150">
        <v>1</v>
      </c>
      <c r="AA20" s="150">
        <v>1</v>
      </c>
      <c r="AB20" s="150">
        <v>12</v>
      </c>
      <c r="AC20" s="150">
        <v>1</v>
      </c>
      <c r="AD20" s="150">
        <v>1</v>
      </c>
      <c r="AE20" s="150">
        <v>2</v>
      </c>
      <c r="AF20" s="150">
        <v>1</v>
      </c>
      <c r="AG20" s="150">
        <v>3</v>
      </c>
      <c r="AH20" s="150">
        <v>0</v>
      </c>
      <c r="AI20" s="150">
        <v>12</v>
      </c>
      <c r="AJ20" s="150">
        <v>1</v>
      </c>
      <c r="AK20" s="150">
        <v>1</v>
      </c>
      <c r="AL20" s="139">
        <v>4</v>
      </c>
      <c r="AM20" s="139">
        <v>1</v>
      </c>
      <c r="AN20" s="150">
        <v>1</v>
      </c>
      <c r="AO20" s="150">
        <v>0</v>
      </c>
      <c r="AP20" s="150">
        <v>0</v>
      </c>
      <c r="AQ20" s="150">
        <v>2</v>
      </c>
      <c r="AR20" s="150">
        <v>1</v>
      </c>
      <c r="AS20" s="150">
        <v>0</v>
      </c>
      <c r="AT20" s="150">
        <v>1</v>
      </c>
      <c r="AU20" s="150">
        <v>0</v>
      </c>
      <c r="AV20" s="150">
        <v>3</v>
      </c>
      <c r="AW20" s="150">
        <v>3</v>
      </c>
      <c r="AX20" s="150">
        <v>0</v>
      </c>
      <c r="AY20" s="150">
        <v>1</v>
      </c>
      <c r="AZ20" s="150">
        <v>0</v>
      </c>
      <c r="BA20" s="150">
        <v>1</v>
      </c>
      <c r="BB20" s="150">
        <v>8</v>
      </c>
      <c r="BC20" s="150">
        <v>2</v>
      </c>
      <c r="BD20" s="150">
        <v>3</v>
      </c>
      <c r="BE20" s="150">
        <v>2</v>
      </c>
      <c r="BF20" s="150">
        <v>3</v>
      </c>
      <c r="BG20" s="150">
        <v>2</v>
      </c>
      <c r="BH20" s="150">
        <v>3</v>
      </c>
      <c r="BI20" s="150">
        <v>3</v>
      </c>
      <c r="BJ20" s="150">
        <v>2</v>
      </c>
      <c r="BK20" s="150">
        <v>8</v>
      </c>
      <c r="BL20" s="150">
        <v>16</v>
      </c>
      <c r="BM20" s="150">
        <v>7</v>
      </c>
      <c r="BN20" s="150">
        <v>0</v>
      </c>
      <c r="BO20" s="150">
        <v>1</v>
      </c>
      <c r="BP20" s="150">
        <v>0</v>
      </c>
      <c r="BQ20" s="150">
        <v>4</v>
      </c>
      <c r="BR20" s="150">
        <v>3</v>
      </c>
      <c r="BS20" s="150">
        <v>4</v>
      </c>
      <c r="BT20" s="150">
        <v>13</v>
      </c>
      <c r="BU20" s="150">
        <v>3</v>
      </c>
    </row>
    <row r="21" spans="1:73" s="96" customFormat="1" ht="12.6" customHeight="1" x14ac:dyDescent="0.2">
      <c r="A21" s="159">
        <v>271195</v>
      </c>
      <c r="B21" s="139" t="s">
        <v>204</v>
      </c>
      <c r="C21" s="160" t="s">
        <v>322</v>
      </c>
      <c r="D21" s="139">
        <v>16</v>
      </c>
      <c r="E21" s="139">
        <v>14.207446477885201</v>
      </c>
      <c r="F21" s="139">
        <v>14.207446477885201</v>
      </c>
      <c r="G21" s="150">
        <v>2</v>
      </c>
      <c r="H21" s="150">
        <v>1</v>
      </c>
      <c r="I21" s="150">
        <v>4</v>
      </c>
      <c r="J21" s="150">
        <v>1</v>
      </c>
      <c r="K21" s="150">
        <v>4</v>
      </c>
      <c r="L21" s="150">
        <v>2</v>
      </c>
      <c r="M21" s="150">
        <v>1</v>
      </c>
      <c r="N21" s="150">
        <v>1</v>
      </c>
      <c r="O21" s="150">
        <v>0</v>
      </c>
      <c r="P21" s="150">
        <v>10</v>
      </c>
      <c r="Q21" s="150">
        <v>6</v>
      </c>
      <c r="R21" s="150">
        <v>0</v>
      </c>
      <c r="S21" s="150">
        <v>6</v>
      </c>
      <c r="T21" s="150">
        <v>10</v>
      </c>
      <c r="U21" s="150">
        <v>2</v>
      </c>
      <c r="V21" s="150">
        <v>8</v>
      </c>
      <c r="W21" s="150">
        <v>1</v>
      </c>
      <c r="X21" s="150">
        <v>2</v>
      </c>
      <c r="Y21" s="150">
        <v>3</v>
      </c>
      <c r="Z21" s="150">
        <v>2</v>
      </c>
      <c r="AA21" s="150">
        <v>0</v>
      </c>
      <c r="AB21" s="150">
        <v>13</v>
      </c>
      <c r="AC21" s="150">
        <v>0</v>
      </c>
      <c r="AD21" s="150">
        <v>0</v>
      </c>
      <c r="AE21" s="150">
        <v>1</v>
      </c>
      <c r="AF21" s="150">
        <v>0</v>
      </c>
      <c r="AG21" s="150">
        <v>2</v>
      </c>
      <c r="AH21" s="150">
        <v>0</v>
      </c>
      <c r="AI21" s="150">
        <v>11</v>
      </c>
      <c r="AJ21" s="150">
        <v>0</v>
      </c>
      <c r="AK21" s="150">
        <v>0</v>
      </c>
      <c r="AL21" s="139">
        <v>3</v>
      </c>
      <c r="AM21" s="139">
        <v>0</v>
      </c>
      <c r="AN21" s="150">
        <v>2</v>
      </c>
      <c r="AO21" s="150">
        <v>0</v>
      </c>
      <c r="AP21" s="150">
        <v>0</v>
      </c>
      <c r="AQ21" s="150">
        <v>1</v>
      </c>
      <c r="AR21" s="150">
        <v>0</v>
      </c>
      <c r="AS21" s="150">
        <v>1</v>
      </c>
      <c r="AT21" s="150">
        <v>0</v>
      </c>
      <c r="AU21" s="150">
        <v>4</v>
      </c>
      <c r="AV21" s="150">
        <v>0</v>
      </c>
      <c r="AW21" s="150">
        <v>0</v>
      </c>
      <c r="AX21" s="150">
        <v>0</v>
      </c>
      <c r="AY21" s="150">
        <v>0</v>
      </c>
      <c r="AZ21" s="150">
        <v>1</v>
      </c>
      <c r="BA21" s="150">
        <v>1</v>
      </c>
      <c r="BB21" s="150">
        <v>8</v>
      </c>
      <c r="BC21" s="150">
        <v>0</v>
      </c>
      <c r="BD21" s="150">
        <v>5</v>
      </c>
      <c r="BE21" s="150">
        <v>3</v>
      </c>
      <c r="BF21" s="150">
        <v>2</v>
      </c>
      <c r="BG21" s="150">
        <v>2</v>
      </c>
      <c r="BH21" s="150">
        <v>1</v>
      </c>
      <c r="BI21" s="150">
        <v>3</v>
      </c>
      <c r="BJ21" s="150">
        <v>0</v>
      </c>
      <c r="BK21" s="150">
        <v>10</v>
      </c>
      <c r="BL21" s="150">
        <v>17</v>
      </c>
      <c r="BM21" s="150">
        <v>4</v>
      </c>
      <c r="BN21" s="150">
        <v>0</v>
      </c>
      <c r="BO21" s="150">
        <v>1</v>
      </c>
      <c r="BP21" s="150">
        <v>0</v>
      </c>
      <c r="BQ21" s="150">
        <v>1</v>
      </c>
      <c r="BR21" s="150">
        <v>0</v>
      </c>
      <c r="BS21" s="150">
        <v>2</v>
      </c>
      <c r="BT21" s="150">
        <v>14</v>
      </c>
      <c r="BU21" s="150">
        <v>0</v>
      </c>
    </row>
    <row r="22" spans="1:73" s="96" customFormat="1" ht="12.6" customHeight="1" x14ac:dyDescent="0.2">
      <c r="A22" s="159">
        <v>271209</v>
      </c>
      <c r="B22" s="139" t="s">
        <v>204</v>
      </c>
      <c r="C22" s="160" t="s">
        <v>323</v>
      </c>
      <c r="D22" s="139">
        <v>26</v>
      </c>
      <c r="E22" s="139">
        <v>17.076054117956101</v>
      </c>
      <c r="F22" s="139">
        <v>17.076054117956101</v>
      </c>
      <c r="G22" s="150">
        <v>0</v>
      </c>
      <c r="H22" s="150">
        <v>7</v>
      </c>
      <c r="I22" s="150">
        <v>1</v>
      </c>
      <c r="J22" s="150">
        <v>2</v>
      </c>
      <c r="K22" s="150">
        <v>9</v>
      </c>
      <c r="L22" s="150">
        <v>3</v>
      </c>
      <c r="M22" s="150">
        <v>1</v>
      </c>
      <c r="N22" s="150">
        <v>3</v>
      </c>
      <c r="O22" s="150">
        <v>0</v>
      </c>
      <c r="P22" s="150">
        <v>12</v>
      </c>
      <c r="Q22" s="150">
        <v>14</v>
      </c>
      <c r="R22" s="150">
        <v>0</v>
      </c>
      <c r="S22" s="150">
        <v>9</v>
      </c>
      <c r="T22" s="150">
        <v>17</v>
      </c>
      <c r="U22" s="150">
        <v>0</v>
      </c>
      <c r="V22" s="150">
        <v>17</v>
      </c>
      <c r="W22" s="150">
        <v>0</v>
      </c>
      <c r="X22" s="150">
        <v>6</v>
      </c>
      <c r="Y22" s="150">
        <v>9</v>
      </c>
      <c r="Z22" s="150">
        <v>2</v>
      </c>
      <c r="AA22" s="150">
        <v>0</v>
      </c>
      <c r="AB22" s="150">
        <v>16</v>
      </c>
      <c r="AC22" s="150">
        <v>3</v>
      </c>
      <c r="AD22" s="150">
        <v>0</v>
      </c>
      <c r="AE22" s="150">
        <v>2</v>
      </c>
      <c r="AF22" s="150">
        <v>0</v>
      </c>
      <c r="AG22" s="150">
        <v>5</v>
      </c>
      <c r="AH22" s="150">
        <v>0</v>
      </c>
      <c r="AI22" s="150">
        <v>17</v>
      </c>
      <c r="AJ22" s="150">
        <v>1</v>
      </c>
      <c r="AK22" s="150">
        <v>0</v>
      </c>
      <c r="AL22" s="139">
        <v>4</v>
      </c>
      <c r="AM22" s="139">
        <v>1</v>
      </c>
      <c r="AN22" s="150">
        <v>3</v>
      </c>
      <c r="AO22" s="150">
        <v>0</v>
      </c>
      <c r="AP22" s="150">
        <v>2</v>
      </c>
      <c r="AQ22" s="150">
        <v>1</v>
      </c>
      <c r="AR22" s="150">
        <v>2</v>
      </c>
      <c r="AS22" s="150">
        <v>0</v>
      </c>
      <c r="AT22" s="150">
        <v>0</v>
      </c>
      <c r="AU22" s="150">
        <v>3</v>
      </c>
      <c r="AV22" s="150">
        <v>0</v>
      </c>
      <c r="AW22" s="150">
        <v>0</v>
      </c>
      <c r="AX22" s="150">
        <v>2</v>
      </c>
      <c r="AY22" s="150">
        <v>4</v>
      </c>
      <c r="AZ22" s="150">
        <v>1</v>
      </c>
      <c r="BA22" s="150">
        <v>0</v>
      </c>
      <c r="BB22" s="150">
        <v>11</v>
      </c>
      <c r="BC22" s="150">
        <v>4</v>
      </c>
      <c r="BD22" s="150">
        <v>3</v>
      </c>
      <c r="BE22" s="150">
        <v>3</v>
      </c>
      <c r="BF22" s="150">
        <v>5</v>
      </c>
      <c r="BG22" s="150">
        <v>3</v>
      </c>
      <c r="BH22" s="150">
        <v>3</v>
      </c>
      <c r="BI22" s="150">
        <v>5</v>
      </c>
      <c r="BJ22" s="150">
        <v>0</v>
      </c>
      <c r="BK22" s="150">
        <v>11</v>
      </c>
      <c r="BL22" s="150">
        <v>20</v>
      </c>
      <c r="BM22" s="150">
        <v>9</v>
      </c>
      <c r="BN22" s="150">
        <v>0</v>
      </c>
      <c r="BO22" s="150">
        <v>4</v>
      </c>
      <c r="BP22" s="150">
        <v>0</v>
      </c>
      <c r="BQ22" s="150">
        <v>2</v>
      </c>
      <c r="BR22" s="150">
        <v>0</v>
      </c>
      <c r="BS22" s="150">
        <v>6</v>
      </c>
      <c r="BT22" s="150">
        <v>20</v>
      </c>
      <c r="BU22" s="150">
        <v>0</v>
      </c>
    </row>
    <row r="23" spans="1:73" s="96" customFormat="1" ht="12.6" customHeight="1" x14ac:dyDescent="0.2">
      <c r="A23" s="159">
        <v>271217</v>
      </c>
      <c r="B23" s="139" t="s">
        <v>204</v>
      </c>
      <c r="C23" s="160" t="s">
        <v>324</v>
      </c>
      <c r="D23" s="139">
        <v>21</v>
      </c>
      <c r="E23" s="139">
        <v>15.755002213202699</v>
      </c>
      <c r="F23" s="139">
        <v>15.755002213202699</v>
      </c>
      <c r="G23" s="150">
        <v>0</v>
      </c>
      <c r="H23" s="150">
        <v>4</v>
      </c>
      <c r="I23" s="150">
        <v>2</v>
      </c>
      <c r="J23" s="150">
        <v>3</v>
      </c>
      <c r="K23" s="150">
        <v>6</v>
      </c>
      <c r="L23" s="150">
        <v>1</v>
      </c>
      <c r="M23" s="150">
        <v>3</v>
      </c>
      <c r="N23" s="150">
        <v>2</v>
      </c>
      <c r="O23" s="150">
        <v>0</v>
      </c>
      <c r="P23" s="150">
        <v>14</v>
      </c>
      <c r="Q23" s="150">
        <v>7</v>
      </c>
      <c r="R23" s="150">
        <v>0</v>
      </c>
      <c r="S23" s="150">
        <v>11</v>
      </c>
      <c r="T23" s="150">
        <v>10</v>
      </c>
      <c r="U23" s="150">
        <v>1</v>
      </c>
      <c r="V23" s="150">
        <v>9</v>
      </c>
      <c r="W23" s="150">
        <v>0</v>
      </c>
      <c r="X23" s="150">
        <v>2</v>
      </c>
      <c r="Y23" s="150">
        <v>6</v>
      </c>
      <c r="Z23" s="150">
        <v>1</v>
      </c>
      <c r="AA23" s="150">
        <v>0</v>
      </c>
      <c r="AB23" s="150">
        <v>12</v>
      </c>
      <c r="AC23" s="150">
        <v>0</v>
      </c>
      <c r="AD23" s="150">
        <v>2</v>
      </c>
      <c r="AE23" s="150">
        <v>0</v>
      </c>
      <c r="AF23" s="150">
        <v>0</v>
      </c>
      <c r="AG23" s="150">
        <v>7</v>
      </c>
      <c r="AH23" s="150">
        <v>0</v>
      </c>
      <c r="AI23" s="150">
        <v>9</v>
      </c>
      <c r="AJ23" s="150">
        <v>0</v>
      </c>
      <c r="AK23" s="150">
        <v>4</v>
      </c>
      <c r="AL23" s="139">
        <v>5</v>
      </c>
      <c r="AM23" s="139">
        <v>2</v>
      </c>
      <c r="AN23" s="150">
        <v>1</v>
      </c>
      <c r="AO23" s="150">
        <v>0</v>
      </c>
      <c r="AP23" s="150">
        <v>0</v>
      </c>
      <c r="AQ23" s="150">
        <v>1</v>
      </c>
      <c r="AR23" s="150">
        <v>3</v>
      </c>
      <c r="AS23" s="150">
        <v>0</v>
      </c>
      <c r="AT23" s="150">
        <v>2</v>
      </c>
      <c r="AU23" s="150">
        <v>2</v>
      </c>
      <c r="AV23" s="150">
        <v>3</v>
      </c>
      <c r="AW23" s="150">
        <v>2</v>
      </c>
      <c r="AX23" s="150">
        <v>0</v>
      </c>
      <c r="AY23" s="150">
        <v>1</v>
      </c>
      <c r="AZ23" s="150">
        <v>0</v>
      </c>
      <c r="BA23" s="150">
        <v>2</v>
      </c>
      <c r="BB23" s="150">
        <v>5</v>
      </c>
      <c r="BC23" s="150">
        <v>5</v>
      </c>
      <c r="BD23" s="150">
        <v>1</v>
      </c>
      <c r="BE23" s="150">
        <v>1</v>
      </c>
      <c r="BF23" s="150">
        <v>7</v>
      </c>
      <c r="BG23" s="150">
        <v>0</v>
      </c>
      <c r="BH23" s="150">
        <v>3</v>
      </c>
      <c r="BI23" s="150">
        <v>3</v>
      </c>
      <c r="BJ23" s="150">
        <v>1</v>
      </c>
      <c r="BK23" s="150">
        <v>4</v>
      </c>
      <c r="BL23" s="150">
        <v>15</v>
      </c>
      <c r="BM23" s="150">
        <v>3</v>
      </c>
      <c r="BN23" s="150">
        <v>4</v>
      </c>
      <c r="BO23" s="150">
        <v>3</v>
      </c>
      <c r="BP23" s="150">
        <v>0</v>
      </c>
      <c r="BQ23" s="150">
        <v>2</v>
      </c>
      <c r="BR23" s="150">
        <v>1</v>
      </c>
      <c r="BS23" s="150">
        <v>4</v>
      </c>
      <c r="BT23" s="150">
        <v>16</v>
      </c>
      <c r="BU23" s="150">
        <v>1</v>
      </c>
    </row>
    <row r="24" spans="1:73" s="96" customFormat="1" ht="12.6" customHeight="1" x14ac:dyDescent="0.2">
      <c r="A24" s="159">
        <v>271225</v>
      </c>
      <c r="B24" s="139" t="s">
        <v>204</v>
      </c>
      <c r="C24" s="160" t="s">
        <v>325</v>
      </c>
      <c r="D24" s="139">
        <v>36</v>
      </c>
      <c r="E24" s="139">
        <v>34.236478968340798</v>
      </c>
      <c r="F24" s="139">
        <v>34.236478968340798</v>
      </c>
      <c r="G24" s="150">
        <v>0</v>
      </c>
      <c r="H24" s="150">
        <v>2</v>
      </c>
      <c r="I24" s="150">
        <v>5</v>
      </c>
      <c r="J24" s="150">
        <v>1</v>
      </c>
      <c r="K24" s="150">
        <v>7</v>
      </c>
      <c r="L24" s="150">
        <v>10</v>
      </c>
      <c r="M24" s="150">
        <v>9</v>
      </c>
      <c r="N24" s="150">
        <v>2</v>
      </c>
      <c r="O24" s="150">
        <v>0</v>
      </c>
      <c r="P24" s="150">
        <v>11</v>
      </c>
      <c r="Q24" s="150">
        <v>24</v>
      </c>
      <c r="R24" s="150">
        <v>1</v>
      </c>
      <c r="S24" s="150">
        <v>10</v>
      </c>
      <c r="T24" s="150">
        <v>24</v>
      </c>
      <c r="U24" s="150">
        <v>0</v>
      </c>
      <c r="V24" s="150">
        <v>24</v>
      </c>
      <c r="W24" s="150">
        <v>0</v>
      </c>
      <c r="X24" s="150">
        <v>1</v>
      </c>
      <c r="Y24" s="150">
        <v>22</v>
      </c>
      <c r="Z24" s="150">
        <v>1</v>
      </c>
      <c r="AA24" s="150">
        <v>2</v>
      </c>
      <c r="AB24" s="150">
        <v>21</v>
      </c>
      <c r="AC24" s="150">
        <v>2</v>
      </c>
      <c r="AD24" s="150">
        <v>2</v>
      </c>
      <c r="AE24" s="150">
        <v>2</v>
      </c>
      <c r="AF24" s="150">
        <v>0</v>
      </c>
      <c r="AG24" s="150">
        <v>9</v>
      </c>
      <c r="AH24" s="150">
        <v>0</v>
      </c>
      <c r="AI24" s="150">
        <v>21</v>
      </c>
      <c r="AJ24" s="150">
        <v>4</v>
      </c>
      <c r="AK24" s="150">
        <v>3</v>
      </c>
      <c r="AL24" s="139">
        <v>5</v>
      </c>
      <c r="AM24" s="139">
        <v>1</v>
      </c>
      <c r="AN24" s="150">
        <v>2</v>
      </c>
      <c r="AO24" s="150">
        <v>0</v>
      </c>
      <c r="AP24" s="150">
        <v>3</v>
      </c>
      <c r="AQ24" s="150">
        <v>1</v>
      </c>
      <c r="AR24" s="150">
        <v>0</v>
      </c>
      <c r="AS24" s="150">
        <v>0</v>
      </c>
      <c r="AT24" s="150">
        <v>1</v>
      </c>
      <c r="AU24" s="150">
        <v>2</v>
      </c>
      <c r="AV24" s="150">
        <v>2</v>
      </c>
      <c r="AW24" s="150">
        <v>2</v>
      </c>
      <c r="AX24" s="150">
        <v>2</v>
      </c>
      <c r="AY24" s="150">
        <v>0</v>
      </c>
      <c r="AZ24" s="150">
        <v>1</v>
      </c>
      <c r="BA24" s="150">
        <v>1</v>
      </c>
      <c r="BB24" s="150">
        <v>21</v>
      </c>
      <c r="BC24" s="150">
        <v>6</v>
      </c>
      <c r="BD24" s="150">
        <v>8</v>
      </c>
      <c r="BE24" s="150">
        <v>6</v>
      </c>
      <c r="BF24" s="150">
        <v>2</v>
      </c>
      <c r="BG24" s="150">
        <v>5</v>
      </c>
      <c r="BH24" s="150">
        <v>6</v>
      </c>
      <c r="BI24" s="150">
        <v>2</v>
      </c>
      <c r="BJ24" s="150">
        <v>1</v>
      </c>
      <c r="BK24" s="150">
        <v>7</v>
      </c>
      <c r="BL24" s="150">
        <v>26</v>
      </c>
      <c r="BM24" s="150">
        <v>14</v>
      </c>
      <c r="BN24" s="150">
        <v>5</v>
      </c>
      <c r="BO24" s="150">
        <v>1</v>
      </c>
      <c r="BP24" s="150">
        <v>0</v>
      </c>
      <c r="BQ24" s="150">
        <v>4</v>
      </c>
      <c r="BR24" s="150">
        <v>2</v>
      </c>
      <c r="BS24" s="150">
        <v>9</v>
      </c>
      <c r="BT24" s="150">
        <v>26</v>
      </c>
      <c r="BU24" s="150">
        <v>1</v>
      </c>
    </row>
    <row r="25" spans="1:73" s="96" customFormat="1" ht="12.6" customHeight="1" x14ac:dyDescent="0.2">
      <c r="A25" s="159">
        <v>271233</v>
      </c>
      <c r="B25" s="139" t="s">
        <v>204</v>
      </c>
      <c r="C25" s="160" t="s">
        <v>326</v>
      </c>
      <c r="D25" s="139">
        <v>30</v>
      </c>
      <c r="E25" s="139">
        <v>16.2700392650281</v>
      </c>
      <c r="F25" s="139">
        <v>16.2700392650281</v>
      </c>
      <c r="G25" s="150">
        <v>0</v>
      </c>
      <c r="H25" s="150">
        <v>2</v>
      </c>
      <c r="I25" s="150">
        <v>3</v>
      </c>
      <c r="J25" s="150">
        <v>6</v>
      </c>
      <c r="K25" s="150">
        <v>9</v>
      </c>
      <c r="L25" s="150">
        <v>2</v>
      </c>
      <c r="M25" s="150">
        <v>5</v>
      </c>
      <c r="N25" s="150">
        <v>3</v>
      </c>
      <c r="O25" s="150">
        <v>0</v>
      </c>
      <c r="P25" s="150">
        <v>14</v>
      </c>
      <c r="Q25" s="150">
        <v>16</v>
      </c>
      <c r="R25" s="150">
        <v>0</v>
      </c>
      <c r="S25" s="150">
        <v>13</v>
      </c>
      <c r="T25" s="150">
        <v>17</v>
      </c>
      <c r="U25" s="150">
        <v>0</v>
      </c>
      <c r="V25" s="150">
        <v>17</v>
      </c>
      <c r="W25" s="150">
        <v>1</v>
      </c>
      <c r="X25" s="150">
        <v>2</v>
      </c>
      <c r="Y25" s="150">
        <v>11</v>
      </c>
      <c r="Z25" s="150">
        <v>3</v>
      </c>
      <c r="AA25" s="150">
        <v>0</v>
      </c>
      <c r="AB25" s="150">
        <v>18</v>
      </c>
      <c r="AC25" s="150">
        <v>4</v>
      </c>
      <c r="AD25" s="150">
        <v>0</v>
      </c>
      <c r="AE25" s="150">
        <v>0</v>
      </c>
      <c r="AF25" s="150">
        <v>1</v>
      </c>
      <c r="AG25" s="150">
        <v>7</v>
      </c>
      <c r="AH25" s="150">
        <v>0</v>
      </c>
      <c r="AI25" s="150">
        <v>12</v>
      </c>
      <c r="AJ25" s="150">
        <v>0</v>
      </c>
      <c r="AK25" s="150">
        <v>2</v>
      </c>
      <c r="AL25" s="139">
        <v>13</v>
      </c>
      <c r="AM25" s="139">
        <v>1</v>
      </c>
      <c r="AN25" s="150">
        <v>2</v>
      </c>
      <c r="AO25" s="150">
        <v>0</v>
      </c>
      <c r="AP25" s="150">
        <v>1</v>
      </c>
      <c r="AQ25" s="150">
        <v>0</v>
      </c>
      <c r="AR25" s="150">
        <v>10</v>
      </c>
      <c r="AS25" s="150">
        <v>0</v>
      </c>
      <c r="AT25" s="150">
        <v>1</v>
      </c>
      <c r="AU25" s="150">
        <v>2</v>
      </c>
      <c r="AV25" s="150">
        <v>2</v>
      </c>
      <c r="AW25" s="150">
        <v>1</v>
      </c>
      <c r="AX25" s="150">
        <v>2</v>
      </c>
      <c r="AY25" s="150">
        <v>0</v>
      </c>
      <c r="AZ25" s="150">
        <v>0</v>
      </c>
      <c r="BA25" s="150">
        <v>0</v>
      </c>
      <c r="BB25" s="150">
        <v>11</v>
      </c>
      <c r="BC25" s="150">
        <v>2</v>
      </c>
      <c r="BD25" s="150">
        <v>3</v>
      </c>
      <c r="BE25" s="150">
        <v>3</v>
      </c>
      <c r="BF25" s="150">
        <v>4</v>
      </c>
      <c r="BG25" s="150">
        <v>6</v>
      </c>
      <c r="BH25" s="150">
        <v>9</v>
      </c>
      <c r="BI25" s="150">
        <v>3</v>
      </c>
      <c r="BJ25" s="150">
        <v>0</v>
      </c>
      <c r="BK25" s="150">
        <v>5</v>
      </c>
      <c r="BL25" s="150">
        <v>30</v>
      </c>
      <c r="BM25" s="150">
        <v>8</v>
      </c>
      <c r="BN25" s="150">
        <v>4</v>
      </c>
      <c r="BO25" s="150">
        <v>1</v>
      </c>
      <c r="BP25" s="150">
        <v>0</v>
      </c>
      <c r="BQ25" s="150">
        <v>3</v>
      </c>
      <c r="BR25" s="150">
        <v>1</v>
      </c>
      <c r="BS25" s="150">
        <v>10</v>
      </c>
      <c r="BT25" s="150">
        <v>19</v>
      </c>
      <c r="BU25" s="150">
        <v>1</v>
      </c>
    </row>
    <row r="26" spans="1:73" s="96" customFormat="1" ht="12.6" customHeight="1" x14ac:dyDescent="0.2">
      <c r="A26" s="159">
        <v>271241</v>
      </c>
      <c r="B26" s="139" t="s">
        <v>204</v>
      </c>
      <c r="C26" s="160" t="s">
        <v>327</v>
      </c>
      <c r="D26" s="139">
        <v>12</v>
      </c>
      <c r="E26" s="139">
        <v>10.7511467889908</v>
      </c>
      <c r="F26" s="139">
        <v>10.7511467889908</v>
      </c>
      <c r="G26" s="150">
        <v>1</v>
      </c>
      <c r="H26" s="150">
        <v>1</v>
      </c>
      <c r="I26" s="150">
        <v>2</v>
      </c>
      <c r="J26" s="150">
        <v>2</v>
      </c>
      <c r="K26" s="150">
        <v>1</v>
      </c>
      <c r="L26" s="150">
        <v>2</v>
      </c>
      <c r="M26" s="150">
        <v>0</v>
      </c>
      <c r="N26" s="150">
        <v>3</v>
      </c>
      <c r="O26" s="150">
        <v>0</v>
      </c>
      <c r="P26" s="150">
        <v>6</v>
      </c>
      <c r="Q26" s="150">
        <v>6</v>
      </c>
      <c r="R26" s="150">
        <v>0</v>
      </c>
      <c r="S26" s="150">
        <v>3</v>
      </c>
      <c r="T26" s="150">
        <v>9</v>
      </c>
      <c r="U26" s="150">
        <v>1</v>
      </c>
      <c r="V26" s="150">
        <v>8</v>
      </c>
      <c r="W26" s="150">
        <v>0</v>
      </c>
      <c r="X26" s="150">
        <v>2</v>
      </c>
      <c r="Y26" s="150">
        <v>4</v>
      </c>
      <c r="Z26" s="150">
        <v>2</v>
      </c>
      <c r="AA26" s="150">
        <v>0</v>
      </c>
      <c r="AB26" s="150">
        <v>9</v>
      </c>
      <c r="AC26" s="150">
        <v>1</v>
      </c>
      <c r="AD26" s="150">
        <v>0</v>
      </c>
      <c r="AE26" s="150">
        <v>0</v>
      </c>
      <c r="AF26" s="150">
        <v>0</v>
      </c>
      <c r="AG26" s="150">
        <v>2</v>
      </c>
      <c r="AH26" s="150">
        <v>0</v>
      </c>
      <c r="AI26" s="150">
        <v>8</v>
      </c>
      <c r="AJ26" s="150">
        <v>0</v>
      </c>
      <c r="AK26" s="150">
        <v>0</v>
      </c>
      <c r="AL26" s="139">
        <v>3</v>
      </c>
      <c r="AM26" s="139">
        <v>1</v>
      </c>
      <c r="AN26" s="150">
        <v>0</v>
      </c>
      <c r="AO26" s="150">
        <v>0</v>
      </c>
      <c r="AP26" s="150">
        <v>0</v>
      </c>
      <c r="AQ26" s="150">
        <v>0</v>
      </c>
      <c r="AR26" s="150">
        <v>0</v>
      </c>
      <c r="AS26" s="150">
        <v>1</v>
      </c>
      <c r="AT26" s="150">
        <v>0</v>
      </c>
      <c r="AU26" s="150">
        <v>0</v>
      </c>
      <c r="AV26" s="150">
        <v>1</v>
      </c>
      <c r="AW26" s="150">
        <v>0</v>
      </c>
      <c r="AX26" s="150">
        <v>1</v>
      </c>
      <c r="AY26" s="150">
        <v>1</v>
      </c>
      <c r="AZ26" s="150">
        <v>1</v>
      </c>
      <c r="BA26" s="150">
        <v>1</v>
      </c>
      <c r="BB26" s="150">
        <v>6</v>
      </c>
      <c r="BC26" s="150">
        <v>2</v>
      </c>
      <c r="BD26" s="150">
        <v>2</v>
      </c>
      <c r="BE26" s="150">
        <v>2</v>
      </c>
      <c r="BF26" s="150">
        <v>2</v>
      </c>
      <c r="BG26" s="150">
        <v>1</v>
      </c>
      <c r="BH26" s="150">
        <v>2</v>
      </c>
      <c r="BI26" s="150">
        <v>1</v>
      </c>
      <c r="BJ26" s="150">
        <v>0</v>
      </c>
      <c r="BK26" s="150">
        <v>7</v>
      </c>
      <c r="BL26" s="150">
        <v>8</v>
      </c>
      <c r="BM26" s="150">
        <v>3</v>
      </c>
      <c r="BN26" s="150">
        <v>0</v>
      </c>
      <c r="BO26" s="150">
        <v>0</v>
      </c>
      <c r="BP26" s="150">
        <v>0</v>
      </c>
      <c r="BQ26" s="150">
        <v>1</v>
      </c>
      <c r="BR26" s="150">
        <v>0</v>
      </c>
      <c r="BS26" s="150">
        <v>4</v>
      </c>
      <c r="BT26" s="150">
        <v>8</v>
      </c>
      <c r="BU26" s="150">
        <v>0</v>
      </c>
    </row>
    <row r="27" spans="1:73" s="96" customFormat="1" ht="12.6" customHeight="1" x14ac:dyDescent="0.2">
      <c r="A27" s="159">
        <v>271250</v>
      </c>
      <c r="B27" s="139" t="s">
        <v>204</v>
      </c>
      <c r="C27" s="160" t="s">
        <v>328</v>
      </c>
      <c r="D27" s="139">
        <v>15</v>
      </c>
      <c r="E27" s="139">
        <v>12.7954686980184</v>
      </c>
      <c r="F27" s="139">
        <v>12.7954686980184</v>
      </c>
      <c r="G27" s="150">
        <v>1</v>
      </c>
      <c r="H27" s="150">
        <v>4</v>
      </c>
      <c r="I27" s="150">
        <v>1</v>
      </c>
      <c r="J27" s="150">
        <v>4</v>
      </c>
      <c r="K27" s="150">
        <v>3</v>
      </c>
      <c r="L27" s="150">
        <v>1</v>
      </c>
      <c r="M27" s="150">
        <v>1</v>
      </c>
      <c r="N27" s="150">
        <v>0</v>
      </c>
      <c r="O27" s="150">
        <v>0</v>
      </c>
      <c r="P27" s="150">
        <v>10</v>
      </c>
      <c r="Q27" s="150">
        <v>5</v>
      </c>
      <c r="R27" s="150">
        <v>0</v>
      </c>
      <c r="S27" s="150">
        <v>4</v>
      </c>
      <c r="T27" s="150">
        <v>11</v>
      </c>
      <c r="U27" s="150">
        <v>2</v>
      </c>
      <c r="V27" s="150">
        <v>9</v>
      </c>
      <c r="W27" s="150">
        <v>0</v>
      </c>
      <c r="X27" s="150">
        <v>1</v>
      </c>
      <c r="Y27" s="150">
        <v>7</v>
      </c>
      <c r="Z27" s="150">
        <v>1</v>
      </c>
      <c r="AA27" s="150">
        <v>0</v>
      </c>
      <c r="AB27" s="150">
        <v>11</v>
      </c>
      <c r="AC27" s="150">
        <v>1</v>
      </c>
      <c r="AD27" s="150">
        <v>0</v>
      </c>
      <c r="AE27" s="150">
        <v>0</v>
      </c>
      <c r="AF27" s="150">
        <v>0</v>
      </c>
      <c r="AG27" s="150">
        <v>3</v>
      </c>
      <c r="AH27" s="150">
        <v>0</v>
      </c>
      <c r="AI27" s="150">
        <v>7</v>
      </c>
      <c r="AJ27" s="150">
        <v>1</v>
      </c>
      <c r="AK27" s="150">
        <v>0</v>
      </c>
      <c r="AL27" s="139">
        <v>6</v>
      </c>
      <c r="AM27" s="139">
        <v>0</v>
      </c>
      <c r="AN27" s="150">
        <v>1</v>
      </c>
      <c r="AO27" s="150">
        <v>0</v>
      </c>
      <c r="AP27" s="150">
        <v>1</v>
      </c>
      <c r="AQ27" s="150">
        <v>0</v>
      </c>
      <c r="AR27" s="150">
        <v>1</v>
      </c>
      <c r="AS27" s="150">
        <v>2</v>
      </c>
      <c r="AT27" s="150">
        <v>1</v>
      </c>
      <c r="AU27" s="150">
        <v>0</v>
      </c>
      <c r="AV27" s="150">
        <v>2</v>
      </c>
      <c r="AW27" s="150">
        <v>2</v>
      </c>
      <c r="AX27" s="150">
        <v>0</v>
      </c>
      <c r="AY27" s="150">
        <v>0</v>
      </c>
      <c r="AZ27" s="150">
        <v>0</v>
      </c>
      <c r="BA27" s="150">
        <v>1</v>
      </c>
      <c r="BB27" s="150">
        <v>5</v>
      </c>
      <c r="BC27" s="150">
        <v>1</v>
      </c>
      <c r="BD27" s="150">
        <v>2</v>
      </c>
      <c r="BE27" s="150">
        <v>5</v>
      </c>
      <c r="BF27" s="150">
        <v>1</v>
      </c>
      <c r="BG27" s="150">
        <v>1</v>
      </c>
      <c r="BH27" s="150">
        <v>2</v>
      </c>
      <c r="BI27" s="150">
        <v>3</v>
      </c>
      <c r="BJ27" s="150">
        <v>0</v>
      </c>
      <c r="BK27" s="150">
        <v>0</v>
      </c>
      <c r="BL27" s="150">
        <v>14</v>
      </c>
      <c r="BM27" s="150">
        <v>4</v>
      </c>
      <c r="BN27" s="150">
        <v>1</v>
      </c>
      <c r="BO27" s="150">
        <v>1</v>
      </c>
      <c r="BP27" s="150">
        <v>2</v>
      </c>
      <c r="BQ27" s="150">
        <v>1</v>
      </c>
      <c r="BR27" s="150">
        <v>0</v>
      </c>
      <c r="BS27" s="150">
        <v>5</v>
      </c>
      <c r="BT27" s="150">
        <v>9</v>
      </c>
      <c r="BU27" s="150">
        <v>1</v>
      </c>
    </row>
    <row r="28" spans="1:73" s="96" customFormat="1" ht="12.6" customHeight="1" x14ac:dyDescent="0.2">
      <c r="A28" s="159">
        <v>271268</v>
      </c>
      <c r="B28" s="139" t="s">
        <v>204</v>
      </c>
      <c r="C28" s="160" t="s">
        <v>329</v>
      </c>
      <c r="D28" s="139">
        <v>32</v>
      </c>
      <c r="E28" s="139">
        <v>17.053206002728501</v>
      </c>
      <c r="F28" s="139">
        <v>17.053206002728501</v>
      </c>
      <c r="G28" s="150">
        <v>2</v>
      </c>
      <c r="H28" s="150">
        <v>5</v>
      </c>
      <c r="I28" s="150">
        <v>3</v>
      </c>
      <c r="J28" s="150">
        <v>6</v>
      </c>
      <c r="K28" s="150">
        <v>6</v>
      </c>
      <c r="L28" s="150">
        <v>3</v>
      </c>
      <c r="M28" s="150">
        <v>4</v>
      </c>
      <c r="N28" s="150">
        <v>3</v>
      </c>
      <c r="O28" s="150">
        <v>0</v>
      </c>
      <c r="P28" s="150">
        <v>19</v>
      </c>
      <c r="Q28" s="150">
        <v>13</v>
      </c>
      <c r="R28" s="150">
        <v>0</v>
      </c>
      <c r="S28" s="150">
        <v>12</v>
      </c>
      <c r="T28" s="150">
        <v>19</v>
      </c>
      <c r="U28" s="150">
        <v>1</v>
      </c>
      <c r="V28" s="150">
        <v>18</v>
      </c>
      <c r="W28" s="150">
        <v>1</v>
      </c>
      <c r="X28" s="150">
        <v>4</v>
      </c>
      <c r="Y28" s="150">
        <v>11</v>
      </c>
      <c r="Z28" s="150">
        <v>2</v>
      </c>
      <c r="AA28" s="150">
        <v>1</v>
      </c>
      <c r="AB28" s="150">
        <v>18</v>
      </c>
      <c r="AC28" s="150">
        <v>1</v>
      </c>
      <c r="AD28" s="150">
        <v>4</v>
      </c>
      <c r="AE28" s="150">
        <v>0</v>
      </c>
      <c r="AF28" s="150">
        <v>0</v>
      </c>
      <c r="AG28" s="150">
        <v>9</v>
      </c>
      <c r="AH28" s="150">
        <v>0</v>
      </c>
      <c r="AI28" s="150">
        <v>15</v>
      </c>
      <c r="AJ28" s="150">
        <v>3</v>
      </c>
      <c r="AK28" s="150">
        <v>2</v>
      </c>
      <c r="AL28" s="139">
        <v>7</v>
      </c>
      <c r="AM28" s="139">
        <v>3</v>
      </c>
      <c r="AN28" s="150">
        <v>2</v>
      </c>
      <c r="AO28" s="150">
        <v>0</v>
      </c>
      <c r="AP28" s="150">
        <v>2</v>
      </c>
      <c r="AQ28" s="150">
        <v>1</v>
      </c>
      <c r="AR28" s="150">
        <v>1</v>
      </c>
      <c r="AS28" s="150">
        <v>2</v>
      </c>
      <c r="AT28" s="150">
        <v>0</v>
      </c>
      <c r="AU28" s="150">
        <v>2</v>
      </c>
      <c r="AV28" s="150">
        <v>5</v>
      </c>
      <c r="AW28" s="150">
        <v>4</v>
      </c>
      <c r="AX28" s="150">
        <v>4</v>
      </c>
      <c r="AY28" s="150">
        <v>2</v>
      </c>
      <c r="AZ28" s="150">
        <v>0</v>
      </c>
      <c r="BA28" s="150">
        <v>0</v>
      </c>
      <c r="BB28" s="150">
        <v>9</v>
      </c>
      <c r="BC28" s="150">
        <v>6</v>
      </c>
      <c r="BD28" s="150">
        <v>4</v>
      </c>
      <c r="BE28" s="150">
        <v>4</v>
      </c>
      <c r="BF28" s="150">
        <v>2</v>
      </c>
      <c r="BG28" s="150">
        <v>5</v>
      </c>
      <c r="BH28" s="150">
        <v>8</v>
      </c>
      <c r="BI28" s="150">
        <v>3</v>
      </c>
      <c r="BJ28" s="150">
        <v>0</v>
      </c>
      <c r="BK28" s="150">
        <v>11</v>
      </c>
      <c r="BL28" s="150">
        <v>25</v>
      </c>
      <c r="BM28" s="150">
        <v>14</v>
      </c>
      <c r="BN28" s="150">
        <v>2</v>
      </c>
      <c r="BO28" s="150">
        <v>1</v>
      </c>
      <c r="BP28" s="150">
        <v>1</v>
      </c>
      <c r="BQ28" s="150">
        <v>3</v>
      </c>
      <c r="BR28" s="150">
        <v>1</v>
      </c>
      <c r="BS28" s="150">
        <v>5</v>
      </c>
      <c r="BT28" s="150">
        <v>24</v>
      </c>
      <c r="BU28" s="150">
        <v>3</v>
      </c>
    </row>
    <row r="29" spans="1:73" s="96" customFormat="1" ht="12.6" customHeight="1" x14ac:dyDescent="0.2">
      <c r="A29" s="159">
        <v>271276</v>
      </c>
      <c r="B29" s="139" t="s">
        <v>204</v>
      </c>
      <c r="C29" s="160" t="s">
        <v>330</v>
      </c>
      <c r="D29" s="139">
        <v>25</v>
      </c>
      <c r="E29" s="139">
        <v>17.6857177217966</v>
      </c>
      <c r="F29" s="139">
        <v>17.6857177217966</v>
      </c>
      <c r="G29" s="150">
        <v>1</v>
      </c>
      <c r="H29" s="150">
        <v>5</v>
      </c>
      <c r="I29" s="150">
        <v>3</v>
      </c>
      <c r="J29" s="150">
        <v>3</v>
      </c>
      <c r="K29" s="150">
        <v>5</v>
      </c>
      <c r="L29" s="150">
        <v>3</v>
      </c>
      <c r="M29" s="150">
        <v>2</v>
      </c>
      <c r="N29" s="150">
        <v>3</v>
      </c>
      <c r="O29" s="150">
        <v>0</v>
      </c>
      <c r="P29" s="150">
        <v>7</v>
      </c>
      <c r="Q29" s="150">
        <v>18</v>
      </c>
      <c r="R29" s="150">
        <v>0</v>
      </c>
      <c r="S29" s="150">
        <v>7</v>
      </c>
      <c r="T29" s="150">
        <v>18</v>
      </c>
      <c r="U29" s="150">
        <v>2</v>
      </c>
      <c r="V29" s="150">
        <v>16</v>
      </c>
      <c r="W29" s="150">
        <v>0</v>
      </c>
      <c r="X29" s="150">
        <v>6</v>
      </c>
      <c r="Y29" s="150">
        <v>7</v>
      </c>
      <c r="Z29" s="150">
        <v>3</v>
      </c>
      <c r="AA29" s="150">
        <v>0</v>
      </c>
      <c r="AB29" s="150">
        <v>21</v>
      </c>
      <c r="AC29" s="150">
        <v>0</v>
      </c>
      <c r="AD29" s="150">
        <v>0</v>
      </c>
      <c r="AE29" s="150">
        <v>1</v>
      </c>
      <c r="AF29" s="150">
        <v>0</v>
      </c>
      <c r="AG29" s="150">
        <v>3</v>
      </c>
      <c r="AH29" s="150">
        <v>0</v>
      </c>
      <c r="AI29" s="150">
        <v>11</v>
      </c>
      <c r="AJ29" s="150">
        <v>3</v>
      </c>
      <c r="AK29" s="150">
        <v>0</v>
      </c>
      <c r="AL29" s="139">
        <v>9</v>
      </c>
      <c r="AM29" s="139">
        <v>0</v>
      </c>
      <c r="AN29" s="150">
        <v>2</v>
      </c>
      <c r="AO29" s="150">
        <v>0</v>
      </c>
      <c r="AP29" s="150">
        <v>1</v>
      </c>
      <c r="AQ29" s="150">
        <v>0</v>
      </c>
      <c r="AR29" s="150">
        <v>2</v>
      </c>
      <c r="AS29" s="150">
        <v>2</v>
      </c>
      <c r="AT29" s="150">
        <v>1</v>
      </c>
      <c r="AU29" s="150">
        <v>4</v>
      </c>
      <c r="AV29" s="150">
        <v>1</v>
      </c>
      <c r="AW29" s="150">
        <v>1</v>
      </c>
      <c r="AX29" s="150">
        <v>1</v>
      </c>
      <c r="AY29" s="150">
        <v>0</v>
      </c>
      <c r="AZ29" s="150">
        <v>2</v>
      </c>
      <c r="BA29" s="150">
        <v>2</v>
      </c>
      <c r="BB29" s="150">
        <v>8</v>
      </c>
      <c r="BC29" s="150">
        <v>3</v>
      </c>
      <c r="BD29" s="150">
        <v>2</v>
      </c>
      <c r="BE29" s="150">
        <v>1</v>
      </c>
      <c r="BF29" s="150">
        <v>5</v>
      </c>
      <c r="BG29" s="150">
        <v>8</v>
      </c>
      <c r="BH29" s="150">
        <v>5</v>
      </c>
      <c r="BI29" s="150">
        <v>1</v>
      </c>
      <c r="BJ29" s="150">
        <v>0</v>
      </c>
      <c r="BK29" s="150">
        <v>6</v>
      </c>
      <c r="BL29" s="150">
        <v>23</v>
      </c>
      <c r="BM29" s="150">
        <v>3</v>
      </c>
      <c r="BN29" s="150">
        <v>3</v>
      </c>
      <c r="BO29" s="150">
        <v>2</v>
      </c>
      <c r="BP29" s="150">
        <v>0</v>
      </c>
      <c r="BQ29" s="150">
        <v>4</v>
      </c>
      <c r="BR29" s="150">
        <v>0</v>
      </c>
      <c r="BS29" s="150">
        <v>7</v>
      </c>
      <c r="BT29" s="150">
        <v>16</v>
      </c>
      <c r="BU29" s="150">
        <v>2</v>
      </c>
    </row>
    <row r="30" spans="1:73" s="96" customFormat="1" ht="12.6" customHeight="1" x14ac:dyDescent="0.2">
      <c r="A30" s="159">
        <v>271284</v>
      </c>
      <c r="B30" s="139" t="s">
        <v>204</v>
      </c>
      <c r="C30" s="160" t="s">
        <v>331</v>
      </c>
      <c r="D30" s="139">
        <v>19</v>
      </c>
      <c r="E30" s="139">
        <v>15.9971710265974</v>
      </c>
      <c r="F30" s="139">
        <v>15.9971710265974</v>
      </c>
      <c r="G30" s="150">
        <v>0</v>
      </c>
      <c r="H30" s="150">
        <v>5</v>
      </c>
      <c r="I30" s="150">
        <v>2</v>
      </c>
      <c r="J30" s="150">
        <v>5</v>
      </c>
      <c r="K30" s="150">
        <v>5</v>
      </c>
      <c r="L30" s="150">
        <v>1</v>
      </c>
      <c r="M30" s="150">
        <v>1</v>
      </c>
      <c r="N30" s="150">
        <v>0</v>
      </c>
      <c r="O30" s="150">
        <v>0</v>
      </c>
      <c r="P30" s="150">
        <v>5</v>
      </c>
      <c r="Q30" s="150">
        <v>14</v>
      </c>
      <c r="R30" s="150">
        <v>0</v>
      </c>
      <c r="S30" s="150">
        <v>18</v>
      </c>
      <c r="T30" s="150">
        <v>1</v>
      </c>
      <c r="U30" s="150">
        <v>0</v>
      </c>
      <c r="V30" s="150">
        <v>1</v>
      </c>
      <c r="W30" s="150">
        <v>0</v>
      </c>
      <c r="X30" s="150">
        <v>0</v>
      </c>
      <c r="Y30" s="150">
        <v>1</v>
      </c>
      <c r="Z30" s="150">
        <v>0</v>
      </c>
      <c r="AA30" s="150">
        <v>0</v>
      </c>
      <c r="AB30" s="150">
        <v>17</v>
      </c>
      <c r="AC30" s="150">
        <v>0</v>
      </c>
      <c r="AD30" s="150">
        <v>0</v>
      </c>
      <c r="AE30" s="150">
        <v>0</v>
      </c>
      <c r="AF30" s="150">
        <v>0</v>
      </c>
      <c r="AG30" s="150">
        <v>2</v>
      </c>
      <c r="AH30" s="150">
        <v>0</v>
      </c>
      <c r="AI30" s="150">
        <v>12</v>
      </c>
      <c r="AJ30" s="150">
        <v>0</v>
      </c>
      <c r="AK30" s="150">
        <v>1</v>
      </c>
      <c r="AL30" s="139">
        <v>5</v>
      </c>
      <c r="AM30" s="139">
        <v>0</v>
      </c>
      <c r="AN30" s="150">
        <v>1</v>
      </c>
      <c r="AO30" s="150">
        <v>0</v>
      </c>
      <c r="AP30" s="150">
        <v>2</v>
      </c>
      <c r="AQ30" s="150">
        <v>1</v>
      </c>
      <c r="AR30" s="150">
        <v>2</v>
      </c>
      <c r="AS30" s="150">
        <v>1</v>
      </c>
      <c r="AT30" s="150">
        <v>0</v>
      </c>
      <c r="AU30" s="150">
        <v>0</v>
      </c>
      <c r="AV30" s="150">
        <v>0</v>
      </c>
      <c r="AW30" s="150">
        <v>0</v>
      </c>
      <c r="AX30" s="150">
        <v>3</v>
      </c>
      <c r="AY30" s="150">
        <v>1</v>
      </c>
      <c r="AZ30" s="150">
        <v>2</v>
      </c>
      <c r="BA30" s="150">
        <v>0</v>
      </c>
      <c r="BB30" s="150">
        <v>7</v>
      </c>
      <c r="BC30" s="150">
        <v>2</v>
      </c>
      <c r="BD30" s="150">
        <v>3</v>
      </c>
      <c r="BE30" s="150">
        <v>5</v>
      </c>
      <c r="BF30" s="150">
        <v>1</v>
      </c>
      <c r="BG30" s="150">
        <v>3</v>
      </c>
      <c r="BH30" s="150">
        <v>4</v>
      </c>
      <c r="BI30" s="150">
        <v>1</v>
      </c>
      <c r="BJ30" s="150">
        <v>0</v>
      </c>
      <c r="BK30" s="150">
        <v>2</v>
      </c>
      <c r="BL30" s="150">
        <v>9</v>
      </c>
      <c r="BM30" s="150">
        <v>8</v>
      </c>
      <c r="BN30" s="150">
        <v>5</v>
      </c>
      <c r="BO30" s="150">
        <v>2</v>
      </c>
      <c r="BP30" s="150">
        <v>0</v>
      </c>
      <c r="BQ30" s="150">
        <v>2</v>
      </c>
      <c r="BR30" s="150">
        <v>1</v>
      </c>
      <c r="BS30" s="150">
        <v>6</v>
      </c>
      <c r="BT30" s="150">
        <v>12</v>
      </c>
      <c r="BU30" s="150">
        <v>1</v>
      </c>
    </row>
    <row r="31" spans="1:73" s="96" customFormat="1" ht="12.6" customHeight="1" x14ac:dyDescent="0.2">
      <c r="A31" s="159">
        <v>271403</v>
      </c>
      <c r="B31" s="139" t="s">
        <v>205</v>
      </c>
      <c r="C31" s="160" t="s">
        <v>204</v>
      </c>
      <c r="D31" s="139">
        <v>121</v>
      </c>
      <c r="E31" s="139">
        <v>14.901606294635499</v>
      </c>
      <c r="F31" s="139">
        <v>14.901606294635499</v>
      </c>
      <c r="G31" s="150">
        <v>7</v>
      </c>
      <c r="H31" s="150">
        <v>13</v>
      </c>
      <c r="I31" s="150">
        <v>17</v>
      </c>
      <c r="J31" s="150">
        <v>22</v>
      </c>
      <c r="K31" s="150">
        <v>26</v>
      </c>
      <c r="L31" s="150">
        <v>11</v>
      </c>
      <c r="M31" s="150">
        <v>11</v>
      </c>
      <c r="N31" s="150">
        <v>14</v>
      </c>
      <c r="O31" s="150">
        <v>0</v>
      </c>
      <c r="P31" s="150">
        <v>80</v>
      </c>
      <c r="Q31" s="150">
        <v>41</v>
      </c>
      <c r="R31" s="150">
        <v>0</v>
      </c>
      <c r="S31" s="150">
        <v>49</v>
      </c>
      <c r="T31" s="150">
        <v>72</v>
      </c>
      <c r="U31" s="150">
        <v>8</v>
      </c>
      <c r="V31" s="150">
        <v>64</v>
      </c>
      <c r="W31" s="150">
        <v>2</v>
      </c>
      <c r="X31" s="150">
        <v>11</v>
      </c>
      <c r="Y31" s="150">
        <v>35</v>
      </c>
      <c r="Z31" s="150">
        <v>16</v>
      </c>
      <c r="AA31" s="150">
        <v>0</v>
      </c>
      <c r="AB31" s="150">
        <v>81</v>
      </c>
      <c r="AC31" s="150">
        <v>6</v>
      </c>
      <c r="AD31" s="150">
        <v>10</v>
      </c>
      <c r="AE31" s="150">
        <v>0</v>
      </c>
      <c r="AF31" s="150">
        <v>2</v>
      </c>
      <c r="AG31" s="150">
        <v>22</v>
      </c>
      <c r="AH31" s="150">
        <v>0</v>
      </c>
      <c r="AI31" s="150">
        <v>62</v>
      </c>
      <c r="AJ31" s="150">
        <v>4</v>
      </c>
      <c r="AK31" s="150">
        <v>18</v>
      </c>
      <c r="AL31" s="139">
        <v>25</v>
      </c>
      <c r="AM31" s="139">
        <v>2</v>
      </c>
      <c r="AN31" s="150">
        <v>10</v>
      </c>
      <c r="AO31" s="150">
        <v>0</v>
      </c>
      <c r="AP31" s="150">
        <v>9</v>
      </c>
      <c r="AQ31" s="150">
        <v>7</v>
      </c>
      <c r="AR31" s="150">
        <v>6</v>
      </c>
      <c r="AS31" s="150">
        <v>6</v>
      </c>
      <c r="AT31" s="150">
        <v>9</v>
      </c>
      <c r="AU31" s="150">
        <v>10</v>
      </c>
      <c r="AV31" s="150">
        <v>7</v>
      </c>
      <c r="AW31" s="150">
        <v>10</v>
      </c>
      <c r="AX31" s="150">
        <v>11</v>
      </c>
      <c r="AY31" s="150">
        <v>4</v>
      </c>
      <c r="AZ31" s="150">
        <v>3</v>
      </c>
      <c r="BA31" s="150">
        <v>7</v>
      </c>
      <c r="BB31" s="150">
        <v>32</v>
      </c>
      <c r="BC31" s="150">
        <v>21</v>
      </c>
      <c r="BD31" s="150">
        <v>18</v>
      </c>
      <c r="BE31" s="150">
        <v>12</v>
      </c>
      <c r="BF31" s="150">
        <v>13</v>
      </c>
      <c r="BG31" s="150">
        <v>17</v>
      </c>
      <c r="BH31" s="150">
        <v>16</v>
      </c>
      <c r="BI31" s="150">
        <v>22</v>
      </c>
      <c r="BJ31" s="150">
        <v>2</v>
      </c>
      <c r="BK31" s="150">
        <v>22</v>
      </c>
      <c r="BL31" s="150">
        <v>112</v>
      </c>
      <c r="BM31" s="150">
        <v>32</v>
      </c>
      <c r="BN31" s="150">
        <v>9</v>
      </c>
      <c r="BO31" s="150">
        <v>7</v>
      </c>
      <c r="BP31" s="150">
        <v>4</v>
      </c>
      <c r="BQ31" s="150">
        <v>10</v>
      </c>
      <c r="BR31" s="150">
        <v>5</v>
      </c>
      <c r="BS31" s="150">
        <v>28</v>
      </c>
      <c r="BT31" s="150">
        <v>89</v>
      </c>
      <c r="BU31" s="150">
        <v>4</v>
      </c>
    </row>
    <row r="32" spans="1:73" s="96" customFormat="1" ht="12.6" customHeight="1" x14ac:dyDescent="0.2">
      <c r="A32" s="159">
        <v>271411</v>
      </c>
      <c r="B32" s="139" t="s">
        <v>204</v>
      </c>
      <c r="C32" s="160" t="s">
        <v>332</v>
      </c>
      <c r="D32" s="139">
        <v>21</v>
      </c>
      <c r="E32" s="139">
        <v>14.262331823337201</v>
      </c>
      <c r="F32" s="139">
        <v>14.262331823337201</v>
      </c>
      <c r="G32" s="150">
        <v>0</v>
      </c>
      <c r="H32" s="150">
        <v>3</v>
      </c>
      <c r="I32" s="150">
        <v>2</v>
      </c>
      <c r="J32" s="150">
        <v>3</v>
      </c>
      <c r="K32" s="150">
        <v>3</v>
      </c>
      <c r="L32" s="150">
        <v>3</v>
      </c>
      <c r="M32" s="150">
        <v>5</v>
      </c>
      <c r="N32" s="150">
        <v>2</v>
      </c>
      <c r="O32" s="150">
        <v>0</v>
      </c>
      <c r="P32" s="150">
        <v>10</v>
      </c>
      <c r="Q32" s="150">
        <v>11</v>
      </c>
      <c r="R32" s="150">
        <v>0</v>
      </c>
      <c r="S32" s="150">
        <v>7</v>
      </c>
      <c r="T32" s="150">
        <v>14</v>
      </c>
      <c r="U32" s="150">
        <v>0</v>
      </c>
      <c r="V32" s="150">
        <v>14</v>
      </c>
      <c r="W32" s="150">
        <v>0</v>
      </c>
      <c r="X32" s="150">
        <v>1</v>
      </c>
      <c r="Y32" s="150">
        <v>10</v>
      </c>
      <c r="Z32" s="150">
        <v>3</v>
      </c>
      <c r="AA32" s="150">
        <v>0</v>
      </c>
      <c r="AB32" s="150">
        <v>13</v>
      </c>
      <c r="AC32" s="150">
        <v>2</v>
      </c>
      <c r="AD32" s="150">
        <v>1</v>
      </c>
      <c r="AE32" s="150">
        <v>0</v>
      </c>
      <c r="AF32" s="150">
        <v>0</v>
      </c>
      <c r="AG32" s="150">
        <v>5</v>
      </c>
      <c r="AH32" s="150">
        <v>0</v>
      </c>
      <c r="AI32" s="150">
        <v>7</v>
      </c>
      <c r="AJ32" s="150">
        <v>0</v>
      </c>
      <c r="AK32" s="150">
        <v>5</v>
      </c>
      <c r="AL32" s="139">
        <v>6</v>
      </c>
      <c r="AM32" s="139">
        <v>0</v>
      </c>
      <c r="AN32" s="150">
        <v>3</v>
      </c>
      <c r="AO32" s="150">
        <v>0</v>
      </c>
      <c r="AP32" s="150">
        <v>4</v>
      </c>
      <c r="AQ32" s="150">
        <v>0</v>
      </c>
      <c r="AR32" s="150">
        <v>0</v>
      </c>
      <c r="AS32" s="150">
        <v>0</v>
      </c>
      <c r="AT32" s="150">
        <v>1</v>
      </c>
      <c r="AU32" s="150">
        <v>0</v>
      </c>
      <c r="AV32" s="150">
        <v>3</v>
      </c>
      <c r="AW32" s="150">
        <v>2</v>
      </c>
      <c r="AX32" s="150">
        <v>3</v>
      </c>
      <c r="AY32" s="150">
        <v>1</v>
      </c>
      <c r="AZ32" s="150">
        <v>0</v>
      </c>
      <c r="BA32" s="150">
        <v>0</v>
      </c>
      <c r="BB32" s="150">
        <v>7</v>
      </c>
      <c r="BC32" s="150">
        <v>5</v>
      </c>
      <c r="BD32" s="150">
        <v>3</v>
      </c>
      <c r="BE32" s="150">
        <v>1</v>
      </c>
      <c r="BF32" s="150">
        <v>1</v>
      </c>
      <c r="BG32" s="150">
        <v>4</v>
      </c>
      <c r="BH32" s="150">
        <v>3</v>
      </c>
      <c r="BI32" s="150">
        <v>4</v>
      </c>
      <c r="BJ32" s="150">
        <v>0</v>
      </c>
      <c r="BK32" s="150">
        <v>1</v>
      </c>
      <c r="BL32" s="150">
        <v>22</v>
      </c>
      <c r="BM32" s="150">
        <v>9</v>
      </c>
      <c r="BN32" s="150">
        <v>0</v>
      </c>
      <c r="BO32" s="150">
        <v>2</v>
      </c>
      <c r="BP32" s="150">
        <v>0</v>
      </c>
      <c r="BQ32" s="150">
        <v>1</v>
      </c>
      <c r="BR32" s="150">
        <v>1</v>
      </c>
      <c r="BS32" s="150">
        <v>6</v>
      </c>
      <c r="BT32" s="150">
        <v>14</v>
      </c>
      <c r="BU32" s="150">
        <v>1</v>
      </c>
    </row>
    <row r="33" spans="1:73" s="96" customFormat="1" ht="12.6" customHeight="1" x14ac:dyDescent="0.2">
      <c r="A33" s="159">
        <v>271420</v>
      </c>
      <c r="B33" s="139" t="s">
        <v>204</v>
      </c>
      <c r="C33" s="160" t="s">
        <v>333</v>
      </c>
      <c r="D33" s="139">
        <v>21</v>
      </c>
      <c r="E33" s="139">
        <v>17.7890724269377</v>
      </c>
      <c r="F33" s="139">
        <v>17.7890724269377</v>
      </c>
      <c r="G33" s="150">
        <v>0</v>
      </c>
      <c r="H33" s="150">
        <v>2</v>
      </c>
      <c r="I33" s="150">
        <v>1</v>
      </c>
      <c r="J33" s="150">
        <v>5</v>
      </c>
      <c r="K33" s="150">
        <v>6</v>
      </c>
      <c r="L33" s="150">
        <v>3</v>
      </c>
      <c r="M33" s="150">
        <v>2</v>
      </c>
      <c r="N33" s="150">
        <v>2</v>
      </c>
      <c r="O33" s="150">
        <v>0</v>
      </c>
      <c r="P33" s="150">
        <v>12</v>
      </c>
      <c r="Q33" s="150">
        <v>9</v>
      </c>
      <c r="R33" s="150">
        <v>0</v>
      </c>
      <c r="S33" s="150">
        <v>12</v>
      </c>
      <c r="T33" s="150">
        <v>9</v>
      </c>
      <c r="U33" s="150">
        <v>0</v>
      </c>
      <c r="V33" s="150">
        <v>9</v>
      </c>
      <c r="W33" s="150">
        <v>0</v>
      </c>
      <c r="X33" s="150">
        <v>1</v>
      </c>
      <c r="Y33" s="150">
        <v>3</v>
      </c>
      <c r="Z33" s="150">
        <v>5</v>
      </c>
      <c r="AA33" s="150">
        <v>0</v>
      </c>
      <c r="AB33" s="150">
        <v>12</v>
      </c>
      <c r="AC33" s="150">
        <v>1</v>
      </c>
      <c r="AD33" s="150">
        <v>3</v>
      </c>
      <c r="AE33" s="150">
        <v>0</v>
      </c>
      <c r="AF33" s="150">
        <v>1</v>
      </c>
      <c r="AG33" s="150">
        <v>4</v>
      </c>
      <c r="AH33" s="150">
        <v>0</v>
      </c>
      <c r="AI33" s="150">
        <v>11</v>
      </c>
      <c r="AJ33" s="150">
        <v>2</v>
      </c>
      <c r="AK33" s="150">
        <v>4</v>
      </c>
      <c r="AL33" s="139">
        <v>1</v>
      </c>
      <c r="AM33" s="139">
        <v>1</v>
      </c>
      <c r="AN33" s="150">
        <v>2</v>
      </c>
      <c r="AO33" s="150">
        <v>0</v>
      </c>
      <c r="AP33" s="150">
        <v>0</v>
      </c>
      <c r="AQ33" s="150">
        <v>2</v>
      </c>
      <c r="AR33" s="150">
        <v>0</v>
      </c>
      <c r="AS33" s="150">
        <v>3</v>
      </c>
      <c r="AT33" s="150">
        <v>2</v>
      </c>
      <c r="AU33" s="150">
        <v>3</v>
      </c>
      <c r="AV33" s="150">
        <v>0</v>
      </c>
      <c r="AW33" s="150">
        <v>3</v>
      </c>
      <c r="AX33" s="150">
        <v>1</v>
      </c>
      <c r="AY33" s="150">
        <v>0</v>
      </c>
      <c r="AZ33" s="150">
        <v>0</v>
      </c>
      <c r="BA33" s="150">
        <v>0</v>
      </c>
      <c r="BB33" s="150">
        <v>7</v>
      </c>
      <c r="BC33" s="150">
        <v>3</v>
      </c>
      <c r="BD33" s="150">
        <v>3</v>
      </c>
      <c r="BE33" s="150">
        <v>5</v>
      </c>
      <c r="BF33" s="150">
        <v>1</v>
      </c>
      <c r="BG33" s="150">
        <v>1</v>
      </c>
      <c r="BH33" s="150">
        <v>2</v>
      </c>
      <c r="BI33" s="150">
        <v>4</v>
      </c>
      <c r="BJ33" s="150">
        <v>2</v>
      </c>
      <c r="BK33" s="150">
        <v>2</v>
      </c>
      <c r="BL33" s="150">
        <v>21</v>
      </c>
      <c r="BM33" s="150">
        <v>7</v>
      </c>
      <c r="BN33" s="150">
        <v>1</v>
      </c>
      <c r="BO33" s="150">
        <v>0</v>
      </c>
      <c r="BP33" s="150">
        <v>0</v>
      </c>
      <c r="BQ33" s="150">
        <v>1</v>
      </c>
      <c r="BR33" s="150">
        <v>2</v>
      </c>
      <c r="BS33" s="150">
        <v>4</v>
      </c>
      <c r="BT33" s="150">
        <v>15</v>
      </c>
      <c r="BU33" s="150">
        <v>2</v>
      </c>
    </row>
    <row r="34" spans="1:73" s="96" customFormat="1" ht="12.6" customHeight="1" x14ac:dyDescent="0.2">
      <c r="A34" s="159">
        <v>271438</v>
      </c>
      <c r="B34" s="139" t="s">
        <v>204</v>
      </c>
      <c r="C34" s="160" t="s">
        <v>334</v>
      </c>
      <c r="D34" s="139">
        <v>17</v>
      </c>
      <c r="E34" s="139">
        <v>19.768821080540501</v>
      </c>
      <c r="F34" s="139">
        <v>19.768821080540501</v>
      </c>
      <c r="G34" s="150">
        <v>1</v>
      </c>
      <c r="H34" s="150">
        <v>2</v>
      </c>
      <c r="I34" s="150">
        <v>5</v>
      </c>
      <c r="J34" s="150">
        <v>1</v>
      </c>
      <c r="K34" s="150">
        <v>3</v>
      </c>
      <c r="L34" s="150">
        <v>2</v>
      </c>
      <c r="M34" s="150">
        <v>0</v>
      </c>
      <c r="N34" s="150">
        <v>3</v>
      </c>
      <c r="O34" s="150">
        <v>0</v>
      </c>
      <c r="P34" s="150">
        <v>13</v>
      </c>
      <c r="Q34" s="150">
        <v>4</v>
      </c>
      <c r="R34" s="150">
        <v>0</v>
      </c>
      <c r="S34" s="150">
        <v>7</v>
      </c>
      <c r="T34" s="150">
        <v>10</v>
      </c>
      <c r="U34" s="150">
        <v>1</v>
      </c>
      <c r="V34" s="150">
        <v>9</v>
      </c>
      <c r="W34" s="150">
        <v>0</v>
      </c>
      <c r="X34" s="150">
        <v>3</v>
      </c>
      <c r="Y34" s="150">
        <v>6</v>
      </c>
      <c r="Z34" s="150">
        <v>0</v>
      </c>
      <c r="AA34" s="150">
        <v>0</v>
      </c>
      <c r="AB34" s="150">
        <v>9</v>
      </c>
      <c r="AC34" s="150">
        <v>0</v>
      </c>
      <c r="AD34" s="150">
        <v>2</v>
      </c>
      <c r="AE34" s="150">
        <v>0</v>
      </c>
      <c r="AF34" s="150">
        <v>1</v>
      </c>
      <c r="AG34" s="150">
        <v>5</v>
      </c>
      <c r="AH34" s="150">
        <v>0</v>
      </c>
      <c r="AI34" s="150">
        <v>8</v>
      </c>
      <c r="AJ34" s="150">
        <v>0</v>
      </c>
      <c r="AK34" s="150">
        <v>2</v>
      </c>
      <c r="AL34" s="139">
        <v>4</v>
      </c>
      <c r="AM34" s="139">
        <v>0</v>
      </c>
      <c r="AN34" s="150">
        <v>3</v>
      </c>
      <c r="AO34" s="150">
        <v>0</v>
      </c>
      <c r="AP34" s="150">
        <v>0</v>
      </c>
      <c r="AQ34" s="150">
        <v>1</v>
      </c>
      <c r="AR34" s="150">
        <v>1</v>
      </c>
      <c r="AS34" s="150">
        <v>0</v>
      </c>
      <c r="AT34" s="150">
        <v>2</v>
      </c>
      <c r="AU34" s="150">
        <v>2</v>
      </c>
      <c r="AV34" s="150">
        <v>1</v>
      </c>
      <c r="AW34" s="150">
        <v>0</v>
      </c>
      <c r="AX34" s="150">
        <v>4</v>
      </c>
      <c r="AY34" s="150">
        <v>1</v>
      </c>
      <c r="AZ34" s="150">
        <v>0</v>
      </c>
      <c r="BA34" s="150">
        <v>1</v>
      </c>
      <c r="BB34" s="150">
        <v>4</v>
      </c>
      <c r="BC34" s="150">
        <v>1</v>
      </c>
      <c r="BD34" s="150">
        <v>6</v>
      </c>
      <c r="BE34" s="150">
        <v>1</v>
      </c>
      <c r="BF34" s="150">
        <v>2</v>
      </c>
      <c r="BG34" s="150">
        <v>5</v>
      </c>
      <c r="BH34" s="150">
        <v>1</v>
      </c>
      <c r="BI34" s="150">
        <v>1</v>
      </c>
      <c r="BJ34" s="150">
        <v>0</v>
      </c>
      <c r="BK34" s="150">
        <v>1</v>
      </c>
      <c r="BL34" s="150">
        <v>11</v>
      </c>
      <c r="BM34" s="150">
        <v>5</v>
      </c>
      <c r="BN34" s="150">
        <v>1</v>
      </c>
      <c r="BO34" s="150">
        <v>0</v>
      </c>
      <c r="BP34" s="150">
        <v>1</v>
      </c>
      <c r="BQ34" s="150">
        <v>3</v>
      </c>
      <c r="BR34" s="150">
        <v>1</v>
      </c>
      <c r="BS34" s="150">
        <v>3</v>
      </c>
      <c r="BT34" s="150">
        <v>14</v>
      </c>
      <c r="BU34" s="150">
        <v>0</v>
      </c>
    </row>
    <row r="35" spans="1:73" s="96" customFormat="1" ht="12.6" customHeight="1" x14ac:dyDescent="0.2">
      <c r="A35" s="159">
        <v>271446</v>
      </c>
      <c r="B35" s="139" t="s">
        <v>204</v>
      </c>
      <c r="C35" s="160" t="s">
        <v>335</v>
      </c>
      <c r="D35" s="139">
        <v>17</v>
      </c>
      <c r="E35" s="139">
        <v>12.604169755924</v>
      </c>
      <c r="F35" s="139">
        <v>12.604169755924</v>
      </c>
      <c r="G35" s="150">
        <v>4</v>
      </c>
      <c r="H35" s="150">
        <v>1</v>
      </c>
      <c r="I35" s="150">
        <v>3</v>
      </c>
      <c r="J35" s="150">
        <v>1</v>
      </c>
      <c r="K35" s="150">
        <v>3</v>
      </c>
      <c r="L35" s="150">
        <v>0</v>
      </c>
      <c r="M35" s="150">
        <v>2</v>
      </c>
      <c r="N35" s="150">
        <v>3</v>
      </c>
      <c r="O35" s="150">
        <v>0</v>
      </c>
      <c r="P35" s="150">
        <v>13</v>
      </c>
      <c r="Q35" s="150">
        <v>4</v>
      </c>
      <c r="R35" s="150">
        <v>0</v>
      </c>
      <c r="S35" s="150">
        <v>7</v>
      </c>
      <c r="T35" s="150">
        <v>10</v>
      </c>
      <c r="U35" s="150">
        <v>3</v>
      </c>
      <c r="V35" s="150">
        <v>7</v>
      </c>
      <c r="W35" s="150">
        <v>0</v>
      </c>
      <c r="X35" s="150">
        <v>1</v>
      </c>
      <c r="Y35" s="150">
        <v>5</v>
      </c>
      <c r="Z35" s="150">
        <v>1</v>
      </c>
      <c r="AA35" s="150">
        <v>0</v>
      </c>
      <c r="AB35" s="150">
        <v>12</v>
      </c>
      <c r="AC35" s="150">
        <v>2</v>
      </c>
      <c r="AD35" s="150">
        <v>1</v>
      </c>
      <c r="AE35" s="150">
        <v>0</v>
      </c>
      <c r="AF35" s="150">
        <v>0</v>
      </c>
      <c r="AG35" s="150">
        <v>2</v>
      </c>
      <c r="AH35" s="150">
        <v>0</v>
      </c>
      <c r="AI35" s="150">
        <v>9</v>
      </c>
      <c r="AJ35" s="150">
        <v>0</v>
      </c>
      <c r="AK35" s="150">
        <v>2</v>
      </c>
      <c r="AL35" s="139">
        <v>6</v>
      </c>
      <c r="AM35" s="139">
        <v>0</v>
      </c>
      <c r="AN35" s="150">
        <v>0</v>
      </c>
      <c r="AO35" s="150">
        <v>0</v>
      </c>
      <c r="AP35" s="150">
        <v>0</v>
      </c>
      <c r="AQ35" s="150">
        <v>1</v>
      </c>
      <c r="AR35" s="150">
        <v>3</v>
      </c>
      <c r="AS35" s="150">
        <v>2</v>
      </c>
      <c r="AT35" s="150">
        <v>1</v>
      </c>
      <c r="AU35" s="150">
        <v>4</v>
      </c>
      <c r="AV35" s="150">
        <v>1</v>
      </c>
      <c r="AW35" s="150">
        <v>1</v>
      </c>
      <c r="AX35" s="150">
        <v>0</v>
      </c>
      <c r="AY35" s="150">
        <v>0</v>
      </c>
      <c r="AZ35" s="150">
        <v>2</v>
      </c>
      <c r="BA35" s="150">
        <v>2</v>
      </c>
      <c r="BB35" s="150">
        <v>0</v>
      </c>
      <c r="BC35" s="150">
        <v>6</v>
      </c>
      <c r="BD35" s="150">
        <v>1</v>
      </c>
      <c r="BE35" s="150">
        <v>3</v>
      </c>
      <c r="BF35" s="150">
        <v>1</v>
      </c>
      <c r="BG35" s="150">
        <v>2</v>
      </c>
      <c r="BH35" s="150">
        <v>3</v>
      </c>
      <c r="BI35" s="150">
        <v>1</v>
      </c>
      <c r="BJ35" s="150">
        <v>0</v>
      </c>
      <c r="BK35" s="150">
        <v>3</v>
      </c>
      <c r="BL35" s="150">
        <v>15</v>
      </c>
      <c r="BM35" s="150">
        <v>3</v>
      </c>
      <c r="BN35" s="150">
        <v>2</v>
      </c>
      <c r="BO35" s="150">
        <v>2</v>
      </c>
      <c r="BP35" s="150">
        <v>1</v>
      </c>
      <c r="BQ35" s="150">
        <v>0</v>
      </c>
      <c r="BR35" s="150">
        <v>1</v>
      </c>
      <c r="BS35" s="150">
        <v>3</v>
      </c>
      <c r="BT35" s="150">
        <v>14</v>
      </c>
      <c r="BU35" s="150">
        <v>0</v>
      </c>
    </row>
    <row r="36" spans="1:73" s="96" customFormat="1" ht="12.6" customHeight="1" x14ac:dyDescent="0.2">
      <c r="A36" s="159">
        <v>271454</v>
      </c>
      <c r="B36" s="139" t="s">
        <v>204</v>
      </c>
      <c r="C36" s="160" t="s">
        <v>336</v>
      </c>
      <c r="D36" s="139">
        <v>11</v>
      </c>
      <c r="E36" s="139">
        <v>8.3221740544875402</v>
      </c>
      <c r="F36" s="139">
        <v>8.3221740544875402</v>
      </c>
      <c r="G36" s="150">
        <v>0</v>
      </c>
      <c r="H36" s="150">
        <v>1</v>
      </c>
      <c r="I36" s="150">
        <v>1</v>
      </c>
      <c r="J36" s="150">
        <v>1</v>
      </c>
      <c r="K36" s="150">
        <v>4</v>
      </c>
      <c r="L36" s="150">
        <v>1</v>
      </c>
      <c r="M36" s="150">
        <v>1</v>
      </c>
      <c r="N36" s="150">
        <v>2</v>
      </c>
      <c r="O36" s="150">
        <v>0</v>
      </c>
      <c r="P36" s="150">
        <v>7</v>
      </c>
      <c r="Q36" s="150">
        <v>4</v>
      </c>
      <c r="R36" s="150">
        <v>0</v>
      </c>
      <c r="S36" s="150">
        <v>0</v>
      </c>
      <c r="T36" s="150">
        <v>11</v>
      </c>
      <c r="U36" s="150">
        <v>0</v>
      </c>
      <c r="V36" s="150">
        <v>11</v>
      </c>
      <c r="W36" s="150">
        <v>1</v>
      </c>
      <c r="X36" s="150">
        <v>3</v>
      </c>
      <c r="Y36" s="150">
        <v>5</v>
      </c>
      <c r="Z36" s="150">
        <v>2</v>
      </c>
      <c r="AA36" s="150">
        <v>0</v>
      </c>
      <c r="AB36" s="150">
        <v>8</v>
      </c>
      <c r="AC36" s="150">
        <v>0</v>
      </c>
      <c r="AD36" s="150">
        <v>1</v>
      </c>
      <c r="AE36" s="150">
        <v>0</v>
      </c>
      <c r="AF36" s="150">
        <v>0</v>
      </c>
      <c r="AG36" s="150">
        <v>2</v>
      </c>
      <c r="AH36" s="150">
        <v>0</v>
      </c>
      <c r="AI36" s="150">
        <v>7</v>
      </c>
      <c r="AJ36" s="150">
        <v>0</v>
      </c>
      <c r="AK36" s="150">
        <v>1</v>
      </c>
      <c r="AL36" s="139">
        <v>2</v>
      </c>
      <c r="AM36" s="139">
        <v>0</v>
      </c>
      <c r="AN36" s="150">
        <v>1</v>
      </c>
      <c r="AO36" s="150">
        <v>0</v>
      </c>
      <c r="AP36" s="150">
        <v>2</v>
      </c>
      <c r="AQ36" s="150">
        <v>0</v>
      </c>
      <c r="AR36" s="150">
        <v>1</v>
      </c>
      <c r="AS36" s="150">
        <v>1</v>
      </c>
      <c r="AT36" s="150">
        <v>0</v>
      </c>
      <c r="AU36" s="150">
        <v>0</v>
      </c>
      <c r="AV36" s="150">
        <v>0</v>
      </c>
      <c r="AW36" s="150">
        <v>1</v>
      </c>
      <c r="AX36" s="150">
        <v>1</v>
      </c>
      <c r="AY36" s="150">
        <v>0</v>
      </c>
      <c r="AZ36" s="150">
        <v>1</v>
      </c>
      <c r="BA36" s="150">
        <v>2</v>
      </c>
      <c r="BB36" s="150">
        <v>2</v>
      </c>
      <c r="BC36" s="150">
        <v>2</v>
      </c>
      <c r="BD36" s="150">
        <v>1</v>
      </c>
      <c r="BE36" s="150">
        <v>0</v>
      </c>
      <c r="BF36" s="150">
        <v>2</v>
      </c>
      <c r="BG36" s="150">
        <v>1</v>
      </c>
      <c r="BH36" s="150">
        <v>1</v>
      </c>
      <c r="BI36" s="150">
        <v>4</v>
      </c>
      <c r="BJ36" s="150">
        <v>0</v>
      </c>
      <c r="BK36" s="150">
        <v>3</v>
      </c>
      <c r="BL36" s="150">
        <v>11</v>
      </c>
      <c r="BM36" s="150">
        <v>3</v>
      </c>
      <c r="BN36" s="150">
        <v>0</v>
      </c>
      <c r="BO36" s="150">
        <v>1</v>
      </c>
      <c r="BP36" s="150">
        <v>0</v>
      </c>
      <c r="BQ36" s="150">
        <v>2</v>
      </c>
      <c r="BR36" s="150">
        <v>0</v>
      </c>
      <c r="BS36" s="150">
        <v>2</v>
      </c>
      <c r="BT36" s="150">
        <v>8</v>
      </c>
      <c r="BU36" s="150">
        <v>1</v>
      </c>
    </row>
    <row r="37" spans="1:73" s="96" customFormat="1" ht="12.6" customHeight="1" x14ac:dyDescent="0.2">
      <c r="A37" s="159">
        <v>271462</v>
      </c>
      <c r="B37" s="139" t="s">
        <v>204</v>
      </c>
      <c r="C37" s="160" t="s">
        <v>337</v>
      </c>
      <c r="D37" s="139">
        <v>31</v>
      </c>
      <c r="E37" s="139">
        <v>19.815777193958098</v>
      </c>
      <c r="F37" s="139">
        <v>19.815777193958098</v>
      </c>
      <c r="G37" s="150">
        <v>2</v>
      </c>
      <c r="H37" s="150">
        <v>4</v>
      </c>
      <c r="I37" s="150">
        <v>5</v>
      </c>
      <c r="J37" s="150">
        <v>9</v>
      </c>
      <c r="K37" s="150">
        <v>7</v>
      </c>
      <c r="L37" s="150">
        <v>2</v>
      </c>
      <c r="M37" s="150">
        <v>0</v>
      </c>
      <c r="N37" s="150">
        <v>2</v>
      </c>
      <c r="O37" s="150">
        <v>0</v>
      </c>
      <c r="P37" s="150">
        <v>23</v>
      </c>
      <c r="Q37" s="150">
        <v>8</v>
      </c>
      <c r="R37" s="150">
        <v>0</v>
      </c>
      <c r="S37" s="150">
        <v>15</v>
      </c>
      <c r="T37" s="150">
        <v>16</v>
      </c>
      <c r="U37" s="150">
        <v>4</v>
      </c>
      <c r="V37" s="150">
        <v>12</v>
      </c>
      <c r="W37" s="150">
        <v>1</v>
      </c>
      <c r="X37" s="150">
        <v>2</v>
      </c>
      <c r="Y37" s="150">
        <v>6</v>
      </c>
      <c r="Z37" s="150">
        <v>3</v>
      </c>
      <c r="AA37" s="150">
        <v>0</v>
      </c>
      <c r="AB37" s="150">
        <v>24</v>
      </c>
      <c r="AC37" s="150">
        <v>1</v>
      </c>
      <c r="AD37" s="150">
        <v>2</v>
      </c>
      <c r="AE37" s="150">
        <v>0</v>
      </c>
      <c r="AF37" s="150">
        <v>0</v>
      </c>
      <c r="AG37" s="150">
        <v>4</v>
      </c>
      <c r="AH37" s="150">
        <v>0</v>
      </c>
      <c r="AI37" s="150">
        <v>18</v>
      </c>
      <c r="AJ37" s="150">
        <v>2</v>
      </c>
      <c r="AK37" s="150">
        <v>3</v>
      </c>
      <c r="AL37" s="139">
        <v>6</v>
      </c>
      <c r="AM37" s="139">
        <v>1</v>
      </c>
      <c r="AN37" s="150">
        <v>1</v>
      </c>
      <c r="AO37" s="150">
        <v>0</v>
      </c>
      <c r="AP37" s="150">
        <v>3</v>
      </c>
      <c r="AQ37" s="150">
        <v>3</v>
      </c>
      <c r="AR37" s="150">
        <v>1</v>
      </c>
      <c r="AS37" s="150">
        <v>0</v>
      </c>
      <c r="AT37" s="150">
        <v>3</v>
      </c>
      <c r="AU37" s="150">
        <v>0</v>
      </c>
      <c r="AV37" s="150">
        <v>2</v>
      </c>
      <c r="AW37" s="150">
        <v>3</v>
      </c>
      <c r="AX37" s="150">
        <v>2</v>
      </c>
      <c r="AY37" s="150">
        <v>2</v>
      </c>
      <c r="AZ37" s="150">
        <v>0</v>
      </c>
      <c r="BA37" s="150">
        <v>2</v>
      </c>
      <c r="BB37" s="150">
        <v>10</v>
      </c>
      <c r="BC37" s="150">
        <v>4</v>
      </c>
      <c r="BD37" s="150">
        <v>4</v>
      </c>
      <c r="BE37" s="150">
        <v>2</v>
      </c>
      <c r="BF37" s="150">
        <v>5</v>
      </c>
      <c r="BG37" s="150">
        <v>4</v>
      </c>
      <c r="BH37" s="150">
        <v>5</v>
      </c>
      <c r="BI37" s="150">
        <v>7</v>
      </c>
      <c r="BJ37" s="150">
        <v>0</v>
      </c>
      <c r="BK37" s="150">
        <v>10</v>
      </c>
      <c r="BL37" s="150">
        <v>31</v>
      </c>
      <c r="BM37" s="150">
        <v>5</v>
      </c>
      <c r="BN37" s="150">
        <v>5</v>
      </c>
      <c r="BO37" s="150">
        <v>2</v>
      </c>
      <c r="BP37" s="150">
        <v>2</v>
      </c>
      <c r="BQ37" s="150">
        <v>2</v>
      </c>
      <c r="BR37" s="150">
        <v>0</v>
      </c>
      <c r="BS37" s="150">
        <v>10</v>
      </c>
      <c r="BT37" s="150">
        <v>21</v>
      </c>
      <c r="BU37" s="150">
        <v>0</v>
      </c>
    </row>
    <row r="38" spans="1:73" s="96" customFormat="1" ht="12.6" customHeight="1" x14ac:dyDescent="0.2">
      <c r="A38" s="159">
        <v>271471</v>
      </c>
      <c r="B38" s="139" t="s">
        <v>204</v>
      </c>
      <c r="C38" s="160" t="s">
        <v>338</v>
      </c>
      <c r="D38" s="139">
        <v>3</v>
      </c>
      <c r="E38" s="139">
        <v>8.0614822378674695</v>
      </c>
      <c r="F38" s="139">
        <v>8.0614822378674695</v>
      </c>
      <c r="G38" s="150">
        <v>0</v>
      </c>
      <c r="H38" s="150">
        <v>0</v>
      </c>
      <c r="I38" s="150">
        <v>0</v>
      </c>
      <c r="J38" s="150">
        <v>2</v>
      </c>
      <c r="K38" s="150">
        <v>0</v>
      </c>
      <c r="L38" s="150">
        <v>0</v>
      </c>
      <c r="M38" s="150">
        <v>1</v>
      </c>
      <c r="N38" s="150">
        <v>0</v>
      </c>
      <c r="O38" s="150">
        <v>0</v>
      </c>
      <c r="P38" s="150">
        <v>2</v>
      </c>
      <c r="Q38" s="150">
        <v>1</v>
      </c>
      <c r="R38" s="150">
        <v>0</v>
      </c>
      <c r="S38" s="150">
        <v>1</v>
      </c>
      <c r="T38" s="150">
        <v>2</v>
      </c>
      <c r="U38" s="150">
        <v>0</v>
      </c>
      <c r="V38" s="150">
        <v>2</v>
      </c>
      <c r="W38" s="150">
        <v>0</v>
      </c>
      <c r="X38" s="150">
        <v>0</v>
      </c>
      <c r="Y38" s="150">
        <v>0</v>
      </c>
      <c r="Z38" s="150">
        <v>2</v>
      </c>
      <c r="AA38" s="150">
        <v>0</v>
      </c>
      <c r="AB38" s="150">
        <v>3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2</v>
      </c>
      <c r="AJ38" s="150">
        <v>0</v>
      </c>
      <c r="AK38" s="150">
        <v>1</v>
      </c>
      <c r="AL38" s="139">
        <v>0</v>
      </c>
      <c r="AM38" s="139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1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2</v>
      </c>
      <c r="BC38" s="150">
        <v>0</v>
      </c>
      <c r="BD38" s="150">
        <v>0</v>
      </c>
      <c r="BE38" s="150">
        <v>0</v>
      </c>
      <c r="BF38" s="150">
        <v>1</v>
      </c>
      <c r="BG38" s="150">
        <v>0</v>
      </c>
      <c r="BH38" s="150">
        <v>1</v>
      </c>
      <c r="BI38" s="150">
        <v>1</v>
      </c>
      <c r="BJ38" s="150">
        <v>0</v>
      </c>
      <c r="BK38" s="150">
        <v>2</v>
      </c>
      <c r="BL38" s="150">
        <v>1</v>
      </c>
      <c r="BM38" s="150">
        <v>0</v>
      </c>
      <c r="BN38" s="150">
        <v>0</v>
      </c>
      <c r="BO38" s="150">
        <v>0</v>
      </c>
      <c r="BP38" s="150">
        <v>0</v>
      </c>
      <c r="BQ38" s="150">
        <v>1</v>
      </c>
      <c r="BR38" s="150">
        <v>0</v>
      </c>
      <c r="BS38" s="150">
        <v>0</v>
      </c>
      <c r="BT38" s="150">
        <v>3</v>
      </c>
      <c r="BU38" s="150">
        <v>0</v>
      </c>
    </row>
    <row r="39" spans="1:73" s="96" customFormat="1" ht="12.6" customHeight="1" x14ac:dyDescent="0.2">
      <c r="A39" s="159">
        <v>272027</v>
      </c>
      <c r="B39" s="139" t="s">
        <v>206</v>
      </c>
      <c r="C39" s="160" t="s">
        <v>204</v>
      </c>
      <c r="D39" s="139">
        <v>26</v>
      </c>
      <c r="E39" s="139">
        <v>13.9338463847028</v>
      </c>
      <c r="F39" s="139">
        <v>13.9338463847028</v>
      </c>
      <c r="G39" s="150">
        <v>0</v>
      </c>
      <c r="H39" s="150">
        <v>3</v>
      </c>
      <c r="I39" s="150">
        <v>5</v>
      </c>
      <c r="J39" s="150">
        <v>3</v>
      </c>
      <c r="K39" s="150">
        <v>6</v>
      </c>
      <c r="L39" s="150">
        <v>2</v>
      </c>
      <c r="M39" s="150">
        <v>4</v>
      </c>
      <c r="N39" s="150">
        <v>3</v>
      </c>
      <c r="O39" s="150">
        <v>0</v>
      </c>
      <c r="P39" s="150">
        <v>21</v>
      </c>
      <c r="Q39" s="150">
        <v>5</v>
      </c>
      <c r="R39" s="150">
        <v>0</v>
      </c>
      <c r="S39" s="150">
        <v>8</v>
      </c>
      <c r="T39" s="150">
        <v>18</v>
      </c>
      <c r="U39" s="150">
        <v>0</v>
      </c>
      <c r="V39" s="150">
        <v>18</v>
      </c>
      <c r="W39" s="150">
        <v>0</v>
      </c>
      <c r="X39" s="150">
        <v>4</v>
      </c>
      <c r="Y39" s="150">
        <v>9</v>
      </c>
      <c r="Z39" s="150">
        <v>5</v>
      </c>
      <c r="AA39" s="150">
        <v>0</v>
      </c>
      <c r="AB39" s="150">
        <v>14</v>
      </c>
      <c r="AC39" s="150">
        <v>2</v>
      </c>
      <c r="AD39" s="150">
        <v>0</v>
      </c>
      <c r="AE39" s="150">
        <v>1</v>
      </c>
      <c r="AF39" s="150">
        <v>0</v>
      </c>
      <c r="AG39" s="150">
        <v>9</v>
      </c>
      <c r="AH39" s="150">
        <v>0</v>
      </c>
      <c r="AI39" s="150">
        <v>15</v>
      </c>
      <c r="AJ39" s="150">
        <v>1</v>
      </c>
      <c r="AK39" s="150">
        <v>0</v>
      </c>
      <c r="AL39" s="139">
        <v>6</v>
      </c>
      <c r="AM39" s="139">
        <v>4</v>
      </c>
      <c r="AN39" s="150">
        <v>0</v>
      </c>
      <c r="AO39" s="150">
        <v>0</v>
      </c>
      <c r="AP39" s="150">
        <v>0</v>
      </c>
      <c r="AQ39" s="150">
        <v>4</v>
      </c>
      <c r="AR39" s="150">
        <v>3</v>
      </c>
      <c r="AS39" s="150">
        <v>2</v>
      </c>
      <c r="AT39" s="150">
        <v>3</v>
      </c>
      <c r="AU39" s="150">
        <v>5</v>
      </c>
      <c r="AV39" s="150">
        <v>1</v>
      </c>
      <c r="AW39" s="150">
        <v>1</v>
      </c>
      <c r="AX39" s="150">
        <v>2</v>
      </c>
      <c r="AY39" s="150">
        <v>1</v>
      </c>
      <c r="AZ39" s="150">
        <v>1</v>
      </c>
      <c r="BA39" s="150">
        <v>0</v>
      </c>
      <c r="BB39" s="150">
        <v>3</v>
      </c>
      <c r="BC39" s="150">
        <v>1</v>
      </c>
      <c r="BD39" s="150">
        <v>4</v>
      </c>
      <c r="BE39" s="150">
        <v>3</v>
      </c>
      <c r="BF39" s="150">
        <v>7</v>
      </c>
      <c r="BG39" s="150">
        <v>3</v>
      </c>
      <c r="BH39" s="150">
        <v>3</v>
      </c>
      <c r="BI39" s="150">
        <v>5</v>
      </c>
      <c r="BJ39" s="150">
        <v>0</v>
      </c>
      <c r="BK39" s="150">
        <v>14</v>
      </c>
      <c r="BL39" s="150">
        <v>22</v>
      </c>
      <c r="BM39" s="150">
        <v>5</v>
      </c>
      <c r="BN39" s="150">
        <v>2</v>
      </c>
      <c r="BO39" s="150">
        <v>1</v>
      </c>
      <c r="BP39" s="150">
        <v>0</v>
      </c>
      <c r="BQ39" s="150">
        <v>5</v>
      </c>
      <c r="BR39" s="150">
        <v>1</v>
      </c>
      <c r="BS39" s="150">
        <v>7</v>
      </c>
      <c r="BT39" s="150">
        <v>19</v>
      </c>
      <c r="BU39" s="150">
        <v>0</v>
      </c>
    </row>
    <row r="40" spans="1:73" s="96" customFormat="1" ht="12.6" customHeight="1" x14ac:dyDescent="0.2">
      <c r="A40" s="159">
        <v>272035</v>
      </c>
      <c r="B40" s="139" t="s">
        <v>207</v>
      </c>
      <c r="C40" s="160" t="s">
        <v>204</v>
      </c>
      <c r="D40" s="139">
        <v>48</v>
      </c>
      <c r="E40" s="139">
        <v>11.823970637139601</v>
      </c>
      <c r="F40" s="139">
        <v>11.823970637139601</v>
      </c>
      <c r="G40" s="150">
        <v>4</v>
      </c>
      <c r="H40" s="150">
        <v>4</v>
      </c>
      <c r="I40" s="150">
        <v>5</v>
      </c>
      <c r="J40" s="150">
        <v>12</v>
      </c>
      <c r="K40" s="150">
        <v>7</v>
      </c>
      <c r="L40" s="150">
        <v>5</v>
      </c>
      <c r="M40" s="150">
        <v>4</v>
      </c>
      <c r="N40" s="150">
        <v>7</v>
      </c>
      <c r="O40" s="150">
        <v>0</v>
      </c>
      <c r="P40" s="150">
        <v>31</v>
      </c>
      <c r="Q40" s="150">
        <v>17</v>
      </c>
      <c r="R40" s="150">
        <v>0</v>
      </c>
      <c r="S40" s="150">
        <v>17</v>
      </c>
      <c r="T40" s="150">
        <v>31</v>
      </c>
      <c r="U40" s="150">
        <v>5</v>
      </c>
      <c r="V40" s="150">
        <v>26</v>
      </c>
      <c r="W40" s="150">
        <v>3</v>
      </c>
      <c r="X40" s="150">
        <v>2</v>
      </c>
      <c r="Y40" s="150">
        <v>19</v>
      </c>
      <c r="Z40" s="150">
        <v>2</v>
      </c>
      <c r="AA40" s="150">
        <v>0</v>
      </c>
      <c r="AB40" s="150">
        <v>33</v>
      </c>
      <c r="AC40" s="150">
        <v>1</v>
      </c>
      <c r="AD40" s="150">
        <v>3</v>
      </c>
      <c r="AE40" s="150">
        <v>1</v>
      </c>
      <c r="AF40" s="150">
        <v>0</v>
      </c>
      <c r="AG40" s="150">
        <v>10</v>
      </c>
      <c r="AH40" s="150">
        <v>0</v>
      </c>
      <c r="AI40" s="150">
        <v>28</v>
      </c>
      <c r="AJ40" s="150">
        <v>2</v>
      </c>
      <c r="AK40" s="150">
        <v>3</v>
      </c>
      <c r="AL40" s="139">
        <v>8</v>
      </c>
      <c r="AM40" s="139">
        <v>3</v>
      </c>
      <c r="AN40" s="150">
        <v>4</v>
      </c>
      <c r="AO40" s="150">
        <v>0</v>
      </c>
      <c r="AP40" s="150">
        <v>4</v>
      </c>
      <c r="AQ40" s="150">
        <v>5</v>
      </c>
      <c r="AR40" s="150">
        <v>2</v>
      </c>
      <c r="AS40" s="150">
        <v>6</v>
      </c>
      <c r="AT40" s="150">
        <v>2</v>
      </c>
      <c r="AU40" s="150">
        <v>4</v>
      </c>
      <c r="AV40" s="150">
        <v>0</v>
      </c>
      <c r="AW40" s="150">
        <v>2</v>
      </c>
      <c r="AX40" s="150">
        <v>2</v>
      </c>
      <c r="AY40" s="150">
        <v>4</v>
      </c>
      <c r="AZ40" s="150">
        <v>1</v>
      </c>
      <c r="BA40" s="150">
        <v>2</v>
      </c>
      <c r="BB40" s="150">
        <v>14</v>
      </c>
      <c r="BC40" s="150">
        <v>6</v>
      </c>
      <c r="BD40" s="150">
        <v>7</v>
      </c>
      <c r="BE40" s="150">
        <v>4</v>
      </c>
      <c r="BF40" s="150">
        <v>4</v>
      </c>
      <c r="BG40" s="150">
        <v>7</v>
      </c>
      <c r="BH40" s="150">
        <v>3</v>
      </c>
      <c r="BI40" s="150">
        <v>17</v>
      </c>
      <c r="BJ40" s="150">
        <v>0</v>
      </c>
      <c r="BK40" s="150">
        <v>19</v>
      </c>
      <c r="BL40" s="150">
        <v>40</v>
      </c>
      <c r="BM40" s="150">
        <v>13</v>
      </c>
      <c r="BN40" s="150">
        <v>7</v>
      </c>
      <c r="BO40" s="150">
        <v>1</v>
      </c>
      <c r="BP40" s="150">
        <v>4</v>
      </c>
      <c r="BQ40" s="150">
        <v>6</v>
      </c>
      <c r="BR40" s="150">
        <v>1</v>
      </c>
      <c r="BS40" s="150">
        <v>6</v>
      </c>
      <c r="BT40" s="150">
        <v>42</v>
      </c>
      <c r="BU40" s="150">
        <v>0</v>
      </c>
    </row>
    <row r="41" spans="1:73" s="96" customFormat="1" ht="12.6" customHeight="1" x14ac:dyDescent="0.2">
      <c r="A41" s="159">
        <v>272043</v>
      </c>
      <c r="B41" s="139" t="s">
        <v>208</v>
      </c>
      <c r="C41" s="160" t="s">
        <v>204</v>
      </c>
      <c r="D41" s="139">
        <v>14</v>
      </c>
      <c r="E41" s="139">
        <v>13.6404380529249</v>
      </c>
      <c r="F41" s="139">
        <v>13.6404380529249</v>
      </c>
      <c r="G41" s="150">
        <v>2</v>
      </c>
      <c r="H41" s="150">
        <v>3</v>
      </c>
      <c r="I41" s="150">
        <v>0</v>
      </c>
      <c r="J41" s="150">
        <v>1</v>
      </c>
      <c r="K41" s="150">
        <v>3</v>
      </c>
      <c r="L41" s="150">
        <v>2</v>
      </c>
      <c r="M41" s="150">
        <v>0</v>
      </c>
      <c r="N41" s="150">
        <v>3</v>
      </c>
      <c r="O41" s="150">
        <v>0</v>
      </c>
      <c r="P41" s="150">
        <v>9</v>
      </c>
      <c r="Q41" s="150">
        <v>5</v>
      </c>
      <c r="R41" s="150">
        <v>0</v>
      </c>
      <c r="S41" s="150">
        <v>3</v>
      </c>
      <c r="T41" s="150">
        <v>11</v>
      </c>
      <c r="U41" s="150">
        <v>5</v>
      </c>
      <c r="V41" s="150">
        <v>6</v>
      </c>
      <c r="W41" s="150">
        <v>1</v>
      </c>
      <c r="X41" s="150">
        <v>1</v>
      </c>
      <c r="Y41" s="150">
        <v>4</v>
      </c>
      <c r="Z41" s="150">
        <v>0</v>
      </c>
      <c r="AA41" s="150">
        <v>0</v>
      </c>
      <c r="AB41" s="150">
        <v>7</v>
      </c>
      <c r="AC41" s="150">
        <v>0</v>
      </c>
      <c r="AD41" s="150">
        <v>0</v>
      </c>
      <c r="AE41" s="150">
        <v>0</v>
      </c>
      <c r="AF41" s="150">
        <v>1</v>
      </c>
      <c r="AG41" s="150">
        <v>6</v>
      </c>
      <c r="AH41" s="150">
        <v>0</v>
      </c>
      <c r="AI41" s="150">
        <v>10</v>
      </c>
      <c r="AJ41" s="150">
        <v>0</v>
      </c>
      <c r="AK41" s="150">
        <v>0</v>
      </c>
      <c r="AL41" s="139">
        <v>0</v>
      </c>
      <c r="AM41" s="139">
        <v>2</v>
      </c>
      <c r="AN41" s="150">
        <v>2</v>
      </c>
      <c r="AO41" s="150">
        <v>0</v>
      </c>
      <c r="AP41" s="150">
        <v>0</v>
      </c>
      <c r="AQ41" s="150">
        <v>1</v>
      </c>
      <c r="AR41" s="150">
        <v>0</v>
      </c>
      <c r="AS41" s="150">
        <v>0</v>
      </c>
      <c r="AT41" s="150">
        <v>1</v>
      </c>
      <c r="AU41" s="150">
        <v>0</v>
      </c>
      <c r="AV41" s="150">
        <v>2</v>
      </c>
      <c r="AW41" s="150">
        <v>0</v>
      </c>
      <c r="AX41" s="150">
        <v>2</v>
      </c>
      <c r="AY41" s="150">
        <v>1</v>
      </c>
      <c r="AZ41" s="150">
        <v>0</v>
      </c>
      <c r="BA41" s="150">
        <v>0</v>
      </c>
      <c r="BB41" s="150">
        <v>7</v>
      </c>
      <c r="BC41" s="150">
        <v>2</v>
      </c>
      <c r="BD41" s="150">
        <v>2</v>
      </c>
      <c r="BE41" s="150">
        <v>3</v>
      </c>
      <c r="BF41" s="150">
        <v>2</v>
      </c>
      <c r="BG41" s="150">
        <v>0</v>
      </c>
      <c r="BH41" s="150">
        <v>1</v>
      </c>
      <c r="BI41" s="150">
        <v>4</v>
      </c>
      <c r="BJ41" s="150">
        <v>0</v>
      </c>
      <c r="BK41" s="150">
        <v>3</v>
      </c>
      <c r="BL41" s="150">
        <v>10</v>
      </c>
      <c r="BM41" s="150">
        <v>9</v>
      </c>
      <c r="BN41" s="150">
        <v>0</v>
      </c>
      <c r="BO41" s="150">
        <v>0</v>
      </c>
      <c r="BP41" s="150">
        <v>4</v>
      </c>
      <c r="BQ41" s="150">
        <v>5</v>
      </c>
      <c r="BR41" s="150">
        <v>0</v>
      </c>
      <c r="BS41" s="150">
        <v>2</v>
      </c>
      <c r="BT41" s="150">
        <v>11</v>
      </c>
      <c r="BU41" s="150">
        <v>1</v>
      </c>
    </row>
    <row r="42" spans="1:73" s="96" customFormat="1" ht="12.6" customHeight="1" x14ac:dyDescent="0.2">
      <c r="A42" s="159">
        <v>272051</v>
      </c>
      <c r="B42" s="139" t="s">
        <v>209</v>
      </c>
      <c r="C42" s="160" t="s">
        <v>204</v>
      </c>
      <c r="D42" s="139">
        <v>53</v>
      </c>
      <c r="E42" s="139">
        <v>13.7839201468898</v>
      </c>
      <c r="F42" s="139">
        <v>13.7839201468898</v>
      </c>
      <c r="G42" s="150">
        <v>5</v>
      </c>
      <c r="H42" s="150">
        <v>7</v>
      </c>
      <c r="I42" s="150">
        <v>4</v>
      </c>
      <c r="J42" s="150">
        <v>3</v>
      </c>
      <c r="K42" s="150">
        <v>10</v>
      </c>
      <c r="L42" s="150">
        <v>12</v>
      </c>
      <c r="M42" s="150">
        <v>6</v>
      </c>
      <c r="N42" s="150">
        <v>6</v>
      </c>
      <c r="O42" s="150">
        <v>0</v>
      </c>
      <c r="P42" s="150">
        <v>36</v>
      </c>
      <c r="Q42" s="150">
        <v>17</v>
      </c>
      <c r="R42" s="150">
        <v>0</v>
      </c>
      <c r="S42" s="150">
        <v>19</v>
      </c>
      <c r="T42" s="150">
        <v>33</v>
      </c>
      <c r="U42" s="150">
        <v>7</v>
      </c>
      <c r="V42" s="150">
        <v>26</v>
      </c>
      <c r="W42" s="150">
        <v>4</v>
      </c>
      <c r="X42" s="150">
        <v>6</v>
      </c>
      <c r="Y42" s="150">
        <v>13</v>
      </c>
      <c r="Z42" s="150">
        <v>3</v>
      </c>
      <c r="AA42" s="150">
        <v>1</v>
      </c>
      <c r="AB42" s="150">
        <v>38</v>
      </c>
      <c r="AC42" s="150">
        <v>2</v>
      </c>
      <c r="AD42" s="150">
        <v>0</v>
      </c>
      <c r="AE42" s="150">
        <v>1</v>
      </c>
      <c r="AF42" s="150">
        <v>0</v>
      </c>
      <c r="AG42" s="150">
        <v>12</v>
      </c>
      <c r="AH42" s="150">
        <v>0</v>
      </c>
      <c r="AI42" s="150">
        <v>30</v>
      </c>
      <c r="AJ42" s="150">
        <v>2</v>
      </c>
      <c r="AK42" s="150">
        <v>1</v>
      </c>
      <c r="AL42" s="139">
        <v>15</v>
      </c>
      <c r="AM42" s="139">
        <v>2</v>
      </c>
      <c r="AN42" s="150">
        <v>3</v>
      </c>
      <c r="AO42" s="150">
        <v>0</v>
      </c>
      <c r="AP42" s="150">
        <v>3</v>
      </c>
      <c r="AQ42" s="150">
        <v>4</v>
      </c>
      <c r="AR42" s="150">
        <v>5</v>
      </c>
      <c r="AS42" s="150">
        <v>2</v>
      </c>
      <c r="AT42" s="150">
        <v>5</v>
      </c>
      <c r="AU42" s="150">
        <v>2</v>
      </c>
      <c r="AV42" s="150">
        <v>8</v>
      </c>
      <c r="AW42" s="150">
        <v>4</v>
      </c>
      <c r="AX42" s="150">
        <v>3</v>
      </c>
      <c r="AY42" s="150">
        <v>3</v>
      </c>
      <c r="AZ42" s="150">
        <v>1</v>
      </c>
      <c r="BA42" s="150">
        <v>0</v>
      </c>
      <c r="BB42" s="150">
        <v>13</v>
      </c>
      <c r="BC42" s="150">
        <v>8</v>
      </c>
      <c r="BD42" s="150">
        <v>8</v>
      </c>
      <c r="BE42" s="150">
        <v>10</v>
      </c>
      <c r="BF42" s="150">
        <v>5</v>
      </c>
      <c r="BG42" s="150">
        <v>6</v>
      </c>
      <c r="BH42" s="150">
        <v>8</v>
      </c>
      <c r="BI42" s="150">
        <v>8</v>
      </c>
      <c r="BJ42" s="150">
        <v>0</v>
      </c>
      <c r="BK42" s="150">
        <v>12</v>
      </c>
      <c r="BL42" s="150">
        <v>49</v>
      </c>
      <c r="BM42" s="150">
        <v>9</v>
      </c>
      <c r="BN42" s="150">
        <v>4</v>
      </c>
      <c r="BO42" s="150">
        <v>5</v>
      </c>
      <c r="BP42" s="150">
        <v>4</v>
      </c>
      <c r="BQ42" s="150">
        <v>3</v>
      </c>
      <c r="BR42" s="150">
        <v>1</v>
      </c>
      <c r="BS42" s="150">
        <v>13</v>
      </c>
      <c r="BT42" s="150">
        <v>40</v>
      </c>
      <c r="BU42" s="150">
        <v>0</v>
      </c>
    </row>
    <row r="43" spans="1:73" s="96" customFormat="1" ht="12.6" customHeight="1" x14ac:dyDescent="0.2">
      <c r="A43" s="159">
        <v>272060</v>
      </c>
      <c r="B43" s="139" t="s">
        <v>210</v>
      </c>
      <c r="C43" s="160" t="s">
        <v>204</v>
      </c>
      <c r="D43" s="139">
        <v>10</v>
      </c>
      <c r="E43" s="139">
        <v>13.743437508589601</v>
      </c>
      <c r="F43" s="139">
        <v>13.743437508589601</v>
      </c>
      <c r="G43" s="150">
        <v>0</v>
      </c>
      <c r="H43" s="150">
        <v>0</v>
      </c>
      <c r="I43" s="150">
        <v>3</v>
      </c>
      <c r="J43" s="150">
        <v>0</v>
      </c>
      <c r="K43" s="150">
        <v>3</v>
      </c>
      <c r="L43" s="150">
        <v>2</v>
      </c>
      <c r="M43" s="150">
        <v>2</v>
      </c>
      <c r="N43" s="150">
        <v>0</v>
      </c>
      <c r="O43" s="150">
        <v>0</v>
      </c>
      <c r="P43" s="150">
        <v>6</v>
      </c>
      <c r="Q43" s="150">
        <v>4</v>
      </c>
      <c r="R43" s="150">
        <v>0</v>
      </c>
      <c r="S43" s="150">
        <v>3</v>
      </c>
      <c r="T43" s="150">
        <v>7</v>
      </c>
      <c r="U43" s="150">
        <v>0</v>
      </c>
      <c r="V43" s="150">
        <v>7</v>
      </c>
      <c r="W43" s="150">
        <v>1</v>
      </c>
      <c r="X43" s="150">
        <v>0</v>
      </c>
      <c r="Y43" s="150">
        <v>5</v>
      </c>
      <c r="Z43" s="150">
        <v>1</v>
      </c>
      <c r="AA43" s="150">
        <v>0</v>
      </c>
      <c r="AB43" s="150">
        <v>8</v>
      </c>
      <c r="AC43" s="150">
        <v>0</v>
      </c>
      <c r="AD43" s="150">
        <v>0</v>
      </c>
      <c r="AE43" s="150">
        <v>1</v>
      </c>
      <c r="AF43" s="150">
        <v>0</v>
      </c>
      <c r="AG43" s="150">
        <v>1</v>
      </c>
      <c r="AH43" s="150">
        <v>0</v>
      </c>
      <c r="AI43" s="150">
        <v>7</v>
      </c>
      <c r="AJ43" s="150">
        <v>0</v>
      </c>
      <c r="AK43" s="150">
        <v>0</v>
      </c>
      <c r="AL43" s="139">
        <v>2</v>
      </c>
      <c r="AM43" s="139">
        <v>1</v>
      </c>
      <c r="AN43" s="150">
        <v>0</v>
      </c>
      <c r="AO43" s="150">
        <v>0</v>
      </c>
      <c r="AP43" s="150">
        <v>1</v>
      </c>
      <c r="AQ43" s="150">
        <v>1</v>
      </c>
      <c r="AR43" s="150">
        <v>1</v>
      </c>
      <c r="AS43" s="150">
        <v>0</v>
      </c>
      <c r="AT43" s="150">
        <v>1</v>
      </c>
      <c r="AU43" s="150">
        <v>1</v>
      </c>
      <c r="AV43" s="150">
        <v>2</v>
      </c>
      <c r="AW43" s="150">
        <v>2</v>
      </c>
      <c r="AX43" s="150">
        <v>1</v>
      </c>
      <c r="AY43" s="150">
        <v>0</v>
      </c>
      <c r="AZ43" s="150">
        <v>0</v>
      </c>
      <c r="BA43" s="150">
        <v>0</v>
      </c>
      <c r="BB43" s="150">
        <v>0</v>
      </c>
      <c r="BC43" s="150">
        <v>1</v>
      </c>
      <c r="BD43" s="150">
        <v>0</v>
      </c>
      <c r="BE43" s="150">
        <v>2</v>
      </c>
      <c r="BF43" s="150">
        <v>1</v>
      </c>
      <c r="BG43" s="150">
        <v>1</v>
      </c>
      <c r="BH43" s="150">
        <v>2</v>
      </c>
      <c r="BI43" s="150">
        <v>3</v>
      </c>
      <c r="BJ43" s="150">
        <v>0</v>
      </c>
      <c r="BK43" s="150">
        <v>1</v>
      </c>
      <c r="BL43" s="150">
        <v>12</v>
      </c>
      <c r="BM43" s="150">
        <v>2</v>
      </c>
      <c r="BN43" s="150">
        <v>1</v>
      </c>
      <c r="BO43" s="150">
        <v>2</v>
      </c>
      <c r="BP43" s="150">
        <v>0</v>
      </c>
      <c r="BQ43" s="150">
        <v>0</v>
      </c>
      <c r="BR43" s="150">
        <v>0</v>
      </c>
      <c r="BS43" s="150">
        <v>1</v>
      </c>
      <c r="BT43" s="150">
        <v>9</v>
      </c>
      <c r="BU43" s="150">
        <v>0</v>
      </c>
    </row>
    <row r="44" spans="1:73" s="96" customFormat="1" ht="12.6" customHeight="1" x14ac:dyDescent="0.2">
      <c r="A44" s="159">
        <v>272078</v>
      </c>
      <c r="B44" s="139" t="s">
        <v>211</v>
      </c>
      <c r="C44" s="160" t="s">
        <v>204</v>
      </c>
      <c r="D44" s="139">
        <v>37</v>
      </c>
      <c r="E44" s="139">
        <v>10.706359288055999</v>
      </c>
      <c r="F44" s="139">
        <v>10.706359288055999</v>
      </c>
      <c r="G44" s="150">
        <v>1</v>
      </c>
      <c r="H44" s="150">
        <v>5</v>
      </c>
      <c r="I44" s="150">
        <v>6</v>
      </c>
      <c r="J44" s="150">
        <v>10</v>
      </c>
      <c r="K44" s="150">
        <v>7</v>
      </c>
      <c r="L44" s="150">
        <v>1</v>
      </c>
      <c r="M44" s="150">
        <v>1</v>
      </c>
      <c r="N44" s="150">
        <v>6</v>
      </c>
      <c r="O44" s="150">
        <v>0</v>
      </c>
      <c r="P44" s="150">
        <v>22</v>
      </c>
      <c r="Q44" s="150">
        <v>15</v>
      </c>
      <c r="R44" s="150">
        <v>0</v>
      </c>
      <c r="S44" s="150">
        <v>12</v>
      </c>
      <c r="T44" s="150">
        <v>25</v>
      </c>
      <c r="U44" s="150">
        <v>2</v>
      </c>
      <c r="V44" s="150">
        <v>23</v>
      </c>
      <c r="W44" s="150">
        <v>3</v>
      </c>
      <c r="X44" s="150">
        <v>5</v>
      </c>
      <c r="Y44" s="150">
        <v>9</v>
      </c>
      <c r="Z44" s="150">
        <v>6</v>
      </c>
      <c r="AA44" s="150">
        <v>0</v>
      </c>
      <c r="AB44" s="150">
        <v>26</v>
      </c>
      <c r="AC44" s="150">
        <v>1</v>
      </c>
      <c r="AD44" s="150">
        <v>4</v>
      </c>
      <c r="AE44" s="150">
        <v>1</v>
      </c>
      <c r="AF44" s="150">
        <v>0</v>
      </c>
      <c r="AG44" s="150">
        <v>5</v>
      </c>
      <c r="AH44" s="150">
        <v>0</v>
      </c>
      <c r="AI44" s="150">
        <v>26</v>
      </c>
      <c r="AJ44" s="150">
        <v>1</v>
      </c>
      <c r="AK44" s="150">
        <v>5</v>
      </c>
      <c r="AL44" s="139">
        <v>2</v>
      </c>
      <c r="AM44" s="139">
        <v>1</v>
      </c>
      <c r="AN44" s="150">
        <v>2</v>
      </c>
      <c r="AO44" s="150">
        <v>0</v>
      </c>
      <c r="AP44" s="150">
        <v>4</v>
      </c>
      <c r="AQ44" s="150">
        <v>2</v>
      </c>
      <c r="AR44" s="150">
        <v>4</v>
      </c>
      <c r="AS44" s="150">
        <v>2</v>
      </c>
      <c r="AT44" s="150">
        <v>3</v>
      </c>
      <c r="AU44" s="150">
        <v>4</v>
      </c>
      <c r="AV44" s="150">
        <v>1</v>
      </c>
      <c r="AW44" s="150">
        <v>2</v>
      </c>
      <c r="AX44" s="150">
        <v>3</v>
      </c>
      <c r="AY44" s="150">
        <v>1</v>
      </c>
      <c r="AZ44" s="150">
        <v>2</v>
      </c>
      <c r="BA44" s="150">
        <v>3</v>
      </c>
      <c r="BB44" s="150">
        <v>6</v>
      </c>
      <c r="BC44" s="150">
        <v>5</v>
      </c>
      <c r="BD44" s="150">
        <v>3</v>
      </c>
      <c r="BE44" s="150">
        <v>10</v>
      </c>
      <c r="BF44" s="150">
        <v>1</v>
      </c>
      <c r="BG44" s="150">
        <v>7</v>
      </c>
      <c r="BH44" s="150">
        <v>6</v>
      </c>
      <c r="BI44" s="150">
        <v>5</v>
      </c>
      <c r="BJ44" s="150">
        <v>0</v>
      </c>
      <c r="BK44" s="150">
        <v>14</v>
      </c>
      <c r="BL44" s="150">
        <v>29</v>
      </c>
      <c r="BM44" s="150">
        <v>9</v>
      </c>
      <c r="BN44" s="150">
        <v>0</v>
      </c>
      <c r="BO44" s="150">
        <v>0</v>
      </c>
      <c r="BP44" s="150">
        <v>1</v>
      </c>
      <c r="BQ44" s="150">
        <v>3</v>
      </c>
      <c r="BR44" s="150">
        <v>0</v>
      </c>
      <c r="BS44" s="150">
        <v>9</v>
      </c>
      <c r="BT44" s="150">
        <v>27</v>
      </c>
      <c r="BU44" s="150">
        <v>1</v>
      </c>
    </row>
    <row r="45" spans="1:73" s="96" customFormat="1" ht="12.6" customHeight="1" x14ac:dyDescent="0.2">
      <c r="A45" s="159">
        <v>272086</v>
      </c>
      <c r="B45" s="139" t="s">
        <v>212</v>
      </c>
      <c r="C45" s="160" t="s">
        <v>204</v>
      </c>
      <c r="D45" s="139">
        <v>15</v>
      </c>
      <c r="E45" s="139">
        <v>18.422991893883601</v>
      </c>
      <c r="F45" s="139">
        <v>18.422991893883601</v>
      </c>
      <c r="G45" s="150">
        <v>0</v>
      </c>
      <c r="H45" s="150">
        <v>3</v>
      </c>
      <c r="I45" s="150">
        <v>0</v>
      </c>
      <c r="J45" s="150">
        <v>4</v>
      </c>
      <c r="K45" s="150">
        <v>4</v>
      </c>
      <c r="L45" s="150">
        <v>0</v>
      </c>
      <c r="M45" s="150">
        <v>1</v>
      </c>
      <c r="N45" s="150">
        <v>3</v>
      </c>
      <c r="O45" s="150">
        <v>0</v>
      </c>
      <c r="P45" s="150">
        <v>8</v>
      </c>
      <c r="Q45" s="150">
        <v>7</v>
      </c>
      <c r="R45" s="150">
        <v>0</v>
      </c>
      <c r="S45" s="150">
        <v>7</v>
      </c>
      <c r="T45" s="150">
        <v>8</v>
      </c>
      <c r="U45" s="150">
        <v>2</v>
      </c>
      <c r="V45" s="150">
        <v>6</v>
      </c>
      <c r="W45" s="150">
        <v>0</v>
      </c>
      <c r="X45" s="150">
        <v>1</v>
      </c>
      <c r="Y45" s="150">
        <v>5</v>
      </c>
      <c r="Z45" s="150">
        <v>0</v>
      </c>
      <c r="AA45" s="150">
        <v>0</v>
      </c>
      <c r="AB45" s="150">
        <v>8</v>
      </c>
      <c r="AC45" s="150">
        <v>0</v>
      </c>
      <c r="AD45" s="150">
        <v>3</v>
      </c>
      <c r="AE45" s="150">
        <v>2</v>
      </c>
      <c r="AF45" s="150">
        <v>0</v>
      </c>
      <c r="AG45" s="150">
        <v>2</v>
      </c>
      <c r="AH45" s="150">
        <v>0</v>
      </c>
      <c r="AI45" s="150">
        <v>9</v>
      </c>
      <c r="AJ45" s="150">
        <v>0</v>
      </c>
      <c r="AK45" s="150">
        <v>2</v>
      </c>
      <c r="AL45" s="139">
        <v>3</v>
      </c>
      <c r="AM45" s="139">
        <v>1</v>
      </c>
      <c r="AN45" s="150">
        <v>0</v>
      </c>
      <c r="AO45" s="150">
        <v>0</v>
      </c>
      <c r="AP45" s="150">
        <v>1</v>
      </c>
      <c r="AQ45" s="150">
        <v>1</v>
      </c>
      <c r="AR45" s="150">
        <v>1</v>
      </c>
      <c r="AS45" s="150">
        <v>1</v>
      </c>
      <c r="AT45" s="150">
        <v>2</v>
      </c>
      <c r="AU45" s="150">
        <v>2</v>
      </c>
      <c r="AV45" s="150">
        <v>1</v>
      </c>
      <c r="AW45" s="150">
        <v>0</v>
      </c>
      <c r="AX45" s="150">
        <v>0</v>
      </c>
      <c r="AY45" s="150">
        <v>1</v>
      </c>
      <c r="AZ45" s="150">
        <v>1</v>
      </c>
      <c r="BA45" s="150">
        <v>1</v>
      </c>
      <c r="BB45" s="150">
        <v>3</v>
      </c>
      <c r="BC45" s="150">
        <v>3</v>
      </c>
      <c r="BD45" s="150">
        <v>1</v>
      </c>
      <c r="BE45" s="150">
        <v>3</v>
      </c>
      <c r="BF45" s="150">
        <v>5</v>
      </c>
      <c r="BG45" s="150">
        <v>2</v>
      </c>
      <c r="BH45" s="150">
        <v>1</v>
      </c>
      <c r="BI45" s="150">
        <v>0</v>
      </c>
      <c r="BJ45" s="150">
        <v>0</v>
      </c>
      <c r="BK45" s="150">
        <v>4</v>
      </c>
      <c r="BL45" s="150">
        <v>13</v>
      </c>
      <c r="BM45" s="150">
        <v>14</v>
      </c>
      <c r="BN45" s="150">
        <v>2</v>
      </c>
      <c r="BO45" s="150">
        <v>0</v>
      </c>
      <c r="BP45" s="150">
        <v>2</v>
      </c>
      <c r="BQ45" s="150">
        <v>1</v>
      </c>
      <c r="BR45" s="150">
        <v>0</v>
      </c>
      <c r="BS45" s="150">
        <v>3</v>
      </c>
      <c r="BT45" s="150">
        <v>12</v>
      </c>
      <c r="BU45" s="150">
        <v>0</v>
      </c>
    </row>
    <row r="46" spans="1:73" s="96" customFormat="1" ht="12.6" customHeight="1" x14ac:dyDescent="0.2">
      <c r="A46" s="159">
        <v>272094</v>
      </c>
      <c r="B46" s="139" t="s">
        <v>213</v>
      </c>
      <c r="C46" s="160" t="s">
        <v>204</v>
      </c>
      <c r="D46" s="139">
        <v>21</v>
      </c>
      <c r="E46" s="139">
        <v>14.901754859036499</v>
      </c>
      <c r="F46" s="139">
        <v>14.901754859036499</v>
      </c>
      <c r="G46" s="150">
        <v>1</v>
      </c>
      <c r="H46" s="150">
        <v>1</v>
      </c>
      <c r="I46" s="150">
        <v>2</v>
      </c>
      <c r="J46" s="150">
        <v>3</v>
      </c>
      <c r="K46" s="150">
        <v>5</v>
      </c>
      <c r="L46" s="150">
        <v>3</v>
      </c>
      <c r="M46" s="150">
        <v>3</v>
      </c>
      <c r="N46" s="150">
        <v>3</v>
      </c>
      <c r="O46" s="150">
        <v>0</v>
      </c>
      <c r="P46" s="150">
        <v>17</v>
      </c>
      <c r="Q46" s="150">
        <v>4</v>
      </c>
      <c r="R46" s="150">
        <v>0</v>
      </c>
      <c r="S46" s="150">
        <v>7</v>
      </c>
      <c r="T46" s="150">
        <v>13</v>
      </c>
      <c r="U46" s="150">
        <v>2</v>
      </c>
      <c r="V46" s="150">
        <v>11</v>
      </c>
      <c r="W46" s="150">
        <v>0</v>
      </c>
      <c r="X46" s="150">
        <v>2</v>
      </c>
      <c r="Y46" s="150">
        <v>6</v>
      </c>
      <c r="Z46" s="150">
        <v>3</v>
      </c>
      <c r="AA46" s="150">
        <v>1</v>
      </c>
      <c r="AB46" s="150">
        <v>12</v>
      </c>
      <c r="AC46" s="150">
        <v>1</v>
      </c>
      <c r="AD46" s="150">
        <v>4</v>
      </c>
      <c r="AE46" s="150">
        <v>1</v>
      </c>
      <c r="AF46" s="150">
        <v>0</v>
      </c>
      <c r="AG46" s="150">
        <v>3</v>
      </c>
      <c r="AH46" s="150">
        <v>0</v>
      </c>
      <c r="AI46" s="150">
        <v>9</v>
      </c>
      <c r="AJ46" s="150">
        <v>0</v>
      </c>
      <c r="AK46" s="150">
        <v>5</v>
      </c>
      <c r="AL46" s="139">
        <v>4</v>
      </c>
      <c r="AM46" s="139">
        <v>1</v>
      </c>
      <c r="AN46" s="150">
        <v>2</v>
      </c>
      <c r="AO46" s="150">
        <v>0</v>
      </c>
      <c r="AP46" s="150">
        <v>0</v>
      </c>
      <c r="AQ46" s="150">
        <v>0</v>
      </c>
      <c r="AR46" s="150">
        <v>2</v>
      </c>
      <c r="AS46" s="150">
        <v>3</v>
      </c>
      <c r="AT46" s="150">
        <v>2</v>
      </c>
      <c r="AU46" s="150">
        <v>2</v>
      </c>
      <c r="AV46" s="150">
        <v>2</v>
      </c>
      <c r="AW46" s="150">
        <v>1</v>
      </c>
      <c r="AX46" s="150">
        <v>0</v>
      </c>
      <c r="AY46" s="150">
        <v>1</v>
      </c>
      <c r="AZ46" s="150">
        <v>3</v>
      </c>
      <c r="BA46" s="150">
        <v>2</v>
      </c>
      <c r="BB46" s="150">
        <v>3</v>
      </c>
      <c r="BC46" s="150">
        <v>1</v>
      </c>
      <c r="BD46" s="150">
        <v>2</v>
      </c>
      <c r="BE46" s="150">
        <v>4</v>
      </c>
      <c r="BF46" s="150">
        <v>7</v>
      </c>
      <c r="BG46" s="150">
        <v>5</v>
      </c>
      <c r="BH46" s="150">
        <v>0</v>
      </c>
      <c r="BI46" s="150">
        <v>2</v>
      </c>
      <c r="BJ46" s="150">
        <v>0</v>
      </c>
      <c r="BK46" s="150">
        <v>4</v>
      </c>
      <c r="BL46" s="150">
        <v>16</v>
      </c>
      <c r="BM46" s="150">
        <v>6</v>
      </c>
      <c r="BN46" s="150">
        <v>0</v>
      </c>
      <c r="BO46" s="150">
        <v>1</v>
      </c>
      <c r="BP46" s="150">
        <v>0</v>
      </c>
      <c r="BQ46" s="150">
        <v>2</v>
      </c>
      <c r="BR46" s="150">
        <v>1</v>
      </c>
      <c r="BS46" s="150">
        <v>6</v>
      </c>
      <c r="BT46" s="150">
        <v>12</v>
      </c>
      <c r="BU46" s="150">
        <v>3</v>
      </c>
    </row>
    <row r="47" spans="1:73" s="96" customFormat="1" ht="12.6" customHeight="1" x14ac:dyDescent="0.2">
      <c r="A47" s="159">
        <v>272108</v>
      </c>
      <c r="B47" s="139" t="s">
        <v>214</v>
      </c>
      <c r="C47" s="160" t="s">
        <v>204</v>
      </c>
      <c r="D47" s="139">
        <v>38</v>
      </c>
      <c r="E47" s="139">
        <v>9.6857731286066802</v>
      </c>
      <c r="F47" s="139">
        <v>9.6857731286066802</v>
      </c>
      <c r="G47" s="150">
        <v>3</v>
      </c>
      <c r="H47" s="150">
        <v>3</v>
      </c>
      <c r="I47" s="150">
        <v>7</v>
      </c>
      <c r="J47" s="150">
        <v>4</v>
      </c>
      <c r="K47" s="150">
        <v>6</v>
      </c>
      <c r="L47" s="150">
        <v>3</v>
      </c>
      <c r="M47" s="150">
        <v>5</v>
      </c>
      <c r="N47" s="150">
        <v>7</v>
      </c>
      <c r="O47" s="150">
        <v>0</v>
      </c>
      <c r="P47" s="150">
        <v>25</v>
      </c>
      <c r="Q47" s="150">
        <v>12</v>
      </c>
      <c r="R47" s="150">
        <v>1</v>
      </c>
      <c r="S47" s="150">
        <v>11</v>
      </c>
      <c r="T47" s="150">
        <v>27</v>
      </c>
      <c r="U47" s="150">
        <v>6</v>
      </c>
      <c r="V47" s="150">
        <v>21</v>
      </c>
      <c r="W47" s="150">
        <v>0</v>
      </c>
      <c r="X47" s="150">
        <v>3</v>
      </c>
      <c r="Y47" s="150">
        <v>16</v>
      </c>
      <c r="Z47" s="150">
        <v>2</v>
      </c>
      <c r="AA47" s="150">
        <v>0</v>
      </c>
      <c r="AB47" s="150">
        <v>25</v>
      </c>
      <c r="AC47" s="150">
        <v>1</v>
      </c>
      <c r="AD47" s="150">
        <v>1</v>
      </c>
      <c r="AE47" s="150">
        <v>0</v>
      </c>
      <c r="AF47" s="150">
        <v>0</v>
      </c>
      <c r="AG47" s="150">
        <v>11</v>
      </c>
      <c r="AH47" s="150">
        <v>0</v>
      </c>
      <c r="AI47" s="150">
        <v>27</v>
      </c>
      <c r="AJ47" s="150">
        <v>0</v>
      </c>
      <c r="AK47" s="150">
        <v>4</v>
      </c>
      <c r="AL47" s="139">
        <v>2</v>
      </c>
      <c r="AM47" s="139">
        <v>2</v>
      </c>
      <c r="AN47" s="150">
        <v>3</v>
      </c>
      <c r="AO47" s="150">
        <v>0</v>
      </c>
      <c r="AP47" s="150">
        <v>8</v>
      </c>
      <c r="AQ47" s="150">
        <v>4</v>
      </c>
      <c r="AR47" s="150">
        <v>5</v>
      </c>
      <c r="AS47" s="150">
        <v>2</v>
      </c>
      <c r="AT47" s="150">
        <v>4</v>
      </c>
      <c r="AU47" s="150">
        <v>2</v>
      </c>
      <c r="AV47" s="150">
        <v>5</v>
      </c>
      <c r="AW47" s="150">
        <v>1</v>
      </c>
      <c r="AX47" s="150">
        <v>2</v>
      </c>
      <c r="AY47" s="150">
        <v>1</v>
      </c>
      <c r="AZ47" s="150">
        <v>1</v>
      </c>
      <c r="BA47" s="150">
        <v>0</v>
      </c>
      <c r="BB47" s="150">
        <v>3</v>
      </c>
      <c r="BC47" s="150">
        <v>5</v>
      </c>
      <c r="BD47" s="150">
        <v>7</v>
      </c>
      <c r="BE47" s="150">
        <v>7</v>
      </c>
      <c r="BF47" s="150">
        <v>4</v>
      </c>
      <c r="BG47" s="150">
        <v>6</v>
      </c>
      <c r="BH47" s="150">
        <v>4</v>
      </c>
      <c r="BI47" s="150">
        <v>5</v>
      </c>
      <c r="BJ47" s="150">
        <v>0</v>
      </c>
      <c r="BK47" s="150">
        <v>13</v>
      </c>
      <c r="BL47" s="150">
        <v>35</v>
      </c>
      <c r="BM47" s="150">
        <v>12</v>
      </c>
      <c r="BN47" s="150">
        <v>3</v>
      </c>
      <c r="BO47" s="150">
        <v>0</v>
      </c>
      <c r="BP47" s="150">
        <v>2</v>
      </c>
      <c r="BQ47" s="150">
        <v>5</v>
      </c>
      <c r="BR47" s="150">
        <v>2</v>
      </c>
      <c r="BS47" s="150">
        <v>7</v>
      </c>
      <c r="BT47" s="150">
        <v>28</v>
      </c>
      <c r="BU47" s="150">
        <v>3</v>
      </c>
    </row>
    <row r="48" spans="1:73" s="96" customFormat="1" ht="12.6" customHeight="1" x14ac:dyDescent="0.2">
      <c r="A48" s="159">
        <v>272116</v>
      </c>
      <c r="B48" s="139" t="s">
        <v>215</v>
      </c>
      <c r="C48" s="160" t="s">
        <v>204</v>
      </c>
      <c r="D48" s="139">
        <v>32</v>
      </c>
      <c r="E48" s="139">
        <v>11.1871683179393</v>
      </c>
      <c r="F48" s="139">
        <v>11.1871683179393</v>
      </c>
      <c r="G48" s="150">
        <v>2</v>
      </c>
      <c r="H48" s="150">
        <v>2</v>
      </c>
      <c r="I48" s="150">
        <v>3</v>
      </c>
      <c r="J48" s="150">
        <v>5</v>
      </c>
      <c r="K48" s="150">
        <v>9</v>
      </c>
      <c r="L48" s="150">
        <v>4</v>
      </c>
      <c r="M48" s="150">
        <v>5</v>
      </c>
      <c r="N48" s="150">
        <v>2</v>
      </c>
      <c r="O48" s="150">
        <v>0</v>
      </c>
      <c r="P48" s="150">
        <v>16</v>
      </c>
      <c r="Q48" s="150">
        <v>16</v>
      </c>
      <c r="R48" s="150">
        <v>0</v>
      </c>
      <c r="S48" s="150">
        <v>15</v>
      </c>
      <c r="T48" s="150">
        <v>17</v>
      </c>
      <c r="U48" s="150">
        <v>2</v>
      </c>
      <c r="V48" s="150">
        <v>15</v>
      </c>
      <c r="W48" s="150">
        <v>0</v>
      </c>
      <c r="X48" s="150">
        <v>2</v>
      </c>
      <c r="Y48" s="150">
        <v>11</v>
      </c>
      <c r="Z48" s="150">
        <v>2</v>
      </c>
      <c r="AA48" s="150">
        <v>0</v>
      </c>
      <c r="AB48" s="150">
        <v>23</v>
      </c>
      <c r="AC48" s="150">
        <v>2</v>
      </c>
      <c r="AD48" s="150">
        <v>1</v>
      </c>
      <c r="AE48" s="150">
        <v>1</v>
      </c>
      <c r="AF48" s="150">
        <v>1</v>
      </c>
      <c r="AG48" s="150">
        <v>4</v>
      </c>
      <c r="AH48" s="150">
        <v>0</v>
      </c>
      <c r="AI48" s="150">
        <v>22</v>
      </c>
      <c r="AJ48" s="150">
        <v>2</v>
      </c>
      <c r="AK48" s="150">
        <v>1</v>
      </c>
      <c r="AL48" s="139">
        <v>4</v>
      </c>
      <c r="AM48" s="139">
        <v>1</v>
      </c>
      <c r="AN48" s="150">
        <v>2</v>
      </c>
      <c r="AO48" s="150">
        <v>0</v>
      </c>
      <c r="AP48" s="150">
        <v>4</v>
      </c>
      <c r="AQ48" s="150">
        <v>3</v>
      </c>
      <c r="AR48" s="150">
        <v>1</v>
      </c>
      <c r="AS48" s="150">
        <v>2</v>
      </c>
      <c r="AT48" s="150">
        <v>2</v>
      </c>
      <c r="AU48" s="150">
        <v>1</v>
      </c>
      <c r="AV48" s="150">
        <v>2</v>
      </c>
      <c r="AW48" s="150">
        <v>1</v>
      </c>
      <c r="AX48" s="150">
        <v>2</v>
      </c>
      <c r="AY48" s="150">
        <v>2</v>
      </c>
      <c r="AZ48" s="150">
        <v>0</v>
      </c>
      <c r="BA48" s="150">
        <v>2</v>
      </c>
      <c r="BB48" s="150">
        <v>10</v>
      </c>
      <c r="BC48" s="150">
        <v>2</v>
      </c>
      <c r="BD48" s="150">
        <v>8</v>
      </c>
      <c r="BE48" s="150">
        <v>8</v>
      </c>
      <c r="BF48" s="150">
        <v>2</v>
      </c>
      <c r="BG48" s="150">
        <v>4</v>
      </c>
      <c r="BH48" s="150">
        <v>4</v>
      </c>
      <c r="BI48" s="150">
        <v>4</v>
      </c>
      <c r="BJ48" s="150">
        <v>0</v>
      </c>
      <c r="BK48" s="150">
        <v>9</v>
      </c>
      <c r="BL48" s="150">
        <v>26</v>
      </c>
      <c r="BM48" s="150">
        <v>8</v>
      </c>
      <c r="BN48" s="150">
        <v>4</v>
      </c>
      <c r="BO48" s="150">
        <v>2</v>
      </c>
      <c r="BP48" s="150">
        <v>0</v>
      </c>
      <c r="BQ48" s="150">
        <v>3</v>
      </c>
      <c r="BR48" s="150">
        <v>1</v>
      </c>
      <c r="BS48" s="150">
        <v>5</v>
      </c>
      <c r="BT48" s="150">
        <v>27</v>
      </c>
      <c r="BU48" s="150">
        <v>0</v>
      </c>
    </row>
    <row r="49" spans="1:73" s="96" customFormat="1" ht="12.6" customHeight="1" x14ac:dyDescent="0.2">
      <c r="A49" s="159">
        <v>272124</v>
      </c>
      <c r="B49" s="139" t="s">
        <v>216</v>
      </c>
      <c r="C49" s="160" t="s">
        <v>204</v>
      </c>
      <c r="D49" s="139">
        <v>35</v>
      </c>
      <c r="E49" s="139">
        <v>13.505274774461901</v>
      </c>
      <c r="F49" s="139">
        <v>13.505274774461901</v>
      </c>
      <c r="G49" s="150">
        <v>1</v>
      </c>
      <c r="H49" s="150">
        <v>5</v>
      </c>
      <c r="I49" s="150">
        <v>2</v>
      </c>
      <c r="J49" s="150">
        <v>6</v>
      </c>
      <c r="K49" s="150">
        <v>7</v>
      </c>
      <c r="L49" s="150">
        <v>5</v>
      </c>
      <c r="M49" s="150">
        <v>4</v>
      </c>
      <c r="N49" s="150">
        <v>5</v>
      </c>
      <c r="O49" s="150">
        <v>0</v>
      </c>
      <c r="P49" s="150">
        <v>18</v>
      </c>
      <c r="Q49" s="150">
        <v>17</v>
      </c>
      <c r="R49" s="150">
        <v>0</v>
      </c>
      <c r="S49" s="150">
        <v>16</v>
      </c>
      <c r="T49" s="150">
        <v>19</v>
      </c>
      <c r="U49" s="150">
        <v>0</v>
      </c>
      <c r="V49" s="150">
        <v>19</v>
      </c>
      <c r="W49" s="150">
        <v>1</v>
      </c>
      <c r="X49" s="150">
        <v>4</v>
      </c>
      <c r="Y49" s="150">
        <v>12</v>
      </c>
      <c r="Z49" s="150">
        <v>2</v>
      </c>
      <c r="AA49" s="150">
        <v>0</v>
      </c>
      <c r="AB49" s="150">
        <v>27</v>
      </c>
      <c r="AC49" s="150">
        <v>1</v>
      </c>
      <c r="AD49" s="150">
        <v>1</v>
      </c>
      <c r="AE49" s="150">
        <v>1</v>
      </c>
      <c r="AF49" s="150">
        <v>0</v>
      </c>
      <c r="AG49" s="150">
        <v>5</v>
      </c>
      <c r="AH49" s="150">
        <v>0</v>
      </c>
      <c r="AI49" s="150">
        <v>22</v>
      </c>
      <c r="AJ49" s="150">
        <v>2</v>
      </c>
      <c r="AK49" s="150">
        <v>3</v>
      </c>
      <c r="AL49" s="139">
        <v>4</v>
      </c>
      <c r="AM49" s="139">
        <v>1</v>
      </c>
      <c r="AN49" s="150">
        <v>3</v>
      </c>
      <c r="AO49" s="150">
        <v>0</v>
      </c>
      <c r="AP49" s="150">
        <v>3</v>
      </c>
      <c r="AQ49" s="150">
        <v>3</v>
      </c>
      <c r="AR49" s="150">
        <v>1</v>
      </c>
      <c r="AS49" s="150">
        <v>0</v>
      </c>
      <c r="AT49" s="150">
        <v>4</v>
      </c>
      <c r="AU49" s="150">
        <v>5</v>
      </c>
      <c r="AV49" s="150">
        <v>1</v>
      </c>
      <c r="AW49" s="150">
        <v>1</v>
      </c>
      <c r="AX49" s="150">
        <v>1</v>
      </c>
      <c r="AY49" s="150">
        <v>4</v>
      </c>
      <c r="AZ49" s="150">
        <v>0</v>
      </c>
      <c r="BA49" s="150">
        <v>1</v>
      </c>
      <c r="BB49" s="150">
        <v>11</v>
      </c>
      <c r="BC49" s="150">
        <v>6</v>
      </c>
      <c r="BD49" s="150">
        <v>5</v>
      </c>
      <c r="BE49" s="150">
        <v>5</v>
      </c>
      <c r="BF49" s="150">
        <v>6</v>
      </c>
      <c r="BG49" s="150">
        <v>3</v>
      </c>
      <c r="BH49" s="150">
        <v>4</v>
      </c>
      <c r="BI49" s="150">
        <v>6</v>
      </c>
      <c r="BJ49" s="150">
        <v>0</v>
      </c>
      <c r="BK49" s="150">
        <v>15</v>
      </c>
      <c r="BL49" s="150">
        <v>27</v>
      </c>
      <c r="BM49" s="150">
        <v>4</v>
      </c>
      <c r="BN49" s="150">
        <v>4</v>
      </c>
      <c r="BO49" s="150">
        <v>3</v>
      </c>
      <c r="BP49" s="150">
        <v>0</v>
      </c>
      <c r="BQ49" s="150">
        <v>2</v>
      </c>
      <c r="BR49" s="150">
        <v>0</v>
      </c>
      <c r="BS49" s="150">
        <v>5</v>
      </c>
      <c r="BT49" s="150">
        <v>28</v>
      </c>
      <c r="BU49" s="150">
        <v>2</v>
      </c>
    </row>
    <row r="50" spans="1:73" s="96" customFormat="1" ht="12.6" customHeight="1" x14ac:dyDescent="0.2">
      <c r="A50" s="159">
        <v>272132</v>
      </c>
      <c r="B50" s="139" t="s">
        <v>217</v>
      </c>
      <c r="C50" s="160" t="s">
        <v>204</v>
      </c>
      <c r="D50" s="139">
        <v>13</v>
      </c>
      <c r="E50" s="139">
        <v>13.0892688133068</v>
      </c>
      <c r="F50" s="139">
        <v>13.0892688133068</v>
      </c>
      <c r="G50" s="150">
        <v>0</v>
      </c>
      <c r="H50" s="150">
        <v>0</v>
      </c>
      <c r="I50" s="150">
        <v>2</v>
      </c>
      <c r="J50" s="150">
        <v>5</v>
      </c>
      <c r="K50" s="150">
        <v>1</v>
      </c>
      <c r="L50" s="150">
        <v>3</v>
      </c>
      <c r="M50" s="150">
        <v>1</v>
      </c>
      <c r="N50" s="150">
        <v>1</v>
      </c>
      <c r="O50" s="150">
        <v>0</v>
      </c>
      <c r="P50" s="150">
        <v>6</v>
      </c>
      <c r="Q50" s="150">
        <v>7</v>
      </c>
      <c r="R50" s="150">
        <v>0</v>
      </c>
      <c r="S50" s="150">
        <v>7</v>
      </c>
      <c r="T50" s="150">
        <v>6</v>
      </c>
      <c r="U50" s="150">
        <v>0</v>
      </c>
      <c r="V50" s="150">
        <v>6</v>
      </c>
      <c r="W50" s="150">
        <v>0</v>
      </c>
      <c r="X50" s="150">
        <v>2</v>
      </c>
      <c r="Y50" s="150">
        <v>4</v>
      </c>
      <c r="Z50" s="150">
        <v>0</v>
      </c>
      <c r="AA50" s="150">
        <v>0</v>
      </c>
      <c r="AB50" s="150">
        <v>7</v>
      </c>
      <c r="AC50" s="150">
        <v>0</v>
      </c>
      <c r="AD50" s="150">
        <v>2</v>
      </c>
      <c r="AE50" s="150">
        <v>0</v>
      </c>
      <c r="AF50" s="150">
        <v>0</v>
      </c>
      <c r="AG50" s="150">
        <v>4</v>
      </c>
      <c r="AH50" s="150">
        <v>0</v>
      </c>
      <c r="AI50" s="150">
        <v>8</v>
      </c>
      <c r="AJ50" s="150">
        <v>0</v>
      </c>
      <c r="AK50" s="150">
        <v>3</v>
      </c>
      <c r="AL50" s="139">
        <v>0</v>
      </c>
      <c r="AM50" s="139">
        <v>0</v>
      </c>
      <c r="AN50" s="150">
        <v>2</v>
      </c>
      <c r="AO50" s="150">
        <v>0</v>
      </c>
      <c r="AP50" s="150">
        <v>0</v>
      </c>
      <c r="AQ50" s="150">
        <v>1</v>
      </c>
      <c r="AR50" s="150">
        <v>1</v>
      </c>
      <c r="AS50" s="150">
        <v>1</v>
      </c>
      <c r="AT50" s="150">
        <v>0</v>
      </c>
      <c r="AU50" s="150">
        <v>0</v>
      </c>
      <c r="AV50" s="150">
        <v>2</v>
      </c>
      <c r="AW50" s="150">
        <v>1</v>
      </c>
      <c r="AX50" s="150">
        <v>0</v>
      </c>
      <c r="AY50" s="150">
        <v>0</v>
      </c>
      <c r="AZ50" s="150">
        <v>0</v>
      </c>
      <c r="BA50" s="150">
        <v>1</v>
      </c>
      <c r="BB50" s="150">
        <v>6</v>
      </c>
      <c r="BC50" s="150">
        <v>0</v>
      </c>
      <c r="BD50" s="150">
        <v>1</v>
      </c>
      <c r="BE50" s="150">
        <v>3</v>
      </c>
      <c r="BF50" s="150">
        <v>2</v>
      </c>
      <c r="BG50" s="150">
        <v>3</v>
      </c>
      <c r="BH50" s="150">
        <v>3</v>
      </c>
      <c r="BI50" s="150">
        <v>1</v>
      </c>
      <c r="BJ50" s="150">
        <v>0</v>
      </c>
      <c r="BK50" s="150">
        <v>3</v>
      </c>
      <c r="BL50" s="150">
        <v>6</v>
      </c>
      <c r="BM50" s="150">
        <v>5</v>
      </c>
      <c r="BN50" s="150">
        <v>2</v>
      </c>
      <c r="BO50" s="150">
        <v>0</v>
      </c>
      <c r="BP50" s="150">
        <v>0</v>
      </c>
      <c r="BQ50" s="150">
        <v>4</v>
      </c>
      <c r="BR50" s="150">
        <v>0</v>
      </c>
      <c r="BS50" s="150">
        <v>2</v>
      </c>
      <c r="BT50" s="150">
        <v>11</v>
      </c>
      <c r="BU50" s="150">
        <v>0</v>
      </c>
    </row>
    <row r="51" spans="1:73" s="96" customFormat="1" ht="12.6" customHeight="1" x14ac:dyDescent="0.2">
      <c r="A51" s="159">
        <v>272141</v>
      </c>
      <c r="B51" s="139" t="s">
        <v>218</v>
      </c>
      <c r="C51" s="160" t="s">
        <v>204</v>
      </c>
      <c r="D51" s="139">
        <v>9</v>
      </c>
      <c r="E51" s="139">
        <v>8.51345599016223</v>
      </c>
      <c r="F51" s="139">
        <v>8.51345599016223</v>
      </c>
      <c r="G51" s="150">
        <v>0</v>
      </c>
      <c r="H51" s="150">
        <v>0</v>
      </c>
      <c r="I51" s="150">
        <v>1</v>
      </c>
      <c r="J51" s="150">
        <v>1</v>
      </c>
      <c r="K51" s="150">
        <v>4</v>
      </c>
      <c r="L51" s="150">
        <v>2</v>
      </c>
      <c r="M51" s="150">
        <v>0</v>
      </c>
      <c r="N51" s="150">
        <v>1</v>
      </c>
      <c r="O51" s="150">
        <v>0</v>
      </c>
      <c r="P51" s="150">
        <v>3</v>
      </c>
      <c r="Q51" s="150">
        <v>6</v>
      </c>
      <c r="R51" s="150">
        <v>0</v>
      </c>
      <c r="S51" s="150">
        <v>5</v>
      </c>
      <c r="T51" s="150">
        <v>4</v>
      </c>
      <c r="U51" s="150">
        <v>0</v>
      </c>
      <c r="V51" s="150">
        <v>4</v>
      </c>
      <c r="W51" s="150">
        <v>0</v>
      </c>
      <c r="X51" s="150">
        <v>0</v>
      </c>
      <c r="Y51" s="150">
        <v>4</v>
      </c>
      <c r="Z51" s="150">
        <v>0</v>
      </c>
      <c r="AA51" s="150">
        <v>0</v>
      </c>
      <c r="AB51" s="150">
        <v>6</v>
      </c>
      <c r="AC51" s="150">
        <v>1</v>
      </c>
      <c r="AD51" s="150">
        <v>0</v>
      </c>
      <c r="AE51" s="150">
        <v>0</v>
      </c>
      <c r="AF51" s="150">
        <v>0</v>
      </c>
      <c r="AG51" s="150">
        <v>2</v>
      </c>
      <c r="AH51" s="150">
        <v>0</v>
      </c>
      <c r="AI51" s="150">
        <v>7</v>
      </c>
      <c r="AJ51" s="150">
        <v>1</v>
      </c>
      <c r="AK51" s="150">
        <v>0</v>
      </c>
      <c r="AL51" s="139">
        <v>1</v>
      </c>
      <c r="AM51" s="139">
        <v>0</v>
      </c>
      <c r="AN51" s="150">
        <v>0</v>
      </c>
      <c r="AO51" s="150">
        <v>0</v>
      </c>
      <c r="AP51" s="150">
        <v>1</v>
      </c>
      <c r="AQ51" s="150">
        <v>2</v>
      </c>
      <c r="AR51" s="150">
        <v>2</v>
      </c>
      <c r="AS51" s="150">
        <v>0</v>
      </c>
      <c r="AT51" s="150">
        <v>0</v>
      </c>
      <c r="AU51" s="150">
        <v>1</v>
      </c>
      <c r="AV51" s="150">
        <v>2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1</v>
      </c>
      <c r="BC51" s="150">
        <v>1</v>
      </c>
      <c r="BD51" s="150">
        <v>0</v>
      </c>
      <c r="BE51" s="150">
        <v>2</v>
      </c>
      <c r="BF51" s="150">
        <v>5</v>
      </c>
      <c r="BG51" s="150">
        <v>0</v>
      </c>
      <c r="BH51" s="150">
        <v>1</v>
      </c>
      <c r="BI51" s="150">
        <v>0</v>
      </c>
      <c r="BJ51" s="150">
        <v>0</v>
      </c>
      <c r="BK51" s="150">
        <v>3</v>
      </c>
      <c r="BL51" s="150">
        <v>4</v>
      </c>
      <c r="BM51" s="150">
        <v>1</v>
      </c>
      <c r="BN51" s="150">
        <v>3</v>
      </c>
      <c r="BO51" s="150">
        <v>1</v>
      </c>
      <c r="BP51" s="150">
        <v>0</v>
      </c>
      <c r="BQ51" s="150">
        <v>2</v>
      </c>
      <c r="BR51" s="150">
        <v>0</v>
      </c>
      <c r="BS51" s="150">
        <v>3</v>
      </c>
      <c r="BT51" s="150">
        <v>6</v>
      </c>
      <c r="BU51" s="150">
        <v>0</v>
      </c>
    </row>
    <row r="52" spans="1:73" s="96" customFormat="1" ht="12.6" customHeight="1" x14ac:dyDescent="0.2">
      <c r="A52" s="159">
        <v>272159</v>
      </c>
      <c r="B52" s="139" t="s">
        <v>219</v>
      </c>
      <c r="C52" s="160" t="s">
        <v>204</v>
      </c>
      <c r="D52" s="139">
        <v>30</v>
      </c>
      <c r="E52" s="139">
        <v>13.370294770432</v>
      </c>
      <c r="F52" s="139">
        <v>13.370294770432</v>
      </c>
      <c r="G52" s="150">
        <v>1</v>
      </c>
      <c r="H52" s="150">
        <v>5</v>
      </c>
      <c r="I52" s="150">
        <v>1</v>
      </c>
      <c r="J52" s="150">
        <v>8</v>
      </c>
      <c r="K52" s="150">
        <v>7</v>
      </c>
      <c r="L52" s="150">
        <v>2</v>
      </c>
      <c r="M52" s="150">
        <v>2</v>
      </c>
      <c r="N52" s="150">
        <v>4</v>
      </c>
      <c r="O52" s="150">
        <v>0</v>
      </c>
      <c r="P52" s="150">
        <v>18</v>
      </c>
      <c r="Q52" s="150">
        <v>12</v>
      </c>
      <c r="R52" s="150">
        <v>0</v>
      </c>
      <c r="S52" s="150">
        <v>10</v>
      </c>
      <c r="T52" s="150">
        <v>20</v>
      </c>
      <c r="U52" s="150">
        <v>0</v>
      </c>
      <c r="V52" s="150">
        <v>20</v>
      </c>
      <c r="W52" s="150">
        <v>0</v>
      </c>
      <c r="X52" s="150">
        <v>4</v>
      </c>
      <c r="Y52" s="150">
        <v>12</v>
      </c>
      <c r="Z52" s="150">
        <v>4</v>
      </c>
      <c r="AA52" s="150">
        <v>0</v>
      </c>
      <c r="AB52" s="150">
        <v>20</v>
      </c>
      <c r="AC52" s="150">
        <v>2</v>
      </c>
      <c r="AD52" s="150">
        <v>1</v>
      </c>
      <c r="AE52" s="150">
        <v>0</v>
      </c>
      <c r="AF52" s="150">
        <v>0</v>
      </c>
      <c r="AG52" s="150">
        <v>7</v>
      </c>
      <c r="AH52" s="150">
        <v>0</v>
      </c>
      <c r="AI52" s="150">
        <v>22</v>
      </c>
      <c r="AJ52" s="150">
        <v>0</v>
      </c>
      <c r="AK52" s="150">
        <v>2</v>
      </c>
      <c r="AL52" s="139">
        <v>4</v>
      </c>
      <c r="AM52" s="139">
        <v>1</v>
      </c>
      <c r="AN52" s="150">
        <v>1</v>
      </c>
      <c r="AO52" s="150">
        <v>0</v>
      </c>
      <c r="AP52" s="150">
        <v>3</v>
      </c>
      <c r="AQ52" s="150">
        <v>6</v>
      </c>
      <c r="AR52" s="150">
        <v>1</v>
      </c>
      <c r="AS52" s="150">
        <v>3</v>
      </c>
      <c r="AT52" s="150">
        <v>2</v>
      </c>
      <c r="AU52" s="150">
        <v>0</v>
      </c>
      <c r="AV52" s="150">
        <v>1</v>
      </c>
      <c r="AW52" s="150">
        <v>3</v>
      </c>
      <c r="AX52" s="150">
        <v>1</v>
      </c>
      <c r="AY52" s="150">
        <v>0</v>
      </c>
      <c r="AZ52" s="150">
        <v>2</v>
      </c>
      <c r="BA52" s="150">
        <v>3</v>
      </c>
      <c r="BB52" s="150">
        <v>5</v>
      </c>
      <c r="BC52" s="150">
        <v>2</v>
      </c>
      <c r="BD52" s="150">
        <v>4</v>
      </c>
      <c r="BE52" s="150">
        <v>4</v>
      </c>
      <c r="BF52" s="150">
        <v>3</v>
      </c>
      <c r="BG52" s="150">
        <v>5</v>
      </c>
      <c r="BH52" s="150">
        <v>7</v>
      </c>
      <c r="BI52" s="150">
        <v>5</v>
      </c>
      <c r="BJ52" s="150">
        <v>0</v>
      </c>
      <c r="BK52" s="150">
        <v>6</v>
      </c>
      <c r="BL52" s="150">
        <v>37</v>
      </c>
      <c r="BM52" s="150">
        <v>6</v>
      </c>
      <c r="BN52" s="150">
        <v>1</v>
      </c>
      <c r="BO52" s="150">
        <v>1</v>
      </c>
      <c r="BP52" s="150">
        <v>0</v>
      </c>
      <c r="BQ52" s="150">
        <v>0</v>
      </c>
      <c r="BR52" s="150">
        <v>2</v>
      </c>
      <c r="BS52" s="150">
        <v>9</v>
      </c>
      <c r="BT52" s="150">
        <v>21</v>
      </c>
      <c r="BU52" s="150">
        <v>0</v>
      </c>
    </row>
    <row r="53" spans="1:73" s="96" customFormat="1" ht="12.6" customHeight="1" x14ac:dyDescent="0.2">
      <c r="A53" s="159">
        <v>272167</v>
      </c>
      <c r="B53" s="139" t="s">
        <v>220</v>
      </c>
      <c r="C53" s="160" t="s">
        <v>204</v>
      </c>
      <c r="D53" s="139">
        <v>13</v>
      </c>
      <c r="E53" s="139">
        <v>13.2772285317428</v>
      </c>
      <c r="F53" s="139">
        <v>13.2772285317428</v>
      </c>
      <c r="G53" s="150">
        <v>0</v>
      </c>
      <c r="H53" s="150">
        <v>1</v>
      </c>
      <c r="I53" s="150">
        <v>1</v>
      </c>
      <c r="J53" s="150">
        <v>4</v>
      </c>
      <c r="K53" s="150">
        <v>3</v>
      </c>
      <c r="L53" s="150">
        <v>2</v>
      </c>
      <c r="M53" s="150">
        <v>0</v>
      </c>
      <c r="N53" s="150">
        <v>2</v>
      </c>
      <c r="O53" s="150">
        <v>0</v>
      </c>
      <c r="P53" s="150">
        <v>10</v>
      </c>
      <c r="Q53" s="150">
        <v>3</v>
      </c>
      <c r="R53" s="150">
        <v>0</v>
      </c>
      <c r="S53" s="150">
        <v>4</v>
      </c>
      <c r="T53" s="150">
        <v>9</v>
      </c>
      <c r="U53" s="150">
        <v>0</v>
      </c>
      <c r="V53" s="150">
        <v>9</v>
      </c>
      <c r="W53" s="150">
        <v>2</v>
      </c>
      <c r="X53" s="150">
        <v>0</v>
      </c>
      <c r="Y53" s="150">
        <v>4</v>
      </c>
      <c r="Z53" s="150">
        <v>3</v>
      </c>
      <c r="AA53" s="150">
        <v>0</v>
      </c>
      <c r="AB53" s="150">
        <v>7</v>
      </c>
      <c r="AC53" s="150">
        <v>0</v>
      </c>
      <c r="AD53" s="150">
        <v>1</v>
      </c>
      <c r="AE53" s="150">
        <v>0</v>
      </c>
      <c r="AF53" s="150">
        <v>0</v>
      </c>
      <c r="AG53" s="150">
        <v>5</v>
      </c>
      <c r="AH53" s="150">
        <v>0</v>
      </c>
      <c r="AI53" s="150">
        <v>10</v>
      </c>
      <c r="AJ53" s="150">
        <v>1</v>
      </c>
      <c r="AK53" s="150">
        <v>1</v>
      </c>
      <c r="AL53" s="139">
        <v>0</v>
      </c>
      <c r="AM53" s="139">
        <v>1</v>
      </c>
      <c r="AN53" s="150">
        <v>0</v>
      </c>
      <c r="AO53" s="150">
        <v>0</v>
      </c>
      <c r="AP53" s="150">
        <v>0</v>
      </c>
      <c r="AQ53" s="150">
        <v>0</v>
      </c>
      <c r="AR53" s="150">
        <v>0</v>
      </c>
      <c r="AS53" s="150">
        <v>0</v>
      </c>
      <c r="AT53" s="150">
        <v>1</v>
      </c>
      <c r="AU53" s="150">
        <v>0</v>
      </c>
      <c r="AV53" s="150">
        <v>0</v>
      </c>
      <c r="AW53" s="150">
        <v>3</v>
      </c>
      <c r="AX53" s="150">
        <v>2</v>
      </c>
      <c r="AY53" s="150">
        <v>3</v>
      </c>
      <c r="AZ53" s="150">
        <v>1</v>
      </c>
      <c r="BA53" s="150">
        <v>1</v>
      </c>
      <c r="BB53" s="150">
        <v>2</v>
      </c>
      <c r="BC53" s="150">
        <v>3</v>
      </c>
      <c r="BD53" s="150">
        <v>1</v>
      </c>
      <c r="BE53" s="150">
        <v>2</v>
      </c>
      <c r="BF53" s="150">
        <v>2</v>
      </c>
      <c r="BG53" s="150">
        <v>2</v>
      </c>
      <c r="BH53" s="150">
        <v>2</v>
      </c>
      <c r="BI53" s="150">
        <v>1</v>
      </c>
      <c r="BJ53" s="150">
        <v>0</v>
      </c>
      <c r="BK53" s="150">
        <v>2</v>
      </c>
      <c r="BL53" s="150">
        <v>13</v>
      </c>
      <c r="BM53" s="150">
        <v>3</v>
      </c>
      <c r="BN53" s="150">
        <v>2</v>
      </c>
      <c r="BO53" s="150">
        <v>2</v>
      </c>
      <c r="BP53" s="150">
        <v>0</v>
      </c>
      <c r="BQ53" s="150">
        <v>0</v>
      </c>
      <c r="BR53" s="150">
        <v>0</v>
      </c>
      <c r="BS53" s="150">
        <v>4</v>
      </c>
      <c r="BT53" s="150">
        <v>9</v>
      </c>
      <c r="BU53" s="150">
        <v>0</v>
      </c>
    </row>
    <row r="54" spans="1:73" s="96" customFormat="1" ht="12.6" customHeight="1" x14ac:dyDescent="0.2">
      <c r="A54" s="159">
        <v>272175</v>
      </c>
      <c r="B54" s="139" t="s">
        <v>221</v>
      </c>
      <c r="C54" s="160" t="s">
        <v>204</v>
      </c>
      <c r="D54" s="139">
        <v>10</v>
      </c>
      <c r="E54" s="139">
        <v>8.6014846162447594</v>
      </c>
      <c r="F54" s="139">
        <v>8.6014846162447594</v>
      </c>
      <c r="G54" s="150">
        <v>0</v>
      </c>
      <c r="H54" s="150">
        <v>1</v>
      </c>
      <c r="I54" s="150">
        <v>1</v>
      </c>
      <c r="J54" s="150">
        <v>3</v>
      </c>
      <c r="K54" s="150">
        <v>3</v>
      </c>
      <c r="L54" s="150">
        <v>1</v>
      </c>
      <c r="M54" s="150">
        <v>1</v>
      </c>
      <c r="N54" s="150">
        <v>0</v>
      </c>
      <c r="O54" s="150">
        <v>0</v>
      </c>
      <c r="P54" s="150">
        <v>9</v>
      </c>
      <c r="Q54" s="150">
        <v>1</v>
      </c>
      <c r="R54" s="150">
        <v>0</v>
      </c>
      <c r="S54" s="150">
        <v>2</v>
      </c>
      <c r="T54" s="150">
        <v>8</v>
      </c>
      <c r="U54" s="150">
        <v>0</v>
      </c>
      <c r="V54" s="150">
        <v>8</v>
      </c>
      <c r="W54" s="150">
        <v>0</v>
      </c>
      <c r="X54" s="150">
        <v>1</v>
      </c>
      <c r="Y54" s="150">
        <v>3</v>
      </c>
      <c r="Z54" s="150">
        <v>4</v>
      </c>
      <c r="AA54" s="150">
        <v>0</v>
      </c>
      <c r="AB54" s="150">
        <v>6</v>
      </c>
      <c r="AC54" s="150">
        <v>1</v>
      </c>
      <c r="AD54" s="150">
        <v>0</v>
      </c>
      <c r="AE54" s="150">
        <v>0</v>
      </c>
      <c r="AF54" s="150">
        <v>0</v>
      </c>
      <c r="AG54" s="150">
        <v>3</v>
      </c>
      <c r="AH54" s="150">
        <v>0</v>
      </c>
      <c r="AI54" s="150">
        <v>8</v>
      </c>
      <c r="AJ54" s="150">
        <v>0</v>
      </c>
      <c r="AK54" s="150">
        <v>0</v>
      </c>
      <c r="AL54" s="139">
        <v>1</v>
      </c>
      <c r="AM54" s="139">
        <v>0</v>
      </c>
      <c r="AN54" s="150">
        <v>1</v>
      </c>
      <c r="AO54" s="150">
        <v>0</v>
      </c>
      <c r="AP54" s="150">
        <v>1</v>
      </c>
      <c r="AQ54" s="150">
        <v>0</v>
      </c>
      <c r="AR54" s="150">
        <v>3</v>
      </c>
      <c r="AS54" s="150">
        <v>0</v>
      </c>
      <c r="AT54" s="150">
        <v>1</v>
      </c>
      <c r="AU54" s="150">
        <v>1</v>
      </c>
      <c r="AV54" s="150">
        <v>0</v>
      </c>
      <c r="AW54" s="150">
        <v>1</v>
      </c>
      <c r="AX54" s="150">
        <v>0</v>
      </c>
      <c r="AY54" s="150">
        <v>1</v>
      </c>
      <c r="AZ54" s="150">
        <v>0</v>
      </c>
      <c r="BA54" s="150">
        <v>1</v>
      </c>
      <c r="BB54" s="150">
        <v>1</v>
      </c>
      <c r="BC54" s="150">
        <v>2</v>
      </c>
      <c r="BD54" s="150">
        <v>0</v>
      </c>
      <c r="BE54" s="150">
        <v>2</v>
      </c>
      <c r="BF54" s="150">
        <v>3</v>
      </c>
      <c r="BG54" s="150">
        <v>0</v>
      </c>
      <c r="BH54" s="150">
        <v>0</v>
      </c>
      <c r="BI54" s="150">
        <v>3</v>
      </c>
      <c r="BJ54" s="150">
        <v>0</v>
      </c>
      <c r="BK54" s="150">
        <v>0</v>
      </c>
      <c r="BL54" s="150">
        <v>8</v>
      </c>
      <c r="BM54" s="150">
        <v>9</v>
      </c>
      <c r="BN54" s="150">
        <v>3</v>
      </c>
      <c r="BO54" s="150">
        <v>0</v>
      </c>
      <c r="BP54" s="150">
        <v>0</v>
      </c>
      <c r="BQ54" s="150">
        <v>1</v>
      </c>
      <c r="BR54" s="150">
        <v>0</v>
      </c>
      <c r="BS54" s="150">
        <v>3</v>
      </c>
      <c r="BT54" s="150">
        <v>7</v>
      </c>
      <c r="BU54" s="150">
        <v>0</v>
      </c>
    </row>
    <row r="55" spans="1:73" s="96" customFormat="1" ht="12.6" customHeight="1" x14ac:dyDescent="0.2">
      <c r="A55" s="159">
        <v>272183</v>
      </c>
      <c r="B55" s="139" t="s">
        <v>222</v>
      </c>
      <c r="C55" s="160" t="s">
        <v>204</v>
      </c>
      <c r="D55" s="139">
        <v>17</v>
      </c>
      <c r="E55" s="139">
        <v>14.6948231002619</v>
      </c>
      <c r="F55" s="139">
        <v>14.6948231002619</v>
      </c>
      <c r="G55" s="150">
        <v>2</v>
      </c>
      <c r="H55" s="150">
        <v>0</v>
      </c>
      <c r="I55" s="150">
        <v>2</v>
      </c>
      <c r="J55" s="150">
        <v>3</v>
      </c>
      <c r="K55" s="150">
        <v>4</v>
      </c>
      <c r="L55" s="150">
        <v>2</v>
      </c>
      <c r="M55" s="150">
        <v>1</v>
      </c>
      <c r="N55" s="150">
        <v>3</v>
      </c>
      <c r="O55" s="150">
        <v>0</v>
      </c>
      <c r="P55" s="150">
        <v>15</v>
      </c>
      <c r="Q55" s="150">
        <v>2</v>
      </c>
      <c r="R55" s="150">
        <v>0</v>
      </c>
      <c r="S55" s="150">
        <v>5</v>
      </c>
      <c r="T55" s="150">
        <v>12</v>
      </c>
      <c r="U55" s="150">
        <v>0</v>
      </c>
      <c r="V55" s="150">
        <v>12</v>
      </c>
      <c r="W55" s="150">
        <v>2</v>
      </c>
      <c r="X55" s="150">
        <v>5</v>
      </c>
      <c r="Y55" s="150">
        <v>4</v>
      </c>
      <c r="Z55" s="150">
        <v>1</v>
      </c>
      <c r="AA55" s="150">
        <v>0</v>
      </c>
      <c r="AB55" s="150">
        <v>10</v>
      </c>
      <c r="AC55" s="150">
        <v>3</v>
      </c>
      <c r="AD55" s="150">
        <v>1</v>
      </c>
      <c r="AE55" s="150">
        <v>0</v>
      </c>
      <c r="AF55" s="150">
        <v>0</v>
      </c>
      <c r="AG55" s="150">
        <v>3</v>
      </c>
      <c r="AH55" s="150">
        <v>0</v>
      </c>
      <c r="AI55" s="150">
        <v>10</v>
      </c>
      <c r="AJ55" s="150">
        <v>1</v>
      </c>
      <c r="AK55" s="150">
        <v>1</v>
      </c>
      <c r="AL55" s="139">
        <v>4</v>
      </c>
      <c r="AM55" s="139">
        <v>0</v>
      </c>
      <c r="AN55" s="150">
        <v>1</v>
      </c>
      <c r="AO55" s="150">
        <v>0</v>
      </c>
      <c r="AP55" s="150">
        <v>1</v>
      </c>
      <c r="AQ55" s="150">
        <v>1</v>
      </c>
      <c r="AR55" s="150">
        <v>1</v>
      </c>
      <c r="AS55" s="150">
        <v>1</v>
      </c>
      <c r="AT55" s="150">
        <v>1</v>
      </c>
      <c r="AU55" s="150">
        <v>2</v>
      </c>
      <c r="AV55" s="150">
        <v>0</v>
      </c>
      <c r="AW55" s="150">
        <v>2</v>
      </c>
      <c r="AX55" s="150">
        <v>0</v>
      </c>
      <c r="AY55" s="150">
        <v>3</v>
      </c>
      <c r="AZ55" s="150">
        <v>1</v>
      </c>
      <c r="BA55" s="150">
        <v>1</v>
      </c>
      <c r="BB55" s="150">
        <v>3</v>
      </c>
      <c r="BC55" s="150">
        <v>1</v>
      </c>
      <c r="BD55" s="150">
        <v>3</v>
      </c>
      <c r="BE55" s="150">
        <v>6</v>
      </c>
      <c r="BF55" s="150">
        <v>2</v>
      </c>
      <c r="BG55" s="150">
        <v>2</v>
      </c>
      <c r="BH55" s="150">
        <v>1</v>
      </c>
      <c r="BI55" s="150">
        <v>2</v>
      </c>
      <c r="BJ55" s="150">
        <v>0</v>
      </c>
      <c r="BK55" s="150">
        <v>6</v>
      </c>
      <c r="BL55" s="150">
        <v>18</v>
      </c>
      <c r="BM55" s="150">
        <v>4</v>
      </c>
      <c r="BN55" s="150">
        <v>0</v>
      </c>
      <c r="BO55" s="150">
        <v>2</v>
      </c>
      <c r="BP55" s="150">
        <v>0</v>
      </c>
      <c r="BQ55" s="150">
        <v>1</v>
      </c>
      <c r="BR55" s="150">
        <v>0</v>
      </c>
      <c r="BS55" s="150">
        <v>3</v>
      </c>
      <c r="BT55" s="150">
        <v>13</v>
      </c>
      <c r="BU55" s="150">
        <v>1</v>
      </c>
    </row>
    <row r="56" spans="1:73" s="96" customFormat="1" ht="12.6" customHeight="1" x14ac:dyDescent="0.2">
      <c r="A56" s="159">
        <v>272191</v>
      </c>
      <c r="B56" s="139" t="s">
        <v>223</v>
      </c>
      <c r="C56" s="160" t="s">
        <v>204</v>
      </c>
      <c r="D56" s="139">
        <v>29</v>
      </c>
      <c r="E56" s="139">
        <v>15.892065475309799</v>
      </c>
      <c r="F56" s="139">
        <v>15.892065475309799</v>
      </c>
      <c r="G56" s="150">
        <v>1</v>
      </c>
      <c r="H56" s="150">
        <v>0</v>
      </c>
      <c r="I56" s="150">
        <v>1</v>
      </c>
      <c r="J56" s="150">
        <v>4</v>
      </c>
      <c r="K56" s="150">
        <v>6</v>
      </c>
      <c r="L56" s="150">
        <v>5</v>
      </c>
      <c r="M56" s="150">
        <v>4</v>
      </c>
      <c r="N56" s="150">
        <v>8</v>
      </c>
      <c r="O56" s="150">
        <v>0</v>
      </c>
      <c r="P56" s="150">
        <v>19</v>
      </c>
      <c r="Q56" s="150">
        <v>10</v>
      </c>
      <c r="R56" s="150">
        <v>0</v>
      </c>
      <c r="S56" s="150">
        <v>8</v>
      </c>
      <c r="T56" s="150">
        <v>21</v>
      </c>
      <c r="U56" s="150">
        <v>1</v>
      </c>
      <c r="V56" s="150">
        <v>20</v>
      </c>
      <c r="W56" s="150">
        <v>0</v>
      </c>
      <c r="X56" s="150">
        <v>2</v>
      </c>
      <c r="Y56" s="150">
        <v>15</v>
      </c>
      <c r="Z56" s="150">
        <v>3</v>
      </c>
      <c r="AA56" s="150">
        <v>0</v>
      </c>
      <c r="AB56" s="150">
        <v>22</v>
      </c>
      <c r="AC56" s="150">
        <v>0</v>
      </c>
      <c r="AD56" s="150">
        <v>1</v>
      </c>
      <c r="AE56" s="150">
        <v>0</v>
      </c>
      <c r="AF56" s="150">
        <v>2</v>
      </c>
      <c r="AG56" s="150">
        <v>4</v>
      </c>
      <c r="AH56" s="150">
        <v>0</v>
      </c>
      <c r="AI56" s="150">
        <v>25</v>
      </c>
      <c r="AJ56" s="150">
        <v>0</v>
      </c>
      <c r="AK56" s="150">
        <v>2</v>
      </c>
      <c r="AL56" s="139">
        <v>1</v>
      </c>
      <c r="AM56" s="139">
        <v>0</v>
      </c>
      <c r="AN56" s="150">
        <v>1</v>
      </c>
      <c r="AO56" s="150">
        <v>0</v>
      </c>
      <c r="AP56" s="150">
        <v>1</v>
      </c>
      <c r="AQ56" s="150">
        <v>0</v>
      </c>
      <c r="AR56" s="150">
        <v>4</v>
      </c>
      <c r="AS56" s="150">
        <v>2</v>
      </c>
      <c r="AT56" s="150">
        <v>2</v>
      </c>
      <c r="AU56" s="150">
        <v>3</v>
      </c>
      <c r="AV56" s="150">
        <v>0</v>
      </c>
      <c r="AW56" s="150">
        <v>2</v>
      </c>
      <c r="AX56" s="150">
        <v>4</v>
      </c>
      <c r="AY56" s="150">
        <v>2</v>
      </c>
      <c r="AZ56" s="150">
        <v>3</v>
      </c>
      <c r="BA56" s="150">
        <v>1</v>
      </c>
      <c r="BB56" s="150">
        <v>5</v>
      </c>
      <c r="BC56" s="150">
        <v>1</v>
      </c>
      <c r="BD56" s="150">
        <v>5</v>
      </c>
      <c r="BE56" s="150">
        <v>5</v>
      </c>
      <c r="BF56" s="150">
        <v>5</v>
      </c>
      <c r="BG56" s="150">
        <v>4</v>
      </c>
      <c r="BH56" s="150">
        <v>5</v>
      </c>
      <c r="BI56" s="150">
        <v>3</v>
      </c>
      <c r="BJ56" s="150">
        <v>1</v>
      </c>
      <c r="BK56" s="150">
        <v>11</v>
      </c>
      <c r="BL56" s="150">
        <v>23</v>
      </c>
      <c r="BM56" s="150">
        <v>9</v>
      </c>
      <c r="BN56" s="150">
        <v>1</v>
      </c>
      <c r="BO56" s="150">
        <v>1</v>
      </c>
      <c r="BP56" s="150">
        <v>1</v>
      </c>
      <c r="BQ56" s="150">
        <v>1</v>
      </c>
      <c r="BR56" s="150">
        <v>0</v>
      </c>
      <c r="BS56" s="150">
        <v>3</v>
      </c>
      <c r="BT56" s="150">
        <v>26</v>
      </c>
      <c r="BU56" s="150">
        <v>0</v>
      </c>
    </row>
    <row r="57" spans="1:73" s="96" customFormat="1" ht="12.6" customHeight="1" x14ac:dyDescent="0.2">
      <c r="A57" s="159">
        <v>272205</v>
      </c>
      <c r="B57" s="139" t="s">
        <v>224</v>
      </c>
      <c r="C57" s="160" t="s">
        <v>204</v>
      </c>
      <c r="D57" s="139">
        <v>8</v>
      </c>
      <c r="E57" s="139">
        <v>5.7336572849699303</v>
      </c>
      <c r="F57" s="139">
        <v>5.7336572849699303</v>
      </c>
      <c r="G57" s="150">
        <v>1</v>
      </c>
      <c r="H57" s="150">
        <v>0</v>
      </c>
      <c r="I57" s="150">
        <v>3</v>
      </c>
      <c r="J57" s="150">
        <v>0</v>
      </c>
      <c r="K57" s="150">
        <v>1</v>
      </c>
      <c r="L57" s="150">
        <v>1</v>
      </c>
      <c r="M57" s="150">
        <v>2</v>
      </c>
      <c r="N57" s="150">
        <v>0</v>
      </c>
      <c r="O57" s="150">
        <v>0</v>
      </c>
      <c r="P57" s="150">
        <v>6</v>
      </c>
      <c r="Q57" s="150">
        <v>2</v>
      </c>
      <c r="R57" s="150">
        <v>0</v>
      </c>
      <c r="S57" s="150">
        <v>3</v>
      </c>
      <c r="T57" s="150">
        <v>5</v>
      </c>
      <c r="U57" s="150">
        <v>0</v>
      </c>
      <c r="V57" s="150">
        <v>5</v>
      </c>
      <c r="W57" s="150">
        <v>0</v>
      </c>
      <c r="X57" s="150">
        <v>1</v>
      </c>
      <c r="Y57" s="150">
        <v>2</v>
      </c>
      <c r="Z57" s="150">
        <v>2</v>
      </c>
      <c r="AA57" s="150">
        <v>0</v>
      </c>
      <c r="AB57" s="150">
        <v>6</v>
      </c>
      <c r="AC57" s="150">
        <v>1</v>
      </c>
      <c r="AD57" s="150">
        <v>0</v>
      </c>
      <c r="AE57" s="150">
        <v>0</v>
      </c>
      <c r="AF57" s="150">
        <v>0</v>
      </c>
      <c r="AG57" s="150">
        <v>1</v>
      </c>
      <c r="AH57" s="150">
        <v>0</v>
      </c>
      <c r="AI57" s="150">
        <v>5</v>
      </c>
      <c r="AJ57" s="150">
        <v>0</v>
      </c>
      <c r="AK57" s="150">
        <v>0</v>
      </c>
      <c r="AL57" s="139">
        <v>2</v>
      </c>
      <c r="AM57" s="139">
        <v>0</v>
      </c>
      <c r="AN57" s="150">
        <v>1</v>
      </c>
      <c r="AO57" s="150">
        <v>0</v>
      </c>
      <c r="AP57" s="150">
        <v>1</v>
      </c>
      <c r="AQ57" s="150">
        <v>1</v>
      </c>
      <c r="AR57" s="150">
        <v>0</v>
      </c>
      <c r="AS57" s="150">
        <v>0</v>
      </c>
      <c r="AT57" s="150">
        <v>0</v>
      </c>
      <c r="AU57" s="150">
        <v>0</v>
      </c>
      <c r="AV57" s="150">
        <v>1</v>
      </c>
      <c r="AW57" s="150">
        <v>1</v>
      </c>
      <c r="AX57" s="150">
        <v>0</v>
      </c>
      <c r="AY57" s="150">
        <v>1</v>
      </c>
      <c r="AZ57" s="150">
        <v>2</v>
      </c>
      <c r="BA57" s="150">
        <v>0</v>
      </c>
      <c r="BB57" s="150">
        <v>1</v>
      </c>
      <c r="BC57" s="150">
        <v>1</v>
      </c>
      <c r="BD57" s="150">
        <v>2</v>
      </c>
      <c r="BE57" s="150">
        <v>1</v>
      </c>
      <c r="BF57" s="150">
        <v>2</v>
      </c>
      <c r="BG57" s="150">
        <v>1</v>
      </c>
      <c r="BH57" s="150">
        <v>0</v>
      </c>
      <c r="BI57" s="150">
        <v>1</v>
      </c>
      <c r="BJ57" s="150">
        <v>0</v>
      </c>
      <c r="BK57" s="150">
        <v>3</v>
      </c>
      <c r="BL57" s="150">
        <v>5</v>
      </c>
      <c r="BM57" s="150">
        <v>3</v>
      </c>
      <c r="BN57" s="150">
        <v>1</v>
      </c>
      <c r="BO57" s="150">
        <v>0</v>
      </c>
      <c r="BP57" s="150">
        <v>0</v>
      </c>
      <c r="BQ57" s="150">
        <v>0</v>
      </c>
      <c r="BR57" s="150">
        <v>1</v>
      </c>
      <c r="BS57" s="150">
        <v>2</v>
      </c>
      <c r="BT57" s="150">
        <v>6</v>
      </c>
      <c r="BU57" s="150">
        <v>0</v>
      </c>
    </row>
    <row r="58" spans="1:73" s="96" customFormat="1" x14ac:dyDescent="0.2">
      <c r="A58" s="159">
        <v>272213</v>
      </c>
      <c r="B58" s="139" t="s">
        <v>225</v>
      </c>
      <c r="C58" s="160" t="s">
        <v>204</v>
      </c>
      <c r="D58" s="139">
        <v>6</v>
      </c>
      <c r="E58" s="139">
        <v>9.0225563909774404</v>
      </c>
      <c r="F58" s="139">
        <v>9.0225563909774404</v>
      </c>
      <c r="G58" s="150">
        <v>0</v>
      </c>
      <c r="H58" s="150">
        <v>0</v>
      </c>
      <c r="I58" s="150">
        <v>1</v>
      </c>
      <c r="J58" s="150">
        <v>0</v>
      </c>
      <c r="K58" s="150">
        <v>0</v>
      </c>
      <c r="L58" s="150">
        <v>1</v>
      </c>
      <c r="M58" s="150">
        <v>3</v>
      </c>
      <c r="N58" s="150">
        <v>1</v>
      </c>
      <c r="O58" s="150">
        <v>0</v>
      </c>
      <c r="P58" s="150">
        <v>3</v>
      </c>
      <c r="Q58" s="150">
        <v>3</v>
      </c>
      <c r="R58" s="150">
        <v>0</v>
      </c>
      <c r="S58" s="150">
        <v>1</v>
      </c>
      <c r="T58" s="150">
        <v>5</v>
      </c>
      <c r="U58" s="150">
        <v>0</v>
      </c>
      <c r="V58" s="150">
        <v>5</v>
      </c>
      <c r="W58" s="150">
        <v>0</v>
      </c>
      <c r="X58" s="150">
        <v>0</v>
      </c>
      <c r="Y58" s="150">
        <v>5</v>
      </c>
      <c r="Z58" s="150">
        <v>0</v>
      </c>
      <c r="AA58" s="150">
        <v>0</v>
      </c>
      <c r="AB58" s="150">
        <v>5</v>
      </c>
      <c r="AC58" s="150">
        <v>0</v>
      </c>
      <c r="AD58" s="150">
        <v>0</v>
      </c>
      <c r="AE58" s="150">
        <v>0</v>
      </c>
      <c r="AF58" s="150">
        <v>0</v>
      </c>
      <c r="AG58" s="150">
        <v>1</v>
      </c>
      <c r="AH58" s="150">
        <v>0</v>
      </c>
      <c r="AI58" s="150">
        <v>3</v>
      </c>
      <c r="AJ58" s="150">
        <v>2</v>
      </c>
      <c r="AK58" s="150">
        <v>0</v>
      </c>
      <c r="AL58" s="139">
        <v>0</v>
      </c>
      <c r="AM58" s="139">
        <v>0</v>
      </c>
      <c r="AN58" s="150">
        <v>1</v>
      </c>
      <c r="AO58" s="150">
        <v>0</v>
      </c>
      <c r="AP58" s="150">
        <v>0</v>
      </c>
      <c r="AQ58" s="150">
        <v>0</v>
      </c>
      <c r="AR58" s="150">
        <v>0</v>
      </c>
      <c r="AS58" s="150">
        <v>1</v>
      </c>
      <c r="AT58" s="150">
        <v>0</v>
      </c>
      <c r="AU58" s="150">
        <v>0</v>
      </c>
      <c r="AV58" s="150">
        <v>1</v>
      </c>
      <c r="AW58" s="150">
        <v>1</v>
      </c>
      <c r="AX58" s="150">
        <v>0</v>
      </c>
      <c r="AY58" s="150">
        <v>0</v>
      </c>
      <c r="AZ58" s="150">
        <v>0</v>
      </c>
      <c r="BA58" s="150">
        <v>0</v>
      </c>
      <c r="BB58" s="150">
        <v>3</v>
      </c>
      <c r="BC58" s="150">
        <v>0</v>
      </c>
      <c r="BD58" s="150">
        <v>0</v>
      </c>
      <c r="BE58" s="150">
        <v>0</v>
      </c>
      <c r="BF58" s="150">
        <v>1</v>
      </c>
      <c r="BG58" s="150">
        <v>1</v>
      </c>
      <c r="BH58" s="150">
        <v>3</v>
      </c>
      <c r="BI58" s="150">
        <v>1</v>
      </c>
      <c r="BJ58" s="150">
        <v>0</v>
      </c>
      <c r="BK58" s="150">
        <v>2</v>
      </c>
      <c r="BL58" s="150">
        <v>8</v>
      </c>
      <c r="BM58" s="150">
        <v>1</v>
      </c>
      <c r="BN58" s="150">
        <v>0</v>
      </c>
      <c r="BO58" s="150">
        <v>0</v>
      </c>
      <c r="BP58" s="150">
        <v>0</v>
      </c>
      <c r="BQ58" s="150">
        <v>1</v>
      </c>
      <c r="BR58" s="150">
        <v>0</v>
      </c>
      <c r="BS58" s="150">
        <v>3</v>
      </c>
      <c r="BT58" s="150">
        <v>3</v>
      </c>
      <c r="BU58" s="150">
        <v>0</v>
      </c>
    </row>
    <row r="59" spans="1:73" ht="12.6" customHeight="1" x14ac:dyDescent="0.2">
      <c r="A59" s="116">
        <v>272221</v>
      </c>
      <c r="B59" s="1" t="s">
        <v>226</v>
      </c>
      <c r="C59" s="114" t="s">
        <v>204</v>
      </c>
      <c r="D59" s="1">
        <v>14</v>
      </c>
      <c r="E59" s="1">
        <v>13.034653557529399</v>
      </c>
      <c r="F59" s="1">
        <v>13.034653557529399</v>
      </c>
      <c r="G59" s="1">
        <v>0</v>
      </c>
      <c r="H59" s="1">
        <v>2</v>
      </c>
      <c r="I59" s="1">
        <v>0</v>
      </c>
      <c r="J59" s="1">
        <v>2</v>
      </c>
      <c r="K59" s="1">
        <v>4</v>
      </c>
      <c r="L59" s="1">
        <v>2</v>
      </c>
      <c r="M59" s="1">
        <v>0</v>
      </c>
      <c r="N59" s="1">
        <v>4</v>
      </c>
      <c r="O59" s="1">
        <v>0</v>
      </c>
      <c r="P59" s="1">
        <v>11</v>
      </c>
      <c r="Q59" s="1">
        <v>3</v>
      </c>
      <c r="R59" s="1">
        <v>0</v>
      </c>
      <c r="S59" s="1">
        <v>8</v>
      </c>
      <c r="T59" s="1">
        <v>6</v>
      </c>
      <c r="U59" s="1">
        <v>0</v>
      </c>
      <c r="V59" s="1">
        <v>6</v>
      </c>
      <c r="W59" s="1">
        <v>0</v>
      </c>
      <c r="X59" s="1">
        <v>1</v>
      </c>
      <c r="Y59" s="1">
        <v>5</v>
      </c>
      <c r="Z59" s="1">
        <v>0</v>
      </c>
      <c r="AA59" s="1">
        <v>0</v>
      </c>
      <c r="AB59" s="1">
        <v>6</v>
      </c>
      <c r="AC59" s="1">
        <v>0</v>
      </c>
      <c r="AD59" s="1">
        <v>0</v>
      </c>
      <c r="AE59" s="1">
        <v>2</v>
      </c>
      <c r="AF59" s="1">
        <v>0</v>
      </c>
      <c r="AG59" s="1">
        <v>6</v>
      </c>
      <c r="AH59" s="1">
        <v>0</v>
      </c>
      <c r="AI59" s="1">
        <v>9</v>
      </c>
      <c r="AJ59" s="1">
        <v>0</v>
      </c>
      <c r="AK59" s="1">
        <v>0</v>
      </c>
      <c r="AL59" s="1">
        <v>2</v>
      </c>
      <c r="AM59" s="1">
        <v>0</v>
      </c>
      <c r="AN59" s="1">
        <v>3</v>
      </c>
      <c r="AO59" s="1">
        <v>0</v>
      </c>
      <c r="AP59" s="1">
        <v>1</v>
      </c>
      <c r="AQ59" s="1">
        <v>0</v>
      </c>
      <c r="AR59" s="1">
        <v>2</v>
      </c>
      <c r="AS59" s="1">
        <v>1</v>
      </c>
      <c r="AT59" s="1">
        <v>0</v>
      </c>
      <c r="AU59" s="1">
        <v>1</v>
      </c>
      <c r="AV59" s="1">
        <v>0</v>
      </c>
      <c r="AW59" s="1">
        <v>1</v>
      </c>
      <c r="AX59" s="1">
        <v>0</v>
      </c>
      <c r="AY59" s="1">
        <v>0</v>
      </c>
      <c r="AZ59" s="1">
        <v>0</v>
      </c>
      <c r="BA59" s="1">
        <v>1</v>
      </c>
      <c r="BB59" s="1">
        <v>7</v>
      </c>
      <c r="BC59" s="1">
        <v>2</v>
      </c>
      <c r="BD59" s="1">
        <v>3</v>
      </c>
      <c r="BE59" s="1">
        <v>1</v>
      </c>
      <c r="BF59" s="1">
        <v>2</v>
      </c>
      <c r="BG59" s="1">
        <v>4</v>
      </c>
      <c r="BH59" s="1">
        <v>1</v>
      </c>
      <c r="BI59" s="1">
        <v>1</v>
      </c>
      <c r="BJ59" s="1">
        <v>0</v>
      </c>
      <c r="BK59" s="1">
        <v>3</v>
      </c>
      <c r="BL59" s="1">
        <v>8</v>
      </c>
      <c r="BM59" s="1">
        <v>6</v>
      </c>
      <c r="BN59" s="1">
        <v>2</v>
      </c>
      <c r="BO59" s="1">
        <v>1</v>
      </c>
      <c r="BP59" s="1">
        <v>0</v>
      </c>
      <c r="BQ59" s="1">
        <v>0</v>
      </c>
      <c r="BR59" s="1">
        <v>0</v>
      </c>
      <c r="BS59" s="1">
        <v>4</v>
      </c>
      <c r="BT59" s="1">
        <v>10</v>
      </c>
      <c r="BU59" s="1">
        <v>0</v>
      </c>
    </row>
    <row r="60" spans="1:73" ht="12.6" customHeight="1" x14ac:dyDescent="0.2">
      <c r="A60" s="1">
        <v>272230</v>
      </c>
      <c r="B60" s="1" t="s">
        <v>227</v>
      </c>
      <c r="C60" s="1" t="s">
        <v>204</v>
      </c>
      <c r="D60" s="1">
        <v>22</v>
      </c>
      <c r="E60" s="118">
        <v>18.936296576834</v>
      </c>
      <c r="F60" s="118">
        <v>18.936296576834</v>
      </c>
      <c r="G60" s="1">
        <v>0</v>
      </c>
      <c r="H60" s="1">
        <v>2</v>
      </c>
      <c r="I60" s="1">
        <v>3</v>
      </c>
      <c r="J60" s="1">
        <v>5</v>
      </c>
      <c r="K60" s="1">
        <v>3</v>
      </c>
      <c r="L60" s="1">
        <v>2</v>
      </c>
      <c r="M60" s="1">
        <v>6</v>
      </c>
      <c r="N60" s="1">
        <v>1</v>
      </c>
      <c r="O60" s="1">
        <v>0</v>
      </c>
      <c r="P60" s="1">
        <v>7</v>
      </c>
      <c r="Q60" s="1">
        <v>15</v>
      </c>
      <c r="R60" s="1">
        <v>0</v>
      </c>
      <c r="S60" s="1">
        <v>8</v>
      </c>
      <c r="T60" s="1">
        <v>12</v>
      </c>
      <c r="U60" s="1">
        <v>0</v>
      </c>
      <c r="V60" s="1">
        <v>12</v>
      </c>
      <c r="W60" s="1">
        <v>1</v>
      </c>
      <c r="X60" s="1">
        <v>3</v>
      </c>
      <c r="Y60" s="1">
        <v>7</v>
      </c>
      <c r="Z60" s="1">
        <v>1</v>
      </c>
      <c r="AA60" s="1">
        <v>2</v>
      </c>
      <c r="AB60" s="1">
        <v>14</v>
      </c>
      <c r="AC60" s="1">
        <v>0</v>
      </c>
      <c r="AD60" s="1">
        <v>2</v>
      </c>
      <c r="AE60" s="1">
        <v>1</v>
      </c>
      <c r="AF60" s="1">
        <v>0</v>
      </c>
      <c r="AG60" s="1">
        <v>5</v>
      </c>
      <c r="AH60" s="1">
        <v>0</v>
      </c>
      <c r="AI60" s="1">
        <v>14</v>
      </c>
      <c r="AJ60" s="1">
        <v>0</v>
      </c>
      <c r="AK60" s="1">
        <v>3</v>
      </c>
      <c r="AL60" s="1">
        <v>3</v>
      </c>
      <c r="AM60" s="1">
        <v>0</v>
      </c>
      <c r="AN60" s="1">
        <v>2</v>
      </c>
      <c r="AO60" s="1">
        <v>0</v>
      </c>
      <c r="AP60" s="1">
        <v>4</v>
      </c>
      <c r="AQ60" s="1">
        <v>3</v>
      </c>
      <c r="AR60" s="1">
        <v>2</v>
      </c>
      <c r="AS60" s="1">
        <v>1</v>
      </c>
      <c r="AT60" s="1">
        <v>2</v>
      </c>
      <c r="AU60" s="1">
        <v>0</v>
      </c>
      <c r="AV60" s="1">
        <v>2</v>
      </c>
      <c r="AW60" s="1">
        <v>0</v>
      </c>
      <c r="AX60" s="1">
        <v>0</v>
      </c>
      <c r="AY60" s="1">
        <v>0</v>
      </c>
      <c r="AZ60" s="1">
        <v>1</v>
      </c>
      <c r="BA60" s="1">
        <v>1</v>
      </c>
      <c r="BB60" s="1">
        <v>6</v>
      </c>
      <c r="BC60" s="1">
        <v>3</v>
      </c>
      <c r="BD60" s="1">
        <v>7</v>
      </c>
      <c r="BE60" s="1">
        <v>3</v>
      </c>
      <c r="BF60" s="1">
        <v>1</v>
      </c>
      <c r="BG60" s="1">
        <v>2</v>
      </c>
      <c r="BH60" s="1">
        <v>4</v>
      </c>
      <c r="BI60" s="1">
        <v>2</v>
      </c>
      <c r="BJ60" s="1">
        <v>0</v>
      </c>
      <c r="BK60" s="1">
        <v>3</v>
      </c>
      <c r="BL60" s="1">
        <v>15</v>
      </c>
      <c r="BM60" s="1">
        <v>9</v>
      </c>
      <c r="BN60" s="1">
        <v>6</v>
      </c>
      <c r="BO60" s="1">
        <v>2</v>
      </c>
      <c r="BP60" s="1">
        <v>0</v>
      </c>
      <c r="BQ60" s="1">
        <v>1</v>
      </c>
      <c r="BR60" s="1">
        <v>2</v>
      </c>
      <c r="BS60" s="1">
        <v>5</v>
      </c>
      <c r="BT60" s="1">
        <v>16</v>
      </c>
      <c r="BU60" s="1">
        <v>1</v>
      </c>
    </row>
    <row r="61" spans="1:73" ht="12.6" customHeight="1" x14ac:dyDescent="0.2">
      <c r="A61" s="1">
        <v>272248</v>
      </c>
      <c r="B61" s="1" t="s">
        <v>228</v>
      </c>
      <c r="C61" s="1" t="s">
        <v>204</v>
      </c>
      <c r="D61" s="1">
        <v>8</v>
      </c>
      <c r="E61" s="118">
        <v>9.2652645233021396</v>
      </c>
      <c r="F61" s="118">
        <v>9.2652645233021396</v>
      </c>
      <c r="G61" s="1">
        <v>1</v>
      </c>
      <c r="H61" s="1">
        <v>1</v>
      </c>
      <c r="I61" s="1">
        <v>1</v>
      </c>
      <c r="J61" s="1">
        <v>1</v>
      </c>
      <c r="K61" s="1">
        <v>1</v>
      </c>
      <c r="L61" s="1">
        <v>2</v>
      </c>
      <c r="M61" s="1">
        <v>0</v>
      </c>
      <c r="N61" s="1">
        <v>1</v>
      </c>
      <c r="O61" s="1">
        <v>0</v>
      </c>
      <c r="P61" s="1">
        <v>7</v>
      </c>
      <c r="Q61" s="1">
        <v>1</v>
      </c>
      <c r="R61" s="1">
        <v>0</v>
      </c>
      <c r="S61" s="1">
        <v>2</v>
      </c>
      <c r="T61" s="1">
        <v>5</v>
      </c>
      <c r="U61" s="1">
        <v>1</v>
      </c>
      <c r="V61" s="1">
        <v>4</v>
      </c>
      <c r="W61" s="1">
        <v>1</v>
      </c>
      <c r="X61" s="1">
        <v>0</v>
      </c>
      <c r="Y61" s="1">
        <v>2</v>
      </c>
      <c r="Z61" s="1">
        <v>1</v>
      </c>
      <c r="AA61" s="1">
        <v>1</v>
      </c>
      <c r="AB61" s="1">
        <v>2</v>
      </c>
      <c r="AC61" s="1">
        <v>1</v>
      </c>
      <c r="AD61" s="1">
        <v>0</v>
      </c>
      <c r="AE61" s="1">
        <v>1</v>
      </c>
      <c r="AF61" s="1">
        <v>0</v>
      </c>
      <c r="AG61" s="1">
        <v>4</v>
      </c>
      <c r="AH61" s="1">
        <v>0</v>
      </c>
      <c r="AI61" s="1">
        <v>5</v>
      </c>
      <c r="AJ61" s="1">
        <v>0</v>
      </c>
      <c r="AK61" s="1">
        <v>0</v>
      </c>
      <c r="AL61" s="1">
        <v>2</v>
      </c>
      <c r="AM61" s="1">
        <v>0</v>
      </c>
      <c r="AN61" s="1">
        <v>1</v>
      </c>
      <c r="AO61" s="1">
        <v>0</v>
      </c>
      <c r="AP61" s="1">
        <v>0</v>
      </c>
      <c r="AQ61" s="1">
        <v>0</v>
      </c>
      <c r="AR61" s="1">
        <v>0</v>
      </c>
      <c r="AS61" s="1">
        <v>1</v>
      </c>
      <c r="AT61" s="1">
        <v>0</v>
      </c>
      <c r="AU61" s="1">
        <v>0</v>
      </c>
      <c r="AV61" s="1">
        <v>0</v>
      </c>
      <c r="AW61" s="1">
        <v>3</v>
      </c>
      <c r="AX61" s="1">
        <v>1</v>
      </c>
      <c r="AY61" s="1">
        <v>0</v>
      </c>
      <c r="AZ61" s="1">
        <v>0</v>
      </c>
      <c r="BA61" s="1">
        <v>0</v>
      </c>
      <c r="BB61" s="1">
        <v>3</v>
      </c>
      <c r="BC61" s="1">
        <v>1</v>
      </c>
      <c r="BD61" s="1">
        <v>1</v>
      </c>
      <c r="BE61" s="1">
        <v>2</v>
      </c>
      <c r="BF61" s="1">
        <v>1</v>
      </c>
      <c r="BG61" s="1">
        <v>2</v>
      </c>
      <c r="BH61" s="1">
        <v>0</v>
      </c>
      <c r="BI61" s="1">
        <v>1</v>
      </c>
      <c r="BJ61" s="1">
        <v>0</v>
      </c>
      <c r="BK61" s="1">
        <v>2</v>
      </c>
      <c r="BL61" s="1">
        <v>7</v>
      </c>
      <c r="BM61" s="1">
        <v>4</v>
      </c>
      <c r="BN61" s="1">
        <v>0</v>
      </c>
      <c r="BO61" s="1">
        <v>0</v>
      </c>
      <c r="BP61" s="1">
        <v>0</v>
      </c>
      <c r="BQ61" s="1">
        <v>2</v>
      </c>
      <c r="BR61" s="1">
        <v>0</v>
      </c>
      <c r="BS61" s="1">
        <v>3</v>
      </c>
      <c r="BT61" s="1">
        <v>5</v>
      </c>
      <c r="BU61" s="1">
        <v>0</v>
      </c>
    </row>
    <row r="62" spans="1:73" ht="12.6" customHeight="1" x14ac:dyDescent="0.2">
      <c r="A62" s="1">
        <v>272256</v>
      </c>
      <c r="B62" s="1" t="s">
        <v>229</v>
      </c>
      <c r="C62" s="1" t="s">
        <v>204</v>
      </c>
      <c r="D62" s="1">
        <v>6</v>
      </c>
      <c r="E62" s="118">
        <v>10.7204116638079</v>
      </c>
      <c r="F62" s="118">
        <v>10.7204116638079</v>
      </c>
      <c r="G62" s="1">
        <v>0</v>
      </c>
      <c r="H62" s="1">
        <v>0</v>
      </c>
      <c r="I62" s="1">
        <v>3</v>
      </c>
      <c r="J62" s="1">
        <v>0</v>
      </c>
      <c r="K62" s="1">
        <v>1</v>
      </c>
      <c r="L62" s="1">
        <v>0</v>
      </c>
      <c r="M62" s="1">
        <v>1</v>
      </c>
      <c r="N62" s="1">
        <v>1</v>
      </c>
      <c r="O62" s="1">
        <v>0</v>
      </c>
      <c r="P62" s="1">
        <v>4</v>
      </c>
      <c r="Q62" s="1">
        <v>2</v>
      </c>
      <c r="R62" s="1">
        <v>0</v>
      </c>
      <c r="S62" s="1">
        <v>2</v>
      </c>
      <c r="T62" s="1">
        <v>4</v>
      </c>
      <c r="U62" s="1">
        <v>0</v>
      </c>
      <c r="V62" s="1">
        <v>4</v>
      </c>
      <c r="W62" s="1">
        <v>0</v>
      </c>
      <c r="X62" s="1">
        <v>1</v>
      </c>
      <c r="Y62" s="1">
        <v>2</v>
      </c>
      <c r="Z62" s="1">
        <v>1</v>
      </c>
      <c r="AA62" s="1">
        <v>0</v>
      </c>
      <c r="AB62" s="1">
        <v>5</v>
      </c>
      <c r="AC62" s="1">
        <v>1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2</v>
      </c>
      <c r="AJ62" s="1">
        <v>0</v>
      </c>
      <c r="AK62" s="1">
        <v>2</v>
      </c>
      <c r="AL62" s="1">
        <v>1</v>
      </c>
      <c r="AM62" s="1">
        <v>0</v>
      </c>
      <c r="AN62" s="1">
        <v>1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1</v>
      </c>
      <c r="AV62" s="1">
        <v>1</v>
      </c>
      <c r="AW62" s="1">
        <v>0</v>
      </c>
      <c r="AX62" s="1">
        <v>0</v>
      </c>
      <c r="AY62" s="1">
        <v>2</v>
      </c>
      <c r="AZ62" s="1">
        <v>0</v>
      </c>
      <c r="BA62" s="1">
        <v>1</v>
      </c>
      <c r="BB62" s="1">
        <v>1</v>
      </c>
      <c r="BC62" s="1">
        <v>0</v>
      </c>
      <c r="BD62" s="1">
        <v>1</v>
      </c>
      <c r="BE62" s="1">
        <v>2</v>
      </c>
      <c r="BF62" s="1">
        <v>2</v>
      </c>
      <c r="BG62" s="1">
        <v>0</v>
      </c>
      <c r="BH62" s="1">
        <v>0</v>
      </c>
      <c r="BI62" s="1">
        <v>1</v>
      </c>
      <c r="BJ62" s="1">
        <v>0</v>
      </c>
      <c r="BK62" s="1">
        <v>0</v>
      </c>
      <c r="BL62" s="1">
        <v>5</v>
      </c>
      <c r="BM62" s="1">
        <v>5</v>
      </c>
      <c r="BN62" s="1">
        <v>3</v>
      </c>
      <c r="BO62" s="1">
        <v>0</v>
      </c>
      <c r="BP62" s="1">
        <v>0</v>
      </c>
      <c r="BQ62" s="1">
        <v>1</v>
      </c>
      <c r="BR62" s="1">
        <v>0</v>
      </c>
      <c r="BS62" s="1">
        <v>1</v>
      </c>
      <c r="BT62" s="1">
        <v>5</v>
      </c>
      <c r="BU62" s="1">
        <v>0</v>
      </c>
    </row>
    <row r="63" spans="1:73" ht="12.6" customHeight="1" x14ac:dyDescent="0.2">
      <c r="A63" s="1">
        <v>272264</v>
      </c>
      <c r="B63" s="1" t="s">
        <v>230</v>
      </c>
      <c r="C63" s="1" t="s">
        <v>204</v>
      </c>
      <c r="D63" s="1">
        <v>4</v>
      </c>
      <c r="E63" s="118">
        <v>6.4201335387776099</v>
      </c>
      <c r="F63" s="118">
        <v>6.4201335387776099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1</v>
      </c>
      <c r="N63" s="1">
        <v>0</v>
      </c>
      <c r="O63" s="1">
        <v>0</v>
      </c>
      <c r="P63" s="1">
        <v>3</v>
      </c>
      <c r="Q63" s="1">
        <v>1</v>
      </c>
      <c r="R63" s="1">
        <v>0</v>
      </c>
      <c r="S63" s="1">
        <v>0</v>
      </c>
      <c r="T63" s="1">
        <v>4</v>
      </c>
      <c r="U63" s="1">
        <v>2</v>
      </c>
      <c r="V63" s="1">
        <v>2</v>
      </c>
      <c r="W63" s="1">
        <v>0</v>
      </c>
      <c r="X63" s="1">
        <v>0</v>
      </c>
      <c r="Y63" s="1">
        <v>1</v>
      </c>
      <c r="Z63" s="1">
        <v>1</v>
      </c>
      <c r="AA63" s="1">
        <v>0</v>
      </c>
      <c r="AB63" s="1">
        <v>1</v>
      </c>
      <c r="AC63" s="1">
        <v>1</v>
      </c>
      <c r="AD63" s="1">
        <v>0</v>
      </c>
      <c r="AE63" s="1">
        <v>0</v>
      </c>
      <c r="AF63" s="1">
        <v>0</v>
      </c>
      <c r="AG63" s="1">
        <v>2</v>
      </c>
      <c r="AH63" s="1">
        <v>0</v>
      </c>
      <c r="AI63" s="1">
        <v>2</v>
      </c>
      <c r="AJ63" s="1">
        <v>0</v>
      </c>
      <c r="AK63" s="1">
        <v>0</v>
      </c>
      <c r="AL63" s="1">
        <v>1</v>
      </c>
      <c r="AM63" s="1">
        <v>1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1</v>
      </c>
      <c r="AT63" s="1">
        <v>0</v>
      </c>
      <c r="AU63" s="1">
        <v>1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2</v>
      </c>
      <c r="BC63" s="1">
        <v>2</v>
      </c>
      <c r="BD63" s="1">
        <v>2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1</v>
      </c>
      <c r="BL63" s="1">
        <v>3</v>
      </c>
      <c r="BM63" s="1">
        <v>0</v>
      </c>
      <c r="BN63" s="1">
        <v>0</v>
      </c>
      <c r="BO63" s="1">
        <v>1</v>
      </c>
      <c r="BP63" s="1">
        <v>2</v>
      </c>
      <c r="BQ63" s="1">
        <v>1</v>
      </c>
      <c r="BR63" s="1">
        <v>0</v>
      </c>
      <c r="BS63" s="1">
        <v>1</v>
      </c>
      <c r="BT63" s="1">
        <v>3</v>
      </c>
      <c r="BU63" s="1">
        <v>0</v>
      </c>
    </row>
    <row r="64" spans="1:73" ht="12.6" customHeight="1" x14ac:dyDescent="0.2">
      <c r="A64" s="1">
        <v>272272</v>
      </c>
      <c r="B64" s="1" t="s">
        <v>231</v>
      </c>
      <c r="C64" s="1" t="s">
        <v>204</v>
      </c>
      <c r="D64" s="1">
        <v>72</v>
      </c>
      <c r="E64" s="118">
        <v>15.072221059242199</v>
      </c>
      <c r="F64" s="118">
        <v>15.072221059242199</v>
      </c>
      <c r="G64" s="1">
        <v>8</v>
      </c>
      <c r="H64" s="1">
        <v>7</v>
      </c>
      <c r="I64" s="1">
        <v>6</v>
      </c>
      <c r="J64" s="1">
        <v>11</v>
      </c>
      <c r="K64" s="1">
        <v>13</v>
      </c>
      <c r="L64" s="1">
        <v>6</v>
      </c>
      <c r="M64" s="1">
        <v>12</v>
      </c>
      <c r="N64" s="1">
        <v>9</v>
      </c>
      <c r="O64" s="1">
        <v>0</v>
      </c>
      <c r="P64" s="1">
        <v>45</v>
      </c>
      <c r="Q64" s="1">
        <v>27</v>
      </c>
      <c r="R64" s="1">
        <v>0</v>
      </c>
      <c r="S64" s="1">
        <v>25</v>
      </c>
      <c r="T64" s="1">
        <v>47</v>
      </c>
      <c r="U64" s="1">
        <v>8</v>
      </c>
      <c r="V64" s="1">
        <v>39</v>
      </c>
      <c r="W64" s="1">
        <v>4</v>
      </c>
      <c r="X64" s="1">
        <v>7</v>
      </c>
      <c r="Y64" s="1">
        <v>23</v>
      </c>
      <c r="Z64" s="1">
        <v>5</v>
      </c>
      <c r="AA64" s="1">
        <v>0</v>
      </c>
      <c r="AB64" s="1">
        <v>47</v>
      </c>
      <c r="AC64" s="1">
        <v>5</v>
      </c>
      <c r="AD64" s="1">
        <v>3</v>
      </c>
      <c r="AE64" s="1">
        <v>2</v>
      </c>
      <c r="AF64" s="1">
        <v>2</v>
      </c>
      <c r="AG64" s="1">
        <v>13</v>
      </c>
      <c r="AH64" s="1">
        <v>0</v>
      </c>
      <c r="AI64" s="1">
        <v>44</v>
      </c>
      <c r="AJ64" s="1">
        <v>2</v>
      </c>
      <c r="AK64" s="1">
        <v>6</v>
      </c>
      <c r="AL64" s="1">
        <v>13</v>
      </c>
      <c r="AM64" s="1">
        <v>3</v>
      </c>
      <c r="AN64" s="1">
        <v>4</v>
      </c>
      <c r="AO64" s="1">
        <v>0</v>
      </c>
      <c r="AP64" s="1">
        <v>6</v>
      </c>
      <c r="AQ64" s="1">
        <v>6</v>
      </c>
      <c r="AR64" s="1">
        <v>5</v>
      </c>
      <c r="AS64" s="1">
        <v>6</v>
      </c>
      <c r="AT64" s="1">
        <v>6</v>
      </c>
      <c r="AU64" s="1">
        <v>3</v>
      </c>
      <c r="AV64" s="1">
        <v>6</v>
      </c>
      <c r="AW64" s="1">
        <v>6</v>
      </c>
      <c r="AX64" s="1">
        <v>5</v>
      </c>
      <c r="AY64" s="1">
        <v>1</v>
      </c>
      <c r="AZ64" s="1">
        <v>5</v>
      </c>
      <c r="BA64" s="1">
        <v>0</v>
      </c>
      <c r="BB64" s="1">
        <v>17</v>
      </c>
      <c r="BC64" s="1">
        <v>16</v>
      </c>
      <c r="BD64" s="1">
        <v>7</v>
      </c>
      <c r="BE64" s="1">
        <v>13</v>
      </c>
      <c r="BF64" s="1">
        <v>8</v>
      </c>
      <c r="BG64" s="1">
        <v>9</v>
      </c>
      <c r="BH64" s="1">
        <v>7</v>
      </c>
      <c r="BI64" s="1">
        <v>12</v>
      </c>
      <c r="BJ64" s="1">
        <v>0</v>
      </c>
      <c r="BK64" s="1">
        <v>21</v>
      </c>
      <c r="BL64" s="1">
        <v>61</v>
      </c>
      <c r="BM64" s="1">
        <v>22</v>
      </c>
      <c r="BN64" s="1">
        <v>2</v>
      </c>
      <c r="BO64" s="1">
        <v>3</v>
      </c>
      <c r="BP64" s="1">
        <v>7</v>
      </c>
      <c r="BQ64" s="1">
        <v>7</v>
      </c>
      <c r="BR64" s="1">
        <v>3</v>
      </c>
      <c r="BS64" s="1">
        <v>17</v>
      </c>
      <c r="BT64" s="1">
        <v>55</v>
      </c>
      <c r="BU64" s="1">
        <v>0</v>
      </c>
    </row>
    <row r="65" spans="1:73" ht="12.6" customHeight="1" x14ac:dyDescent="0.2">
      <c r="A65" s="1">
        <v>272281</v>
      </c>
      <c r="B65" s="1" t="s">
        <v>232</v>
      </c>
      <c r="C65" s="1" t="s">
        <v>204</v>
      </c>
      <c r="D65" s="1">
        <v>8</v>
      </c>
      <c r="E65" s="118">
        <v>13.758706681571899</v>
      </c>
      <c r="F65" s="118">
        <v>13.758706681571899</v>
      </c>
      <c r="G65" s="1">
        <v>1</v>
      </c>
      <c r="H65" s="1">
        <v>1</v>
      </c>
      <c r="I65" s="1">
        <v>0</v>
      </c>
      <c r="J65" s="1">
        <v>1</v>
      </c>
      <c r="K65" s="1">
        <v>3</v>
      </c>
      <c r="L65" s="1">
        <v>0</v>
      </c>
      <c r="M65" s="1">
        <v>1</v>
      </c>
      <c r="N65" s="1">
        <v>1</v>
      </c>
      <c r="O65" s="1">
        <v>0</v>
      </c>
      <c r="P65" s="1">
        <v>6</v>
      </c>
      <c r="Q65" s="1">
        <v>2</v>
      </c>
      <c r="R65" s="1">
        <v>0</v>
      </c>
      <c r="S65" s="1">
        <v>1</v>
      </c>
      <c r="T65" s="1">
        <v>7</v>
      </c>
      <c r="U65" s="1">
        <v>1</v>
      </c>
      <c r="V65" s="1">
        <v>6</v>
      </c>
      <c r="W65" s="1">
        <v>1</v>
      </c>
      <c r="X65" s="1">
        <v>0</v>
      </c>
      <c r="Y65" s="1">
        <v>5</v>
      </c>
      <c r="Z65" s="1">
        <v>0</v>
      </c>
      <c r="AA65" s="1">
        <v>0</v>
      </c>
      <c r="AB65" s="1">
        <v>7</v>
      </c>
      <c r="AC65" s="1">
        <v>0</v>
      </c>
      <c r="AD65" s="1">
        <v>0</v>
      </c>
      <c r="AE65" s="1">
        <v>0</v>
      </c>
      <c r="AF65" s="1">
        <v>0</v>
      </c>
      <c r="AG65" s="1">
        <v>1</v>
      </c>
      <c r="AH65" s="1">
        <v>0</v>
      </c>
      <c r="AI65" s="1">
        <v>6</v>
      </c>
      <c r="AJ65" s="1">
        <v>0</v>
      </c>
      <c r="AK65" s="1">
        <v>0</v>
      </c>
      <c r="AL65" s="1">
        <v>1</v>
      </c>
      <c r="AM65" s="1">
        <v>1</v>
      </c>
      <c r="AN65" s="1">
        <v>0</v>
      </c>
      <c r="AO65" s="1">
        <v>0</v>
      </c>
      <c r="AP65" s="1">
        <v>0</v>
      </c>
      <c r="AQ65" s="1">
        <v>0</v>
      </c>
      <c r="AR65" s="1">
        <v>1</v>
      </c>
      <c r="AS65" s="1">
        <v>0</v>
      </c>
      <c r="AT65" s="1">
        <v>0</v>
      </c>
      <c r="AU65" s="1">
        <v>1</v>
      </c>
      <c r="AV65" s="1">
        <v>0</v>
      </c>
      <c r="AW65" s="1">
        <v>2</v>
      </c>
      <c r="AX65" s="1">
        <v>0</v>
      </c>
      <c r="AY65" s="1">
        <v>1</v>
      </c>
      <c r="AZ65" s="1">
        <v>0</v>
      </c>
      <c r="BA65" s="1">
        <v>1</v>
      </c>
      <c r="BB65" s="1">
        <v>2</v>
      </c>
      <c r="BC65" s="1">
        <v>0</v>
      </c>
      <c r="BD65" s="1">
        <v>1</v>
      </c>
      <c r="BE65" s="1">
        <v>1</v>
      </c>
      <c r="BF65" s="1">
        <v>0</v>
      </c>
      <c r="BG65" s="1">
        <v>2</v>
      </c>
      <c r="BH65" s="1">
        <v>2</v>
      </c>
      <c r="BI65" s="1">
        <v>2</v>
      </c>
      <c r="BJ65" s="1">
        <v>0</v>
      </c>
      <c r="BK65" s="1">
        <v>1</v>
      </c>
      <c r="BL65" s="1">
        <v>12</v>
      </c>
      <c r="BM65" s="1">
        <v>1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2</v>
      </c>
      <c r="BT65" s="1">
        <v>6</v>
      </c>
      <c r="BU65" s="1">
        <v>0</v>
      </c>
    </row>
    <row r="66" spans="1:73" x14ac:dyDescent="0.2">
      <c r="A66" s="1">
        <v>272299</v>
      </c>
      <c r="B66" s="1" t="s">
        <v>233</v>
      </c>
      <c r="C66" s="1" t="s">
        <v>204</v>
      </c>
      <c r="D66" s="1">
        <v>7</v>
      </c>
      <c r="E66" s="118">
        <v>13.023498111592801</v>
      </c>
      <c r="F66" s="118">
        <v>13.023498111592801</v>
      </c>
      <c r="G66" s="1">
        <v>0</v>
      </c>
      <c r="H66" s="1">
        <v>0</v>
      </c>
      <c r="I66" s="1">
        <v>2</v>
      </c>
      <c r="J66" s="1">
        <v>1</v>
      </c>
      <c r="K66" s="1">
        <v>2</v>
      </c>
      <c r="L66" s="1">
        <v>1</v>
      </c>
      <c r="M66" s="1">
        <v>0</v>
      </c>
      <c r="N66" s="1">
        <v>1</v>
      </c>
      <c r="O66" s="1">
        <v>0</v>
      </c>
      <c r="P66" s="1">
        <v>3</v>
      </c>
      <c r="Q66" s="1">
        <v>3</v>
      </c>
      <c r="R66" s="1">
        <v>1</v>
      </c>
      <c r="S66" s="1">
        <v>5</v>
      </c>
      <c r="T66" s="1">
        <v>1</v>
      </c>
      <c r="U66" s="1">
        <v>0</v>
      </c>
      <c r="V66" s="1">
        <v>1</v>
      </c>
      <c r="W66" s="1">
        <v>0</v>
      </c>
      <c r="X66" s="1">
        <v>0</v>
      </c>
      <c r="Y66" s="1">
        <v>1</v>
      </c>
      <c r="Z66" s="1">
        <v>0</v>
      </c>
      <c r="AA66" s="1">
        <v>1</v>
      </c>
      <c r="AB66" s="1">
        <v>4</v>
      </c>
      <c r="AC66" s="1">
        <v>1</v>
      </c>
      <c r="AD66" s="1">
        <v>2</v>
      </c>
      <c r="AE66" s="1">
        <v>0</v>
      </c>
      <c r="AF66" s="1">
        <v>0</v>
      </c>
      <c r="AG66" s="1">
        <v>0</v>
      </c>
      <c r="AH66" s="1">
        <v>0</v>
      </c>
      <c r="AI66" s="1">
        <v>2</v>
      </c>
      <c r="AJ66" s="1">
        <v>0</v>
      </c>
      <c r="AK66" s="1">
        <v>3</v>
      </c>
      <c r="AL66" s="1">
        <v>2</v>
      </c>
      <c r="AM66" s="1">
        <v>0</v>
      </c>
      <c r="AN66" s="1">
        <v>0</v>
      </c>
      <c r="AO66" s="1">
        <v>0</v>
      </c>
      <c r="AP66" s="1">
        <v>0</v>
      </c>
      <c r="AQ66" s="1">
        <v>1</v>
      </c>
      <c r="AR66" s="1">
        <v>0</v>
      </c>
      <c r="AS66" s="1">
        <v>0</v>
      </c>
      <c r="AT66" s="1">
        <v>1</v>
      </c>
      <c r="AU66" s="1">
        <v>0</v>
      </c>
      <c r="AV66" s="1">
        <v>1</v>
      </c>
      <c r="AW66" s="1">
        <v>0</v>
      </c>
      <c r="AX66" s="1">
        <v>1</v>
      </c>
      <c r="AY66" s="1">
        <v>0</v>
      </c>
      <c r="AZ66" s="1">
        <v>0</v>
      </c>
      <c r="BA66" s="1">
        <v>1</v>
      </c>
      <c r="BB66" s="1">
        <v>2</v>
      </c>
      <c r="BC66" s="1">
        <v>1</v>
      </c>
      <c r="BD66" s="1">
        <v>2</v>
      </c>
      <c r="BE66" s="1">
        <v>0</v>
      </c>
      <c r="BF66" s="1">
        <v>0</v>
      </c>
      <c r="BG66" s="1">
        <v>1</v>
      </c>
      <c r="BH66" s="1">
        <v>2</v>
      </c>
      <c r="BI66" s="1">
        <v>1</v>
      </c>
      <c r="BJ66" s="1">
        <v>0</v>
      </c>
      <c r="BK66" s="1">
        <v>2</v>
      </c>
      <c r="BL66" s="1">
        <v>4</v>
      </c>
      <c r="BM66" s="1">
        <v>2</v>
      </c>
      <c r="BN66" s="1">
        <v>2</v>
      </c>
      <c r="BO66" s="1">
        <v>0</v>
      </c>
      <c r="BP66" s="1">
        <v>0</v>
      </c>
      <c r="BQ66" s="1">
        <v>0</v>
      </c>
      <c r="BR66" s="1">
        <v>1</v>
      </c>
      <c r="BS66" s="1">
        <v>1</v>
      </c>
      <c r="BT66" s="1">
        <v>6</v>
      </c>
      <c r="BU66" s="1">
        <v>0</v>
      </c>
    </row>
    <row r="67" spans="1:73" x14ac:dyDescent="0.2">
      <c r="A67" s="1">
        <v>272302</v>
      </c>
      <c r="B67" s="1" t="s">
        <v>234</v>
      </c>
      <c r="C67" s="1" t="s">
        <v>204</v>
      </c>
      <c r="D67" s="1">
        <v>9</v>
      </c>
      <c r="E67" s="118">
        <v>11.659390343433801</v>
      </c>
      <c r="F67" s="118">
        <v>11.659390343433801</v>
      </c>
      <c r="G67" s="1">
        <v>0</v>
      </c>
      <c r="H67" s="1">
        <v>3</v>
      </c>
      <c r="I67" s="1">
        <v>1</v>
      </c>
      <c r="J67" s="1">
        <v>0</v>
      </c>
      <c r="K67" s="1">
        <v>2</v>
      </c>
      <c r="L67" s="1">
        <v>1</v>
      </c>
      <c r="M67" s="1">
        <v>0</v>
      </c>
      <c r="N67" s="1">
        <v>2</v>
      </c>
      <c r="O67" s="1">
        <v>0</v>
      </c>
      <c r="P67" s="1">
        <v>7</v>
      </c>
      <c r="Q67" s="1">
        <v>2</v>
      </c>
      <c r="R67" s="1">
        <v>0</v>
      </c>
      <c r="S67" s="1">
        <v>5</v>
      </c>
      <c r="T67" s="1">
        <v>4</v>
      </c>
      <c r="U67" s="1">
        <v>0</v>
      </c>
      <c r="V67" s="1">
        <v>4</v>
      </c>
      <c r="W67" s="1">
        <v>0</v>
      </c>
      <c r="X67" s="1">
        <v>2</v>
      </c>
      <c r="Y67" s="1">
        <v>2</v>
      </c>
      <c r="Z67" s="1">
        <v>0</v>
      </c>
      <c r="AA67" s="1">
        <v>0</v>
      </c>
      <c r="AB67" s="1">
        <v>4</v>
      </c>
      <c r="AC67" s="1">
        <v>0</v>
      </c>
      <c r="AD67" s="1">
        <v>2</v>
      </c>
      <c r="AE67" s="1">
        <v>0</v>
      </c>
      <c r="AF67" s="1">
        <v>0</v>
      </c>
      <c r="AG67" s="1">
        <v>3</v>
      </c>
      <c r="AH67" s="1">
        <v>0</v>
      </c>
      <c r="AI67" s="1">
        <v>4</v>
      </c>
      <c r="AJ67" s="1">
        <v>0</v>
      </c>
      <c r="AK67" s="1">
        <v>3</v>
      </c>
      <c r="AL67" s="1">
        <v>0</v>
      </c>
      <c r="AM67" s="1">
        <v>1</v>
      </c>
      <c r="AN67" s="1">
        <v>1</v>
      </c>
      <c r="AO67" s="1">
        <v>0</v>
      </c>
      <c r="AP67" s="1">
        <v>1</v>
      </c>
      <c r="AQ67" s="1">
        <v>1</v>
      </c>
      <c r="AR67" s="1">
        <v>0</v>
      </c>
      <c r="AS67" s="1">
        <v>3</v>
      </c>
      <c r="AT67" s="1">
        <v>1</v>
      </c>
      <c r="AU67" s="1">
        <v>0</v>
      </c>
      <c r="AV67" s="1">
        <v>0</v>
      </c>
      <c r="AW67" s="1">
        <v>1</v>
      </c>
      <c r="AX67" s="1">
        <v>0</v>
      </c>
      <c r="AY67" s="1">
        <v>1</v>
      </c>
      <c r="AZ67" s="1">
        <v>0</v>
      </c>
      <c r="BA67" s="1">
        <v>0</v>
      </c>
      <c r="BB67" s="1">
        <v>1</v>
      </c>
      <c r="BC67" s="1">
        <v>1</v>
      </c>
      <c r="BD67" s="1">
        <v>3</v>
      </c>
      <c r="BE67" s="1">
        <v>1</v>
      </c>
      <c r="BF67" s="1">
        <v>1</v>
      </c>
      <c r="BG67" s="1">
        <v>1</v>
      </c>
      <c r="BH67" s="1">
        <v>1</v>
      </c>
      <c r="BI67" s="1">
        <v>1</v>
      </c>
      <c r="BJ67" s="1">
        <v>0</v>
      </c>
      <c r="BK67" s="1">
        <v>5</v>
      </c>
      <c r="BL67" s="1">
        <v>6</v>
      </c>
      <c r="BM67" s="1">
        <v>6</v>
      </c>
      <c r="BN67" s="1">
        <v>1</v>
      </c>
      <c r="BO67" s="1">
        <v>2</v>
      </c>
      <c r="BP67" s="1">
        <v>0</v>
      </c>
      <c r="BQ67" s="1">
        <v>1</v>
      </c>
      <c r="BR67" s="1">
        <v>0</v>
      </c>
      <c r="BS67" s="1">
        <v>2</v>
      </c>
      <c r="BT67" s="1">
        <v>7</v>
      </c>
      <c r="BU67" s="1">
        <v>0</v>
      </c>
    </row>
    <row r="68" spans="1:73" x14ac:dyDescent="0.2">
      <c r="A68" s="1">
        <v>272311</v>
      </c>
      <c r="B68" s="1" t="s">
        <v>235</v>
      </c>
      <c r="C68" s="1" t="s">
        <v>204</v>
      </c>
      <c r="D68" s="1">
        <v>4</v>
      </c>
      <c r="E68" s="118">
        <v>6.9268867107678496</v>
      </c>
      <c r="F68" s="118">
        <v>6.9268867107678496</v>
      </c>
      <c r="G68" s="1">
        <v>1</v>
      </c>
      <c r="H68" s="1">
        <v>1</v>
      </c>
      <c r="I68" s="1">
        <v>0</v>
      </c>
      <c r="J68" s="1">
        <v>1</v>
      </c>
      <c r="K68" s="1">
        <v>0</v>
      </c>
      <c r="L68" s="1">
        <v>0</v>
      </c>
      <c r="M68" s="1">
        <v>0</v>
      </c>
      <c r="N68" s="1">
        <v>1</v>
      </c>
      <c r="O68" s="1">
        <v>0</v>
      </c>
      <c r="P68" s="1">
        <v>3</v>
      </c>
      <c r="Q68" s="1">
        <v>1</v>
      </c>
      <c r="R68" s="1">
        <v>0</v>
      </c>
      <c r="S68" s="1">
        <v>1</v>
      </c>
      <c r="T68" s="1">
        <v>3</v>
      </c>
      <c r="U68" s="1">
        <v>1</v>
      </c>
      <c r="V68" s="1">
        <v>2</v>
      </c>
      <c r="W68" s="1">
        <v>0</v>
      </c>
      <c r="X68" s="1">
        <v>1</v>
      </c>
      <c r="Y68" s="1">
        <v>1</v>
      </c>
      <c r="Z68" s="1">
        <v>0</v>
      </c>
      <c r="AA68" s="1">
        <v>0</v>
      </c>
      <c r="AB68" s="1">
        <v>4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4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1</v>
      </c>
      <c r="AQ68" s="1">
        <v>0</v>
      </c>
      <c r="AR68" s="1">
        <v>1</v>
      </c>
      <c r="AS68" s="1">
        <v>0</v>
      </c>
      <c r="AT68" s="1">
        <v>0</v>
      </c>
      <c r="AU68" s="1">
        <v>0</v>
      </c>
      <c r="AV68" s="1">
        <v>1</v>
      </c>
      <c r="AW68" s="1">
        <v>0</v>
      </c>
      <c r="AX68" s="1">
        <v>1</v>
      </c>
      <c r="AY68" s="1">
        <v>0</v>
      </c>
      <c r="AZ68" s="1">
        <v>0</v>
      </c>
      <c r="BA68" s="1">
        <v>0</v>
      </c>
      <c r="BB68" s="1">
        <v>0</v>
      </c>
      <c r="BC68" s="1">
        <v>1</v>
      </c>
      <c r="BD68" s="1">
        <v>1</v>
      </c>
      <c r="BE68" s="1">
        <v>1</v>
      </c>
      <c r="BF68" s="1">
        <v>0</v>
      </c>
      <c r="BG68" s="1">
        <v>0</v>
      </c>
      <c r="BH68" s="1">
        <v>1</v>
      </c>
      <c r="BI68" s="1">
        <v>0</v>
      </c>
      <c r="BJ68" s="1">
        <v>0</v>
      </c>
      <c r="BK68" s="1">
        <v>1</v>
      </c>
      <c r="BL68" s="1">
        <v>5</v>
      </c>
      <c r="BM68" s="1">
        <v>1</v>
      </c>
      <c r="BN68" s="1">
        <v>1</v>
      </c>
      <c r="BO68" s="1">
        <v>0</v>
      </c>
      <c r="BP68" s="1">
        <v>0</v>
      </c>
      <c r="BQ68" s="1">
        <v>1</v>
      </c>
      <c r="BR68" s="1">
        <v>0</v>
      </c>
      <c r="BS68" s="1">
        <v>0</v>
      </c>
      <c r="BT68" s="1">
        <v>4</v>
      </c>
      <c r="BU68" s="1">
        <v>0</v>
      </c>
    </row>
    <row r="69" spans="1:73" x14ac:dyDescent="0.2">
      <c r="A69" s="1">
        <v>272329</v>
      </c>
      <c r="B69" s="1" t="s">
        <v>236</v>
      </c>
      <c r="C69" s="1" t="s">
        <v>204</v>
      </c>
      <c r="D69" s="1">
        <v>7</v>
      </c>
      <c r="E69" s="118">
        <v>13.977635782747599</v>
      </c>
      <c r="F69" s="118">
        <v>13.977635782747599</v>
      </c>
      <c r="G69" s="1">
        <v>1</v>
      </c>
      <c r="H69" s="1">
        <v>1</v>
      </c>
      <c r="I69" s="1">
        <v>1</v>
      </c>
      <c r="J69" s="1">
        <v>3</v>
      </c>
      <c r="K69" s="1">
        <v>0</v>
      </c>
      <c r="L69" s="1">
        <v>0</v>
      </c>
      <c r="M69" s="1">
        <v>1</v>
      </c>
      <c r="N69" s="1">
        <v>0</v>
      </c>
      <c r="O69" s="1">
        <v>0</v>
      </c>
      <c r="P69" s="1">
        <v>6</v>
      </c>
      <c r="Q69" s="1">
        <v>1</v>
      </c>
      <c r="R69" s="1">
        <v>0</v>
      </c>
      <c r="S69" s="1">
        <v>3</v>
      </c>
      <c r="T69" s="1">
        <v>4</v>
      </c>
      <c r="U69" s="1">
        <v>0</v>
      </c>
      <c r="V69" s="1">
        <v>4</v>
      </c>
      <c r="W69" s="1">
        <v>1</v>
      </c>
      <c r="X69" s="1">
        <v>1</v>
      </c>
      <c r="Y69" s="1">
        <v>1</v>
      </c>
      <c r="Z69" s="1">
        <v>1</v>
      </c>
      <c r="AA69" s="1">
        <v>0</v>
      </c>
      <c r="AB69" s="1">
        <v>5</v>
      </c>
      <c r="AC69" s="1">
        <v>0</v>
      </c>
      <c r="AD69" s="1">
        <v>1</v>
      </c>
      <c r="AE69" s="1">
        <v>1</v>
      </c>
      <c r="AF69" s="1">
        <v>0</v>
      </c>
      <c r="AG69" s="1">
        <v>0</v>
      </c>
      <c r="AH69" s="1">
        <v>0</v>
      </c>
      <c r="AI69" s="1">
        <v>4</v>
      </c>
      <c r="AJ69" s="1">
        <v>0</v>
      </c>
      <c r="AK69" s="1">
        <v>2</v>
      </c>
      <c r="AL69" s="1">
        <v>0</v>
      </c>
      <c r="AM69" s="1">
        <v>0</v>
      </c>
      <c r="AN69" s="1">
        <v>1</v>
      </c>
      <c r="AO69" s="1">
        <v>0</v>
      </c>
      <c r="AP69" s="1">
        <v>1</v>
      </c>
      <c r="AQ69" s="1">
        <v>0</v>
      </c>
      <c r="AR69" s="1">
        <v>0</v>
      </c>
      <c r="AS69" s="1">
        <v>0</v>
      </c>
      <c r="AT69" s="1">
        <v>1</v>
      </c>
      <c r="AU69" s="1">
        <v>1</v>
      </c>
      <c r="AV69" s="1">
        <v>1</v>
      </c>
      <c r="AW69" s="1">
        <v>0</v>
      </c>
      <c r="AX69" s="1">
        <v>0</v>
      </c>
      <c r="AY69" s="1">
        <v>2</v>
      </c>
      <c r="AZ69" s="1">
        <v>0</v>
      </c>
      <c r="BA69" s="1">
        <v>0</v>
      </c>
      <c r="BB69" s="1">
        <v>1</v>
      </c>
      <c r="BC69" s="1">
        <v>0</v>
      </c>
      <c r="BD69" s="1">
        <v>2</v>
      </c>
      <c r="BE69" s="1">
        <v>2</v>
      </c>
      <c r="BF69" s="1">
        <v>2</v>
      </c>
      <c r="BG69" s="1">
        <v>0</v>
      </c>
      <c r="BH69" s="1">
        <v>0</v>
      </c>
      <c r="BI69" s="1">
        <v>1</v>
      </c>
      <c r="BJ69" s="1">
        <v>0</v>
      </c>
      <c r="BK69" s="1">
        <v>2</v>
      </c>
      <c r="BL69" s="1">
        <v>7</v>
      </c>
      <c r="BM69" s="1">
        <v>0</v>
      </c>
      <c r="BN69" s="1">
        <v>1</v>
      </c>
      <c r="BO69" s="1">
        <v>0</v>
      </c>
      <c r="BP69" s="1">
        <v>0</v>
      </c>
      <c r="BQ69" s="1">
        <v>1</v>
      </c>
      <c r="BR69" s="1">
        <v>0</v>
      </c>
      <c r="BS69" s="1">
        <v>0</v>
      </c>
      <c r="BT69" s="1">
        <v>7</v>
      </c>
      <c r="BU69" s="1">
        <v>0</v>
      </c>
    </row>
    <row r="70" spans="1:73" x14ac:dyDescent="0.2">
      <c r="A70" s="1">
        <v>273015</v>
      </c>
      <c r="B70" s="1" t="s">
        <v>237</v>
      </c>
      <c r="C70" s="1" t="s">
        <v>204</v>
      </c>
      <c r="D70" s="1">
        <v>3</v>
      </c>
      <c r="E70" s="118">
        <v>9.3031909945111195</v>
      </c>
      <c r="F70" s="118">
        <v>9.3031909945111195</v>
      </c>
      <c r="G70" s="1">
        <v>0</v>
      </c>
      <c r="H70" s="1">
        <v>0</v>
      </c>
      <c r="I70" s="1">
        <v>1</v>
      </c>
      <c r="J70" s="1">
        <v>0</v>
      </c>
      <c r="K70" s="1">
        <v>0</v>
      </c>
      <c r="L70" s="1">
        <v>0</v>
      </c>
      <c r="M70" s="1">
        <v>2</v>
      </c>
      <c r="N70" s="1">
        <v>0</v>
      </c>
      <c r="O70" s="1">
        <v>0</v>
      </c>
      <c r="P70" s="1">
        <v>2</v>
      </c>
      <c r="Q70" s="1">
        <v>1</v>
      </c>
      <c r="R70" s="1">
        <v>0</v>
      </c>
      <c r="S70" s="1">
        <v>1</v>
      </c>
      <c r="T70" s="1">
        <v>2</v>
      </c>
      <c r="U70" s="1">
        <v>0</v>
      </c>
      <c r="V70" s="1">
        <v>2</v>
      </c>
      <c r="W70" s="1">
        <v>0</v>
      </c>
      <c r="X70" s="1">
        <v>0</v>
      </c>
      <c r="Y70" s="1">
        <v>2</v>
      </c>
      <c r="Z70" s="1">
        <v>0</v>
      </c>
      <c r="AA70" s="1">
        <v>0</v>
      </c>
      <c r="AB70" s="1">
        <v>3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2</v>
      </c>
      <c r="AJ70" s="1">
        <v>0</v>
      </c>
      <c r="AK70" s="1">
        <v>0</v>
      </c>
      <c r="AL70" s="1">
        <v>0</v>
      </c>
      <c r="AM70" s="1">
        <v>0</v>
      </c>
      <c r="AN70" s="1">
        <v>1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1</v>
      </c>
      <c r="AU70" s="1">
        <v>0</v>
      </c>
      <c r="AV70" s="1">
        <v>0</v>
      </c>
      <c r="AW70" s="1">
        <v>0</v>
      </c>
      <c r="AX70" s="1">
        <v>1</v>
      </c>
      <c r="AY70" s="1">
        <v>0</v>
      </c>
      <c r="AZ70" s="1">
        <v>0</v>
      </c>
      <c r="BA70" s="1">
        <v>1</v>
      </c>
      <c r="BB70" s="1">
        <v>0</v>
      </c>
      <c r="BC70" s="1">
        <v>1</v>
      </c>
      <c r="BD70" s="1">
        <v>0</v>
      </c>
      <c r="BE70" s="1">
        <v>0</v>
      </c>
      <c r="BF70" s="1">
        <v>0</v>
      </c>
      <c r="BG70" s="1">
        <v>0</v>
      </c>
      <c r="BH70" s="1">
        <v>1</v>
      </c>
      <c r="BI70" s="1">
        <v>1</v>
      </c>
      <c r="BJ70" s="1">
        <v>0</v>
      </c>
      <c r="BK70" s="1">
        <v>0</v>
      </c>
      <c r="BL70" s="1">
        <v>4</v>
      </c>
      <c r="BM70" s="1">
        <v>0</v>
      </c>
      <c r="BN70" s="1">
        <v>1</v>
      </c>
      <c r="BO70" s="1">
        <v>0</v>
      </c>
      <c r="BP70" s="1">
        <v>0</v>
      </c>
      <c r="BQ70" s="1">
        <v>0</v>
      </c>
      <c r="BR70" s="1">
        <v>0</v>
      </c>
      <c r="BS70" s="1">
        <v>1</v>
      </c>
      <c r="BT70" s="1">
        <v>2</v>
      </c>
      <c r="BU70" s="1">
        <v>0</v>
      </c>
    </row>
    <row r="71" spans="1:73" x14ac:dyDescent="0.2">
      <c r="A71" s="1">
        <v>273228</v>
      </c>
      <c r="B71" s="1" t="s">
        <v>240</v>
      </c>
      <c r="C71" s="1" t="s">
        <v>204</v>
      </c>
      <c r="D71" s="1">
        <v>2</v>
      </c>
      <c r="E71" s="118">
        <v>22.371364653243798</v>
      </c>
      <c r="F71" s="118">
        <v>22.371364653243798</v>
      </c>
      <c r="G71" s="1">
        <v>0</v>
      </c>
      <c r="H71" s="1">
        <v>0</v>
      </c>
      <c r="I71" s="1">
        <v>0</v>
      </c>
      <c r="J71" s="1">
        <v>1</v>
      </c>
      <c r="K71" s="1">
        <v>1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2</v>
      </c>
      <c r="R71" s="1">
        <v>0</v>
      </c>
      <c r="S71" s="1" t="s">
        <v>238</v>
      </c>
      <c r="T71" s="1" t="s">
        <v>238</v>
      </c>
      <c r="U71" s="1" t="s">
        <v>238</v>
      </c>
      <c r="V71" s="1" t="s">
        <v>238</v>
      </c>
      <c r="W71" s="1" t="s">
        <v>238</v>
      </c>
      <c r="X71" s="1" t="s">
        <v>238</v>
      </c>
      <c r="Y71" s="1" t="s">
        <v>238</v>
      </c>
      <c r="Z71" s="1" t="s">
        <v>238</v>
      </c>
      <c r="AA71" s="1" t="s">
        <v>238</v>
      </c>
      <c r="AB71" s="1" t="s">
        <v>238</v>
      </c>
      <c r="AC71" s="1" t="s">
        <v>238</v>
      </c>
      <c r="AD71" s="1" t="s">
        <v>238</v>
      </c>
      <c r="AE71" s="1" t="s">
        <v>238</v>
      </c>
      <c r="AF71" s="1" t="s">
        <v>238</v>
      </c>
      <c r="AG71" s="1" t="s">
        <v>238</v>
      </c>
      <c r="AH71" s="1" t="s">
        <v>238</v>
      </c>
      <c r="AI71" s="1" t="s">
        <v>238</v>
      </c>
      <c r="AJ71" s="1" t="s">
        <v>238</v>
      </c>
      <c r="AK71" s="1" t="s">
        <v>238</v>
      </c>
      <c r="AL71" s="1" t="s">
        <v>238</v>
      </c>
      <c r="AM71" s="1" t="s">
        <v>238</v>
      </c>
      <c r="AN71" s="1" t="s">
        <v>238</v>
      </c>
      <c r="AO71" s="1" t="s">
        <v>238</v>
      </c>
      <c r="AP71" s="1">
        <v>1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1</v>
      </c>
      <c r="BC71" s="1">
        <v>0</v>
      </c>
      <c r="BD71" s="1">
        <v>0</v>
      </c>
      <c r="BE71" s="1">
        <v>1</v>
      </c>
      <c r="BF71" s="1">
        <v>0</v>
      </c>
      <c r="BG71" s="1">
        <v>0</v>
      </c>
      <c r="BH71" s="1">
        <v>0</v>
      </c>
      <c r="BI71" s="1">
        <v>1</v>
      </c>
      <c r="BJ71" s="1">
        <v>0</v>
      </c>
      <c r="BK71" s="1" t="s">
        <v>238</v>
      </c>
      <c r="BL71" s="1" t="s">
        <v>238</v>
      </c>
      <c r="BM71" s="1" t="s">
        <v>238</v>
      </c>
      <c r="BN71" s="1" t="s">
        <v>238</v>
      </c>
      <c r="BO71" s="1" t="s">
        <v>238</v>
      </c>
      <c r="BP71" s="1" t="s">
        <v>238</v>
      </c>
      <c r="BQ71" s="1" t="s">
        <v>238</v>
      </c>
      <c r="BR71" s="1" t="s">
        <v>238</v>
      </c>
      <c r="BS71" s="1" t="s">
        <v>238</v>
      </c>
      <c r="BT71" s="1" t="s">
        <v>238</v>
      </c>
      <c r="BU71" s="1" t="s">
        <v>238</v>
      </c>
    </row>
    <row r="72" spans="1:73" x14ac:dyDescent="0.2">
      <c r="A72" s="1">
        <v>273414</v>
      </c>
      <c r="B72" s="1" t="s">
        <v>241</v>
      </c>
      <c r="C72" s="1" t="s">
        <v>204</v>
      </c>
      <c r="D72" s="1">
        <v>4</v>
      </c>
      <c r="E72" s="118">
        <v>24.5143102285959</v>
      </c>
      <c r="F72" s="118">
        <v>24.5143102285959</v>
      </c>
      <c r="G72" s="1">
        <v>1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1</v>
      </c>
      <c r="N72" s="1">
        <v>1</v>
      </c>
      <c r="O72" s="1">
        <v>0</v>
      </c>
      <c r="P72" s="1">
        <v>4</v>
      </c>
      <c r="Q72" s="1">
        <v>0</v>
      </c>
      <c r="R72" s="1">
        <v>0</v>
      </c>
      <c r="S72" s="1">
        <v>0</v>
      </c>
      <c r="T72" s="1">
        <v>4</v>
      </c>
      <c r="U72" s="1">
        <v>1</v>
      </c>
      <c r="V72" s="1">
        <v>3</v>
      </c>
      <c r="W72" s="1">
        <v>0</v>
      </c>
      <c r="X72" s="1">
        <v>1</v>
      </c>
      <c r="Y72" s="1">
        <v>1</v>
      </c>
      <c r="Z72" s="1">
        <v>1</v>
      </c>
      <c r="AA72" s="1">
        <v>0</v>
      </c>
      <c r="AB72" s="1">
        <v>1</v>
      </c>
      <c r="AC72" s="1">
        <v>1</v>
      </c>
      <c r="AD72" s="1">
        <v>0</v>
      </c>
      <c r="AE72" s="1">
        <v>0</v>
      </c>
      <c r="AF72" s="1">
        <v>0</v>
      </c>
      <c r="AG72" s="1">
        <v>2</v>
      </c>
      <c r="AH72" s="1">
        <v>0</v>
      </c>
      <c r="AI72" s="1">
        <v>1</v>
      </c>
      <c r="AJ72" s="1">
        <v>0</v>
      </c>
      <c r="AK72" s="1">
        <v>0</v>
      </c>
      <c r="AL72" s="1">
        <v>3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1</v>
      </c>
      <c r="AS72" s="1">
        <v>0</v>
      </c>
      <c r="AT72" s="1">
        <v>1</v>
      </c>
      <c r="AU72" s="1">
        <v>0</v>
      </c>
      <c r="AV72" s="1">
        <v>0</v>
      </c>
      <c r="AW72" s="1">
        <v>0</v>
      </c>
      <c r="AX72" s="1">
        <v>1</v>
      </c>
      <c r="AY72" s="1">
        <v>1</v>
      </c>
      <c r="AZ72" s="1">
        <v>0</v>
      </c>
      <c r="BA72" s="1">
        <v>0</v>
      </c>
      <c r="BB72" s="1">
        <v>0</v>
      </c>
      <c r="BC72" s="1">
        <v>1</v>
      </c>
      <c r="BD72" s="1">
        <v>1</v>
      </c>
      <c r="BE72" s="1">
        <v>0</v>
      </c>
      <c r="BF72" s="1">
        <v>0</v>
      </c>
      <c r="BG72" s="1">
        <v>1</v>
      </c>
      <c r="BH72" s="1">
        <v>1</v>
      </c>
      <c r="BI72" s="1">
        <v>0</v>
      </c>
      <c r="BJ72" s="1">
        <v>0</v>
      </c>
      <c r="BK72" s="1">
        <v>1</v>
      </c>
      <c r="BL72" s="1">
        <v>3</v>
      </c>
      <c r="BM72" s="1">
        <v>1</v>
      </c>
      <c r="BN72" s="1">
        <v>0</v>
      </c>
      <c r="BO72" s="1">
        <v>1</v>
      </c>
      <c r="BP72" s="1">
        <v>0</v>
      </c>
      <c r="BQ72" s="1">
        <v>0</v>
      </c>
      <c r="BR72" s="1">
        <v>0</v>
      </c>
      <c r="BS72" s="1">
        <v>1</v>
      </c>
      <c r="BT72" s="1">
        <v>3</v>
      </c>
      <c r="BU72" s="1">
        <v>0</v>
      </c>
    </row>
    <row r="73" spans="1:73" x14ac:dyDescent="0.2">
      <c r="A73" s="1">
        <v>273619</v>
      </c>
      <c r="B73" s="1" t="s">
        <v>242</v>
      </c>
      <c r="C73" s="1" t="s">
        <v>204</v>
      </c>
      <c r="D73" s="1">
        <v>4</v>
      </c>
      <c r="E73" s="118">
        <v>9.4020308386611493</v>
      </c>
      <c r="F73" s="118">
        <v>9.4020308386611493</v>
      </c>
      <c r="G73" s="1">
        <v>0</v>
      </c>
      <c r="H73" s="1">
        <v>0</v>
      </c>
      <c r="I73" s="1">
        <v>1</v>
      </c>
      <c r="J73" s="1">
        <v>1</v>
      </c>
      <c r="K73" s="1">
        <v>0</v>
      </c>
      <c r="L73" s="1">
        <v>0</v>
      </c>
      <c r="M73" s="1">
        <v>2</v>
      </c>
      <c r="N73" s="1">
        <v>0</v>
      </c>
      <c r="O73" s="1">
        <v>0</v>
      </c>
      <c r="P73" s="1">
        <v>2</v>
      </c>
      <c r="Q73" s="1">
        <v>2</v>
      </c>
      <c r="R73" s="1">
        <v>0</v>
      </c>
      <c r="S73" s="1">
        <v>3</v>
      </c>
      <c r="T73" s="1">
        <v>1</v>
      </c>
      <c r="U73" s="1">
        <v>0</v>
      </c>
      <c r="V73" s="1">
        <v>1</v>
      </c>
      <c r="W73" s="1">
        <v>0</v>
      </c>
      <c r="X73" s="1">
        <v>0</v>
      </c>
      <c r="Y73" s="1">
        <v>1</v>
      </c>
      <c r="Z73" s="1">
        <v>0</v>
      </c>
      <c r="AA73" s="1">
        <v>0</v>
      </c>
      <c r="AB73" s="1">
        <v>2</v>
      </c>
      <c r="AC73" s="1">
        <v>0</v>
      </c>
      <c r="AD73" s="1">
        <v>1</v>
      </c>
      <c r="AE73" s="1">
        <v>0</v>
      </c>
      <c r="AF73" s="1">
        <v>0</v>
      </c>
      <c r="AG73" s="1">
        <v>1</v>
      </c>
      <c r="AH73" s="1">
        <v>0</v>
      </c>
      <c r="AI73" s="1">
        <v>3</v>
      </c>
      <c r="AJ73" s="1">
        <v>0</v>
      </c>
      <c r="AK73" s="1">
        <v>0</v>
      </c>
      <c r="AL73" s="1">
        <v>0</v>
      </c>
      <c r="AM73" s="1">
        <v>0</v>
      </c>
      <c r="AN73" s="1">
        <v>1</v>
      </c>
      <c r="AO73" s="1">
        <v>0</v>
      </c>
      <c r="AP73" s="1">
        <v>0</v>
      </c>
      <c r="AQ73" s="1">
        <v>1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1</v>
      </c>
      <c r="AX73" s="1">
        <v>0</v>
      </c>
      <c r="AY73" s="1">
        <v>0</v>
      </c>
      <c r="AZ73" s="1">
        <v>1</v>
      </c>
      <c r="BA73" s="1">
        <v>0</v>
      </c>
      <c r="BB73" s="1">
        <v>1</v>
      </c>
      <c r="BC73" s="1">
        <v>0</v>
      </c>
      <c r="BD73" s="1">
        <v>1</v>
      </c>
      <c r="BE73" s="1">
        <v>0</v>
      </c>
      <c r="BF73" s="1">
        <v>2</v>
      </c>
      <c r="BG73" s="1">
        <v>0</v>
      </c>
      <c r="BH73" s="1">
        <v>1</v>
      </c>
      <c r="BI73" s="1">
        <v>0</v>
      </c>
      <c r="BJ73" s="1">
        <v>0</v>
      </c>
      <c r="BK73" s="1">
        <v>0</v>
      </c>
      <c r="BL73" s="1">
        <v>3</v>
      </c>
      <c r="BM73" s="1">
        <v>2</v>
      </c>
      <c r="BN73" s="1">
        <v>1</v>
      </c>
      <c r="BO73" s="1">
        <v>1</v>
      </c>
      <c r="BP73" s="1">
        <v>0</v>
      </c>
      <c r="BQ73" s="1">
        <v>1</v>
      </c>
      <c r="BR73" s="1">
        <v>0</v>
      </c>
      <c r="BS73" s="1">
        <v>0</v>
      </c>
      <c r="BT73" s="1">
        <v>4</v>
      </c>
      <c r="BU73" s="1">
        <v>0</v>
      </c>
    </row>
    <row r="74" spans="1:73" x14ac:dyDescent="0.2">
      <c r="A74" s="1">
        <v>273627</v>
      </c>
      <c r="B74" s="1" t="s">
        <v>243</v>
      </c>
      <c r="C74" s="1" t="s">
        <v>204</v>
      </c>
      <c r="D74" s="1">
        <v>1</v>
      </c>
      <c r="E74" s="118">
        <v>11.786892975011799</v>
      </c>
      <c r="F74" s="118">
        <v>11.786892975011799</v>
      </c>
      <c r="G74" s="1">
        <v>0</v>
      </c>
      <c r="H74" s="1">
        <v>1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1</v>
      </c>
      <c r="R74" s="1">
        <v>0</v>
      </c>
      <c r="S74" s="1" t="s">
        <v>238</v>
      </c>
      <c r="T74" s="1" t="s">
        <v>238</v>
      </c>
      <c r="U74" s="1" t="s">
        <v>238</v>
      </c>
      <c r="V74" s="1" t="s">
        <v>238</v>
      </c>
      <c r="W74" s="1" t="s">
        <v>238</v>
      </c>
      <c r="X74" s="1" t="s">
        <v>238</v>
      </c>
      <c r="Y74" s="1" t="s">
        <v>238</v>
      </c>
      <c r="Z74" s="1" t="s">
        <v>238</v>
      </c>
      <c r="AA74" s="1" t="s">
        <v>238</v>
      </c>
      <c r="AB74" s="1" t="s">
        <v>238</v>
      </c>
      <c r="AC74" s="1" t="s">
        <v>238</v>
      </c>
      <c r="AD74" s="1" t="s">
        <v>238</v>
      </c>
      <c r="AE74" s="1" t="s">
        <v>238</v>
      </c>
      <c r="AF74" s="1" t="s">
        <v>238</v>
      </c>
      <c r="AG74" s="1" t="s">
        <v>238</v>
      </c>
      <c r="AH74" s="1" t="s">
        <v>238</v>
      </c>
      <c r="AI74" s="1" t="s">
        <v>238</v>
      </c>
      <c r="AJ74" s="1" t="s">
        <v>238</v>
      </c>
      <c r="AK74" s="1" t="s">
        <v>238</v>
      </c>
      <c r="AL74" s="1" t="s">
        <v>238</v>
      </c>
      <c r="AM74" s="1" t="s">
        <v>238</v>
      </c>
      <c r="AN74" s="1" t="s">
        <v>238</v>
      </c>
      <c r="AO74" s="1" t="s">
        <v>238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1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1</v>
      </c>
      <c r="BJ74" s="1">
        <v>0</v>
      </c>
      <c r="BK74" s="1" t="s">
        <v>238</v>
      </c>
      <c r="BL74" s="1" t="s">
        <v>238</v>
      </c>
      <c r="BM74" s="1" t="s">
        <v>238</v>
      </c>
      <c r="BN74" s="1" t="s">
        <v>238</v>
      </c>
      <c r="BO74" s="1" t="s">
        <v>238</v>
      </c>
      <c r="BP74" s="1" t="s">
        <v>238</v>
      </c>
      <c r="BQ74" s="1" t="s">
        <v>238</v>
      </c>
      <c r="BR74" s="1" t="s">
        <v>238</v>
      </c>
      <c r="BS74" s="1" t="s">
        <v>238</v>
      </c>
      <c r="BT74" s="1" t="s">
        <v>238</v>
      </c>
      <c r="BU74" s="1" t="s">
        <v>238</v>
      </c>
    </row>
    <row r="75" spans="1:73" x14ac:dyDescent="0.2">
      <c r="A75" s="1">
        <v>273813</v>
      </c>
      <c r="B75" s="1" t="s">
        <v>245</v>
      </c>
      <c r="C75" s="1" t="s">
        <v>204</v>
      </c>
      <c r="D75" s="1">
        <v>3</v>
      </c>
      <c r="E75" s="118">
        <v>23.672374339146199</v>
      </c>
      <c r="F75" s="118">
        <v>23.672374339146199</v>
      </c>
      <c r="G75" s="1">
        <v>0</v>
      </c>
      <c r="H75" s="1">
        <v>1</v>
      </c>
      <c r="I75" s="1">
        <v>0</v>
      </c>
      <c r="J75" s="1">
        <v>1</v>
      </c>
      <c r="K75" s="1">
        <v>1</v>
      </c>
      <c r="L75" s="1">
        <v>0</v>
      </c>
      <c r="M75" s="1">
        <v>0</v>
      </c>
      <c r="N75" s="1">
        <v>0</v>
      </c>
      <c r="O75" s="1">
        <v>0</v>
      </c>
      <c r="P75" s="1">
        <v>1</v>
      </c>
      <c r="Q75" s="1">
        <v>2</v>
      </c>
      <c r="R75" s="1">
        <v>0</v>
      </c>
      <c r="S75" s="1">
        <v>1</v>
      </c>
      <c r="T75" s="1">
        <v>2</v>
      </c>
      <c r="U75" s="1">
        <v>0</v>
      </c>
      <c r="V75" s="1">
        <v>2</v>
      </c>
      <c r="W75" s="1">
        <v>0</v>
      </c>
      <c r="X75" s="1">
        <v>1</v>
      </c>
      <c r="Y75" s="1">
        <v>0</v>
      </c>
      <c r="Z75" s="1">
        <v>1</v>
      </c>
      <c r="AA75" s="1">
        <v>0</v>
      </c>
      <c r="AB75" s="1">
        <v>2</v>
      </c>
      <c r="AC75" s="1">
        <v>1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1</v>
      </c>
      <c r="AJ75" s="1">
        <v>0</v>
      </c>
      <c r="AK75" s="1">
        <v>0</v>
      </c>
      <c r="AL75" s="1">
        <v>1</v>
      </c>
      <c r="AM75" s="1">
        <v>0</v>
      </c>
      <c r="AN75" s="1">
        <v>1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1</v>
      </c>
      <c r="AW75" s="1">
        <v>0</v>
      </c>
      <c r="AX75" s="1">
        <v>1</v>
      </c>
      <c r="AY75" s="1">
        <v>0</v>
      </c>
      <c r="AZ75" s="1">
        <v>0</v>
      </c>
      <c r="BA75" s="1">
        <v>1</v>
      </c>
      <c r="BB75" s="1">
        <v>0</v>
      </c>
      <c r="BC75" s="1">
        <v>0</v>
      </c>
      <c r="BD75" s="1">
        <v>0</v>
      </c>
      <c r="BE75" s="1">
        <v>1</v>
      </c>
      <c r="BF75" s="1">
        <v>0</v>
      </c>
      <c r="BG75" s="1">
        <v>1</v>
      </c>
      <c r="BH75" s="1">
        <v>1</v>
      </c>
      <c r="BI75" s="1">
        <v>0</v>
      </c>
      <c r="BJ75" s="1">
        <v>0</v>
      </c>
      <c r="BK75" s="1">
        <v>1</v>
      </c>
      <c r="BL75" s="1">
        <v>2</v>
      </c>
      <c r="BM75" s="1">
        <v>1</v>
      </c>
      <c r="BN75" s="1">
        <v>1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3</v>
      </c>
      <c r="BU75" s="1">
        <v>0</v>
      </c>
    </row>
    <row r="76" spans="1:73" x14ac:dyDescent="0.2">
      <c r="A76" s="1">
        <v>273821</v>
      </c>
      <c r="B76" s="1" t="s">
        <v>246</v>
      </c>
      <c r="C76" s="1" t="s">
        <v>204</v>
      </c>
      <c r="D76" s="1">
        <v>5</v>
      </c>
      <c r="E76" s="118">
        <v>34.350096180269297</v>
      </c>
      <c r="F76" s="118">
        <v>34.350096180269297</v>
      </c>
      <c r="G76" s="1">
        <v>0</v>
      </c>
      <c r="H76" s="1">
        <v>0</v>
      </c>
      <c r="I76" s="1">
        <v>0</v>
      </c>
      <c r="J76" s="1">
        <v>1</v>
      </c>
      <c r="K76" s="1">
        <v>2</v>
      </c>
      <c r="L76" s="1">
        <v>1</v>
      </c>
      <c r="M76" s="1">
        <v>0</v>
      </c>
      <c r="N76" s="1">
        <v>1</v>
      </c>
      <c r="O76" s="1">
        <v>0</v>
      </c>
      <c r="P76" s="1">
        <v>5</v>
      </c>
      <c r="Q76" s="1">
        <v>0</v>
      </c>
      <c r="R76" s="1">
        <v>0</v>
      </c>
      <c r="S76" s="1">
        <v>3</v>
      </c>
      <c r="T76" s="1">
        <v>2</v>
      </c>
      <c r="U76" s="1">
        <v>0</v>
      </c>
      <c r="V76" s="1">
        <v>2</v>
      </c>
      <c r="W76" s="1">
        <v>1</v>
      </c>
      <c r="X76" s="1">
        <v>0</v>
      </c>
      <c r="Y76" s="1">
        <v>1</v>
      </c>
      <c r="Z76" s="1">
        <v>0</v>
      </c>
      <c r="AA76" s="1">
        <v>0</v>
      </c>
      <c r="AB76" s="1">
        <v>4</v>
      </c>
      <c r="AC76" s="1">
        <v>0</v>
      </c>
      <c r="AD76" s="1">
        <v>0</v>
      </c>
      <c r="AE76" s="1">
        <v>0</v>
      </c>
      <c r="AF76" s="1">
        <v>0</v>
      </c>
      <c r="AG76" s="1">
        <v>1</v>
      </c>
      <c r="AH76" s="1">
        <v>0</v>
      </c>
      <c r="AI76" s="1">
        <v>5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1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1</v>
      </c>
      <c r="AZ76" s="1">
        <v>0</v>
      </c>
      <c r="BA76" s="1">
        <v>1</v>
      </c>
      <c r="BB76" s="1">
        <v>2</v>
      </c>
      <c r="BC76" s="1">
        <v>1</v>
      </c>
      <c r="BD76" s="1">
        <v>0</v>
      </c>
      <c r="BE76" s="1">
        <v>0</v>
      </c>
      <c r="BF76" s="1">
        <v>2</v>
      </c>
      <c r="BG76" s="1">
        <v>1</v>
      </c>
      <c r="BH76" s="1">
        <v>0</v>
      </c>
      <c r="BI76" s="1">
        <v>1</v>
      </c>
      <c r="BJ76" s="1">
        <v>0</v>
      </c>
      <c r="BK76" s="1">
        <v>0</v>
      </c>
      <c r="BL76" s="1">
        <v>3</v>
      </c>
      <c r="BM76" s="1">
        <v>2</v>
      </c>
      <c r="BN76" s="1">
        <v>0</v>
      </c>
      <c r="BO76" s="1">
        <v>0</v>
      </c>
      <c r="BP76" s="1">
        <v>0</v>
      </c>
      <c r="BQ76" s="1">
        <v>1</v>
      </c>
      <c r="BR76" s="1">
        <v>0</v>
      </c>
      <c r="BS76" s="1">
        <v>1</v>
      </c>
      <c r="BT76" s="1">
        <v>4</v>
      </c>
      <c r="BU76" s="1">
        <v>0</v>
      </c>
    </row>
    <row r="77" spans="1:73" x14ac:dyDescent="0.2">
      <c r="A77" s="1">
        <v>279999</v>
      </c>
      <c r="B77" s="1" t="s">
        <v>306</v>
      </c>
      <c r="C77" s="1" t="s">
        <v>204</v>
      </c>
      <c r="D77" s="1">
        <v>1</v>
      </c>
      <c r="E77" s="118" t="s">
        <v>204</v>
      </c>
      <c r="F77" s="118" t="s">
        <v>204</v>
      </c>
      <c r="G77" s="1">
        <v>0</v>
      </c>
      <c r="H77" s="1">
        <v>0</v>
      </c>
      <c r="I77" s="1">
        <v>1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1</v>
      </c>
      <c r="R77" s="1">
        <v>0</v>
      </c>
      <c r="S77" s="1" t="s">
        <v>238</v>
      </c>
      <c r="T77" s="1" t="s">
        <v>238</v>
      </c>
      <c r="U77" s="1" t="s">
        <v>238</v>
      </c>
      <c r="V77" s="1" t="s">
        <v>238</v>
      </c>
      <c r="W77" s="1" t="s">
        <v>238</v>
      </c>
      <c r="X77" s="1" t="s">
        <v>238</v>
      </c>
      <c r="Y77" s="1" t="s">
        <v>238</v>
      </c>
      <c r="Z77" s="1" t="s">
        <v>238</v>
      </c>
      <c r="AA77" s="1" t="s">
        <v>238</v>
      </c>
      <c r="AB77" s="1" t="s">
        <v>238</v>
      </c>
      <c r="AC77" s="1" t="s">
        <v>238</v>
      </c>
      <c r="AD77" s="1" t="s">
        <v>238</v>
      </c>
      <c r="AE77" s="1" t="s">
        <v>238</v>
      </c>
      <c r="AF77" s="1" t="s">
        <v>238</v>
      </c>
      <c r="AG77" s="1" t="s">
        <v>238</v>
      </c>
      <c r="AH77" s="1" t="s">
        <v>238</v>
      </c>
      <c r="AI77" s="1" t="s">
        <v>238</v>
      </c>
      <c r="AJ77" s="1" t="s">
        <v>238</v>
      </c>
      <c r="AK77" s="1" t="s">
        <v>238</v>
      </c>
      <c r="AL77" s="1" t="s">
        <v>238</v>
      </c>
      <c r="AM77" s="1" t="s">
        <v>238</v>
      </c>
      <c r="AN77" s="1" t="s">
        <v>238</v>
      </c>
      <c r="AO77" s="1" t="s">
        <v>238</v>
      </c>
      <c r="AP77" s="1">
        <v>0</v>
      </c>
      <c r="AQ77" s="1">
        <v>0</v>
      </c>
      <c r="AR77" s="1">
        <v>1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1</v>
      </c>
      <c r="BG77" s="1">
        <v>0</v>
      </c>
      <c r="BH77" s="1">
        <v>0</v>
      </c>
      <c r="BI77" s="1">
        <v>0</v>
      </c>
      <c r="BJ77" s="1">
        <v>0</v>
      </c>
      <c r="BK77" s="1" t="s">
        <v>238</v>
      </c>
      <c r="BL77" s="1" t="s">
        <v>238</v>
      </c>
      <c r="BM77" s="1" t="s">
        <v>238</v>
      </c>
      <c r="BN77" s="1" t="s">
        <v>238</v>
      </c>
      <c r="BO77" s="1" t="s">
        <v>238</v>
      </c>
      <c r="BP77" s="1" t="s">
        <v>238</v>
      </c>
      <c r="BQ77" s="1" t="s">
        <v>238</v>
      </c>
      <c r="BR77" s="1" t="s">
        <v>238</v>
      </c>
      <c r="BS77" s="1" t="s">
        <v>238</v>
      </c>
      <c r="BT77" s="1" t="s">
        <v>238</v>
      </c>
      <c r="BU77" s="1" t="s">
        <v>238</v>
      </c>
    </row>
    <row r="78" spans="1:73" x14ac:dyDescent="0.2">
      <c r="A78" s="1"/>
      <c r="B78" s="1"/>
      <c r="C78" s="1"/>
      <c r="D78" s="1"/>
      <c r="E78" s="118"/>
      <c r="F78" s="11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x14ac:dyDescent="0.2">
      <c r="A79" s="1"/>
      <c r="B79" s="1"/>
      <c r="C79" s="1"/>
      <c r="D79" s="1"/>
      <c r="E79" s="118"/>
      <c r="F79" s="11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x14ac:dyDescent="0.2">
      <c r="A80" s="1"/>
      <c r="B80" s="1"/>
      <c r="C80" s="1"/>
      <c r="D80" s="1"/>
      <c r="E80" s="118"/>
      <c r="F80" s="11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18"/>
      <c r="F81" s="11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18"/>
      <c r="F82" s="11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18"/>
      <c r="F83" s="11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18"/>
      <c r="F84" s="11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18"/>
      <c r="F85" s="11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18"/>
      <c r="F86" s="11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18"/>
      <c r="F87" s="11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18"/>
      <c r="F88" s="11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18"/>
      <c r="F89" s="11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18"/>
      <c r="F90" s="11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18"/>
      <c r="F91" s="11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18"/>
      <c r="F92" s="11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18"/>
      <c r="F93" s="11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18"/>
      <c r="F94" s="11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18"/>
      <c r="F95" s="11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18"/>
      <c r="F96" s="11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18"/>
      <c r="F97" s="11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18"/>
      <c r="F98" s="11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18"/>
      <c r="F99" s="11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18"/>
      <c r="F100" s="11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18"/>
      <c r="F101" s="11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18"/>
      <c r="F102" s="11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18"/>
      <c r="F103" s="11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18"/>
      <c r="F104" s="11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18"/>
      <c r="F105" s="11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18"/>
      <c r="F106" s="11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18"/>
      <c r="F107" s="11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18"/>
      <c r="F108" s="11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18"/>
      <c r="F109" s="11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18"/>
      <c r="F110" s="11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18"/>
      <c r="F111" s="11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18"/>
      <c r="F112" s="11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18"/>
      <c r="F113" s="11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18"/>
      <c r="F114" s="11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18"/>
      <c r="F115" s="11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18"/>
      <c r="F116" s="11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18"/>
      <c r="F117" s="11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18"/>
      <c r="F118" s="11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18"/>
      <c r="F119" s="11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18"/>
      <c r="F120" s="11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18"/>
      <c r="F121" s="11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18"/>
      <c r="F122" s="11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18"/>
      <c r="F123" s="11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18"/>
      <c r="F124" s="11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18"/>
      <c r="F125" s="11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18"/>
      <c r="F126" s="11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18"/>
      <c r="F127" s="11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18"/>
      <c r="F128" s="11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18"/>
      <c r="F129" s="11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18"/>
      <c r="F130" s="11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18"/>
      <c r="F131" s="11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18"/>
      <c r="F132" s="11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18"/>
      <c r="F133" s="11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18"/>
      <c r="F134" s="11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18"/>
      <c r="F135" s="11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18"/>
      <c r="F136" s="11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18"/>
      <c r="F137" s="11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18"/>
      <c r="F138" s="11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18"/>
      <c r="F139" s="11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18"/>
      <c r="F140" s="11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18"/>
      <c r="F141" s="11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18"/>
      <c r="F142" s="11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18"/>
      <c r="F143" s="11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18"/>
      <c r="F144" s="11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18"/>
      <c r="F145" s="11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18"/>
      <c r="F146" s="11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18"/>
      <c r="F147" s="11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18"/>
      <c r="F148" s="11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18"/>
      <c r="F149" s="11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18"/>
      <c r="F150" s="11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18"/>
      <c r="F151" s="11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18"/>
      <c r="F152" s="11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18"/>
      <c r="F153" s="11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18"/>
      <c r="F154" s="11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18"/>
      <c r="F155" s="11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18"/>
      <c r="F156" s="11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18"/>
      <c r="F157" s="11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18"/>
      <c r="F158" s="11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18"/>
      <c r="F159" s="11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18"/>
      <c r="F160" s="11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18"/>
      <c r="F161" s="11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18"/>
      <c r="F162" s="11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18"/>
      <c r="F163" s="11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18"/>
      <c r="F164" s="11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18"/>
      <c r="F165" s="11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18"/>
      <c r="F166" s="11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18"/>
      <c r="F167" s="11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18"/>
      <c r="F168" s="11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18"/>
      <c r="F169" s="11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18"/>
      <c r="F170" s="11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18"/>
      <c r="F171" s="11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18"/>
      <c r="F172" s="11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18"/>
      <c r="F173" s="11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18"/>
      <c r="F174" s="11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18"/>
      <c r="F175" s="11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18"/>
      <c r="F176" s="11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18"/>
      <c r="F177" s="11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18"/>
      <c r="F178" s="11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18"/>
      <c r="F179" s="11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18"/>
      <c r="F180" s="11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18"/>
      <c r="F181" s="11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18"/>
      <c r="F182" s="11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18"/>
      <c r="F183" s="11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18"/>
      <c r="F184" s="11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18"/>
      <c r="F185" s="11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18"/>
      <c r="F186" s="11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18"/>
      <c r="F187" s="11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18"/>
      <c r="F188" s="11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18"/>
      <c r="F189" s="11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18"/>
      <c r="F190" s="11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18"/>
      <c r="F191" s="11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18"/>
      <c r="F192" s="11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18"/>
      <c r="F193" s="11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18"/>
      <c r="F194" s="11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18"/>
      <c r="F195" s="11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18"/>
      <c r="F196" s="11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18"/>
      <c r="F197" s="11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18"/>
      <c r="F198" s="11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18"/>
      <c r="F199" s="11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18"/>
      <c r="F200" s="11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18"/>
      <c r="F201" s="11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18"/>
      <c r="F202" s="11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18"/>
      <c r="F203" s="11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18"/>
      <c r="F204" s="11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18"/>
      <c r="F205" s="11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18"/>
      <c r="F206" s="11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18"/>
      <c r="F207" s="11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18"/>
      <c r="F208" s="11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18"/>
      <c r="F209" s="11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18"/>
      <c r="F210" s="11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18"/>
      <c r="F211" s="11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18"/>
      <c r="F212" s="11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18"/>
      <c r="F213" s="11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18"/>
      <c r="F214" s="11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18"/>
      <c r="F215" s="11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18"/>
      <c r="F216" s="11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18"/>
      <c r="F217" s="11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18"/>
      <c r="F218" s="11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18"/>
      <c r="F219" s="11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18"/>
      <c r="F220" s="11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18"/>
      <c r="F221" s="11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18"/>
      <c r="F222" s="11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18"/>
      <c r="F223" s="11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18"/>
      <c r="F224" s="11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18"/>
      <c r="F225" s="11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18"/>
      <c r="F226" s="11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18"/>
      <c r="F227" s="11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18"/>
      <c r="F228" s="11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18"/>
      <c r="F229" s="11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18"/>
      <c r="F230" s="11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18"/>
      <c r="F231" s="11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18"/>
      <c r="F232" s="11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18"/>
      <c r="F233" s="11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18"/>
      <c r="F234" s="11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18"/>
      <c r="F235" s="11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18"/>
      <c r="F236" s="11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18"/>
      <c r="F237" s="11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18"/>
      <c r="F238" s="11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18"/>
      <c r="F239" s="11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18"/>
      <c r="F240" s="11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18"/>
      <c r="F241" s="11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18"/>
      <c r="F242" s="11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18"/>
      <c r="F243" s="11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18"/>
      <c r="F244" s="11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18"/>
      <c r="F245" s="11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18"/>
      <c r="F246" s="11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18"/>
      <c r="F247" s="11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18"/>
      <c r="F248" s="11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18"/>
      <c r="F249" s="11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18"/>
      <c r="F250" s="11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18"/>
      <c r="F251" s="11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18"/>
      <c r="F252" s="11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18"/>
      <c r="F253" s="11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18"/>
      <c r="F254" s="11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18"/>
      <c r="F255" s="11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18"/>
      <c r="F256" s="11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18"/>
      <c r="F257" s="11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18"/>
      <c r="F258" s="11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18"/>
      <c r="F259" s="11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18"/>
      <c r="F260" s="11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18"/>
      <c r="F261" s="11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18"/>
      <c r="F262" s="11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18"/>
      <c r="F263" s="11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18"/>
      <c r="F264" s="11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18"/>
      <c r="F265" s="11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18"/>
      <c r="F266" s="11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18"/>
      <c r="F267" s="11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18"/>
      <c r="F268" s="11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18"/>
      <c r="F269" s="11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18"/>
      <c r="F270" s="11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18"/>
      <c r="F271" s="11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18"/>
      <c r="F272" s="11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18"/>
      <c r="F273" s="11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18"/>
      <c r="F274" s="11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18"/>
      <c r="F275" s="11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18"/>
      <c r="F276" s="11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18"/>
      <c r="F277" s="11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18"/>
      <c r="F278" s="11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18"/>
      <c r="F279" s="11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18"/>
      <c r="F280" s="11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18"/>
      <c r="F281" s="11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18"/>
      <c r="F282" s="11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18"/>
      <c r="F283" s="11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18"/>
      <c r="F284" s="11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18"/>
      <c r="F285" s="11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18"/>
      <c r="F286" s="11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18"/>
      <c r="F287" s="11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18"/>
      <c r="F288" s="11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18"/>
      <c r="F289" s="11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18"/>
      <c r="F290" s="11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18"/>
      <c r="F291" s="11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18"/>
      <c r="F292" s="11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18"/>
      <c r="F293" s="11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18"/>
      <c r="F294" s="11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18"/>
      <c r="F295" s="11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18"/>
      <c r="F296" s="11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18"/>
      <c r="F297" s="11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18"/>
      <c r="F298" s="11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18"/>
      <c r="F299" s="11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18"/>
      <c r="F300" s="11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18"/>
      <c r="F301" s="11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18"/>
      <c r="F302" s="11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18"/>
      <c r="F303" s="11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18"/>
      <c r="F304" s="11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18"/>
      <c r="F305" s="11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18"/>
      <c r="F306" s="11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18"/>
      <c r="F307" s="11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18"/>
      <c r="F308" s="11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18"/>
      <c r="F309" s="11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18"/>
      <c r="F310" s="11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18"/>
      <c r="F311" s="11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18"/>
      <c r="F312" s="11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18"/>
      <c r="F313" s="11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18"/>
      <c r="F314" s="11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18"/>
      <c r="F315" s="11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18"/>
      <c r="F316" s="11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18"/>
      <c r="F317" s="11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18"/>
      <c r="F318" s="11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18"/>
      <c r="F319" s="11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18"/>
      <c r="F320" s="11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18"/>
      <c r="F321" s="11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18"/>
      <c r="F322" s="11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18"/>
      <c r="F323" s="118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18"/>
      <c r="F324" s="118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18"/>
      <c r="F325" s="118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18"/>
      <c r="F326" s="118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18"/>
      <c r="F327" s="118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18"/>
      <c r="F328" s="118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18"/>
      <c r="F329" s="118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18"/>
      <c r="F330" s="118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18"/>
      <c r="F331" s="118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18"/>
      <c r="F332" s="118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18"/>
      <c r="F333" s="118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18"/>
      <c r="F334" s="118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18"/>
      <c r="F335" s="11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18"/>
      <c r="F336" s="118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18"/>
      <c r="F337" s="11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18"/>
      <c r="F338" s="118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18"/>
      <c r="F339" s="118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18"/>
      <c r="F340" s="118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18"/>
      <c r="F341" s="11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18"/>
      <c r="F342" s="118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18"/>
      <c r="F343" s="118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18"/>
      <c r="F344" s="11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18"/>
      <c r="F345" s="118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18"/>
      <c r="F346" s="118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18"/>
      <c r="F347" s="118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18"/>
      <c r="F348" s="11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18"/>
      <c r="F349" s="118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18"/>
      <c r="F350" s="118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18"/>
      <c r="F351" s="118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18"/>
      <c r="F352" s="11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18"/>
      <c r="F353" s="11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18"/>
      <c r="F354" s="118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18"/>
      <c r="F355" s="11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18"/>
      <c r="F356" s="11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18"/>
      <c r="F357" s="11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18"/>
      <c r="F358" s="11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18"/>
      <c r="F359" s="11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18"/>
      <c r="F360" s="11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18"/>
      <c r="F361" s="11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18"/>
      <c r="F362" s="11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18"/>
      <c r="F363" s="11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18"/>
      <c r="F364" s="11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18"/>
      <c r="F365" s="11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18"/>
      <c r="F366" s="11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18"/>
      <c r="F367" s="11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18"/>
      <c r="F368" s="11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18"/>
      <c r="F369" s="11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18"/>
      <c r="F370" s="11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18"/>
      <c r="F371" s="11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18"/>
      <c r="F372" s="11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18"/>
      <c r="F373" s="11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18"/>
      <c r="F374" s="11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18"/>
      <c r="F375" s="11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18"/>
      <c r="F376" s="11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18"/>
      <c r="F377" s="11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18"/>
      <c r="F378" s="11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18"/>
      <c r="F379" s="11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18"/>
      <c r="F380" s="11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18"/>
      <c r="F381" s="11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18"/>
      <c r="F382" s="11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18"/>
      <c r="F383" s="11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18"/>
      <c r="F384" s="11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18"/>
      <c r="F385" s="11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18"/>
      <c r="F386" s="11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18"/>
      <c r="F387" s="11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18"/>
      <c r="F388" s="11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18"/>
      <c r="F389" s="11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18"/>
      <c r="F390" s="11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18"/>
      <c r="F391" s="11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18"/>
      <c r="F392" s="118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18"/>
      <c r="F393" s="118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18"/>
      <c r="F394" s="118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18"/>
      <c r="F395" s="118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18"/>
      <c r="F396" s="118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18"/>
      <c r="F397" s="118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18"/>
      <c r="F398" s="118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18"/>
      <c r="F399" s="118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18"/>
      <c r="F400" s="118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18"/>
      <c r="F401" s="11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18"/>
      <c r="F402" s="118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18"/>
      <c r="F403" s="118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18"/>
      <c r="F404" s="11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18"/>
      <c r="F405" s="11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18"/>
      <c r="F406" s="118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18"/>
      <c r="F407" s="118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18"/>
      <c r="F408" s="11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18"/>
      <c r="F409" s="118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18"/>
      <c r="F410" s="118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18"/>
      <c r="F411" s="11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18"/>
      <c r="F412" s="118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18"/>
      <c r="F413" s="118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18"/>
      <c r="F414" s="11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18"/>
      <c r="F415" s="11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18"/>
      <c r="F416" s="11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18"/>
      <c r="F417" s="118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18"/>
      <c r="F418" s="118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18"/>
      <c r="F419" s="11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18"/>
      <c r="F420" s="11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18"/>
      <c r="F421" s="118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18"/>
      <c r="F422" s="118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18"/>
      <c r="F423" s="11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18"/>
      <c r="F424" s="11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18"/>
      <c r="F425" s="118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18"/>
      <c r="F426" s="118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18"/>
      <c r="F427" s="118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18"/>
      <c r="F428" s="118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18"/>
      <c r="F429" s="118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18"/>
      <c r="F430" s="118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18"/>
      <c r="F431" s="118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18"/>
      <c r="F432" s="118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18"/>
      <c r="F433" s="11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18"/>
      <c r="F434" s="118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18"/>
      <c r="F435" s="118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18"/>
      <c r="F436" s="118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18"/>
      <c r="F437" s="118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18"/>
      <c r="F438" s="118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18"/>
      <c r="F439" s="118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18"/>
      <c r="F440" s="118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18"/>
      <c r="F441" s="118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18"/>
      <c r="F442" s="118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18"/>
      <c r="F443" s="118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18"/>
      <c r="F444" s="118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18"/>
      <c r="F445" s="118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18"/>
      <c r="F446" s="118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18"/>
      <c r="F447" s="118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18"/>
      <c r="F448" s="118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18"/>
      <c r="F449" s="118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18"/>
      <c r="F450" s="118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18"/>
      <c r="F451" s="118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18"/>
      <c r="F452" s="118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18"/>
      <c r="F453" s="118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18"/>
      <c r="F454" s="118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18"/>
      <c r="F455" s="118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18"/>
      <c r="F456" s="118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18"/>
      <c r="F457" s="118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18"/>
      <c r="F458" s="118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18"/>
      <c r="F459" s="118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18"/>
      <c r="F460" s="118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18"/>
      <c r="F461" s="118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18"/>
      <c r="F462" s="118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18"/>
      <c r="F463" s="118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18"/>
      <c r="F464" s="118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18"/>
      <c r="F465" s="118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18"/>
      <c r="F466" s="118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18"/>
      <c r="F467" s="118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18"/>
      <c r="F468" s="118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18"/>
      <c r="F469" s="118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18"/>
      <c r="F470" s="118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18"/>
      <c r="F471" s="118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18"/>
      <c r="F472" s="118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18"/>
      <c r="F473" s="118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18"/>
      <c r="F474" s="118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18"/>
      <c r="F475" s="118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18"/>
      <c r="F476" s="118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18"/>
      <c r="F477" s="118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18"/>
      <c r="F478" s="118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18"/>
      <c r="F479" s="118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18"/>
      <c r="F480" s="118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18"/>
      <c r="F481" s="118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18"/>
      <c r="F482" s="118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18"/>
      <c r="F483" s="118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18"/>
      <c r="F484" s="118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18"/>
      <c r="F485" s="118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18"/>
      <c r="F486" s="118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18"/>
      <c r="F487" s="118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18"/>
      <c r="F488" s="118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18"/>
      <c r="F489" s="118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18"/>
      <c r="F490" s="118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18"/>
      <c r="F491" s="118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18"/>
      <c r="F492" s="118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18"/>
      <c r="F493" s="118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18"/>
      <c r="F494" s="118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18"/>
      <c r="F495" s="118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18"/>
      <c r="F496" s="118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18"/>
      <c r="F497" s="118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18"/>
      <c r="F498" s="118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18"/>
      <c r="F499" s="118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18"/>
      <c r="F500" s="118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18"/>
      <c r="F501" s="118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18"/>
      <c r="F502" s="118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18"/>
      <c r="F503" s="118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18"/>
      <c r="F504" s="118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18"/>
      <c r="F505" s="118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18"/>
      <c r="F506" s="118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18"/>
      <c r="F507" s="118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18"/>
      <c r="F508" s="118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18"/>
      <c r="F509" s="118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18"/>
      <c r="F510" s="118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18"/>
      <c r="F511" s="118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18"/>
      <c r="F512" s="118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18"/>
      <c r="F513" s="118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18"/>
      <c r="F514" s="118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18"/>
      <c r="F515" s="118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18"/>
      <c r="F516" s="118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18"/>
      <c r="F517" s="118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18"/>
      <c r="F518" s="118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18"/>
      <c r="F519" s="118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18"/>
      <c r="F520" s="118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18"/>
      <c r="F521" s="118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18"/>
      <c r="F522" s="118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18"/>
      <c r="F523" s="118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18"/>
      <c r="F524" s="118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18"/>
      <c r="F525" s="118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18"/>
      <c r="F526" s="118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18"/>
      <c r="F527" s="118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18"/>
      <c r="F528" s="118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18"/>
      <c r="F529" s="118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18"/>
      <c r="F530" s="118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18"/>
      <c r="F531" s="118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18"/>
      <c r="F532" s="118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18"/>
      <c r="F533" s="118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18"/>
      <c r="F534" s="118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18"/>
      <c r="F535" s="118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18"/>
      <c r="F536" s="118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18"/>
      <c r="F537" s="118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18"/>
      <c r="F538" s="118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18"/>
      <c r="F539" s="118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18"/>
      <c r="F540" s="118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18"/>
      <c r="F541" s="118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18"/>
      <c r="F542" s="118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18"/>
      <c r="F543" s="118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18"/>
      <c r="F544" s="118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18"/>
      <c r="F545" s="118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18"/>
      <c r="F546" s="118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18"/>
      <c r="F547" s="118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18"/>
      <c r="F548" s="118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18"/>
      <c r="F549" s="118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18"/>
      <c r="F550" s="118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18"/>
      <c r="F551" s="118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18"/>
      <c r="F552" s="118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18"/>
      <c r="F553" s="118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18"/>
      <c r="F554" s="118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18"/>
      <c r="F555" s="118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18"/>
      <c r="F556" s="118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18"/>
      <c r="F557" s="118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18"/>
      <c r="F558" s="118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18"/>
      <c r="F559" s="118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18"/>
      <c r="F560" s="118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18"/>
      <c r="F561" s="118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18"/>
      <c r="F562" s="118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18"/>
      <c r="F563" s="118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18"/>
      <c r="F564" s="118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18"/>
      <c r="F565" s="118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18"/>
      <c r="F566" s="118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18"/>
      <c r="F567" s="118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18"/>
      <c r="F568" s="118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18"/>
      <c r="F569" s="118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18"/>
      <c r="F570" s="118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18"/>
      <c r="F571" s="118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18"/>
      <c r="F572" s="118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18"/>
      <c r="F573" s="118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18"/>
      <c r="F574" s="118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18"/>
      <c r="F575" s="118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18"/>
      <c r="F576" s="118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18"/>
      <c r="F577" s="118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18"/>
      <c r="F578" s="118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18"/>
      <c r="F579" s="118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18"/>
      <c r="F580" s="118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18"/>
      <c r="F581" s="118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18"/>
      <c r="F582" s="118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18"/>
      <c r="F583" s="118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18"/>
      <c r="F584" s="118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18"/>
      <c r="F585" s="118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18"/>
      <c r="F586" s="118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18"/>
      <c r="F587" s="118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18"/>
      <c r="F588" s="118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18"/>
      <c r="F589" s="118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18"/>
      <c r="F590" s="118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18"/>
      <c r="F591" s="118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18"/>
      <c r="F592" s="118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18"/>
      <c r="F593" s="118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18"/>
      <c r="F594" s="118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18"/>
      <c r="F595" s="118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18"/>
      <c r="F596" s="118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18"/>
      <c r="F597" s="118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18"/>
      <c r="F598" s="118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18"/>
      <c r="F599" s="118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18"/>
      <c r="F600" s="118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18"/>
      <c r="F601" s="118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18"/>
      <c r="F602" s="118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18"/>
      <c r="F603" s="118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18"/>
      <c r="F604" s="118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18"/>
      <c r="F605" s="118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18"/>
      <c r="F606" s="118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18"/>
      <c r="F607" s="118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18"/>
      <c r="F608" s="118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18"/>
      <c r="F609" s="118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18"/>
      <c r="F610" s="118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18"/>
      <c r="F611" s="118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18"/>
      <c r="F612" s="118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18"/>
      <c r="F613" s="118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18"/>
      <c r="F614" s="118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18"/>
      <c r="F615" s="118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18"/>
      <c r="F616" s="118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18"/>
      <c r="F617" s="118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18"/>
      <c r="F618" s="118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18"/>
      <c r="F619" s="118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18"/>
      <c r="F620" s="118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18"/>
      <c r="F621" s="118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18"/>
      <c r="F622" s="118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18"/>
      <c r="F623" s="118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18"/>
      <c r="F624" s="118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18"/>
      <c r="F625" s="118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18"/>
      <c r="F626" s="118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18"/>
      <c r="F627" s="118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18"/>
      <c r="F628" s="118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18"/>
      <c r="F629" s="118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18"/>
      <c r="F630" s="118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18"/>
      <c r="F631" s="118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18"/>
      <c r="F632" s="118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18"/>
      <c r="F633" s="118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18"/>
      <c r="F634" s="118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18"/>
      <c r="F635" s="118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18"/>
      <c r="F636" s="118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18"/>
      <c r="F637" s="118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18"/>
      <c r="F638" s="118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18"/>
      <c r="F639" s="118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18"/>
      <c r="F640" s="118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18"/>
      <c r="F641" s="118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18"/>
      <c r="F642" s="118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18"/>
      <c r="F643" s="118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18"/>
      <c r="F644" s="118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18"/>
      <c r="F645" s="118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18"/>
      <c r="F646" s="118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18"/>
      <c r="F647" s="118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18"/>
      <c r="F648" s="118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18"/>
      <c r="F649" s="118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18"/>
      <c r="F650" s="118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18"/>
      <c r="F651" s="118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18"/>
      <c r="F652" s="118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18"/>
      <c r="F653" s="118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18"/>
      <c r="F654" s="118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18"/>
      <c r="F655" s="118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18"/>
      <c r="F656" s="118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18"/>
      <c r="F657" s="118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18"/>
      <c r="F658" s="118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18"/>
      <c r="F659" s="118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18"/>
      <c r="F660" s="118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18"/>
      <c r="F661" s="118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18"/>
      <c r="F662" s="118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18"/>
      <c r="F663" s="118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18"/>
      <c r="F664" s="118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18"/>
      <c r="F665" s="118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18"/>
      <c r="F666" s="118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18"/>
      <c r="F667" s="118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18"/>
      <c r="F668" s="118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18"/>
      <c r="F669" s="118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18"/>
      <c r="F670" s="118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18"/>
      <c r="F671" s="118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18"/>
      <c r="F672" s="118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18"/>
      <c r="F673" s="118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18"/>
      <c r="F674" s="118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18"/>
      <c r="F675" s="118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18"/>
      <c r="F676" s="118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18"/>
      <c r="F677" s="118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18"/>
      <c r="F678" s="118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18"/>
      <c r="F679" s="118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18"/>
      <c r="F680" s="118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18"/>
      <c r="F681" s="118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18"/>
      <c r="F682" s="118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18"/>
      <c r="F683" s="118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18"/>
      <c r="F684" s="118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18"/>
      <c r="F685" s="118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18"/>
      <c r="F686" s="118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18"/>
      <c r="F687" s="118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18"/>
      <c r="F688" s="118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18"/>
      <c r="F689" s="118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18"/>
      <c r="F690" s="118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18"/>
      <c r="F691" s="118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18"/>
      <c r="F692" s="118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18"/>
      <c r="F693" s="118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18"/>
      <c r="F694" s="118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18"/>
      <c r="F695" s="118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18"/>
      <c r="F696" s="118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18"/>
      <c r="F697" s="118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18"/>
      <c r="F698" s="118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18"/>
      <c r="F699" s="118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18"/>
      <c r="F700" s="118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18"/>
      <c r="F701" s="118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18"/>
      <c r="F702" s="118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18"/>
      <c r="F703" s="118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18"/>
      <c r="F704" s="118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18"/>
      <c r="F705" s="118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18"/>
      <c r="F706" s="118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18"/>
      <c r="F707" s="118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18"/>
      <c r="F708" s="118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18"/>
      <c r="F709" s="118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18"/>
      <c r="F710" s="118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18"/>
      <c r="F711" s="118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18"/>
      <c r="F712" s="118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18"/>
      <c r="F713" s="118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18"/>
      <c r="F714" s="118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18"/>
      <c r="F715" s="118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18"/>
      <c r="F716" s="118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18"/>
      <c r="F717" s="118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18"/>
      <c r="F718" s="118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18"/>
      <c r="F719" s="118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18"/>
      <c r="F720" s="118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18"/>
      <c r="F721" s="118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18"/>
      <c r="F722" s="118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18"/>
      <c r="F723" s="118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18"/>
      <c r="F724" s="118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18"/>
      <c r="F725" s="118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18"/>
      <c r="F726" s="118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18"/>
      <c r="F727" s="118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18"/>
      <c r="F728" s="118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18"/>
      <c r="F729" s="118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18"/>
      <c r="F730" s="118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18"/>
      <c r="F731" s="118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18"/>
      <c r="F732" s="118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18"/>
      <c r="F733" s="118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18"/>
      <c r="F734" s="118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18"/>
      <c r="F735" s="118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18"/>
      <c r="F736" s="118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18"/>
      <c r="F737" s="118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18"/>
      <c r="F738" s="118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18"/>
      <c r="F739" s="118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18"/>
      <c r="F740" s="118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18"/>
      <c r="F741" s="118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18"/>
      <c r="F742" s="118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18"/>
      <c r="F743" s="118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18"/>
      <c r="F744" s="118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18"/>
      <c r="F745" s="118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18"/>
      <c r="F746" s="118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18"/>
      <c r="F747" s="118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18"/>
      <c r="F748" s="118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18"/>
      <c r="F749" s="118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18"/>
      <c r="F750" s="118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18"/>
      <c r="F751" s="118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18"/>
      <c r="F752" s="118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18"/>
      <c r="F753" s="118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18"/>
      <c r="F754" s="118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18"/>
      <c r="F755" s="118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18"/>
      <c r="F756" s="118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18"/>
      <c r="F757" s="118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18"/>
      <c r="F758" s="118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18"/>
      <c r="F759" s="118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18"/>
      <c r="F760" s="118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18"/>
      <c r="F761" s="118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18"/>
      <c r="F762" s="118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18"/>
      <c r="F763" s="118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18"/>
      <c r="F764" s="118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18"/>
      <c r="F765" s="118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18"/>
      <c r="F766" s="118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18"/>
      <c r="F767" s="118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18"/>
      <c r="F768" s="118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18"/>
      <c r="F769" s="118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18"/>
      <c r="F770" s="118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18"/>
      <c r="F771" s="118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18"/>
      <c r="F772" s="118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18"/>
      <c r="F773" s="118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18"/>
      <c r="F774" s="118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18"/>
      <c r="F775" s="118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18"/>
      <c r="F776" s="118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18"/>
      <c r="F777" s="118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18"/>
      <c r="F778" s="118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18"/>
      <c r="F779" s="118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18"/>
      <c r="F780" s="118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18"/>
      <c r="F781" s="118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18"/>
      <c r="F782" s="118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18"/>
      <c r="F783" s="118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18"/>
      <c r="F784" s="118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18"/>
      <c r="F785" s="118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18"/>
      <c r="F786" s="118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18"/>
      <c r="F787" s="118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18"/>
      <c r="F788" s="118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18"/>
      <c r="F789" s="118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18"/>
      <c r="F790" s="118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18"/>
      <c r="F791" s="118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18"/>
      <c r="F792" s="118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18"/>
      <c r="F793" s="118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18"/>
      <c r="F794" s="118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18"/>
      <c r="F795" s="118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18"/>
      <c r="F796" s="118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18"/>
      <c r="F797" s="118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18"/>
      <c r="F798" s="118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18"/>
      <c r="F799" s="118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18"/>
      <c r="F800" s="118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18"/>
      <c r="F801" s="118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18"/>
      <c r="F802" s="118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18"/>
      <c r="F803" s="118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18"/>
      <c r="F804" s="118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18"/>
      <c r="F805" s="118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18"/>
      <c r="F806" s="118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18"/>
      <c r="F807" s="118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18"/>
      <c r="F808" s="118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18"/>
      <c r="F809" s="118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18"/>
      <c r="F810" s="118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18"/>
      <c r="F811" s="118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18"/>
      <c r="F812" s="118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18"/>
      <c r="F813" s="118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18"/>
      <c r="F814" s="118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18"/>
      <c r="F815" s="118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18"/>
      <c r="F816" s="118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18"/>
      <c r="F817" s="118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18"/>
      <c r="F818" s="118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18"/>
      <c r="F819" s="118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18"/>
      <c r="F820" s="118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18"/>
      <c r="F821" s="118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18"/>
      <c r="F822" s="118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18"/>
      <c r="F823" s="118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18"/>
      <c r="F824" s="118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18"/>
      <c r="F825" s="118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18"/>
      <c r="F826" s="118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18"/>
      <c r="F827" s="118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18"/>
      <c r="F828" s="118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18"/>
      <c r="F829" s="118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18"/>
      <c r="F830" s="118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18"/>
      <c r="F831" s="118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18"/>
      <c r="F832" s="118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18"/>
      <c r="F833" s="118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18"/>
      <c r="F834" s="118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18"/>
      <c r="F835" s="118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18"/>
      <c r="F836" s="118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18"/>
      <c r="F837" s="118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18"/>
      <c r="F838" s="118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18"/>
      <c r="F839" s="118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18"/>
      <c r="F840" s="118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18"/>
      <c r="F841" s="118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18"/>
      <c r="F842" s="118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18"/>
      <c r="F843" s="118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18"/>
      <c r="F844" s="118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18"/>
      <c r="F845" s="118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18"/>
      <c r="F846" s="118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18"/>
      <c r="F847" s="118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18"/>
      <c r="F848" s="118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18"/>
      <c r="F849" s="118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18"/>
      <c r="F850" s="118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18"/>
      <c r="F851" s="118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18"/>
      <c r="F852" s="118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18"/>
      <c r="F853" s="118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18"/>
      <c r="F854" s="118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18"/>
      <c r="F855" s="118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18"/>
      <c r="F856" s="118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18"/>
      <c r="F857" s="118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18"/>
      <c r="F858" s="118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18"/>
      <c r="F859" s="118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18"/>
      <c r="F860" s="118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18"/>
      <c r="F861" s="118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18"/>
      <c r="F862" s="118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18"/>
      <c r="F863" s="118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18"/>
      <c r="F864" s="118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18"/>
      <c r="F865" s="118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18"/>
      <c r="F866" s="118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18"/>
      <c r="F867" s="118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18"/>
      <c r="F868" s="118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18"/>
      <c r="F869" s="118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18"/>
      <c r="F870" s="118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18"/>
      <c r="F871" s="118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18"/>
      <c r="F872" s="118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18"/>
      <c r="F873" s="118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18"/>
      <c r="F874" s="118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18"/>
      <c r="F875" s="118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18"/>
      <c r="F876" s="118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18"/>
      <c r="F877" s="118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18"/>
      <c r="F878" s="118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18"/>
      <c r="F879" s="118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18"/>
      <c r="F880" s="118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18"/>
      <c r="F881" s="118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18"/>
      <c r="F882" s="118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18"/>
      <c r="F883" s="118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18"/>
      <c r="F884" s="118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18"/>
      <c r="F885" s="118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18"/>
      <c r="F886" s="118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18"/>
      <c r="F887" s="118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18"/>
      <c r="F888" s="118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18"/>
      <c r="F889" s="118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18"/>
      <c r="F890" s="118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18"/>
      <c r="F891" s="118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18"/>
      <c r="F892" s="118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18"/>
      <c r="F893" s="118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18"/>
      <c r="F894" s="118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18"/>
      <c r="F895" s="118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18"/>
      <c r="F896" s="118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18"/>
      <c r="F897" s="118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18"/>
      <c r="F898" s="118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18"/>
      <c r="F899" s="118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18"/>
      <c r="F900" s="118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18"/>
      <c r="F901" s="118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41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069EC-532C-43E1-BBD7-A33E7ACF3773}">
  <sheetPr codeName="Sheet4">
    <tabColor rgb="FF00B050"/>
  </sheetPr>
  <dimension ref="A1:BU969"/>
  <sheetViews>
    <sheetView zoomScale="70" zoomScaleNormal="70" workbookViewId="0">
      <selection activeCell="F22" sqref="F22"/>
    </sheetView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3"/>
      <c r="B1" s="94"/>
      <c r="C1" s="94"/>
      <c r="D1" s="95"/>
      <c r="E1" s="95"/>
      <c r="F1" s="95"/>
      <c r="G1" s="182" t="s">
        <v>181</v>
      </c>
      <c r="H1" s="182"/>
      <c r="I1" s="182"/>
      <c r="J1" s="182"/>
      <c r="K1" s="182"/>
      <c r="L1" s="182"/>
      <c r="M1" s="182"/>
      <c r="N1" s="182"/>
      <c r="O1" s="183"/>
      <c r="P1" s="181" t="s">
        <v>182</v>
      </c>
      <c r="Q1" s="182"/>
      <c r="R1" s="183"/>
      <c r="S1" s="181" t="s">
        <v>183</v>
      </c>
      <c r="T1" s="182"/>
      <c r="U1" s="182"/>
      <c r="V1" s="182"/>
      <c r="W1" s="182"/>
      <c r="X1" s="182"/>
      <c r="Y1" s="182"/>
      <c r="Z1" s="182"/>
      <c r="AA1" s="183"/>
      <c r="AB1" s="181" t="s">
        <v>184</v>
      </c>
      <c r="AC1" s="182"/>
      <c r="AD1" s="182"/>
      <c r="AE1" s="182"/>
      <c r="AF1" s="182"/>
      <c r="AG1" s="182"/>
      <c r="AH1" s="183"/>
      <c r="AI1" s="181" t="s">
        <v>185</v>
      </c>
      <c r="AJ1" s="182"/>
      <c r="AK1" s="182"/>
      <c r="AL1" s="182"/>
      <c r="AM1" s="182"/>
      <c r="AN1" s="182"/>
      <c r="AO1" s="183"/>
      <c r="AP1" s="181" t="s">
        <v>186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3"/>
      <c r="BC1" s="181" t="s">
        <v>187</v>
      </c>
      <c r="BD1" s="182"/>
      <c r="BE1" s="182"/>
      <c r="BF1" s="182"/>
      <c r="BG1" s="182"/>
      <c r="BH1" s="182"/>
      <c r="BI1" s="182"/>
      <c r="BJ1" s="183"/>
      <c r="BK1" s="181" t="s">
        <v>188</v>
      </c>
      <c r="BL1" s="182"/>
      <c r="BM1" s="182"/>
      <c r="BN1" s="182"/>
      <c r="BO1" s="182"/>
      <c r="BP1" s="182"/>
      <c r="BQ1" s="182"/>
      <c r="BR1" s="183"/>
      <c r="BS1" s="181" t="s">
        <v>189</v>
      </c>
      <c r="BT1" s="182"/>
      <c r="BU1" s="184"/>
    </row>
    <row r="2" spans="1:73" s="96" customFormat="1" ht="13.2" customHeight="1" x14ac:dyDescent="0.2">
      <c r="A2" s="97"/>
      <c r="B2" s="98"/>
      <c r="C2" s="98"/>
      <c r="D2" s="99"/>
      <c r="E2" s="99"/>
      <c r="F2" s="99"/>
      <c r="H2" s="100"/>
      <c r="I2" s="100"/>
      <c r="K2" s="100"/>
      <c r="M2" s="100"/>
      <c r="O2" s="100"/>
      <c r="P2" s="101"/>
      <c r="Q2" s="101"/>
      <c r="R2" s="100"/>
      <c r="S2" s="101"/>
      <c r="T2" s="101"/>
      <c r="U2" s="102"/>
      <c r="V2" s="102"/>
      <c r="W2" s="102"/>
      <c r="X2" s="102"/>
      <c r="Y2" s="102"/>
      <c r="Z2" s="103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4"/>
      <c r="AQ2" s="100"/>
      <c r="AS2" s="100"/>
      <c r="AU2" s="100"/>
      <c r="AW2" s="100"/>
      <c r="AY2" s="100"/>
      <c r="BA2" s="100"/>
      <c r="BB2" s="100"/>
      <c r="BC2" s="100"/>
      <c r="BE2" s="100"/>
      <c r="BG2" s="99"/>
      <c r="BI2" s="99"/>
      <c r="BJ2" s="99"/>
      <c r="BK2" s="100"/>
      <c r="BM2" s="100"/>
      <c r="BN2" s="100"/>
      <c r="BO2" s="100"/>
      <c r="BP2" s="100"/>
      <c r="BQ2" s="100"/>
      <c r="BR2" s="100"/>
      <c r="BS2" s="100"/>
      <c r="BT2" s="100"/>
      <c r="BU2" s="105"/>
    </row>
    <row r="3" spans="1:73" s="96" customFormat="1" ht="13.2" customHeight="1" x14ac:dyDescent="0.2">
      <c r="A3" s="97"/>
      <c r="B3" s="98"/>
      <c r="C3" s="98"/>
      <c r="D3" s="99"/>
      <c r="E3" s="99"/>
      <c r="F3" s="99"/>
      <c r="H3" s="99"/>
      <c r="I3" s="99"/>
      <c r="K3" s="99"/>
      <c r="M3" s="99"/>
      <c r="O3" s="99"/>
      <c r="P3" s="104"/>
      <c r="Q3" s="104"/>
      <c r="R3" s="99"/>
      <c r="S3" s="104"/>
      <c r="T3" s="99"/>
      <c r="V3" s="101"/>
      <c r="W3" s="106"/>
      <c r="X3" s="106"/>
      <c r="Y3" s="106"/>
      <c r="Z3" s="107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104"/>
      <c r="AQ3" s="99"/>
      <c r="AS3" s="99"/>
      <c r="AU3" s="99"/>
      <c r="AW3" s="99"/>
      <c r="AY3" s="99"/>
      <c r="BA3" s="99"/>
      <c r="BB3" s="99"/>
      <c r="BC3" s="99"/>
      <c r="BE3" s="99"/>
      <c r="BG3" s="99"/>
      <c r="BI3" s="99"/>
      <c r="BJ3" s="99"/>
      <c r="BK3" s="99"/>
      <c r="BM3" s="99"/>
      <c r="BN3" s="99"/>
      <c r="BO3" s="99"/>
      <c r="BP3" s="99"/>
      <c r="BQ3" s="99"/>
      <c r="BR3" s="99"/>
      <c r="BS3" s="99"/>
      <c r="BT3" s="99"/>
      <c r="BU3" s="108"/>
    </row>
    <row r="4" spans="1:73" s="96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0" t="s">
        <v>121</v>
      </c>
      <c r="H4" s="111" t="s">
        <v>122</v>
      </c>
      <c r="I4" s="111" t="s">
        <v>123</v>
      </c>
      <c r="J4" s="112" t="s">
        <v>124</v>
      </c>
      <c r="K4" s="111" t="s">
        <v>125</v>
      </c>
      <c r="L4" s="112" t="s">
        <v>126</v>
      </c>
      <c r="M4" s="111" t="s">
        <v>127</v>
      </c>
      <c r="N4" s="112" t="s">
        <v>128</v>
      </c>
      <c r="O4" s="111" t="s">
        <v>66</v>
      </c>
      <c r="P4" s="111" t="s">
        <v>157</v>
      </c>
      <c r="Q4" s="111" t="s">
        <v>158</v>
      </c>
      <c r="R4" s="111" t="s">
        <v>190</v>
      </c>
      <c r="S4" s="111" t="s">
        <v>171</v>
      </c>
      <c r="T4" s="111" t="s">
        <v>159</v>
      </c>
      <c r="U4" s="111" t="s">
        <v>172</v>
      </c>
      <c r="V4" s="111" t="s">
        <v>160</v>
      </c>
      <c r="W4" s="111" t="s">
        <v>173</v>
      </c>
      <c r="X4" s="111" t="s">
        <v>73</v>
      </c>
      <c r="Y4" s="111" t="s">
        <v>161</v>
      </c>
      <c r="Z4" s="111" t="s">
        <v>75</v>
      </c>
      <c r="AA4" s="111" t="s">
        <v>191</v>
      </c>
      <c r="AB4" s="111" t="s">
        <v>130</v>
      </c>
      <c r="AC4" s="111" t="s">
        <v>131</v>
      </c>
      <c r="AD4" s="111" t="s">
        <v>132</v>
      </c>
      <c r="AE4" s="111" t="s">
        <v>133</v>
      </c>
      <c r="AF4" s="111" t="s">
        <v>134</v>
      </c>
      <c r="AG4" s="111" t="s">
        <v>116</v>
      </c>
      <c r="AH4" s="111" t="s">
        <v>192</v>
      </c>
      <c r="AI4" s="111" t="s">
        <v>135</v>
      </c>
      <c r="AJ4" s="111" t="s">
        <v>136</v>
      </c>
      <c r="AK4" s="111" t="s">
        <v>137</v>
      </c>
      <c r="AL4" s="134" t="s">
        <v>175</v>
      </c>
      <c r="AM4" s="134" t="s">
        <v>176</v>
      </c>
      <c r="AN4" s="111" t="s">
        <v>193</v>
      </c>
      <c r="AO4" s="111" t="s">
        <v>194</v>
      </c>
      <c r="AP4" s="110" t="s">
        <v>138</v>
      </c>
      <c r="AQ4" s="111" t="s">
        <v>139</v>
      </c>
      <c r="AR4" s="112" t="s">
        <v>140</v>
      </c>
      <c r="AS4" s="111" t="s">
        <v>141</v>
      </c>
      <c r="AT4" s="112" t="s">
        <v>142</v>
      </c>
      <c r="AU4" s="111" t="s">
        <v>143</v>
      </c>
      <c r="AV4" s="112" t="s">
        <v>144</v>
      </c>
      <c r="AW4" s="111" t="s">
        <v>145</v>
      </c>
      <c r="AX4" s="112" t="s">
        <v>146</v>
      </c>
      <c r="AY4" s="111" t="s">
        <v>147</v>
      </c>
      <c r="AZ4" s="112" t="s">
        <v>148</v>
      </c>
      <c r="BA4" s="111" t="s">
        <v>149</v>
      </c>
      <c r="BB4" s="111" t="s">
        <v>195</v>
      </c>
      <c r="BC4" s="111" t="s">
        <v>150</v>
      </c>
      <c r="BD4" s="112" t="s">
        <v>151</v>
      </c>
      <c r="BE4" s="111" t="s">
        <v>152</v>
      </c>
      <c r="BF4" s="112" t="s">
        <v>153</v>
      </c>
      <c r="BG4" s="111" t="s">
        <v>154</v>
      </c>
      <c r="BH4" s="112" t="s">
        <v>155</v>
      </c>
      <c r="BI4" s="111" t="s">
        <v>156</v>
      </c>
      <c r="BJ4" s="111" t="s">
        <v>196</v>
      </c>
      <c r="BK4" s="111" t="s">
        <v>111</v>
      </c>
      <c r="BL4" s="112" t="s">
        <v>112</v>
      </c>
      <c r="BM4" s="111" t="s">
        <v>197</v>
      </c>
      <c r="BN4" s="111" t="s">
        <v>114</v>
      </c>
      <c r="BO4" s="111" t="s">
        <v>177</v>
      </c>
      <c r="BP4" s="111" t="s">
        <v>115</v>
      </c>
      <c r="BQ4" s="111" t="s">
        <v>198</v>
      </c>
      <c r="BR4" s="111" t="s">
        <v>199</v>
      </c>
      <c r="BS4" s="111" t="s">
        <v>200</v>
      </c>
      <c r="BT4" s="111" t="s">
        <v>201</v>
      </c>
      <c r="BU4" s="110" t="s">
        <v>202</v>
      </c>
    </row>
    <row r="5" spans="1:73" x14ac:dyDescent="0.2">
      <c r="A5" s="116">
        <v>270008</v>
      </c>
      <c r="B5" s="1" t="s">
        <v>253</v>
      </c>
      <c r="C5" s="114"/>
      <c r="D5" s="1">
        <v>806</v>
      </c>
      <c r="E5" s="115">
        <v>19.113988380307699</v>
      </c>
      <c r="F5" s="118">
        <v>19.113988380307699</v>
      </c>
      <c r="G5" s="117">
        <v>28</v>
      </c>
      <c r="H5" s="1">
        <v>84</v>
      </c>
      <c r="I5" s="1">
        <v>99</v>
      </c>
      <c r="J5" s="1">
        <v>139</v>
      </c>
      <c r="K5" s="1">
        <v>176</v>
      </c>
      <c r="L5" s="1">
        <v>94</v>
      </c>
      <c r="M5" s="1">
        <v>88</v>
      </c>
      <c r="N5" s="1">
        <v>98</v>
      </c>
      <c r="O5" s="116">
        <v>0</v>
      </c>
      <c r="P5" s="1">
        <v>444</v>
      </c>
      <c r="Q5" s="1">
        <v>359</v>
      </c>
      <c r="R5" s="116">
        <v>3</v>
      </c>
      <c r="S5" s="1">
        <v>351</v>
      </c>
      <c r="T5" s="1">
        <v>443</v>
      </c>
      <c r="U5" s="1">
        <v>32</v>
      </c>
      <c r="V5" s="1">
        <v>411</v>
      </c>
      <c r="W5" s="1">
        <v>2</v>
      </c>
      <c r="X5" s="1">
        <v>100</v>
      </c>
      <c r="Y5" s="1">
        <v>242</v>
      </c>
      <c r="Z5" s="1">
        <v>67</v>
      </c>
      <c r="AA5" s="116">
        <v>12</v>
      </c>
      <c r="AB5" s="117">
        <v>511</v>
      </c>
      <c r="AC5" s="1">
        <v>36</v>
      </c>
      <c r="AD5" s="1">
        <v>48</v>
      </c>
      <c r="AE5" s="1">
        <v>23</v>
      </c>
      <c r="AF5" s="1">
        <v>10</v>
      </c>
      <c r="AG5" s="1">
        <v>178</v>
      </c>
      <c r="AH5" s="116">
        <v>0</v>
      </c>
      <c r="AI5" s="1">
        <v>504</v>
      </c>
      <c r="AJ5" s="1">
        <v>14</v>
      </c>
      <c r="AK5" s="1">
        <v>74</v>
      </c>
      <c r="AL5" s="1">
        <v>132</v>
      </c>
      <c r="AM5" s="1">
        <v>33</v>
      </c>
      <c r="AN5" s="1">
        <v>49</v>
      </c>
      <c r="AO5" s="1">
        <v>0</v>
      </c>
      <c r="AP5" s="117">
        <v>58</v>
      </c>
      <c r="AQ5" s="1">
        <v>45</v>
      </c>
      <c r="AR5" s="1">
        <v>55</v>
      </c>
      <c r="AS5" s="1">
        <v>45</v>
      </c>
      <c r="AT5" s="1">
        <v>48</v>
      </c>
      <c r="AU5" s="1">
        <v>55</v>
      </c>
      <c r="AV5" s="1">
        <v>51</v>
      </c>
      <c r="AW5" s="1">
        <v>40</v>
      </c>
      <c r="AX5" s="1">
        <v>48</v>
      </c>
      <c r="AY5" s="1">
        <v>45</v>
      </c>
      <c r="AZ5" s="1">
        <v>32</v>
      </c>
      <c r="BA5" s="1">
        <v>34</v>
      </c>
      <c r="BB5" s="116">
        <v>250</v>
      </c>
      <c r="BC5" s="1">
        <v>110</v>
      </c>
      <c r="BD5" s="1">
        <v>125</v>
      </c>
      <c r="BE5" s="1">
        <v>134</v>
      </c>
      <c r="BF5" s="1">
        <v>113</v>
      </c>
      <c r="BG5" s="1">
        <v>103</v>
      </c>
      <c r="BH5" s="1">
        <v>107</v>
      </c>
      <c r="BI5" s="1">
        <v>105</v>
      </c>
      <c r="BJ5" s="1">
        <v>9</v>
      </c>
      <c r="BK5" s="117">
        <v>202</v>
      </c>
      <c r="BL5" s="1">
        <v>592</v>
      </c>
      <c r="BM5" s="1">
        <v>312</v>
      </c>
      <c r="BN5" s="1">
        <v>93</v>
      </c>
      <c r="BO5" s="1">
        <v>38</v>
      </c>
      <c r="BP5" s="1">
        <v>19</v>
      </c>
      <c r="BQ5" s="1">
        <v>82</v>
      </c>
      <c r="BR5" s="116">
        <v>27</v>
      </c>
      <c r="BS5" s="117">
        <v>119</v>
      </c>
      <c r="BT5" s="1">
        <v>659</v>
      </c>
      <c r="BU5" s="1">
        <v>28</v>
      </c>
    </row>
    <row r="6" spans="1:73" x14ac:dyDescent="0.2">
      <c r="A6" s="116">
        <v>271004</v>
      </c>
      <c r="B6" s="1" t="s">
        <v>203</v>
      </c>
      <c r="C6" s="114" t="s">
        <v>204</v>
      </c>
      <c r="D6" s="1">
        <v>301</v>
      </c>
      <c r="E6" s="115">
        <v>22.375788356264199</v>
      </c>
      <c r="F6" s="118">
        <v>22.375788356264199</v>
      </c>
      <c r="G6" s="117">
        <v>5</v>
      </c>
      <c r="H6" s="1">
        <v>40</v>
      </c>
      <c r="I6" s="1">
        <v>36</v>
      </c>
      <c r="J6" s="1">
        <v>50</v>
      </c>
      <c r="K6" s="1">
        <v>64</v>
      </c>
      <c r="L6" s="1">
        <v>37</v>
      </c>
      <c r="M6" s="1">
        <v>40</v>
      </c>
      <c r="N6" s="1">
        <v>29</v>
      </c>
      <c r="O6" s="116">
        <v>0</v>
      </c>
      <c r="P6" s="1">
        <v>134</v>
      </c>
      <c r="Q6" s="1">
        <v>166</v>
      </c>
      <c r="R6" s="116">
        <v>1</v>
      </c>
      <c r="S6" s="1">
        <v>128</v>
      </c>
      <c r="T6" s="1">
        <v>166</v>
      </c>
      <c r="U6" s="1">
        <v>9</v>
      </c>
      <c r="V6" s="1">
        <v>157</v>
      </c>
      <c r="W6" s="1">
        <v>1</v>
      </c>
      <c r="X6" s="1">
        <v>40</v>
      </c>
      <c r="Y6" s="1">
        <v>92</v>
      </c>
      <c r="Z6" s="1">
        <v>24</v>
      </c>
      <c r="AA6" s="116">
        <v>7</v>
      </c>
      <c r="AB6" s="117">
        <v>200</v>
      </c>
      <c r="AC6" s="1">
        <v>15</v>
      </c>
      <c r="AD6" s="1">
        <v>11</v>
      </c>
      <c r="AE6" s="1">
        <v>11</v>
      </c>
      <c r="AF6" s="1">
        <v>2</v>
      </c>
      <c r="AG6" s="1">
        <v>62</v>
      </c>
      <c r="AH6" s="116">
        <v>0</v>
      </c>
      <c r="AI6" s="1">
        <v>184</v>
      </c>
      <c r="AJ6" s="1">
        <v>9</v>
      </c>
      <c r="AK6" s="1">
        <v>17</v>
      </c>
      <c r="AL6" s="1">
        <v>62</v>
      </c>
      <c r="AM6" s="1">
        <v>12</v>
      </c>
      <c r="AN6" s="1">
        <v>17</v>
      </c>
      <c r="AO6" s="1">
        <v>0</v>
      </c>
      <c r="AP6" s="117">
        <v>20</v>
      </c>
      <c r="AQ6" s="1">
        <v>13</v>
      </c>
      <c r="AR6" s="1">
        <v>17</v>
      </c>
      <c r="AS6" s="1">
        <v>11</v>
      </c>
      <c r="AT6" s="1">
        <v>14</v>
      </c>
      <c r="AU6" s="1">
        <v>21</v>
      </c>
      <c r="AV6" s="1">
        <v>21</v>
      </c>
      <c r="AW6" s="1">
        <v>13</v>
      </c>
      <c r="AX6" s="1">
        <v>15</v>
      </c>
      <c r="AY6" s="1">
        <v>14</v>
      </c>
      <c r="AZ6" s="1">
        <v>14</v>
      </c>
      <c r="BA6" s="1">
        <v>11</v>
      </c>
      <c r="BB6" s="116">
        <v>117</v>
      </c>
      <c r="BC6" s="1">
        <v>41</v>
      </c>
      <c r="BD6" s="1">
        <v>43</v>
      </c>
      <c r="BE6" s="1">
        <v>44</v>
      </c>
      <c r="BF6" s="1">
        <v>42</v>
      </c>
      <c r="BG6" s="1">
        <v>42</v>
      </c>
      <c r="BH6" s="1">
        <v>46</v>
      </c>
      <c r="BI6" s="1">
        <v>37</v>
      </c>
      <c r="BJ6" s="1">
        <v>6</v>
      </c>
      <c r="BK6" s="117">
        <v>63</v>
      </c>
      <c r="BL6" s="1">
        <v>220</v>
      </c>
      <c r="BM6" s="1">
        <v>118</v>
      </c>
      <c r="BN6" s="1">
        <v>34</v>
      </c>
      <c r="BO6" s="1">
        <v>16</v>
      </c>
      <c r="BP6" s="1">
        <v>7</v>
      </c>
      <c r="BQ6" s="1">
        <v>32</v>
      </c>
      <c r="BR6" s="116">
        <v>9</v>
      </c>
      <c r="BS6" s="117">
        <v>47</v>
      </c>
      <c r="BT6" s="1">
        <v>237</v>
      </c>
      <c r="BU6" s="1">
        <v>17</v>
      </c>
    </row>
    <row r="7" spans="1:73" x14ac:dyDescent="0.2">
      <c r="A7" s="116">
        <v>271021</v>
      </c>
      <c r="B7" s="1" t="s">
        <v>204</v>
      </c>
      <c r="C7" s="114" t="s">
        <v>308</v>
      </c>
      <c r="D7" s="1">
        <v>12</v>
      </c>
      <c r="E7" s="115">
        <v>23.439331197749802</v>
      </c>
      <c r="F7" s="118">
        <v>23.439331197749802</v>
      </c>
      <c r="G7" s="117">
        <v>0</v>
      </c>
      <c r="H7" s="1">
        <v>3</v>
      </c>
      <c r="I7" s="1">
        <v>1</v>
      </c>
      <c r="J7" s="1">
        <v>1</v>
      </c>
      <c r="K7" s="1">
        <v>1</v>
      </c>
      <c r="L7" s="1">
        <v>1</v>
      </c>
      <c r="M7" s="1">
        <v>3</v>
      </c>
      <c r="N7" s="1">
        <v>2</v>
      </c>
      <c r="O7" s="116">
        <v>0</v>
      </c>
      <c r="P7" s="1">
        <v>5</v>
      </c>
      <c r="Q7" s="1">
        <v>7</v>
      </c>
      <c r="R7" s="116">
        <v>0</v>
      </c>
      <c r="S7" s="1" t="s">
        <v>238</v>
      </c>
      <c r="T7" s="1" t="s">
        <v>238</v>
      </c>
      <c r="U7" s="1" t="s">
        <v>238</v>
      </c>
      <c r="V7" s="1" t="s">
        <v>238</v>
      </c>
      <c r="W7" s="1" t="s">
        <v>238</v>
      </c>
      <c r="X7" s="1" t="s">
        <v>238</v>
      </c>
      <c r="Y7" s="1" t="s">
        <v>238</v>
      </c>
      <c r="Z7" s="1" t="s">
        <v>238</v>
      </c>
      <c r="AA7" s="116" t="s">
        <v>238</v>
      </c>
      <c r="AB7" s="117" t="s">
        <v>238</v>
      </c>
      <c r="AC7" s="1" t="s">
        <v>238</v>
      </c>
      <c r="AD7" s="1" t="s">
        <v>238</v>
      </c>
      <c r="AE7" s="1" t="s">
        <v>238</v>
      </c>
      <c r="AF7" s="1" t="s">
        <v>238</v>
      </c>
      <c r="AG7" s="1" t="s">
        <v>238</v>
      </c>
      <c r="AH7" s="116" t="s">
        <v>238</v>
      </c>
      <c r="AI7" s="1" t="s">
        <v>238</v>
      </c>
      <c r="AJ7" s="1" t="s">
        <v>238</v>
      </c>
      <c r="AK7" s="1" t="s">
        <v>238</v>
      </c>
      <c r="AL7" s="1" t="s">
        <v>238</v>
      </c>
      <c r="AM7" s="1" t="s">
        <v>238</v>
      </c>
      <c r="AN7" s="1" t="s">
        <v>238</v>
      </c>
      <c r="AO7" s="1" t="s">
        <v>238</v>
      </c>
      <c r="AP7" s="117">
        <v>0</v>
      </c>
      <c r="AQ7" s="1">
        <v>0</v>
      </c>
      <c r="AR7" s="1">
        <v>1</v>
      </c>
      <c r="AS7" s="1">
        <v>0</v>
      </c>
      <c r="AT7" s="1">
        <v>0</v>
      </c>
      <c r="AU7" s="1">
        <v>4</v>
      </c>
      <c r="AV7" s="1">
        <v>1</v>
      </c>
      <c r="AW7" s="1">
        <v>0</v>
      </c>
      <c r="AX7" s="1">
        <v>0</v>
      </c>
      <c r="AY7" s="1">
        <v>0</v>
      </c>
      <c r="AZ7" s="1">
        <v>1</v>
      </c>
      <c r="BA7" s="1">
        <v>0</v>
      </c>
      <c r="BB7" s="116">
        <v>5</v>
      </c>
      <c r="BC7" s="1">
        <v>1</v>
      </c>
      <c r="BD7" s="1">
        <v>0</v>
      </c>
      <c r="BE7" s="1">
        <v>3</v>
      </c>
      <c r="BF7" s="1">
        <v>2</v>
      </c>
      <c r="BG7" s="1">
        <v>1</v>
      </c>
      <c r="BH7" s="1">
        <v>2</v>
      </c>
      <c r="BI7" s="1">
        <v>3</v>
      </c>
      <c r="BJ7" s="1">
        <v>0</v>
      </c>
      <c r="BK7" s="117" t="s">
        <v>238</v>
      </c>
      <c r="BL7" s="1" t="s">
        <v>238</v>
      </c>
      <c r="BM7" s="1" t="s">
        <v>238</v>
      </c>
      <c r="BN7" s="1" t="s">
        <v>238</v>
      </c>
      <c r="BO7" s="1" t="s">
        <v>238</v>
      </c>
      <c r="BP7" s="1" t="s">
        <v>238</v>
      </c>
      <c r="BQ7" s="1" t="s">
        <v>238</v>
      </c>
      <c r="BR7" s="116" t="s">
        <v>238</v>
      </c>
      <c r="BS7" s="117" t="s">
        <v>238</v>
      </c>
      <c r="BT7" s="1" t="s">
        <v>238</v>
      </c>
      <c r="BU7" s="1" t="s">
        <v>238</v>
      </c>
    </row>
    <row r="8" spans="1:73" x14ac:dyDescent="0.2">
      <c r="A8" s="116">
        <v>271039</v>
      </c>
      <c r="B8" s="1" t="s">
        <v>204</v>
      </c>
      <c r="C8" s="114" t="s">
        <v>309</v>
      </c>
      <c r="D8" s="1">
        <v>9</v>
      </c>
      <c r="E8" s="115">
        <v>23.077514808071999</v>
      </c>
      <c r="F8" s="118">
        <v>23.077514808071999</v>
      </c>
      <c r="G8" s="117">
        <v>0</v>
      </c>
      <c r="H8" s="1">
        <v>3</v>
      </c>
      <c r="I8" s="1">
        <v>1</v>
      </c>
      <c r="J8" s="1">
        <v>0</v>
      </c>
      <c r="K8" s="1">
        <v>2</v>
      </c>
      <c r="L8" s="1">
        <v>0</v>
      </c>
      <c r="M8" s="1">
        <v>2</v>
      </c>
      <c r="N8" s="1">
        <v>1</v>
      </c>
      <c r="O8" s="116">
        <v>0</v>
      </c>
      <c r="P8" s="1">
        <v>4</v>
      </c>
      <c r="Q8" s="1">
        <v>5</v>
      </c>
      <c r="R8" s="116">
        <v>0</v>
      </c>
      <c r="S8" s="1" t="s">
        <v>238</v>
      </c>
      <c r="T8" s="1" t="s">
        <v>238</v>
      </c>
      <c r="U8" s="1" t="s">
        <v>238</v>
      </c>
      <c r="V8" s="1" t="s">
        <v>238</v>
      </c>
      <c r="W8" s="1" t="s">
        <v>238</v>
      </c>
      <c r="X8" s="1" t="s">
        <v>238</v>
      </c>
      <c r="Y8" s="1" t="s">
        <v>238</v>
      </c>
      <c r="Z8" s="1" t="s">
        <v>238</v>
      </c>
      <c r="AA8" s="116" t="s">
        <v>238</v>
      </c>
      <c r="AB8" s="117" t="s">
        <v>238</v>
      </c>
      <c r="AC8" s="1" t="s">
        <v>238</v>
      </c>
      <c r="AD8" s="1" t="s">
        <v>238</v>
      </c>
      <c r="AE8" s="1" t="s">
        <v>238</v>
      </c>
      <c r="AF8" s="1" t="s">
        <v>238</v>
      </c>
      <c r="AG8" s="1" t="s">
        <v>238</v>
      </c>
      <c r="AH8" s="116" t="s">
        <v>238</v>
      </c>
      <c r="AI8" s="1" t="s">
        <v>238</v>
      </c>
      <c r="AJ8" s="1" t="s">
        <v>238</v>
      </c>
      <c r="AK8" s="1" t="s">
        <v>238</v>
      </c>
      <c r="AL8" s="1" t="s">
        <v>238</v>
      </c>
      <c r="AM8" s="1" t="s">
        <v>238</v>
      </c>
      <c r="AN8" s="1" t="s">
        <v>238</v>
      </c>
      <c r="AO8" s="1" t="s">
        <v>238</v>
      </c>
      <c r="AP8" s="117">
        <v>3</v>
      </c>
      <c r="AQ8" s="1">
        <v>1</v>
      </c>
      <c r="AR8" s="1">
        <v>0</v>
      </c>
      <c r="AS8" s="1">
        <v>1</v>
      </c>
      <c r="AT8" s="1">
        <v>2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16">
        <v>2</v>
      </c>
      <c r="BC8" s="1">
        <v>2</v>
      </c>
      <c r="BD8" s="1">
        <v>2</v>
      </c>
      <c r="BE8" s="1">
        <v>0</v>
      </c>
      <c r="BF8" s="1">
        <v>0</v>
      </c>
      <c r="BG8" s="1">
        <v>2</v>
      </c>
      <c r="BH8" s="1">
        <v>1</v>
      </c>
      <c r="BI8" s="1">
        <v>1</v>
      </c>
      <c r="BJ8" s="1">
        <v>1</v>
      </c>
      <c r="BK8" s="117" t="s">
        <v>238</v>
      </c>
      <c r="BL8" s="1" t="s">
        <v>238</v>
      </c>
      <c r="BM8" s="1" t="s">
        <v>238</v>
      </c>
      <c r="BN8" s="1" t="s">
        <v>238</v>
      </c>
      <c r="BO8" s="1" t="s">
        <v>238</v>
      </c>
      <c r="BP8" s="1" t="s">
        <v>238</v>
      </c>
      <c r="BQ8" s="1" t="s">
        <v>238</v>
      </c>
      <c r="BR8" s="116" t="s">
        <v>238</v>
      </c>
      <c r="BS8" s="117" t="s">
        <v>238</v>
      </c>
      <c r="BT8" s="1" t="s">
        <v>238</v>
      </c>
      <c r="BU8" s="1" t="s">
        <v>238</v>
      </c>
    </row>
    <row r="9" spans="1:73" x14ac:dyDescent="0.2">
      <c r="A9" s="116">
        <v>271047</v>
      </c>
      <c r="B9" s="1" t="s">
        <v>204</v>
      </c>
      <c r="C9" s="114" t="s">
        <v>310</v>
      </c>
      <c r="D9" s="1">
        <v>9</v>
      </c>
      <c r="E9" s="115">
        <v>28.688002040035698</v>
      </c>
      <c r="F9" s="118">
        <v>28.688002040035698</v>
      </c>
      <c r="G9" s="117">
        <v>0</v>
      </c>
      <c r="H9" s="1">
        <v>1</v>
      </c>
      <c r="I9" s="1">
        <v>1</v>
      </c>
      <c r="J9" s="1">
        <v>1</v>
      </c>
      <c r="K9" s="1">
        <v>3</v>
      </c>
      <c r="L9" s="1">
        <v>1</v>
      </c>
      <c r="M9" s="1">
        <v>0</v>
      </c>
      <c r="N9" s="1">
        <v>2</v>
      </c>
      <c r="O9" s="116">
        <v>0</v>
      </c>
      <c r="P9" s="1">
        <v>6</v>
      </c>
      <c r="Q9" s="1">
        <v>3</v>
      </c>
      <c r="R9" s="116">
        <v>0</v>
      </c>
      <c r="S9" s="1" t="s">
        <v>238</v>
      </c>
      <c r="T9" s="1" t="s">
        <v>238</v>
      </c>
      <c r="U9" s="1" t="s">
        <v>238</v>
      </c>
      <c r="V9" s="1" t="s">
        <v>238</v>
      </c>
      <c r="W9" s="1" t="s">
        <v>238</v>
      </c>
      <c r="X9" s="1" t="s">
        <v>238</v>
      </c>
      <c r="Y9" s="1" t="s">
        <v>238</v>
      </c>
      <c r="Z9" s="1" t="s">
        <v>238</v>
      </c>
      <c r="AA9" s="116" t="s">
        <v>238</v>
      </c>
      <c r="AB9" s="117" t="s">
        <v>238</v>
      </c>
      <c r="AC9" s="1" t="s">
        <v>238</v>
      </c>
      <c r="AD9" s="1" t="s">
        <v>238</v>
      </c>
      <c r="AE9" s="1" t="s">
        <v>238</v>
      </c>
      <c r="AF9" s="1" t="s">
        <v>238</v>
      </c>
      <c r="AG9" s="1" t="s">
        <v>238</v>
      </c>
      <c r="AH9" s="116" t="s">
        <v>238</v>
      </c>
      <c r="AI9" s="1" t="s">
        <v>238</v>
      </c>
      <c r="AJ9" s="1" t="s">
        <v>238</v>
      </c>
      <c r="AK9" s="1" t="s">
        <v>238</v>
      </c>
      <c r="AL9" s="1" t="s">
        <v>238</v>
      </c>
      <c r="AM9" s="1" t="s">
        <v>238</v>
      </c>
      <c r="AN9" s="1" t="s">
        <v>238</v>
      </c>
      <c r="AO9" s="1" t="s">
        <v>238</v>
      </c>
      <c r="AP9" s="117">
        <v>1</v>
      </c>
      <c r="AQ9" s="1">
        <v>1</v>
      </c>
      <c r="AR9" s="1">
        <v>0</v>
      </c>
      <c r="AS9" s="1">
        <v>1</v>
      </c>
      <c r="AT9" s="1">
        <v>0</v>
      </c>
      <c r="AU9" s="1">
        <v>1</v>
      </c>
      <c r="AV9" s="1">
        <v>0</v>
      </c>
      <c r="AW9" s="1">
        <v>0</v>
      </c>
      <c r="AX9" s="1">
        <v>1</v>
      </c>
      <c r="AY9" s="1">
        <v>0</v>
      </c>
      <c r="AZ9" s="1">
        <v>1</v>
      </c>
      <c r="BA9" s="1">
        <v>0</v>
      </c>
      <c r="BB9" s="116">
        <v>3</v>
      </c>
      <c r="BC9" s="1">
        <v>2</v>
      </c>
      <c r="BD9" s="1">
        <v>1</v>
      </c>
      <c r="BE9" s="1">
        <v>3</v>
      </c>
      <c r="BF9" s="1">
        <v>0</v>
      </c>
      <c r="BG9" s="1">
        <v>1</v>
      </c>
      <c r="BH9" s="1">
        <v>0</v>
      </c>
      <c r="BI9" s="1">
        <v>2</v>
      </c>
      <c r="BJ9" s="1">
        <v>0</v>
      </c>
      <c r="BK9" s="117" t="s">
        <v>238</v>
      </c>
      <c r="BL9" s="1" t="s">
        <v>238</v>
      </c>
      <c r="BM9" s="1" t="s">
        <v>238</v>
      </c>
      <c r="BN9" s="1" t="s">
        <v>238</v>
      </c>
      <c r="BO9" s="1" t="s">
        <v>238</v>
      </c>
      <c r="BP9" s="1" t="s">
        <v>238</v>
      </c>
      <c r="BQ9" s="1" t="s">
        <v>238</v>
      </c>
      <c r="BR9" s="116" t="s">
        <v>238</v>
      </c>
      <c r="BS9" s="117" t="s">
        <v>238</v>
      </c>
      <c r="BT9" s="1" t="s">
        <v>238</v>
      </c>
      <c r="BU9" s="1" t="s">
        <v>238</v>
      </c>
    </row>
    <row r="10" spans="1:73" x14ac:dyDescent="0.2">
      <c r="A10" s="116">
        <v>271063</v>
      </c>
      <c r="B10" s="1" t="s">
        <v>204</v>
      </c>
      <c r="C10" s="114" t="s">
        <v>311</v>
      </c>
      <c r="D10" s="1">
        <v>7</v>
      </c>
      <c r="E10" s="115">
        <v>13.441892618480701</v>
      </c>
      <c r="F10" s="118">
        <v>13.441892618480701</v>
      </c>
      <c r="G10" s="117">
        <v>0</v>
      </c>
      <c r="H10" s="1">
        <v>0</v>
      </c>
      <c r="I10" s="1">
        <v>2</v>
      </c>
      <c r="J10" s="1">
        <v>0</v>
      </c>
      <c r="K10" s="1">
        <v>2</v>
      </c>
      <c r="L10" s="1">
        <v>0</v>
      </c>
      <c r="M10" s="1">
        <v>2</v>
      </c>
      <c r="N10" s="1">
        <v>1</v>
      </c>
      <c r="O10" s="116">
        <v>0</v>
      </c>
      <c r="P10" s="1">
        <v>3</v>
      </c>
      <c r="Q10" s="1">
        <v>4</v>
      </c>
      <c r="R10" s="116">
        <v>0</v>
      </c>
      <c r="S10" s="1" t="s">
        <v>238</v>
      </c>
      <c r="T10" s="1" t="s">
        <v>238</v>
      </c>
      <c r="U10" s="1" t="s">
        <v>238</v>
      </c>
      <c r="V10" s="1" t="s">
        <v>238</v>
      </c>
      <c r="W10" s="1" t="s">
        <v>238</v>
      </c>
      <c r="X10" s="1" t="s">
        <v>238</v>
      </c>
      <c r="Y10" s="1" t="s">
        <v>238</v>
      </c>
      <c r="Z10" s="1" t="s">
        <v>238</v>
      </c>
      <c r="AA10" s="116" t="s">
        <v>238</v>
      </c>
      <c r="AB10" s="117" t="s">
        <v>238</v>
      </c>
      <c r="AC10" s="1" t="s">
        <v>238</v>
      </c>
      <c r="AD10" s="1" t="s">
        <v>238</v>
      </c>
      <c r="AE10" s="1" t="s">
        <v>238</v>
      </c>
      <c r="AF10" s="1" t="s">
        <v>238</v>
      </c>
      <c r="AG10" s="1" t="s">
        <v>238</v>
      </c>
      <c r="AH10" s="116" t="s">
        <v>238</v>
      </c>
      <c r="AI10" s="1" t="s">
        <v>238</v>
      </c>
      <c r="AJ10" s="1" t="s">
        <v>238</v>
      </c>
      <c r="AK10" s="1" t="s">
        <v>238</v>
      </c>
      <c r="AL10" s="1" t="s">
        <v>238</v>
      </c>
      <c r="AM10" s="1" t="s">
        <v>238</v>
      </c>
      <c r="AN10" s="1" t="s">
        <v>238</v>
      </c>
      <c r="AO10" s="1" t="s">
        <v>238</v>
      </c>
      <c r="AP10" s="117">
        <v>0</v>
      </c>
      <c r="AQ10" s="1">
        <v>0</v>
      </c>
      <c r="AR10" s="1">
        <v>0</v>
      </c>
      <c r="AS10" s="1">
        <v>1</v>
      </c>
      <c r="AT10" s="1">
        <v>1</v>
      </c>
      <c r="AU10" s="1">
        <v>0</v>
      </c>
      <c r="AV10" s="1">
        <v>0</v>
      </c>
      <c r="AW10" s="1">
        <v>0</v>
      </c>
      <c r="AX10" s="1">
        <v>1</v>
      </c>
      <c r="AY10" s="1">
        <v>0</v>
      </c>
      <c r="AZ10" s="1">
        <v>1</v>
      </c>
      <c r="BA10" s="1">
        <v>2</v>
      </c>
      <c r="BB10" s="116">
        <v>1</v>
      </c>
      <c r="BC10" s="1">
        <v>1</v>
      </c>
      <c r="BD10" s="1">
        <v>1</v>
      </c>
      <c r="BE10" s="1">
        <v>1</v>
      </c>
      <c r="BF10" s="1">
        <v>1</v>
      </c>
      <c r="BG10" s="1">
        <v>2</v>
      </c>
      <c r="BH10" s="1">
        <v>0</v>
      </c>
      <c r="BI10" s="1">
        <v>1</v>
      </c>
      <c r="BJ10" s="1">
        <v>0</v>
      </c>
      <c r="BK10" s="117" t="s">
        <v>238</v>
      </c>
      <c r="BL10" s="1" t="s">
        <v>238</v>
      </c>
      <c r="BM10" s="1" t="s">
        <v>238</v>
      </c>
      <c r="BN10" s="1" t="s">
        <v>238</v>
      </c>
      <c r="BO10" s="1" t="s">
        <v>238</v>
      </c>
      <c r="BP10" s="1" t="s">
        <v>238</v>
      </c>
      <c r="BQ10" s="1" t="s">
        <v>238</v>
      </c>
      <c r="BR10" s="116" t="s">
        <v>238</v>
      </c>
      <c r="BS10" s="117" t="s">
        <v>238</v>
      </c>
      <c r="BT10" s="1" t="s">
        <v>238</v>
      </c>
      <c r="BU10" s="1" t="s">
        <v>238</v>
      </c>
    </row>
    <row r="11" spans="1:73" x14ac:dyDescent="0.2">
      <c r="A11" s="116">
        <v>271071</v>
      </c>
      <c r="B11" s="1" t="s">
        <v>204</v>
      </c>
      <c r="C11" s="114" t="s">
        <v>312</v>
      </c>
      <c r="D11" s="1">
        <v>10</v>
      </c>
      <c r="E11" s="115">
        <v>25.455008272877699</v>
      </c>
      <c r="F11" s="118">
        <v>25.455008272877699</v>
      </c>
      <c r="G11" s="117">
        <v>0</v>
      </c>
      <c r="H11" s="1">
        <v>1</v>
      </c>
      <c r="I11" s="1">
        <v>1</v>
      </c>
      <c r="J11" s="1">
        <v>1</v>
      </c>
      <c r="K11" s="1">
        <v>1</v>
      </c>
      <c r="L11" s="1">
        <v>2</v>
      </c>
      <c r="M11" s="1">
        <v>1</v>
      </c>
      <c r="N11" s="1">
        <v>3</v>
      </c>
      <c r="O11" s="116">
        <v>0</v>
      </c>
      <c r="P11" s="1">
        <v>5</v>
      </c>
      <c r="Q11" s="1">
        <v>5</v>
      </c>
      <c r="R11" s="116">
        <v>0</v>
      </c>
      <c r="S11" s="1" t="s">
        <v>238</v>
      </c>
      <c r="T11" s="1" t="s">
        <v>238</v>
      </c>
      <c r="U11" s="1" t="s">
        <v>238</v>
      </c>
      <c r="V11" s="1" t="s">
        <v>238</v>
      </c>
      <c r="W11" s="1" t="s">
        <v>238</v>
      </c>
      <c r="X11" s="1" t="s">
        <v>238</v>
      </c>
      <c r="Y11" s="1" t="s">
        <v>238</v>
      </c>
      <c r="Z11" s="1" t="s">
        <v>238</v>
      </c>
      <c r="AA11" s="116" t="s">
        <v>238</v>
      </c>
      <c r="AB11" s="117" t="s">
        <v>238</v>
      </c>
      <c r="AC11" s="1" t="s">
        <v>238</v>
      </c>
      <c r="AD11" s="1" t="s">
        <v>238</v>
      </c>
      <c r="AE11" s="1" t="s">
        <v>238</v>
      </c>
      <c r="AF11" s="1" t="s">
        <v>238</v>
      </c>
      <c r="AG11" s="1" t="s">
        <v>238</v>
      </c>
      <c r="AH11" s="116" t="s">
        <v>238</v>
      </c>
      <c r="AI11" s="1" t="s">
        <v>238</v>
      </c>
      <c r="AJ11" s="1" t="s">
        <v>238</v>
      </c>
      <c r="AK11" s="1" t="s">
        <v>238</v>
      </c>
      <c r="AL11" s="1" t="s">
        <v>238</v>
      </c>
      <c r="AM11" s="1" t="s">
        <v>238</v>
      </c>
      <c r="AN11" s="1" t="s">
        <v>238</v>
      </c>
      <c r="AO11" s="1" t="s">
        <v>238</v>
      </c>
      <c r="AP11" s="117">
        <v>2</v>
      </c>
      <c r="AQ11" s="1">
        <v>1</v>
      </c>
      <c r="AR11" s="1">
        <v>1</v>
      </c>
      <c r="AS11" s="1">
        <v>0</v>
      </c>
      <c r="AT11" s="1">
        <v>1</v>
      </c>
      <c r="AU11" s="1">
        <v>0</v>
      </c>
      <c r="AV11" s="1">
        <v>0</v>
      </c>
      <c r="AW11" s="1">
        <v>1</v>
      </c>
      <c r="AX11" s="1">
        <v>0</v>
      </c>
      <c r="AY11" s="1">
        <v>1</v>
      </c>
      <c r="AZ11" s="1">
        <v>0</v>
      </c>
      <c r="BA11" s="1">
        <v>0</v>
      </c>
      <c r="BB11" s="116">
        <v>3</v>
      </c>
      <c r="BC11" s="1">
        <v>1</v>
      </c>
      <c r="BD11" s="1">
        <v>4</v>
      </c>
      <c r="BE11" s="1">
        <v>1</v>
      </c>
      <c r="BF11" s="1">
        <v>1</v>
      </c>
      <c r="BG11" s="1">
        <v>0</v>
      </c>
      <c r="BH11" s="1">
        <v>2</v>
      </c>
      <c r="BI11" s="1">
        <v>1</v>
      </c>
      <c r="BJ11" s="1">
        <v>0</v>
      </c>
      <c r="BK11" s="117" t="s">
        <v>238</v>
      </c>
      <c r="BL11" s="1" t="s">
        <v>238</v>
      </c>
      <c r="BM11" s="1" t="s">
        <v>238</v>
      </c>
      <c r="BN11" s="1" t="s">
        <v>238</v>
      </c>
      <c r="BO11" s="1" t="s">
        <v>238</v>
      </c>
      <c r="BP11" s="1" t="s">
        <v>238</v>
      </c>
      <c r="BQ11" s="1" t="s">
        <v>238</v>
      </c>
      <c r="BR11" s="116" t="s">
        <v>238</v>
      </c>
      <c r="BS11" s="117" t="s">
        <v>238</v>
      </c>
      <c r="BT11" s="1" t="s">
        <v>238</v>
      </c>
      <c r="BU11" s="1" t="s">
        <v>238</v>
      </c>
    </row>
    <row r="12" spans="1:73" x14ac:dyDescent="0.2">
      <c r="A12" s="116">
        <v>271080</v>
      </c>
      <c r="B12" s="1" t="s">
        <v>204</v>
      </c>
      <c r="C12" s="114" t="s">
        <v>313</v>
      </c>
      <c r="D12" s="1">
        <v>5</v>
      </c>
      <c r="E12" s="115">
        <v>16.430073606729799</v>
      </c>
      <c r="F12" s="118">
        <v>16.430073606729799</v>
      </c>
      <c r="G12" s="117">
        <v>0</v>
      </c>
      <c r="H12" s="1">
        <v>1</v>
      </c>
      <c r="I12" s="1">
        <v>0</v>
      </c>
      <c r="J12" s="1">
        <v>0</v>
      </c>
      <c r="K12" s="1">
        <v>2</v>
      </c>
      <c r="L12" s="1">
        <v>0</v>
      </c>
      <c r="M12" s="1">
        <v>1</v>
      </c>
      <c r="N12" s="1">
        <v>1</v>
      </c>
      <c r="O12" s="116">
        <v>0</v>
      </c>
      <c r="P12" s="1">
        <v>1</v>
      </c>
      <c r="Q12" s="1">
        <v>4</v>
      </c>
      <c r="R12" s="116">
        <v>0</v>
      </c>
      <c r="S12" s="1" t="s">
        <v>238</v>
      </c>
      <c r="T12" s="1" t="s">
        <v>238</v>
      </c>
      <c r="U12" s="1" t="s">
        <v>238</v>
      </c>
      <c r="V12" s="1" t="s">
        <v>238</v>
      </c>
      <c r="W12" s="1" t="s">
        <v>238</v>
      </c>
      <c r="X12" s="1" t="s">
        <v>238</v>
      </c>
      <c r="Y12" s="1" t="s">
        <v>238</v>
      </c>
      <c r="Z12" s="1" t="s">
        <v>238</v>
      </c>
      <c r="AA12" s="116" t="s">
        <v>238</v>
      </c>
      <c r="AB12" s="117" t="s">
        <v>238</v>
      </c>
      <c r="AC12" s="1" t="s">
        <v>238</v>
      </c>
      <c r="AD12" s="1" t="s">
        <v>238</v>
      </c>
      <c r="AE12" s="1" t="s">
        <v>238</v>
      </c>
      <c r="AF12" s="1" t="s">
        <v>238</v>
      </c>
      <c r="AG12" s="1" t="s">
        <v>238</v>
      </c>
      <c r="AH12" s="116" t="s">
        <v>238</v>
      </c>
      <c r="AI12" s="1" t="s">
        <v>238</v>
      </c>
      <c r="AJ12" s="1" t="s">
        <v>238</v>
      </c>
      <c r="AK12" s="1" t="s">
        <v>238</v>
      </c>
      <c r="AL12" s="1" t="s">
        <v>238</v>
      </c>
      <c r="AM12" s="1" t="s">
        <v>238</v>
      </c>
      <c r="AN12" s="1" t="s">
        <v>238</v>
      </c>
      <c r="AO12" s="1" t="s">
        <v>238</v>
      </c>
      <c r="AP12" s="117">
        <v>0</v>
      </c>
      <c r="AQ12" s="1">
        <v>0</v>
      </c>
      <c r="AR12" s="1">
        <v>0</v>
      </c>
      <c r="AS12" s="1">
        <v>0</v>
      </c>
      <c r="AT12" s="1">
        <v>1</v>
      </c>
      <c r="AU12" s="1">
        <v>0</v>
      </c>
      <c r="AV12" s="1">
        <v>1</v>
      </c>
      <c r="AW12" s="1">
        <v>0</v>
      </c>
      <c r="AX12" s="1">
        <v>1</v>
      </c>
      <c r="AY12" s="1">
        <v>0</v>
      </c>
      <c r="AZ12" s="1">
        <v>1</v>
      </c>
      <c r="BA12" s="1">
        <v>0</v>
      </c>
      <c r="BB12" s="116">
        <v>1</v>
      </c>
      <c r="BC12" s="1">
        <v>2</v>
      </c>
      <c r="BD12" s="1">
        <v>1</v>
      </c>
      <c r="BE12" s="1">
        <v>2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17" t="s">
        <v>238</v>
      </c>
      <c r="BL12" s="1" t="s">
        <v>238</v>
      </c>
      <c r="BM12" s="1" t="s">
        <v>238</v>
      </c>
      <c r="BN12" s="1" t="s">
        <v>238</v>
      </c>
      <c r="BO12" s="1" t="s">
        <v>238</v>
      </c>
      <c r="BP12" s="1" t="s">
        <v>238</v>
      </c>
      <c r="BQ12" s="1" t="s">
        <v>238</v>
      </c>
      <c r="BR12" s="116" t="s">
        <v>238</v>
      </c>
      <c r="BS12" s="117" t="s">
        <v>238</v>
      </c>
      <c r="BT12" s="1" t="s">
        <v>238</v>
      </c>
      <c r="BU12" s="1" t="s">
        <v>238</v>
      </c>
    </row>
    <row r="13" spans="1:73" x14ac:dyDescent="0.2">
      <c r="A13" s="116">
        <v>271098</v>
      </c>
      <c r="B13" s="1" t="s">
        <v>204</v>
      </c>
      <c r="C13" s="114" t="s">
        <v>314</v>
      </c>
      <c r="D13" s="1">
        <v>6</v>
      </c>
      <c r="E13" s="115">
        <v>15.3452685421995</v>
      </c>
      <c r="F13" s="118">
        <v>15.3452685421995</v>
      </c>
      <c r="G13" s="117">
        <v>0</v>
      </c>
      <c r="H13" s="1">
        <v>0</v>
      </c>
      <c r="I13" s="1">
        <v>0</v>
      </c>
      <c r="J13" s="1">
        <v>3</v>
      </c>
      <c r="K13" s="1">
        <v>2</v>
      </c>
      <c r="L13" s="1">
        <v>0</v>
      </c>
      <c r="M13" s="1">
        <v>0</v>
      </c>
      <c r="N13" s="1">
        <v>1</v>
      </c>
      <c r="O13" s="116">
        <v>0</v>
      </c>
      <c r="P13" s="1">
        <v>4</v>
      </c>
      <c r="Q13" s="1">
        <v>2</v>
      </c>
      <c r="R13" s="116">
        <v>0</v>
      </c>
      <c r="S13" s="1" t="s">
        <v>238</v>
      </c>
      <c r="T13" s="1" t="s">
        <v>238</v>
      </c>
      <c r="U13" s="1" t="s">
        <v>238</v>
      </c>
      <c r="V13" s="1" t="s">
        <v>238</v>
      </c>
      <c r="W13" s="1" t="s">
        <v>238</v>
      </c>
      <c r="X13" s="1" t="s">
        <v>238</v>
      </c>
      <c r="Y13" s="1" t="s">
        <v>238</v>
      </c>
      <c r="Z13" s="1" t="s">
        <v>238</v>
      </c>
      <c r="AA13" s="116" t="s">
        <v>238</v>
      </c>
      <c r="AB13" s="117" t="s">
        <v>238</v>
      </c>
      <c r="AC13" s="1" t="s">
        <v>238</v>
      </c>
      <c r="AD13" s="1" t="s">
        <v>238</v>
      </c>
      <c r="AE13" s="1" t="s">
        <v>238</v>
      </c>
      <c r="AF13" s="1" t="s">
        <v>238</v>
      </c>
      <c r="AG13" s="1" t="s">
        <v>238</v>
      </c>
      <c r="AH13" s="116" t="s">
        <v>238</v>
      </c>
      <c r="AI13" s="1" t="s">
        <v>238</v>
      </c>
      <c r="AJ13" s="1" t="s">
        <v>238</v>
      </c>
      <c r="AK13" s="1" t="s">
        <v>238</v>
      </c>
      <c r="AL13" s="1" t="s">
        <v>238</v>
      </c>
      <c r="AM13" s="1" t="s">
        <v>238</v>
      </c>
      <c r="AN13" s="1" t="s">
        <v>238</v>
      </c>
      <c r="AO13" s="1" t="s">
        <v>238</v>
      </c>
      <c r="AP13" s="117">
        <v>0</v>
      </c>
      <c r="AQ13" s="1">
        <v>0</v>
      </c>
      <c r="AR13" s="1">
        <v>0</v>
      </c>
      <c r="AS13" s="1">
        <v>0</v>
      </c>
      <c r="AT13" s="1">
        <v>2</v>
      </c>
      <c r="AU13" s="1">
        <v>0</v>
      </c>
      <c r="AV13" s="1">
        <v>0</v>
      </c>
      <c r="AW13" s="1">
        <v>1</v>
      </c>
      <c r="AX13" s="1">
        <v>0</v>
      </c>
      <c r="AY13" s="1">
        <v>0</v>
      </c>
      <c r="AZ13" s="1">
        <v>0</v>
      </c>
      <c r="BA13" s="1">
        <v>0</v>
      </c>
      <c r="BB13" s="116">
        <v>3</v>
      </c>
      <c r="BC13" s="1">
        <v>1</v>
      </c>
      <c r="BD13" s="1">
        <v>1</v>
      </c>
      <c r="BE13" s="1">
        <v>1</v>
      </c>
      <c r="BF13" s="1">
        <v>1</v>
      </c>
      <c r="BG13" s="1">
        <v>1</v>
      </c>
      <c r="BH13" s="1">
        <v>0</v>
      </c>
      <c r="BI13" s="1">
        <v>1</v>
      </c>
      <c r="BJ13" s="1">
        <v>0</v>
      </c>
      <c r="BK13" s="117" t="s">
        <v>238</v>
      </c>
      <c r="BL13" s="1" t="s">
        <v>238</v>
      </c>
      <c r="BM13" s="1" t="s">
        <v>238</v>
      </c>
      <c r="BN13" s="1" t="s">
        <v>238</v>
      </c>
      <c r="BO13" s="1" t="s">
        <v>238</v>
      </c>
      <c r="BP13" s="1" t="s">
        <v>238</v>
      </c>
      <c r="BQ13" s="1" t="s">
        <v>238</v>
      </c>
      <c r="BR13" s="116" t="s">
        <v>238</v>
      </c>
      <c r="BS13" s="117" t="s">
        <v>238</v>
      </c>
      <c r="BT13" s="1" t="s">
        <v>238</v>
      </c>
      <c r="BU13" s="1" t="s">
        <v>238</v>
      </c>
    </row>
    <row r="14" spans="1:73" x14ac:dyDescent="0.2">
      <c r="A14" s="116">
        <v>271110</v>
      </c>
      <c r="B14" s="1" t="s">
        <v>204</v>
      </c>
      <c r="C14" s="114" t="s">
        <v>315</v>
      </c>
      <c r="D14" s="1">
        <v>13</v>
      </c>
      <c r="E14" s="115">
        <v>32.210907108699402</v>
      </c>
      <c r="F14" s="118">
        <v>32.210907108699402</v>
      </c>
      <c r="G14" s="117">
        <v>0</v>
      </c>
      <c r="H14" s="1">
        <v>5</v>
      </c>
      <c r="I14" s="1">
        <v>2</v>
      </c>
      <c r="J14" s="1">
        <v>2</v>
      </c>
      <c r="K14" s="1">
        <v>0</v>
      </c>
      <c r="L14" s="1">
        <v>1</v>
      </c>
      <c r="M14" s="1">
        <v>2</v>
      </c>
      <c r="N14" s="1">
        <v>1</v>
      </c>
      <c r="O14" s="116">
        <v>0</v>
      </c>
      <c r="P14" s="1">
        <v>3</v>
      </c>
      <c r="Q14" s="1">
        <v>10</v>
      </c>
      <c r="R14" s="116">
        <v>0</v>
      </c>
      <c r="S14" s="1" t="s">
        <v>238</v>
      </c>
      <c r="T14" s="1" t="s">
        <v>238</v>
      </c>
      <c r="U14" s="1" t="s">
        <v>238</v>
      </c>
      <c r="V14" s="1" t="s">
        <v>238</v>
      </c>
      <c r="W14" s="1" t="s">
        <v>238</v>
      </c>
      <c r="X14" s="1" t="s">
        <v>238</v>
      </c>
      <c r="Y14" s="1" t="s">
        <v>238</v>
      </c>
      <c r="Z14" s="1" t="s">
        <v>238</v>
      </c>
      <c r="AA14" s="116" t="s">
        <v>238</v>
      </c>
      <c r="AB14" s="117" t="s">
        <v>238</v>
      </c>
      <c r="AC14" s="1" t="s">
        <v>238</v>
      </c>
      <c r="AD14" s="1" t="s">
        <v>238</v>
      </c>
      <c r="AE14" s="1" t="s">
        <v>238</v>
      </c>
      <c r="AF14" s="1" t="s">
        <v>238</v>
      </c>
      <c r="AG14" s="1" t="s">
        <v>238</v>
      </c>
      <c r="AH14" s="116" t="s">
        <v>238</v>
      </c>
      <c r="AI14" s="1" t="s">
        <v>238</v>
      </c>
      <c r="AJ14" s="1" t="s">
        <v>238</v>
      </c>
      <c r="AK14" s="1" t="s">
        <v>238</v>
      </c>
      <c r="AL14" s="1" t="s">
        <v>238</v>
      </c>
      <c r="AM14" s="1" t="s">
        <v>238</v>
      </c>
      <c r="AN14" s="1" t="s">
        <v>238</v>
      </c>
      <c r="AO14" s="1" t="s">
        <v>238</v>
      </c>
      <c r="AP14" s="117">
        <v>0</v>
      </c>
      <c r="AQ14" s="1">
        <v>1</v>
      </c>
      <c r="AR14" s="1">
        <v>0</v>
      </c>
      <c r="AS14" s="1">
        <v>0</v>
      </c>
      <c r="AT14" s="1">
        <v>0</v>
      </c>
      <c r="AU14" s="1">
        <v>2</v>
      </c>
      <c r="AV14" s="1">
        <v>0</v>
      </c>
      <c r="AW14" s="1">
        <v>0</v>
      </c>
      <c r="AX14" s="1">
        <v>0</v>
      </c>
      <c r="AY14" s="1">
        <v>1</v>
      </c>
      <c r="AZ14" s="1">
        <v>0</v>
      </c>
      <c r="BA14" s="1">
        <v>1</v>
      </c>
      <c r="BB14" s="116">
        <v>8</v>
      </c>
      <c r="BC14" s="1">
        <v>4</v>
      </c>
      <c r="BD14" s="1">
        <v>1</v>
      </c>
      <c r="BE14" s="1">
        <v>0</v>
      </c>
      <c r="BF14" s="1">
        <v>3</v>
      </c>
      <c r="BG14" s="1">
        <v>1</v>
      </c>
      <c r="BH14" s="1">
        <v>2</v>
      </c>
      <c r="BI14" s="1">
        <v>2</v>
      </c>
      <c r="BJ14" s="1">
        <v>0</v>
      </c>
      <c r="BK14" s="117" t="s">
        <v>238</v>
      </c>
      <c r="BL14" s="1" t="s">
        <v>238</v>
      </c>
      <c r="BM14" s="1" t="s">
        <v>238</v>
      </c>
      <c r="BN14" s="1" t="s">
        <v>238</v>
      </c>
      <c r="BO14" s="1" t="s">
        <v>238</v>
      </c>
      <c r="BP14" s="1" t="s">
        <v>238</v>
      </c>
      <c r="BQ14" s="1" t="s">
        <v>238</v>
      </c>
      <c r="BR14" s="116" t="s">
        <v>238</v>
      </c>
      <c r="BS14" s="117" t="s">
        <v>238</v>
      </c>
      <c r="BT14" s="1" t="s">
        <v>238</v>
      </c>
      <c r="BU14" s="1" t="s">
        <v>238</v>
      </c>
    </row>
    <row r="15" spans="1:73" x14ac:dyDescent="0.2">
      <c r="A15" s="116">
        <v>271136</v>
      </c>
      <c r="B15" s="1" t="s">
        <v>204</v>
      </c>
      <c r="C15" s="114" t="s">
        <v>316</v>
      </c>
      <c r="D15" s="1">
        <v>9</v>
      </c>
      <c r="E15" s="115">
        <v>18.5927364376317</v>
      </c>
      <c r="F15" s="118">
        <v>18.5927364376317</v>
      </c>
      <c r="G15" s="117">
        <v>2</v>
      </c>
      <c r="H15" s="1">
        <v>2</v>
      </c>
      <c r="I15" s="1">
        <v>0</v>
      </c>
      <c r="J15" s="1">
        <v>3</v>
      </c>
      <c r="K15" s="1">
        <v>1</v>
      </c>
      <c r="L15" s="1">
        <v>1</v>
      </c>
      <c r="M15" s="1">
        <v>0</v>
      </c>
      <c r="N15" s="1">
        <v>0</v>
      </c>
      <c r="O15" s="116">
        <v>0</v>
      </c>
      <c r="P15" s="1">
        <v>6</v>
      </c>
      <c r="Q15" s="1">
        <v>3</v>
      </c>
      <c r="R15" s="116">
        <v>0</v>
      </c>
      <c r="S15" s="1" t="s">
        <v>238</v>
      </c>
      <c r="T15" s="1" t="s">
        <v>238</v>
      </c>
      <c r="U15" s="1" t="s">
        <v>238</v>
      </c>
      <c r="V15" s="1" t="s">
        <v>238</v>
      </c>
      <c r="W15" s="1" t="s">
        <v>238</v>
      </c>
      <c r="X15" s="1" t="s">
        <v>238</v>
      </c>
      <c r="Y15" s="1" t="s">
        <v>238</v>
      </c>
      <c r="Z15" s="1" t="s">
        <v>238</v>
      </c>
      <c r="AA15" s="116" t="s">
        <v>238</v>
      </c>
      <c r="AB15" s="117" t="s">
        <v>238</v>
      </c>
      <c r="AC15" s="1" t="s">
        <v>238</v>
      </c>
      <c r="AD15" s="1" t="s">
        <v>238</v>
      </c>
      <c r="AE15" s="1" t="s">
        <v>238</v>
      </c>
      <c r="AF15" s="1" t="s">
        <v>238</v>
      </c>
      <c r="AG15" s="1" t="s">
        <v>238</v>
      </c>
      <c r="AH15" s="116" t="s">
        <v>238</v>
      </c>
      <c r="AI15" s="1" t="s">
        <v>238</v>
      </c>
      <c r="AJ15" s="1" t="s">
        <v>238</v>
      </c>
      <c r="AK15" s="1" t="s">
        <v>238</v>
      </c>
      <c r="AL15" s="1" t="s">
        <v>238</v>
      </c>
      <c r="AM15" s="1" t="s">
        <v>238</v>
      </c>
      <c r="AN15" s="1" t="s">
        <v>238</v>
      </c>
      <c r="AO15" s="1" t="s">
        <v>238</v>
      </c>
      <c r="AP15" s="117">
        <v>0</v>
      </c>
      <c r="AQ15" s="1">
        <v>1</v>
      </c>
      <c r="AR15" s="1">
        <v>0</v>
      </c>
      <c r="AS15" s="1">
        <v>1</v>
      </c>
      <c r="AT15" s="1">
        <v>0</v>
      </c>
      <c r="AU15" s="1">
        <v>0</v>
      </c>
      <c r="AV15" s="1">
        <v>1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16">
        <v>6</v>
      </c>
      <c r="BC15" s="1">
        <v>1</v>
      </c>
      <c r="BD15" s="1">
        <v>0</v>
      </c>
      <c r="BE15" s="1">
        <v>1</v>
      </c>
      <c r="BF15" s="1">
        <v>4</v>
      </c>
      <c r="BG15" s="1">
        <v>0</v>
      </c>
      <c r="BH15" s="1">
        <v>1</v>
      </c>
      <c r="BI15" s="1">
        <v>2</v>
      </c>
      <c r="BJ15" s="1">
        <v>0</v>
      </c>
      <c r="BK15" s="117" t="s">
        <v>238</v>
      </c>
      <c r="BL15" s="1" t="s">
        <v>238</v>
      </c>
      <c r="BM15" s="1" t="s">
        <v>238</v>
      </c>
      <c r="BN15" s="1" t="s">
        <v>238</v>
      </c>
      <c r="BO15" s="1" t="s">
        <v>238</v>
      </c>
      <c r="BP15" s="1" t="s">
        <v>238</v>
      </c>
      <c r="BQ15" s="1" t="s">
        <v>238</v>
      </c>
      <c r="BR15" s="116" t="s">
        <v>238</v>
      </c>
      <c r="BS15" s="117" t="s">
        <v>238</v>
      </c>
      <c r="BT15" s="1" t="s">
        <v>238</v>
      </c>
      <c r="BU15" s="1" t="s">
        <v>238</v>
      </c>
    </row>
    <row r="16" spans="1:73" x14ac:dyDescent="0.2">
      <c r="A16" s="116">
        <v>271144</v>
      </c>
      <c r="B16" s="1" t="s">
        <v>204</v>
      </c>
      <c r="C16" s="114" t="s">
        <v>317</v>
      </c>
      <c r="D16" s="1">
        <v>18</v>
      </c>
      <c r="E16" s="115">
        <v>21.1919282300031</v>
      </c>
      <c r="F16" s="118">
        <v>21.1919282300031</v>
      </c>
      <c r="G16" s="117">
        <v>0</v>
      </c>
      <c r="H16" s="1">
        <v>3</v>
      </c>
      <c r="I16" s="1">
        <v>3</v>
      </c>
      <c r="J16" s="1">
        <v>2</v>
      </c>
      <c r="K16" s="1">
        <v>1</v>
      </c>
      <c r="L16" s="1">
        <v>4</v>
      </c>
      <c r="M16" s="1">
        <v>4</v>
      </c>
      <c r="N16" s="1">
        <v>1</v>
      </c>
      <c r="O16" s="116">
        <v>0</v>
      </c>
      <c r="P16" s="1">
        <v>8</v>
      </c>
      <c r="Q16" s="1">
        <v>10</v>
      </c>
      <c r="R16" s="116">
        <v>0</v>
      </c>
      <c r="S16" s="1" t="s">
        <v>238</v>
      </c>
      <c r="T16" s="1" t="s">
        <v>238</v>
      </c>
      <c r="U16" s="1" t="s">
        <v>238</v>
      </c>
      <c r="V16" s="1" t="s">
        <v>238</v>
      </c>
      <c r="W16" s="1" t="s">
        <v>238</v>
      </c>
      <c r="X16" s="1" t="s">
        <v>238</v>
      </c>
      <c r="Y16" s="1" t="s">
        <v>238</v>
      </c>
      <c r="Z16" s="1" t="s">
        <v>238</v>
      </c>
      <c r="AA16" s="116" t="s">
        <v>238</v>
      </c>
      <c r="AB16" s="117" t="s">
        <v>238</v>
      </c>
      <c r="AC16" s="1" t="s">
        <v>238</v>
      </c>
      <c r="AD16" s="1" t="s">
        <v>238</v>
      </c>
      <c r="AE16" s="1" t="s">
        <v>238</v>
      </c>
      <c r="AF16" s="1" t="s">
        <v>238</v>
      </c>
      <c r="AG16" s="1" t="s">
        <v>238</v>
      </c>
      <c r="AH16" s="116" t="s">
        <v>238</v>
      </c>
      <c r="AI16" s="1" t="s">
        <v>238</v>
      </c>
      <c r="AJ16" s="1" t="s">
        <v>238</v>
      </c>
      <c r="AK16" s="1" t="s">
        <v>238</v>
      </c>
      <c r="AL16" s="1" t="s">
        <v>238</v>
      </c>
      <c r="AM16" s="1" t="s">
        <v>238</v>
      </c>
      <c r="AN16" s="1" t="s">
        <v>238</v>
      </c>
      <c r="AO16" s="1" t="s">
        <v>238</v>
      </c>
      <c r="AP16" s="117">
        <v>3</v>
      </c>
      <c r="AQ16" s="1">
        <v>0</v>
      </c>
      <c r="AR16" s="1">
        <v>2</v>
      </c>
      <c r="AS16" s="1">
        <v>1</v>
      </c>
      <c r="AT16" s="1">
        <v>2</v>
      </c>
      <c r="AU16" s="1">
        <v>0</v>
      </c>
      <c r="AV16" s="1">
        <v>2</v>
      </c>
      <c r="AW16" s="1">
        <v>1</v>
      </c>
      <c r="AX16" s="1">
        <v>0</v>
      </c>
      <c r="AY16" s="1">
        <v>2</v>
      </c>
      <c r="AZ16" s="1">
        <v>0</v>
      </c>
      <c r="BA16" s="1">
        <v>0</v>
      </c>
      <c r="BB16" s="116">
        <v>5</v>
      </c>
      <c r="BC16" s="1">
        <v>3</v>
      </c>
      <c r="BD16" s="1">
        <v>3</v>
      </c>
      <c r="BE16" s="1">
        <v>2</v>
      </c>
      <c r="BF16" s="1">
        <v>1</v>
      </c>
      <c r="BG16" s="1">
        <v>4</v>
      </c>
      <c r="BH16" s="1">
        <v>1</v>
      </c>
      <c r="BI16" s="1">
        <v>3</v>
      </c>
      <c r="BJ16" s="1">
        <v>1</v>
      </c>
      <c r="BK16" s="117" t="s">
        <v>238</v>
      </c>
      <c r="BL16" s="1" t="s">
        <v>238</v>
      </c>
      <c r="BM16" s="1" t="s">
        <v>238</v>
      </c>
      <c r="BN16" s="1" t="s">
        <v>238</v>
      </c>
      <c r="BO16" s="1" t="s">
        <v>238</v>
      </c>
      <c r="BP16" s="1" t="s">
        <v>238</v>
      </c>
      <c r="BQ16" s="1" t="s">
        <v>238</v>
      </c>
      <c r="BR16" s="116" t="s">
        <v>238</v>
      </c>
      <c r="BS16" s="117" t="s">
        <v>238</v>
      </c>
      <c r="BT16" s="1" t="s">
        <v>238</v>
      </c>
      <c r="BU16" s="1" t="s">
        <v>238</v>
      </c>
    </row>
    <row r="17" spans="1:73" x14ac:dyDescent="0.2">
      <c r="A17" s="116">
        <v>271152</v>
      </c>
      <c r="B17" s="1" t="s">
        <v>204</v>
      </c>
      <c r="C17" s="114" t="s">
        <v>318</v>
      </c>
      <c r="D17" s="1">
        <v>10</v>
      </c>
      <c r="E17" s="115">
        <v>24.4462914975798</v>
      </c>
      <c r="F17" s="118">
        <v>24.4462914975798</v>
      </c>
      <c r="G17" s="117">
        <v>0</v>
      </c>
      <c r="H17" s="1">
        <v>0</v>
      </c>
      <c r="I17" s="1">
        <v>3</v>
      </c>
      <c r="J17" s="1">
        <v>3</v>
      </c>
      <c r="K17" s="1">
        <v>2</v>
      </c>
      <c r="L17" s="1">
        <v>1</v>
      </c>
      <c r="M17" s="1">
        <v>1</v>
      </c>
      <c r="N17" s="1">
        <v>0</v>
      </c>
      <c r="O17" s="116">
        <v>0</v>
      </c>
      <c r="P17" s="1">
        <v>3</v>
      </c>
      <c r="Q17" s="1">
        <v>7</v>
      </c>
      <c r="R17" s="116">
        <v>0</v>
      </c>
      <c r="S17" s="1" t="s">
        <v>238</v>
      </c>
      <c r="T17" s="1" t="s">
        <v>238</v>
      </c>
      <c r="U17" s="1" t="s">
        <v>238</v>
      </c>
      <c r="V17" s="1" t="s">
        <v>238</v>
      </c>
      <c r="W17" s="1" t="s">
        <v>238</v>
      </c>
      <c r="X17" s="1" t="s">
        <v>238</v>
      </c>
      <c r="Y17" s="1" t="s">
        <v>238</v>
      </c>
      <c r="Z17" s="1" t="s">
        <v>238</v>
      </c>
      <c r="AA17" s="116" t="s">
        <v>238</v>
      </c>
      <c r="AB17" s="117" t="s">
        <v>238</v>
      </c>
      <c r="AC17" s="1" t="s">
        <v>238</v>
      </c>
      <c r="AD17" s="1" t="s">
        <v>238</v>
      </c>
      <c r="AE17" s="1" t="s">
        <v>238</v>
      </c>
      <c r="AF17" s="1" t="s">
        <v>238</v>
      </c>
      <c r="AG17" s="1" t="s">
        <v>238</v>
      </c>
      <c r="AH17" s="116" t="s">
        <v>238</v>
      </c>
      <c r="AI17" s="1" t="s">
        <v>238</v>
      </c>
      <c r="AJ17" s="1" t="s">
        <v>238</v>
      </c>
      <c r="AK17" s="1" t="s">
        <v>238</v>
      </c>
      <c r="AL17" s="1" t="s">
        <v>238</v>
      </c>
      <c r="AM17" s="1" t="s">
        <v>238</v>
      </c>
      <c r="AN17" s="1" t="s">
        <v>238</v>
      </c>
      <c r="AO17" s="1" t="s">
        <v>238</v>
      </c>
      <c r="AP17" s="117">
        <v>0</v>
      </c>
      <c r="AQ17" s="1">
        <v>1</v>
      </c>
      <c r="AR17" s="1">
        <v>0</v>
      </c>
      <c r="AS17" s="1">
        <v>0</v>
      </c>
      <c r="AT17" s="1">
        <v>0</v>
      </c>
      <c r="AU17" s="1">
        <v>0</v>
      </c>
      <c r="AV17" s="1">
        <v>1</v>
      </c>
      <c r="AW17" s="1">
        <v>2</v>
      </c>
      <c r="AX17" s="1">
        <v>0</v>
      </c>
      <c r="AY17" s="1">
        <v>0</v>
      </c>
      <c r="AZ17" s="1">
        <v>2</v>
      </c>
      <c r="BA17" s="1">
        <v>0</v>
      </c>
      <c r="BB17" s="116">
        <v>4</v>
      </c>
      <c r="BC17" s="1">
        <v>1</v>
      </c>
      <c r="BD17" s="1">
        <v>1</v>
      </c>
      <c r="BE17" s="1">
        <v>3</v>
      </c>
      <c r="BF17" s="1">
        <v>3</v>
      </c>
      <c r="BG17" s="1">
        <v>0</v>
      </c>
      <c r="BH17" s="1">
        <v>0</v>
      </c>
      <c r="BI17" s="1">
        <v>2</v>
      </c>
      <c r="BJ17" s="1">
        <v>0</v>
      </c>
      <c r="BK17" s="117" t="s">
        <v>238</v>
      </c>
      <c r="BL17" s="1" t="s">
        <v>238</v>
      </c>
      <c r="BM17" s="1" t="s">
        <v>238</v>
      </c>
      <c r="BN17" s="1" t="s">
        <v>238</v>
      </c>
      <c r="BO17" s="1" t="s">
        <v>238</v>
      </c>
      <c r="BP17" s="1" t="s">
        <v>238</v>
      </c>
      <c r="BQ17" s="1" t="s">
        <v>238</v>
      </c>
      <c r="BR17" s="116" t="s">
        <v>238</v>
      </c>
      <c r="BS17" s="117" t="s">
        <v>238</v>
      </c>
      <c r="BT17" s="1" t="s">
        <v>238</v>
      </c>
      <c r="BU17" s="1" t="s">
        <v>238</v>
      </c>
    </row>
    <row r="18" spans="1:73" x14ac:dyDescent="0.2">
      <c r="A18" s="116">
        <v>271161</v>
      </c>
      <c r="B18" s="1" t="s">
        <v>204</v>
      </c>
      <c r="C18" s="114" t="s">
        <v>319</v>
      </c>
      <c r="D18" s="1">
        <v>21</v>
      </c>
      <c r="E18" s="115">
        <v>34.247692357872097</v>
      </c>
      <c r="F18" s="118">
        <v>34.247692357872097</v>
      </c>
      <c r="G18" s="117">
        <v>0</v>
      </c>
      <c r="H18" s="1">
        <v>3</v>
      </c>
      <c r="I18" s="1">
        <v>4</v>
      </c>
      <c r="J18" s="1">
        <v>6</v>
      </c>
      <c r="K18" s="1">
        <v>2</v>
      </c>
      <c r="L18" s="1">
        <v>3</v>
      </c>
      <c r="M18" s="1">
        <v>1</v>
      </c>
      <c r="N18" s="1">
        <v>2</v>
      </c>
      <c r="O18" s="116">
        <v>0</v>
      </c>
      <c r="P18" s="1">
        <v>13</v>
      </c>
      <c r="Q18" s="1">
        <v>8</v>
      </c>
      <c r="R18" s="116">
        <v>0</v>
      </c>
      <c r="S18" s="1" t="s">
        <v>238</v>
      </c>
      <c r="T18" s="1" t="s">
        <v>238</v>
      </c>
      <c r="U18" s="1" t="s">
        <v>238</v>
      </c>
      <c r="V18" s="1" t="s">
        <v>238</v>
      </c>
      <c r="W18" s="1" t="s">
        <v>238</v>
      </c>
      <c r="X18" s="1" t="s">
        <v>238</v>
      </c>
      <c r="Y18" s="1" t="s">
        <v>238</v>
      </c>
      <c r="Z18" s="1" t="s">
        <v>238</v>
      </c>
      <c r="AA18" s="116" t="s">
        <v>238</v>
      </c>
      <c r="AB18" s="117" t="s">
        <v>238</v>
      </c>
      <c r="AC18" s="1" t="s">
        <v>238</v>
      </c>
      <c r="AD18" s="1" t="s">
        <v>238</v>
      </c>
      <c r="AE18" s="1" t="s">
        <v>238</v>
      </c>
      <c r="AF18" s="1" t="s">
        <v>238</v>
      </c>
      <c r="AG18" s="1" t="s">
        <v>238</v>
      </c>
      <c r="AH18" s="116" t="s">
        <v>238</v>
      </c>
      <c r="AI18" s="1" t="s">
        <v>238</v>
      </c>
      <c r="AJ18" s="1" t="s">
        <v>238</v>
      </c>
      <c r="AK18" s="1" t="s">
        <v>238</v>
      </c>
      <c r="AL18" s="1" t="s">
        <v>238</v>
      </c>
      <c r="AM18" s="1" t="s">
        <v>238</v>
      </c>
      <c r="AN18" s="1" t="s">
        <v>238</v>
      </c>
      <c r="AO18" s="1" t="s">
        <v>238</v>
      </c>
      <c r="AP18" s="117">
        <v>2</v>
      </c>
      <c r="AQ18" s="1">
        <v>1</v>
      </c>
      <c r="AR18" s="1">
        <v>0</v>
      </c>
      <c r="AS18" s="1">
        <v>0</v>
      </c>
      <c r="AT18" s="1">
        <v>1</v>
      </c>
      <c r="AU18" s="1">
        <v>3</v>
      </c>
      <c r="AV18" s="1">
        <v>3</v>
      </c>
      <c r="AW18" s="1">
        <v>0</v>
      </c>
      <c r="AX18" s="1">
        <v>0</v>
      </c>
      <c r="AY18" s="1">
        <v>2</v>
      </c>
      <c r="AZ18" s="1">
        <v>1</v>
      </c>
      <c r="BA18" s="1">
        <v>1</v>
      </c>
      <c r="BB18" s="116">
        <v>7</v>
      </c>
      <c r="BC18" s="1">
        <v>1</v>
      </c>
      <c r="BD18" s="1">
        <v>4</v>
      </c>
      <c r="BE18" s="1">
        <v>3</v>
      </c>
      <c r="BF18" s="1">
        <v>3</v>
      </c>
      <c r="BG18" s="1">
        <v>5</v>
      </c>
      <c r="BH18" s="1">
        <v>4</v>
      </c>
      <c r="BI18" s="1">
        <v>1</v>
      </c>
      <c r="BJ18" s="1">
        <v>0</v>
      </c>
      <c r="BK18" s="117" t="s">
        <v>238</v>
      </c>
      <c r="BL18" s="1" t="s">
        <v>238</v>
      </c>
      <c r="BM18" s="1" t="s">
        <v>238</v>
      </c>
      <c r="BN18" s="1" t="s">
        <v>238</v>
      </c>
      <c r="BO18" s="1" t="s">
        <v>238</v>
      </c>
      <c r="BP18" s="1" t="s">
        <v>238</v>
      </c>
      <c r="BQ18" s="1" t="s">
        <v>238</v>
      </c>
      <c r="BR18" s="116" t="s">
        <v>238</v>
      </c>
      <c r="BS18" s="117" t="s">
        <v>238</v>
      </c>
      <c r="BT18" s="1" t="s">
        <v>238</v>
      </c>
      <c r="BU18" s="1" t="s">
        <v>238</v>
      </c>
    </row>
    <row r="19" spans="1:73" x14ac:dyDescent="0.2">
      <c r="A19" s="116">
        <v>271179</v>
      </c>
      <c r="B19" s="1" t="s">
        <v>204</v>
      </c>
      <c r="C19" s="114" t="s">
        <v>320</v>
      </c>
      <c r="D19" s="1">
        <v>8</v>
      </c>
      <c r="E19" s="115">
        <v>18.400110400662399</v>
      </c>
      <c r="F19" s="118">
        <v>18.400110400662399</v>
      </c>
      <c r="G19" s="117">
        <v>0</v>
      </c>
      <c r="H19" s="1">
        <v>1</v>
      </c>
      <c r="I19" s="1">
        <v>0</v>
      </c>
      <c r="J19" s="1">
        <v>3</v>
      </c>
      <c r="K19" s="1">
        <v>1</v>
      </c>
      <c r="L19" s="1">
        <v>0</v>
      </c>
      <c r="M19" s="1">
        <v>3</v>
      </c>
      <c r="N19" s="1">
        <v>0</v>
      </c>
      <c r="O19" s="116">
        <v>0</v>
      </c>
      <c r="P19" s="1">
        <v>3</v>
      </c>
      <c r="Q19" s="1">
        <v>5</v>
      </c>
      <c r="R19" s="116">
        <v>0</v>
      </c>
      <c r="S19" s="1" t="s">
        <v>238</v>
      </c>
      <c r="T19" s="1" t="s">
        <v>238</v>
      </c>
      <c r="U19" s="1" t="s">
        <v>238</v>
      </c>
      <c r="V19" s="1" t="s">
        <v>238</v>
      </c>
      <c r="W19" s="1" t="s">
        <v>238</v>
      </c>
      <c r="X19" s="1" t="s">
        <v>238</v>
      </c>
      <c r="Y19" s="1" t="s">
        <v>238</v>
      </c>
      <c r="Z19" s="1" t="s">
        <v>238</v>
      </c>
      <c r="AA19" s="116" t="s">
        <v>238</v>
      </c>
      <c r="AB19" s="117" t="s">
        <v>238</v>
      </c>
      <c r="AC19" s="1" t="s">
        <v>238</v>
      </c>
      <c r="AD19" s="1" t="s">
        <v>238</v>
      </c>
      <c r="AE19" s="1" t="s">
        <v>238</v>
      </c>
      <c r="AF19" s="1" t="s">
        <v>238</v>
      </c>
      <c r="AG19" s="1" t="s">
        <v>238</v>
      </c>
      <c r="AH19" s="116" t="s">
        <v>238</v>
      </c>
      <c r="AI19" s="1" t="s">
        <v>238</v>
      </c>
      <c r="AJ19" s="1" t="s">
        <v>238</v>
      </c>
      <c r="AK19" s="1" t="s">
        <v>238</v>
      </c>
      <c r="AL19" s="1" t="s">
        <v>238</v>
      </c>
      <c r="AM19" s="1" t="s">
        <v>238</v>
      </c>
      <c r="AN19" s="1" t="s">
        <v>238</v>
      </c>
      <c r="AO19" s="1" t="s">
        <v>238</v>
      </c>
      <c r="AP19" s="117">
        <v>0</v>
      </c>
      <c r="AQ19" s="1">
        <v>0</v>
      </c>
      <c r="AR19" s="1">
        <v>0</v>
      </c>
      <c r="AS19" s="1">
        <v>0</v>
      </c>
      <c r="AT19" s="1">
        <v>0</v>
      </c>
      <c r="AU19" s="1">
        <v>1</v>
      </c>
      <c r="AV19" s="1">
        <v>0</v>
      </c>
      <c r="AW19" s="1">
        <v>0</v>
      </c>
      <c r="AX19" s="1">
        <v>0</v>
      </c>
      <c r="AY19" s="1">
        <v>1</v>
      </c>
      <c r="AZ19" s="1">
        <v>1</v>
      </c>
      <c r="BA19" s="1">
        <v>1</v>
      </c>
      <c r="BB19" s="116">
        <v>4</v>
      </c>
      <c r="BC19" s="1">
        <v>1</v>
      </c>
      <c r="BD19" s="1">
        <v>4</v>
      </c>
      <c r="BE19" s="1">
        <v>1</v>
      </c>
      <c r="BF19" s="1">
        <v>0</v>
      </c>
      <c r="BG19" s="1">
        <v>0</v>
      </c>
      <c r="BH19" s="1">
        <v>1</v>
      </c>
      <c r="BI19" s="1">
        <v>1</v>
      </c>
      <c r="BJ19" s="1">
        <v>0</v>
      </c>
      <c r="BK19" s="117" t="s">
        <v>238</v>
      </c>
      <c r="BL19" s="1" t="s">
        <v>238</v>
      </c>
      <c r="BM19" s="1" t="s">
        <v>238</v>
      </c>
      <c r="BN19" s="1" t="s">
        <v>238</v>
      </c>
      <c r="BO19" s="1" t="s">
        <v>238</v>
      </c>
      <c r="BP19" s="1" t="s">
        <v>238</v>
      </c>
      <c r="BQ19" s="1" t="s">
        <v>238</v>
      </c>
      <c r="BR19" s="116" t="s">
        <v>238</v>
      </c>
      <c r="BS19" s="117" t="s">
        <v>238</v>
      </c>
      <c r="BT19" s="1" t="s">
        <v>238</v>
      </c>
      <c r="BU19" s="1" t="s">
        <v>238</v>
      </c>
    </row>
    <row r="20" spans="1:73" x14ac:dyDescent="0.2">
      <c r="A20" s="116">
        <v>271187</v>
      </c>
      <c r="B20" s="1" t="s">
        <v>204</v>
      </c>
      <c r="C20" s="114" t="s">
        <v>321</v>
      </c>
      <c r="D20" s="1">
        <v>12</v>
      </c>
      <c r="E20" s="115">
        <v>14.825430555212399</v>
      </c>
      <c r="F20" s="118">
        <v>14.825430555212399</v>
      </c>
      <c r="G20" s="117">
        <v>0</v>
      </c>
      <c r="H20" s="1">
        <v>0</v>
      </c>
      <c r="I20" s="1">
        <v>1</v>
      </c>
      <c r="J20" s="1">
        <v>3</v>
      </c>
      <c r="K20" s="1">
        <v>3</v>
      </c>
      <c r="L20" s="1">
        <v>3</v>
      </c>
      <c r="M20" s="1">
        <v>1</v>
      </c>
      <c r="N20" s="1">
        <v>1</v>
      </c>
      <c r="O20" s="116">
        <v>0</v>
      </c>
      <c r="P20" s="1">
        <v>3</v>
      </c>
      <c r="Q20" s="1">
        <v>9</v>
      </c>
      <c r="R20" s="116">
        <v>0</v>
      </c>
      <c r="S20" s="1" t="s">
        <v>238</v>
      </c>
      <c r="T20" s="1" t="s">
        <v>238</v>
      </c>
      <c r="U20" s="1" t="s">
        <v>238</v>
      </c>
      <c r="V20" s="1" t="s">
        <v>238</v>
      </c>
      <c r="W20" s="1" t="s">
        <v>238</v>
      </c>
      <c r="X20" s="1" t="s">
        <v>238</v>
      </c>
      <c r="Y20" s="1" t="s">
        <v>238</v>
      </c>
      <c r="Z20" s="1" t="s">
        <v>238</v>
      </c>
      <c r="AA20" s="116" t="s">
        <v>238</v>
      </c>
      <c r="AB20" s="117" t="s">
        <v>238</v>
      </c>
      <c r="AC20" s="1" t="s">
        <v>238</v>
      </c>
      <c r="AD20" s="1" t="s">
        <v>238</v>
      </c>
      <c r="AE20" s="1" t="s">
        <v>238</v>
      </c>
      <c r="AF20" s="1" t="s">
        <v>238</v>
      </c>
      <c r="AG20" s="1" t="s">
        <v>238</v>
      </c>
      <c r="AH20" s="116" t="s">
        <v>238</v>
      </c>
      <c r="AI20" s="1" t="s">
        <v>238</v>
      </c>
      <c r="AJ20" s="1" t="s">
        <v>238</v>
      </c>
      <c r="AK20" s="1" t="s">
        <v>238</v>
      </c>
      <c r="AL20" s="1" t="s">
        <v>238</v>
      </c>
      <c r="AM20" s="1" t="s">
        <v>238</v>
      </c>
      <c r="AN20" s="1" t="s">
        <v>238</v>
      </c>
      <c r="AO20" s="1" t="s">
        <v>238</v>
      </c>
      <c r="AP20" s="117">
        <v>0</v>
      </c>
      <c r="AQ20" s="1">
        <v>1</v>
      </c>
      <c r="AR20" s="1">
        <v>0</v>
      </c>
      <c r="AS20" s="1">
        <v>0</v>
      </c>
      <c r="AT20" s="1">
        <v>1</v>
      </c>
      <c r="AU20" s="1">
        <v>0</v>
      </c>
      <c r="AV20" s="1">
        <v>0</v>
      </c>
      <c r="AW20" s="1">
        <v>0</v>
      </c>
      <c r="AX20" s="1">
        <v>0</v>
      </c>
      <c r="AY20" s="1">
        <v>1</v>
      </c>
      <c r="AZ20" s="1">
        <v>0</v>
      </c>
      <c r="BA20" s="1">
        <v>1</v>
      </c>
      <c r="BB20" s="116">
        <v>8</v>
      </c>
      <c r="BC20" s="1">
        <v>0</v>
      </c>
      <c r="BD20" s="1">
        <v>3</v>
      </c>
      <c r="BE20" s="1">
        <v>1</v>
      </c>
      <c r="BF20" s="1">
        <v>1</v>
      </c>
      <c r="BG20" s="1">
        <v>2</v>
      </c>
      <c r="BH20" s="1">
        <v>2</v>
      </c>
      <c r="BI20" s="1">
        <v>1</v>
      </c>
      <c r="BJ20" s="1">
        <v>2</v>
      </c>
      <c r="BK20" s="117" t="s">
        <v>238</v>
      </c>
      <c r="BL20" s="1" t="s">
        <v>238</v>
      </c>
      <c r="BM20" s="1" t="s">
        <v>238</v>
      </c>
      <c r="BN20" s="1" t="s">
        <v>238</v>
      </c>
      <c r="BO20" s="1" t="s">
        <v>238</v>
      </c>
      <c r="BP20" s="1" t="s">
        <v>238</v>
      </c>
      <c r="BQ20" s="1" t="s">
        <v>238</v>
      </c>
      <c r="BR20" s="116" t="s">
        <v>238</v>
      </c>
      <c r="BS20" s="117" t="s">
        <v>238</v>
      </c>
      <c r="BT20" s="1" t="s">
        <v>238</v>
      </c>
      <c r="BU20" s="1" t="s">
        <v>238</v>
      </c>
    </row>
    <row r="21" spans="1:73" x14ac:dyDescent="0.2">
      <c r="A21" s="116">
        <v>271195</v>
      </c>
      <c r="B21" s="1" t="s">
        <v>204</v>
      </c>
      <c r="C21" s="114" t="s">
        <v>322</v>
      </c>
      <c r="D21" s="1">
        <v>6</v>
      </c>
      <c r="E21" s="115">
        <v>11.4938124976055</v>
      </c>
      <c r="F21" s="118">
        <v>11.4938124976055</v>
      </c>
      <c r="G21" s="117">
        <v>0</v>
      </c>
      <c r="H21" s="1">
        <v>0</v>
      </c>
      <c r="I21" s="1">
        <v>1</v>
      </c>
      <c r="J21" s="1">
        <v>1</v>
      </c>
      <c r="K21" s="1">
        <v>3</v>
      </c>
      <c r="L21" s="1">
        <v>1</v>
      </c>
      <c r="M21" s="1">
        <v>0</v>
      </c>
      <c r="N21" s="1">
        <v>0</v>
      </c>
      <c r="O21" s="116">
        <v>0</v>
      </c>
      <c r="P21" s="1">
        <v>4</v>
      </c>
      <c r="Q21" s="1">
        <v>2</v>
      </c>
      <c r="R21" s="116">
        <v>0</v>
      </c>
      <c r="S21" s="1" t="s">
        <v>238</v>
      </c>
      <c r="T21" s="1" t="s">
        <v>238</v>
      </c>
      <c r="U21" s="1" t="s">
        <v>238</v>
      </c>
      <c r="V21" s="1" t="s">
        <v>238</v>
      </c>
      <c r="W21" s="1" t="s">
        <v>238</v>
      </c>
      <c r="X21" s="1" t="s">
        <v>238</v>
      </c>
      <c r="Y21" s="1" t="s">
        <v>238</v>
      </c>
      <c r="Z21" s="1" t="s">
        <v>238</v>
      </c>
      <c r="AA21" s="116" t="s">
        <v>238</v>
      </c>
      <c r="AB21" s="117" t="s">
        <v>238</v>
      </c>
      <c r="AC21" s="1" t="s">
        <v>238</v>
      </c>
      <c r="AD21" s="1" t="s">
        <v>238</v>
      </c>
      <c r="AE21" s="1" t="s">
        <v>238</v>
      </c>
      <c r="AF21" s="1" t="s">
        <v>238</v>
      </c>
      <c r="AG21" s="1" t="s">
        <v>238</v>
      </c>
      <c r="AH21" s="116" t="s">
        <v>238</v>
      </c>
      <c r="AI21" s="1" t="s">
        <v>238</v>
      </c>
      <c r="AJ21" s="1" t="s">
        <v>238</v>
      </c>
      <c r="AK21" s="1" t="s">
        <v>238</v>
      </c>
      <c r="AL21" s="1" t="s">
        <v>238</v>
      </c>
      <c r="AM21" s="1" t="s">
        <v>238</v>
      </c>
      <c r="AN21" s="1" t="s">
        <v>238</v>
      </c>
      <c r="AO21" s="1" t="s">
        <v>238</v>
      </c>
      <c r="AP21" s="117">
        <v>0</v>
      </c>
      <c r="AQ21" s="1">
        <v>1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16">
        <v>4</v>
      </c>
      <c r="BC21" s="1">
        <v>0</v>
      </c>
      <c r="BD21" s="1">
        <v>2</v>
      </c>
      <c r="BE21" s="1">
        <v>0</v>
      </c>
      <c r="BF21" s="1">
        <v>1</v>
      </c>
      <c r="BG21" s="1">
        <v>1</v>
      </c>
      <c r="BH21" s="1">
        <v>1</v>
      </c>
      <c r="BI21" s="1">
        <v>1</v>
      </c>
      <c r="BJ21" s="1">
        <v>0</v>
      </c>
      <c r="BK21" s="117" t="s">
        <v>238</v>
      </c>
      <c r="BL21" s="1" t="s">
        <v>238</v>
      </c>
      <c r="BM21" s="1" t="s">
        <v>238</v>
      </c>
      <c r="BN21" s="1" t="s">
        <v>238</v>
      </c>
      <c r="BO21" s="1" t="s">
        <v>238</v>
      </c>
      <c r="BP21" s="1" t="s">
        <v>238</v>
      </c>
      <c r="BQ21" s="1" t="s">
        <v>238</v>
      </c>
      <c r="BR21" s="116" t="s">
        <v>238</v>
      </c>
      <c r="BS21" s="117" t="s">
        <v>238</v>
      </c>
      <c r="BT21" s="1" t="s">
        <v>238</v>
      </c>
      <c r="BU21" s="1" t="s">
        <v>238</v>
      </c>
    </row>
    <row r="22" spans="1:73" x14ac:dyDescent="0.2">
      <c r="A22" s="116">
        <v>271209</v>
      </c>
      <c r="B22" s="1" t="s">
        <v>204</v>
      </c>
      <c r="C22" s="114" t="s">
        <v>323</v>
      </c>
      <c r="D22" s="1">
        <v>14</v>
      </c>
      <c r="E22" s="115">
        <v>19.637546989844601</v>
      </c>
      <c r="F22" s="118">
        <v>19.637546989844601</v>
      </c>
      <c r="G22" s="117">
        <v>0</v>
      </c>
      <c r="H22" s="1">
        <v>2</v>
      </c>
      <c r="I22" s="1">
        <v>0</v>
      </c>
      <c r="J22" s="1">
        <v>1</v>
      </c>
      <c r="K22" s="1">
        <v>8</v>
      </c>
      <c r="L22" s="1">
        <v>1</v>
      </c>
      <c r="M22" s="1">
        <v>1</v>
      </c>
      <c r="N22" s="1">
        <v>1</v>
      </c>
      <c r="O22" s="116">
        <v>0</v>
      </c>
      <c r="P22" s="1">
        <v>8</v>
      </c>
      <c r="Q22" s="1">
        <v>6</v>
      </c>
      <c r="R22" s="116">
        <v>0</v>
      </c>
      <c r="S22" s="1" t="s">
        <v>238</v>
      </c>
      <c r="T22" s="1" t="s">
        <v>238</v>
      </c>
      <c r="U22" s="1" t="s">
        <v>238</v>
      </c>
      <c r="V22" s="1" t="s">
        <v>238</v>
      </c>
      <c r="W22" s="1" t="s">
        <v>238</v>
      </c>
      <c r="X22" s="1" t="s">
        <v>238</v>
      </c>
      <c r="Y22" s="1" t="s">
        <v>238</v>
      </c>
      <c r="Z22" s="1" t="s">
        <v>238</v>
      </c>
      <c r="AA22" s="116" t="s">
        <v>238</v>
      </c>
      <c r="AB22" s="117" t="s">
        <v>238</v>
      </c>
      <c r="AC22" s="1" t="s">
        <v>238</v>
      </c>
      <c r="AD22" s="1" t="s">
        <v>238</v>
      </c>
      <c r="AE22" s="1" t="s">
        <v>238</v>
      </c>
      <c r="AF22" s="1" t="s">
        <v>238</v>
      </c>
      <c r="AG22" s="1" t="s">
        <v>238</v>
      </c>
      <c r="AH22" s="116" t="s">
        <v>238</v>
      </c>
      <c r="AI22" s="1" t="s">
        <v>238</v>
      </c>
      <c r="AJ22" s="1" t="s">
        <v>238</v>
      </c>
      <c r="AK22" s="1" t="s">
        <v>238</v>
      </c>
      <c r="AL22" s="1" t="s">
        <v>238</v>
      </c>
      <c r="AM22" s="1" t="s">
        <v>238</v>
      </c>
      <c r="AN22" s="1" t="s">
        <v>238</v>
      </c>
      <c r="AO22" s="1" t="s">
        <v>238</v>
      </c>
      <c r="AP22" s="117">
        <v>1</v>
      </c>
      <c r="AQ22" s="1">
        <v>1</v>
      </c>
      <c r="AR22" s="1">
        <v>1</v>
      </c>
      <c r="AS22" s="1">
        <v>0</v>
      </c>
      <c r="AT22" s="1">
        <v>0</v>
      </c>
      <c r="AU22" s="1">
        <v>1</v>
      </c>
      <c r="AV22" s="1">
        <v>0</v>
      </c>
      <c r="AW22" s="1">
        <v>0</v>
      </c>
      <c r="AX22" s="1">
        <v>1</v>
      </c>
      <c r="AY22" s="1">
        <v>2</v>
      </c>
      <c r="AZ22" s="1">
        <v>1</v>
      </c>
      <c r="BA22" s="1">
        <v>0</v>
      </c>
      <c r="BB22" s="116">
        <v>6</v>
      </c>
      <c r="BC22" s="1">
        <v>3</v>
      </c>
      <c r="BD22" s="1">
        <v>2</v>
      </c>
      <c r="BE22" s="1">
        <v>1</v>
      </c>
      <c r="BF22" s="1">
        <v>3</v>
      </c>
      <c r="BG22" s="1">
        <v>2</v>
      </c>
      <c r="BH22" s="1">
        <v>1</v>
      </c>
      <c r="BI22" s="1">
        <v>2</v>
      </c>
      <c r="BJ22" s="1">
        <v>0</v>
      </c>
      <c r="BK22" s="117" t="s">
        <v>238</v>
      </c>
      <c r="BL22" s="1" t="s">
        <v>238</v>
      </c>
      <c r="BM22" s="1" t="s">
        <v>238</v>
      </c>
      <c r="BN22" s="1" t="s">
        <v>238</v>
      </c>
      <c r="BO22" s="1" t="s">
        <v>238</v>
      </c>
      <c r="BP22" s="1" t="s">
        <v>238</v>
      </c>
      <c r="BQ22" s="1" t="s">
        <v>238</v>
      </c>
      <c r="BR22" s="116" t="s">
        <v>238</v>
      </c>
      <c r="BS22" s="117" t="s">
        <v>238</v>
      </c>
      <c r="BT22" s="1" t="s">
        <v>238</v>
      </c>
      <c r="BU22" s="1" t="s">
        <v>238</v>
      </c>
    </row>
    <row r="23" spans="1:73" x14ac:dyDescent="0.2">
      <c r="A23" s="116">
        <v>271217</v>
      </c>
      <c r="B23" s="1" t="s">
        <v>204</v>
      </c>
      <c r="C23" s="114" t="s">
        <v>324</v>
      </c>
      <c r="D23" s="1">
        <v>13</v>
      </c>
      <c r="E23" s="115">
        <v>20.503761651656902</v>
      </c>
      <c r="F23" s="118">
        <v>20.503761651656902</v>
      </c>
      <c r="G23" s="117">
        <v>0</v>
      </c>
      <c r="H23" s="1">
        <v>3</v>
      </c>
      <c r="I23" s="1">
        <v>2</v>
      </c>
      <c r="J23" s="1">
        <v>2</v>
      </c>
      <c r="K23" s="1">
        <v>3</v>
      </c>
      <c r="L23" s="1">
        <v>0</v>
      </c>
      <c r="M23" s="1">
        <v>2</v>
      </c>
      <c r="N23" s="1">
        <v>1</v>
      </c>
      <c r="O23" s="116">
        <v>0</v>
      </c>
      <c r="P23" s="1">
        <v>8</v>
      </c>
      <c r="Q23" s="1">
        <v>5</v>
      </c>
      <c r="R23" s="116">
        <v>0</v>
      </c>
      <c r="S23" s="1" t="s">
        <v>238</v>
      </c>
      <c r="T23" s="1" t="s">
        <v>238</v>
      </c>
      <c r="U23" s="1" t="s">
        <v>238</v>
      </c>
      <c r="V23" s="1" t="s">
        <v>238</v>
      </c>
      <c r="W23" s="1" t="s">
        <v>238</v>
      </c>
      <c r="X23" s="1" t="s">
        <v>238</v>
      </c>
      <c r="Y23" s="1" t="s">
        <v>238</v>
      </c>
      <c r="Z23" s="1" t="s">
        <v>238</v>
      </c>
      <c r="AA23" s="116" t="s">
        <v>238</v>
      </c>
      <c r="AB23" s="117" t="s">
        <v>238</v>
      </c>
      <c r="AC23" s="1" t="s">
        <v>238</v>
      </c>
      <c r="AD23" s="1" t="s">
        <v>238</v>
      </c>
      <c r="AE23" s="1" t="s">
        <v>238</v>
      </c>
      <c r="AF23" s="1" t="s">
        <v>238</v>
      </c>
      <c r="AG23" s="1" t="s">
        <v>238</v>
      </c>
      <c r="AH23" s="116" t="s">
        <v>238</v>
      </c>
      <c r="AI23" s="1" t="s">
        <v>238</v>
      </c>
      <c r="AJ23" s="1" t="s">
        <v>238</v>
      </c>
      <c r="AK23" s="1" t="s">
        <v>238</v>
      </c>
      <c r="AL23" s="1" t="s">
        <v>238</v>
      </c>
      <c r="AM23" s="1" t="s">
        <v>238</v>
      </c>
      <c r="AN23" s="1" t="s">
        <v>238</v>
      </c>
      <c r="AO23" s="1" t="s">
        <v>238</v>
      </c>
      <c r="AP23" s="117">
        <v>0</v>
      </c>
      <c r="AQ23" s="1">
        <v>1</v>
      </c>
      <c r="AR23" s="1">
        <v>3</v>
      </c>
      <c r="AS23" s="1">
        <v>0</v>
      </c>
      <c r="AT23" s="1">
        <v>2</v>
      </c>
      <c r="AU23" s="1">
        <v>1</v>
      </c>
      <c r="AV23" s="1">
        <v>1</v>
      </c>
      <c r="AW23" s="1">
        <v>0</v>
      </c>
      <c r="AX23" s="1">
        <v>0</v>
      </c>
      <c r="AY23" s="1">
        <v>1</v>
      </c>
      <c r="AZ23" s="1">
        <v>0</v>
      </c>
      <c r="BA23" s="1">
        <v>1</v>
      </c>
      <c r="BB23" s="116">
        <v>3</v>
      </c>
      <c r="BC23" s="1">
        <v>3</v>
      </c>
      <c r="BD23" s="1">
        <v>1</v>
      </c>
      <c r="BE23" s="1">
        <v>0</v>
      </c>
      <c r="BF23" s="1">
        <v>3</v>
      </c>
      <c r="BG23" s="1">
        <v>0</v>
      </c>
      <c r="BH23" s="1">
        <v>2</v>
      </c>
      <c r="BI23" s="1">
        <v>3</v>
      </c>
      <c r="BJ23" s="1">
        <v>1</v>
      </c>
      <c r="BK23" s="117" t="s">
        <v>238</v>
      </c>
      <c r="BL23" s="1" t="s">
        <v>238</v>
      </c>
      <c r="BM23" s="1" t="s">
        <v>238</v>
      </c>
      <c r="BN23" s="1" t="s">
        <v>238</v>
      </c>
      <c r="BO23" s="1" t="s">
        <v>238</v>
      </c>
      <c r="BP23" s="1" t="s">
        <v>238</v>
      </c>
      <c r="BQ23" s="1" t="s">
        <v>238</v>
      </c>
      <c r="BR23" s="116" t="s">
        <v>238</v>
      </c>
      <c r="BS23" s="117" t="s">
        <v>238</v>
      </c>
      <c r="BT23" s="1" t="s">
        <v>238</v>
      </c>
      <c r="BU23" s="1" t="s">
        <v>238</v>
      </c>
    </row>
    <row r="24" spans="1:73" x14ac:dyDescent="0.2">
      <c r="A24" s="116">
        <v>271225</v>
      </c>
      <c r="B24" s="1" t="s">
        <v>204</v>
      </c>
      <c r="C24" s="114" t="s">
        <v>325</v>
      </c>
      <c r="D24" s="1">
        <v>30</v>
      </c>
      <c r="E24" s="115">
        <v>49.513938173595903</v>
      </c>
      <c r="F24" s="118">
        <v>49.513938173595903</v>
      </c>
      <c r="G24" s="117">
        <v>0</v>
      </c>
      <c r="H24" s="1">
        <v>0</v>
      </c>
      <c r="I24" s="1">
        <v>4</v>
      </c>
      <c r="J24" s="1">
        <v>1</v>
      </c>
      <c r="K24" s="1">
        <v>5</v>
      </c>
      <c r="L24" s="1">
        <v>9</v>
      </c>
      <c r="M24" s="1">
        <v>9</v>
      </c>
      <c r="N24" s="1">
        <v>2</v>
      </c>
      <c r="O24" s="116">
        <v>0</v>
      </c>
      <c r="P24" s="1">
        <v>6</v>
      </c>
      <c r="Q24" s="1">
        <v>23</v>
      </c>
      <c r="R24" s="116">
        <v>1</v>
      </c>
      <c r="S24" s="1" t="s">
        <v>238</v>
      </c>
      <c r="T24" s="1" t="s">
        <v>238</v>
      </c>
      <c r="U24" s="1" t="s">
        <v>238</v>
      </c>
      <c r="V24" s="1" t="s">
        <v>238</v>
      </c>
      <c r="W24" s="1" t="s">
        <v>238</v>
      </c>
      <c r="X24" s="1" t="s">
        <v>238</v>
      </c>
      <c r="Y24" s="1" t="s">
        <v>238</v>
      </c>
      <c r="Z24" s="1" t="s">
        <v>238</v>
      </c>
      <c r="AA24" s="116" t="s">
        <v>238</v>
      </c>
      <c r="AB24" s="117" t="s">
        <v>238</v>
      </c>
      <c r="AC24" s="1" t="s">
        <v>238</v>
      </c>
      <c r="AD24" s="1" t="s">
        <v>238</v>
      </c>
      <c r="AE24" s="1" t="s">
        <v>238</v>
      </c>
      <c r="AF24" s="1" t="s">
        <v>238</v>
      </c>
      <c r="AG24" s="1" t="s">
        <v>238</v>
      </c>
      <c r="AH24" s="116" t="s">
        <v>238</v>
      </c>
      <c r="AI24" s="1" t="s">
        <v>238</v>
      </c>
      <c r="AJ24" s="1" t="s">
        <v>238</v>
      </c>
      <c r="AK24" s="1" t="s">
        <v>238</v>
      </c>
      <c r="AL24" s="1" t="s">
        <v>238</v>
      </c>
      <c r="AM24" s="1" t="s">
        <v>238</v>
      </c>
      <c r="AN24" s="1" t="s">
        <v>238</v>
      </c>
      <c r="AO24" s="1" t="s">
        <v>238</v>
      </c>
      <c r="AP24" s="117">
        <v>3</v>
      </c>
      <c r="AQ24" s="1">
        <v>1</v>
      </c>
      <c r="AR24" s="1">
        <v>0</v>
      </c>
      <c r="AS24" s="1">
        <v>0</v>
      </c>
      <c r="AT24" s="1">
        <v>0</v>
      </c>
      <c r="AU24" s="1">
        <v>2</v>
      </c>
      <c r="AV24" s="1">
        <v>1</v>
      </c>
      <c r="AW24" s="1">
        <v>2</v>
      </c>
      <c r="AX24" s="1">
        <v>2</v>
      </c>
      <c r="AY24" s="1">
        <v>0</v>
      </c>
      <c r="AZ24" s="1">
        <v>1</v>
      </c>
      <c r="BA24" s="1">
        <v>1</v>
      </c>
      <c r="BB24" s="116">
        <v>17</v>
      </c>
      <c r="BC24" s="1">
        <v>4</v>
      </c>
      <c r="BD24" s="1">
        <v>5</v>
      </c>
      <c r="BE24" s="1">
        <v>6</v>
      </c>
      <c r="BF24" s="1">
        <v>2</v>
      </c>
      <c r="BG24" s="1">
        <v>4</v>
      </c>
      <c r="BH24" s="1">
        <v>6</v>
      </c>
      <c r="BI24" s="1">
        <v>2</v>
      </c>
      <c r="BJ24" s="1">
        <v>1</v>
      </c>
      <c r="BK24" s="117" t="s">
        <v>238</v>
      </c>
      <c r="BL24" s="1" t="s">
        <v>238</v>
      </c>
      <c r="BM24" s="1" t="s">
        <v>238</v>
      </c>
      <c r="BN24" s="1" t="s">
        <v>238</v>
      </c>
      <c r="BO24" s="1" t="s">
        <v>238</v>
      </c>
      <c r="BP24" s="1" t="s">
        <v>238</v>
      </c>
      <c r="BQ24" s="1" t="s">
        <v>238</v>
      </c>
      <c r="BR24" s="116" t="s">
        <v>238</v>
      </c>
      <c r="BS24" s="117" t="s">
        <v>238</v>
      </c>
      <c r="BT24" s="1" t="s">
        <v>238</v>
      </c>
      <c r="BU24" s="1" t="s">
        <v>238</v>
      </c>
    </row>
    <row r="25" spans="1:73" x14ac:dyDescent="0.2">
      <c r="A25" s="116">
        <v>271233</v>
      </c>
      <c r="B25" s="1" t="s">
        <v>204</v>
      </c>
      <c r="C25" s="114" t="s">
        <v>326</v>
      </c>
      <c r="D25" s="1">
        <v>18</v>
      </c>
      <c r="E25" s="115">
        <v>19.6163905841325</v>
      </c>
      <c r="F25" s="118">
        <v>19.6163905841325</v>
      </c>
      <c r="G25" s="117">
        <v>0</v>
      </c>
      <c r="H25" s="1">
        <v>2</v>
      </c>
      <c r="I25" s="1">
        <v>1</v>
      </c>
      <c r="J25" s="1">
        <v>4</v>
      </c>
      <c r="K25" s="1">
        <v>7</v>
      </c>
      <c r="L25" s="1">
        <v>1</v>
      </c>
      <c r="M25" s="1">
        <v>1</v>
      </c>
      <c r="N25" s="1">
        <v>2</v>
      </c>
      <c r="O25" s="116">
        <v>0</v>
      </c>
      <c r="P25" s="1">
        <v>9</v>
      </c>
      <c r="Q25" s="1">
        <v>9</v>
      </c>
      <c r="R25" s="116">
        <v>0</v>
      </c>
      <c r="S25" s="1" t="s">
        <v>238</v>
      </c>
      <c r="T25" s="1" t="s">
        <v>238</v>
      </c>
      <c r="U25" s="1" t="s">
        <v>238</v>
      </c>
      <c r="V25" s="1" t="s">
        <v>238</v>
      </c>
      <c r="W25" s="1" t="s">
        <v>238</v>
      </c>
      <c r="X25" s="1" t="s">
        <v>238</v>
      </c>
      <c r="Y25" s="1" t="s">
        <v>238</v>
      </c>
      <c r="Z25" s="1" t="s">
        <v>238</v>
      </c>
      <c r="AA25" s="116" t="s">
        <v>238</v>
      </c>
      <c r="AB25" s="117" t="s">
        <v>238</v>
      </c>
      <c r="AC25" s="1" t="s">
        <v>238</v>
      </c>
      <c r="AD25" s="1" t="s">
        <v>238</v>
      </c>
      <c r="AE25" s="1" t="s">
        <v>238</v>
      </c>
      <c r="AF25" s="1" t="s">
        <v>238</v>
      </c>
      <c r="AG25" s="1" t="s">
        <v>238</v>
      </c>
      <c r="AH25" s="116" t="s">
        <v>238</v>
      </c>
      <c r="AI25" s="1" t="s">
        <v>238</v>
      </c>
      <c r="AJ25" s="1" t="s">
        <v>238</v>
      </c>
      <c r="AK25" s="1" t="s">
        <v>238</v>
      </c>
      <c r="AL25" s="1" t="s">
        <v>238</v>
      </c>
      <c r="AM25" s="1" t="s">
        <v>238</v>
      </c>
      <c r="AN25" s="1" t="s">
        <v>238</v>
      </c>
      <c r="AO25" s="1" t="s">
        <v>238</v>
      </c>
      <c r="AP25" s="117">
        <v>1</v>
      </c>
      <c r="AQ25" s="1">
        <v>0</v>
      </c>
      <c r="AR25" s="1">
        <v>6</v>
      </c>
      <c r="AS25" s="1">
        <v>0</v>
      </c>
      <c r="AT25" s="1">
        <v>0</v>
      </c>
      <c r="AU25" s="1">
        <v>2</v>
      </c>
      <c r="AV25" s="1">
        <v>1</v>
      </c>
      <c r="AW25" s="1">
        <v>0</v>
      </c>
      <c r="AX25" s="1">
        <v>2</v>
      </c>
      <c r="AY25" s="1">
        <v>0</v>
      </c>
      <c r="AZ25" s="1">
        <v>0</v>
      </c>
      <c r="BA25" s="1">
        <v>0</v>
      </c>
      <c r="BB25" s="116">
        <v>6</v>
      </c>
      <c r="BC25" s="1">
        <v>1</v>
      </c>
      <c r="BD25" s="1">
        <v>1</v>
      </c>
      <c r="BE25" s="1">
        <v>2</v>
      </c>
      <c r="BF25" s="1">
        <v>4</v>
      </c>
      <c r="BG25" s="1">
        <v>3</v>
      </c>
      <c r="BH25" s="1">
        <v>5</v>
      </c>
      <c r="BI25" s="1">
        <v>2</v>
      </c>
      <c r="BJ25" s="1">
        <v>0</v>
      </c>
      <c r="BK25" s="117" t="s">
        <v>238</v>
      </c>
      <c r="BL25" s="1" t="s">
        <v>238</v>
      </c>
      <c r="BM25" s="1" t="s">
        <v>238</v>
      </c>
      <c r="BN25" s="1" t="s">
        <v>238</v>
      </c>
      <c r="BO25" s="1" t="s">
        <v>238</v>
      </c>
      <c r="BP25" s="1" t="s">
        <v>238</v>
      </c>
      <c r="BQ25" s="1" t="s">
        <v>238</v>
      </c>
      <c r="BR25" s="116" t="s">
        <v>238</v>
      </c>
      <c r="BS25" s="117" t="s">
        <v>238</v>
      </c>
      <c r="BT25" s="1" t="s">
        <v>238</v>
      </c>
      <c r="BU25" s="1" t="s">
        <v>238</v>
      </c>
    </row>
    <row r="26" spans="1:73" x14ac:dyDescent="0.2">
      <c r="A26" s="116">
        <v>271241</v>
      </c>
      <c r="B26" s="1" t="s">
        <v>204</v>
      </c>
      <c r="C26" s="114" t="s">
        <v>327</v>
      </c>
      <c r="D26" s="1">
        <v>10</v>
      </c>
      <c r="E26" s="115">
        <v>18.849430747191398</v>
      </c>
      <c r="F26" s="118">
        <v>18.849430747191398</v>
      </c>
      <c r="G26" s="117">
        <v>1</v>
      </c>
      <c r="H26" s="1">
        <v>0</v>
      </c>
      <c r="I26" s="1">
        <v>2</v>
      </c>
      <c r="J26" s="1">
        <v>2</v>
      </c>
      <c r="K26" s="1">
        <v>1</v>
      </c>
      <c r="L26" s="1">
        <v>2</v>
      </c>
      <c r="M26" s="1">
        <v>0</v>
      </c>
      <c r="N26" s="1">
        <v>2</v>
      </c>
      <c r="O26" s="116">
        <v>0</v>
      </c>
      <c r="P26" s="1">
        <v>5</v>
      </c>
      <c r="Q26" s="1">
        <v>5</v>
      </c>
      <c r="R26" s="116">
        <v>0</v>
      </c>
      <c r="S26" s="1" t="s">
        <v>238</v>
      </c>
      <c r="T26" s="1" t="s">
        <v>238</v>
      </c>
      <c r="U26" s="1" t="s">
        <v>238</v>
      </c>
      <c r="V26" s="1" t="s">
        <v>238</v>
      </c>
      <c r="W26" s="1" t="s">
        <v>238</v>
      </c>
      <c r="X26" s="1" t="s">
        <v>238</v>
      </c>
      <c r="Y26" s="1" t="s">
        <v>238</v>
      </c>
      <c r="Z26" s="1" t="s">
        <v>238</v>
      </c>
      <c r="AA26" s="116" t="s">
        <v>238</v>
      </c>
      <c r="AB26" s="117" t="s">
        <v>238</v>
      </c>
      <c r="AC26" s="1" t="s">
        <v>238</v>
      </c>
      <c r="AD26" s="1" t="s">
        <v>238</v>
      </c>
      <c r="AE26" s="1" t="s">
        <v>238</v>
      </c>
      <c r="AF26" s="1" t="s">
        <v>238</v>
      </c>
      <c r="AG26" s="1" t="s">
        <v>238</v>
      </c>
      <c r="AH26" s="116" t="s">
        <v>238</v>
      </c>
      <c r="AI26" s="1" t="s">
        <v>238</v>
      </c>
      <c r="AJ26" s="1" t="s">
        <v>238</v>
      </c>
      <c r="AK26" s="1" t="s">
        <v>238</v>
      </c>
      <c r="AL26" s="1" t="s">
        <v>238</v>
      </c>
      <c r="AM26" s="1" t="s">
        <v>238</v>
      </c>
      <c r="AN26" s="1" t="s">
        <v>238</v>
      </c>
      <c r="AO26" s="1" t="s">
        <v>238</v>
      </c>
      <c r="AP26" s="117">
        <v>0</v>
      </c>
      <c r="AQ26" s="1">
        <v>0</v>
      </c>
      <c r="AR26" s="1">
        <v>0</v>
      </c>
      <c r="AS26" s="1">
        <v>1</v>
      </c>
      <c r="AT26" s="1">
        <v>0</v>
      </c>
      <c r="AU26" s="1">
        <v>0</v>
      </c>
      <c r="AV26" s="1">
        <v>1</v>
      </c>
      <c r="AW26" s="1">
        <v>0</v>
      </c>
      <c r="AX26" s="1">
        <v>1</v>
      </c>
      <c r="AY26" s="1">
        <v>1</v>
      </c>
      <c r="AZ26" s="1">
        <v>0</v>
      </c>
      <c r="BA26" s="1">
        <v>1</v>
      </c>
      <c r="BB26" s="116">
        <v>5</v>
      </c>
      <c r="BC26" s="1">
        <v>2</v>
      </c>
      <c r="BD26" s="1">
        <v>2</v>
      </c>
      <c r="BE26" s="1">
        <v>1</v>
      </c>
      <c r="BF26" s="1">
        <v>1</v>
      </c>
      <c r="BG26" s="1">
        <v>1</v>
      </c>
      <c r="BH26" s="1">
        <v>2</v>
      </c>
      <c r="BI26" s="1">
        <v>1</v>
      </c>
      <c r="BJ26" s="1">
        <v>0</v>
      </c>
      <c r="BK26" s="117" t="s">
        <v>238</v>
      </c>
      <c r="BL26" s="1" t="s">
        <v>238</v>
      </c>
      <c r="BM26" s="1" t="s">
        <v>238</v>
      </c>
      <c r="BN26" s="1" t="s">
        <v>238</v>
      </c>
      <c r="BO26" s="1" t="s">
        <v>238</v>
      </c>
      <c r="BP26" s="1" t="s">
        <v>238</v>
      </c>
      <c r="BQ26" s="1" t="s">
        <v>238</v>
      </c>
      <c r="BR26" s="116" t="s">
        <v>238</v>
      </c>
      <c r="BS26" s="117" t="s">
        <v>238</v>
      </c>
      <c r="BT26" s="1" t="s">
        <v>238</v>
      </c>
      <c r="BU26" s="1" t="s">
        <v>238</v>
      </c>
    </row>
    <row r="27" spans="1:73" x14ac:dyDescent="0.2">
      <c r="A27" s="116">
        <v>271250</v>
      </c>
      <c r="B27" s="1" t="s">
        <v>204</v>
      </c>
      <c r="C27" s="114" t="s">
        <v>328</v>
      </c>
      <c r="D27" s="1">
        <v>8</v>
      </c>
      <c r="E27" s="115">
        <v>14.140021563532899</v>
      </c>
      <c r="F27" s="118">
        <v>14.140021563532899</v>
      </c>
      <c r="G27" s="117">
        <v>0</v>
      </c>
      <c r="H27" s="1">
        <v>2</v>
      </c>
      <c r="I27" s="1">
        <v>1</v>
      </c>
      <c r="J27" s="1">
        <v>2</v>
      </c>
      <c r="K27" s="1">
        <v>2</v>
      </c>
      <c r="L27" s="1">
        <v>1</v>
      </c>
      <c r="M27" s="1">
        <v>0</v>
      </c>
      <c r="N27" s="1">
        <v>0</v>
      </c>
      <c r="O27" s="116">
        <v>0</v>
      </c>
      <c r="P27" s="1">
        <v>5</v>
      </c>
      <c r="Q27" s="1">
        <v>3</v>
      </c>
      <c r="R27" s="116">
        <v>0</v>
      </c>
      <c r="S27" s="1" t="s">
        <v>238</v>
      </c>
      <c r="T27" s="1" t="s">
        <v>238</v>
      </c>
      <c r="U27" s="1" t="s">
        <v>238</v>
      </c>
      <c r="V27" s="1" t="s">
        <v>238</v>
      </c>
      <c r="W27" s="1" t="s">
        <v>238</v>
      </c>
      <c r="X27" s="1" t="s">
        <v>238</v>
      </c>
      <c r="Y27" s="1" t="s">
        <v>238</v>
      </c>
      <c r="Z27" s="1" t="s">
        <v>238</v>
      </c>
      <c r="AA27" s="116" t="s">
        <v>238</v>
      </c>
      <c r="AB27" s="117" t="s">
        <v>238</v>
      </c>
      <c r="AC27" s="1" t="s">
        <v>238</v>
      </c>
      <c r="AD27" s="1" t="s">
        <v>238</v>
      </c>
      <c r="AE27" s="1" t="s">
        <v>238</v>
      </c>
      <c r="AF27" s="1" t="s">
        <v>238</v>
      </c>
      <c r="AG27" s="1" t="s">
        <v>238</v>
      </c>
      <c r="AH27" s="116" t="s">
        <v>238</v>
      </c>
      <c r="AI27" s="1" t="s">
        <v>238</v>
      </c>
      <c r="AJ27" s="1" t="s">
        <v>238</v>
      </c>
      <c r="AK27" s="1" t="s">
        <v>238</v>
      </c>
      <c r="AL27" s="1" t="s">
        <v>238</v>
      </c>
      <c r="AM27" s="1" t="s">
        <v>238</v>
      </c>
      <c r="AN27" s="1" t="s">
        <v>238</v>
      </c>
      <c r="AO27" s="1" t="s">
        <v>238</v>
      </c>
      <c r="AP27" s="117">
        <v>0</v>
      </c>
      <c r="AQ27" s="1">
        <v>0</v>
      </c>
      <c r="AR27" s="1">
        <v>1</v>
      </c>
      <c r="AS27" s="1">
        <v>1</v>
      </c>
      <c r="AT27" s="1">
        <v>0</v>
      </c>
      <c r="AU27" s="1">
        <v>0</v>
      </c>
      <c r="AV27" s="1">
        <v>2</v>
      </c>
      <c r="AW27" s="1">
        <v>2</v>
      </c>
      <c r="AX27" s="1">
        <v>0</v>
      </c>
      <c r="AY27" s="1">
        <v>0</v>
      </c>
      <c r="AZ27" s="1">
        <v>0</v>
      </c>
      <c r="BA27" s="1">
        <v>0</v>
      </c>
      <c r="BB27" s="116">
        <v>2</v>
      </c>
      <c r="BC27" s="1">
        <v>0</v>
      </c>
      <c r="BD27" s="1">
        <v>1</v>
      </c>
      <c r="BE27" s="1">
        <v>4</v>
      </c>
      <c r="BF27" s="1">
        <v>0</v>
      </c>
      <c r="BG27" s="1">
        <v>1</v>
      </c>
      <c r="BH27" s="1">
        <v>1</v>
      </c>
      <c r="BI27" s="1">
        <v>1</v>
      </c>
      <c r="BJ27" s="1">
        <v>0</v>
      </c>
      <c r="BK27" s="117" t="s">
        <v>238</v>
      </c>
      <c r="BL27" s="1" t="s">
        <v>238</v>
      </c>
      <c r="BM27" s="1" t="s">
        <v>238</v>
      </c>
      <c r="BN27" s="1" t="s">
        <v>238</v>
      </c>
      <c r="BO27" s="1" t="s">
        <v>238</v>
      </c>
      <c r="BP27" s="1" t="s">
        <v>238</v>
      </c>
      <c r="BQ27" s="1" t="s">
        <v>238</v>
      </c>
      <c r="BR27" s="116" t="s">
        <v>238</v>
      </c>
      <c r="BS27" s="117" t="s">
        <v>238</v>
      </c>
      <c r="BT27" s="1" t="s">
        <v>238</v>
      </c>
      <c r="BU27" s="1" t="s">
        <v>238</v>
      </c>
    </row>
    <row r="28" spans="1:73" x14ac:dyDescent="0.2">
      <c r="A28" s="116">
        <v>271268</v>
      </c>
      <c r="B28" s="1" t="s">
        <v>204</v>
      </c>
      <c r="C28" s="114" t="s">
        <v>329</v>
      </c>
      <c r="D28" s="1">
        <v>27</v>
      </c>
      <c r="E28" s="115">
        <v>30.319704439029302</v>
      </c>
      <c r="F28" s="118">
        <v>30.319704439029302</v>
      </c>
      <c r="G28" s="117">
        <v>2</v>
      </c>
      <c r="H28" s="1">
        <v>3</v>
      </c>
      <c r="I28" s="1">
        <v>3</v>
      </c>
      <c r="J28" s="1">
        <v>4</v>
      </c>
      <c r="K28" s="1">
        <v>5</v>
      </c>
      <c r="L28" s="1">
        <v>3</v>
      </c>
      <c r="M28" s="1">
        <v>4</v>
      </c>
      <c r="N28" s="1">
        <v>3</v>
      </c>
      <c r="O28" s="116">
        <v>0</v>
      </c>
      <c r="P28" s="1">
        <v>17</v>
      </c>
      <c r="Q28" s="1">
        <v>10</v>
      </c>
      <c r="R28" s="116">
        <v>0</v>
      </c>
      <c r="S28" s="1" t="s">
        <v>238</v>
      </c>
      <c r="T28" s="1" t="s">
        <v>238</v>
      </c>
      <c r="U28" s="1" t="s">
        <v>238</v>
      </c>
      <c r="V28" s="1" t="s">
        <v>238</v>
      </c>
      <c r="W28" s="1" t="s">
        <v>238</v>
      </c>
      <c r="X28" s="1" t="s">
        <v>238</v>
      </c>
      <c r="Y28" s="1" t="s">
        <v>238</v>
      </c>
      <c r="Z28" s="1" t="s">
        <v>238</v>
      </c>
      <c r="AA28" s="116" t="s">
        <v>238</v>
      </c>
      <c r="AB28" s="117" t="s">
        <v>238</v>
      </c>
      <c r="AC28" s="1" t="s">
        <v>238</v>
      </c>
      <c r="AD28" s="1" t="s">
        <v>238</v>
      </c>
      <c r="AE28" s="1" t="s">
        <v>238</v>
      </c>
      <c r="AF28" s="1" t="s">
        <v>238</v>
      </c>
      <c r="AG28" s="1" t="s">
        <v>238</v>
      </c>
      <c r="AH28" s="116" t="s">
        <v>238</v>
      </c>
      <c r="AI28" s="1" t="s">
        <v>238</v>
      </c>
      <c r="AJ28" s="1" t="s">
        <v>238</v>
      </c>
      <c r="AK28" s="1" t="s">
        <v>238</v>
      </c>
      <c r="AL28" s="1" t="s">
        <v>238</v>
      </c>
      <c r="AM28" s="1" t="s">
        <v>238</v>
      </c>
      <c r="AN28" s="1" t="s">
        <v>238</v>
      </c>
      <c r="AO28" s="1" t="s">
        <v>238</v>
      </c>
      <c r="AP28" s="117">
        <v>2</v>
      </c>
      <c r="AQ28" s="1">
        <v>1</v>
      </c>
      <c r="AR28" s="1">
        <v>1</v>
      </c>
      <c r="AS28" s="1">
        <v>1</v>
      </c>
      <c r="AT28" s="1">
        <v>0</v>
      </c>
      <c r="AU28" s="1">
        <v>2</v>
      </c>
      <c r="AV28" s="1">
        <v>5</v>
      </c>
      <c r="AW28" s="1">
        <v>4</v>
      </c>
      <c r="AX28" s="1">
        <v>4</v>
      </c>
      <c r="AY28" s="1">
        <v>1</v>
      </c>
      <c r="AZ28" s="1">
        <v>0</v>
      </c>
      <c r="BA28" s="1">
        <v>0</v>
      </c>
      <c r="BB28" s="116">
        <v>6</v>
      </c>
      <c r="BC28" s="1">
        <v>5</v>
      </c>
      <c r="BD28" s="1">
        <v>1</v>
      </c>
      <c r="BE28" s="1">
        <v>4</v>
      </c>
      <c r="BF28" s="1">
        <v>2</v>
      </c>
      <c r="BG28" s="1">
        <v>4</v>
      </c>
      <c r="BH28" s="1">
        <v>8</v>
      </c>
      <c r="BI28" s="1">
        <v>3</v>
      </c>
      <c r="BJ28" s="1">
        <v>0</v>
      </c>
      <c r="BK28" s="117" t="s">
        <v>238</v>
      </c>
      <c r="BL28" s="1" t="s">
        <v>238</v>
      </c>
      <c r="BM28" s="1" t="s">
        <v>238</v>
      </c>
      <c r="BN28" s="1" t="s">
        <v>238</v>
      </c>
      <c r="BO28" s="1" t="s">
        <v>238</v>
      </c>
      <c r="BP28" s="1" t="s">
        <v>238</v>
      </c>
      <c r="BQ28" s="1" t="s">
        <v>238</v>
      </c>
      <c r="BR28" s="116" t="s">
        <v>238</v>
      </c>
      <c r="BS28" s="117" t="s">
        <v>238</v>
      </c>
      <c r="BT28" s="1" t="s">
        <v>238</v>
      </c>
      <c r="BU28" s="1" t="s">
        <v>238</v>
      </c>
    </row>
    <row r="29" spans="1:73" x14ac:dyDescent="0.2">
      <c r="A29" s="116">
        <v>271276</v>
      </c>
      <c r="B29" s="1" t="s">
        <v>204</v>
      </c>
      <c r="C29" s="114" t="s">
        <v>330</v>
      </c>
      <c r="D29" s="1">
        <v>14</v>
      </c>
      <c r="E29" s="115">
        <v>20.391517128874401</v>
      </c>
      <c r="F29" s="118">
        <v>20.391517128874401</v>
      </c>
      <c r="G29" s="117">
        <v>0</v>
      </c>
      <c r="H29" s="1">
        <v>2</v>
      </c>
      <c r="I29" s="1">
        <v>3</v>
      </c>
      <c r="J29" s="1">
        <v>2</v>
      </c>
      <c r="K29" s="1">
        <v>2</v>
      </c>
      <c r="L29" s="1">
        <v>2</v>
      </c>
      <c r="M29" s="1">
        <v>1</v>
      </c>
      <c r="N29" s="1">
        <v>2</v>
      </c>
      <c r="O29" s="116">
        <v>0</v>
      </c>
      <c r="P29" s="1">
        <v>1</v>
      </c>
      <c r="Q29" s="1">
        <v>13</v>
      </c>
      <c r="R29" s="116">
        <v>0</v>
      </c>
      <c r="S29" s="1" t="s">
        <v>238</v>
      </c>
      <c r="T29" s="1" t="s">
        <v>238</v>
      </c>
      <c r="U29" s="1" t="s">
        <v>238</v>
      </c>
      <c r="V29" s="1" t="s">
        <v>238</v>
      </c>
      <c r="W29" s="1" t="s">
        <v>238</v>
      </c>
      <c r="X29" s="1" t="s">
        <v>238</v>
      </c>
      <c r="Y29" s="1" t="s">
        <v>238</v>
      </c>
      <c r="Z29" s="1" t="s">
        <v>238</v>
      </c>
      <c r="AA29" s="116" t="s">
        <v>238</v>
      </c>
      <c r="AB29" s="117" t="s">
        <v>238</v>
      </c>
      <c r="AC29" s="1" t="s">
        <v>238</v>
      </c>
      <c r="AD29" s="1" t="s">
        <v>238</v>
      </c>
      <c r="AE29" s="1" t="s">
        <v>238</v>
      </c>
      <c r="AF29" s="1" t="s">
        <v>238</v>
      </c>
      <c r="AG29" s="1" t="s">
        <v>238</v>
      </c>
      <c r="AH29" s="116" t="s">
        <v>238</v>
      </c>
      <c r="AI29" s="1" t="s">
        <v>238</v>
      </c>
      <c r="AJ29" s="1" t="s">
        <v>238</v>
      </c>
      <c r="AK29" s="1" t="s">
        <v>238</v>
      </c>
      <c r="AL29" s="1" t="s">
        <v>238</v>
      </c>
      <c r="AM29" s="1" t="s">
        <v>238</v>
      </c>
      <c r="AN29" s="1" t="s">
        <v>238</v>
      </c>
      <c r="AO29" s="1" t="s">
        <v>238</v>
      </c>
      <c r="AP29" s="117">
        <v>0</v>
      </c>
      <c r="AQ29" s="1">
        <v>0</v>
      </c>
      <c r="AR29" s="1">
        <v>1</v>
      </c>
      <c r="AS29" s="1">
        <v>2</v>
      </c>
      <c r="AT29" s="1">
        <v>1</v>
      </c>
      <c r="AU29" s="1">
        <v>1</v>
      </c>
      <c r="AV29" s="1">
        <v>1</v>
      </c>
      <c r="AW29" s="1">
        <v>0</v>
      </c>
      <c r="AX29" s="1">
        <v>1</v>
      </c>
      <c r="AY29" s="1">
        <v>0</v>
      </c>
      <c r="AZ29" s="1">
        <v>2</v>
      </c>
      <c r="BA29" s="1">
        <v>2</v>
      </c>
      <c r="BB29" s="116">
        <v>3</v>
      </c>
      <c r="BC29" s="1">
        <v>1</v>
      </c>
      <c r="BD29" s="1">
        <v>1</v>
      </c>
      <c r="BE29" s="1">
        <v>0</v>
      </c>
      <c r="BF29" s="1">
        <v>5</v>
      </c>
      <c r="BG29" s="1">
        <v>5</v>
      </c>
      <c r="BH29" s="1">
        <v>2</v>
      </c>
      <c r="BI29" s="1">
        <v>0</v>
      </c>
      <c r="BJ29" s="1">
        <v>0</v>
      </c>
      <c r="BK29" s="117" t="s">
        <v>238</v>
      </c>
      <c r="BL29" s="1" t="s">
        <v>238</v>
      </c>
      <c r="BM29" s="1" t="s">
        <v>238</v>
      </c>
      <c r="BN29" s="1" t="s">
        <v>238</v>
      </c>
      <c r="BO29" s="1" t="s">
        <v>238</v>
      </c>
      <c r="BP29" s="1" t="s">
        <v>238</v>
      </c>
      <c r="BQ29" s="1" t="s">
        <v>238</v>
      </c>
      <c r="BR29" s="116" t="s">
        <v>238</v>
      </c>
      <c r="BS29" s="117" t="s">
        <v>238</v>
      </c>
      <c r="BT29" s="1" t="s">
        <v>238</v>
      </c>
      <c r="BU29" s="1" t="s">
        <v>238</v>
      </c>
    </row>
    <row r="30" spans="1:73" x14ac:dyDescent="0.2">
      <c r="A30" s="116">
        <v>271284</v>
      </c>
      <c r="B30" s="1" t="s">
        <v>204</v>
      </c>
      <c r="C30" s="114" t="s">
        <v>331</v>
      </c>
      <c r="D30" s="1">
        <v>12</v>
      </c>
      <c r="E30" s="115">
        <v>21.4995968825585</v>
      </c>
      <c r="F30" s="118">
        <v>21.4995968825585</v>
      </c>
      <c r="G30" s="117">
        <v>0</v>
      </c>
      <c r="H30" s="1">
        <v>3</v>
      </c>
      <c r="I30" s="1">
        <v>0</v>
      </c>
      <c r="J30" s="1">
        <v>3</v>
      </c>
      <c r="K30" s="1">
        <v>5</v>
      </c>
      <c r="L30" s="1">
        <v>0</v>
      </c>
      <c r="M30" s="1">
        <v>1</v>
      </c>
      <c r="N30" s="1">
        <v>0</v>
      </c>
      <c r="O30" s="116">
        <v>0</v>
      </c>
      <c r="P30" s="1">
        <v>4</v>
      </c>
      <c r="Q30" s="1">
        <v>8</v>
      </c>
      <c r="R30" s="116">
        <v>0</v>
      </c>
      <c r="S30" s="1" t="s">
        <v>238</v>
      </c>
      <c r="T30" s="1" t="s">
        <v>238</v>
      </c>
      <c r="U30" s="1" t="s">
        <v>238</v>
      </c>
      <c r="V30" s="1" t="s">
        <v>238</v>
      </c>
      <c r="W30" s="1" t="s">
        <v>238</v>
      </c>
      <c r="X30" s="1" t="s">
        <v>238</v>
      </c>
      <c r="Y30" s="1" t="s">
        <v>238</v>
      </c>
      <c r="Z30" s="1" t="s">
        <v>238</v>
      </c>
      <c r="AA30" s="116" t="s">
        <v>238</v>
      </c>
      <c r="AB30" s="117" t="s">
        <v>238</v>
      </c>
      <c r="AC30" s="1" t="s">
        <v>238</v>
      </c>
      <c r="AD30" s="1" t="s">
        <v>238</v>
      </c>
      <c r="AE30" s="1" t="s">
        <v>238</v>
      </c>
      <c r="AF30" s="1" t="s">
        <v>238</v>
      </c>
      <c r="AG30" s="1" t="s">
        <v>238</v>
      </c>
      <c r="AH30" s="116" t="s">
        <v>238</v>
      </c>
      <c r="AI30" s="1" t="s">
        <v>238</v>
      </c>
      <c r="AJ30" s="1" t="s">
        <v>238</v>
      </c>
      <c r="AK30" s="1" t="s">
        <v>238</v>
      </c>
      <c r="AL30" s="1" t="s">
        <v>238</v>
      </c>
      <c r="AM30" s="1" t="s">
        <v>238</v>
      </c>
      <c r="AN30" s="1" t="s">
        <v>238</v>
      </c>
      <c r="AO30" s="1" t="s">
        <v>238</v>
      </c>
      <c r="AP30" s="117">
        <v>2</v>
      </c>
      <c r="AQ30" s="1">
        <v>0</v>
      </c>
      <c r="AR30" s="1">
        <v>0</v>
      </c>
      <c r="AS30" s="1">
        <v>1</v>
      </c>
      <c r="AT30" s="1">
        <v>0</v>
      </c>
      <c r="AU30" s="1">
        <v>0</v>
      </c>
      <c r="AV30" s="1">
        <v>0</v>
      </c>
      <c r="AW30" s="1">
        <v>0</v>
      </c>
      <c r="AX30" s="1">
        <v>1</v>
      </c>
      <c r="AY30" s="1">
        <v>1</v>
      </c>
      <c r="AZ30" s="1">
        <v>2</v>
      </c>
      <c r="BA30" s="1">
        <v>0</v>
      </c>
      <c r="BB30" s="116">
        <v>5</v>
      </c>
      <c r="BC30" s="1">
        <v>1</v>
      </c>
      <c r="BD30" s="1">
        <v>1</v>
      </c>
      <c r="BE30" s="1">
        <v>4</v>
      </c>
      <c r="BF30" s="1">
        <v>1</v>
      </c>
      <c r="BG30" s="1">
        <v>2</v>
      </c>
      <c r="BH30" s="1">
        <v>2</v>
      </c>
      <c r="BI30" s="1">
        <v>1</v>
      </c>
      <c r="BJ30" s="1">
        <v>0</v>
      </c>
      <c r="BK30" s="117" t="s">
        <v>238</v>
      </c>
      <c r="BL30" s="1" t="s">
        <v>238</v>
      </c>
      <c r="BM30" s="1" t="s">
        <v>238</v>
      </c>
      <c r="BN30" s="1" t="s">
        <v>238</v>
      </c>
      <c r="BO30" s="1" t="s">
        <v>238</v>
      </c>
      <c r="BP30" s="1" t="s">
        <v>238</v>
      </c>
      <c r="BQ30" s="1" t="s">
        <v>238</v>
      </c>
      <c r="BR30" s="116" t="s">
        <v>238</v>
      </c>
      <c r="BS30" s="117" t="s">
        <v>238</v>
      </c>
      <c r="BT30" s="1" t="s">
        <v>238</v>
      </c>
      <c r="BU30" s="1" t="s">
        <v>238</v>
      </c>
    </row>
    <row r="31" spans="1:73" x14ac:dyDescent="0.2">
      <c r="A31" s="116">
        <v>271403</v>
      </c>
      <c r="B31" s="1" t="s">
        <v>205</v>
      </c>
      <c r="C31" s="114" t="s">
        <v>204</v>
      </c>
      <c r="D31" s="1">
        <v>87</v>
      </c>
      <c r="E31" s="115">
        <v>22.407722679963602</v>
      </c>
      <c r="F31" s="118">
        <v>22.407722679963602</v>
      </c>
      <c r="G31" s="117">
        <v>4</v>
      </c>
      <c r="H31" s="1">
        <v>8</v>
      </c>
      <c r="I31" s="1">
        <v>15</v>
      </c>
      <c r="J31" s="1">
        <v>18</v>
      </c>
      <c r="K31" s="1">
        <v>16</v>
      </c>
      <c r="L31" s="1">
        <v>8</v>
      </c>
      <c r="M31" s="1">
        <v>9</v>
      </c>
      <c r="N31" s="1">
        <v>9</v>
      </c>
      <c r="O31" s="116">
        <v>0</v>
      </c>
      <c r="P31" s="1">
        <v>61</v>
      </c>
      <c r="Q31" s="1">
        <v>26</v>
      </c>
      <c r="R31" s="116">
        <v>0</v>
      </c>
      <c r="S31" s="1">
        <v>43</v>
      </c>
      <c r="T31" s="1">
        <v>44</v>
      </c>
      <c r="U31" s="1">
        <v>3</v>
      </c>
      <c r="V31" s="1">
        <v>41</v>
      </c>
      <c r="W31" s="1">
        <v>0</v>
      </c>
      <c r="X31" s="1">
        <v>9</v>
      </c>
      <c r="Y31" s="1">
        <v>22</v>
      </c>
      <c r="Z31" s="1">
        <v>10</v>
      </c>
      <c r="AA31" s="116">
        <v>0</v>
      </c>
      <c r="AB31" s="117">
        <v>52</v>
      </c>
      <c r="AC31" s="1">
        <v>5</v>
      </c>
      <c r="AD31" s="1">
        <v>10</v>
      </c>
      <c r="AE31" s="1">
        <v>0</v>
      </c>
      <c r="AF31" s="1">
        <v>2</v>
      </c>
      <c r="AG31" s="1">
        <v>18</v>
      </c>
      <c r="AH31" s="116">
        <v>0</v>
      </c>
      <c r="AI31" s="1">
        <v>45</v>
      </c>
      <c r="AJ31" s="1">
        <v>1</v>
      </c>
      <c r="AK31" s="1">
        <v>16</v>
      </c>
      <c r="AL31" s="1">
        <v>16</v>
      </c>
      <c r="AM31" s="1">
        <v>2</v>
      </c>
      <c r="AN31" s="1">
        <v>7</v>
      </c>
      <c r="AO31" s="1">
        <v>0</v>
      </c>
      <c r="AP31" s="117">
        <v>6</v>
      </c>
      <c r="AQ31" s="1">
        <v>4</v>
      </c>
      <c r="AR31" s="1">
        <v>4</v>
      </c>
      <c r="AS31" s="1">
        <v>4</v>
      </c>
      <c r="AT31" s="1">
        <v>6</v>
      </c>
      <c r="AU31" s="1">
        <v>10</v>
      </c>
      <c r="AV31" s="1">
        <v>6</v>
      </c>
      <c r="AW31" s="1">
        <v>6</v>
      </c>
      <c r="AX31" s="1">
        <v>11</v>
      </c>
      <c r="AY31" s="1">
        <v>2</v>
      </c>
      <c r="AZ31" s="1">
        <v>1</v>
      </c>
      <c r="BA31" s="1">
        <v>3</v>
      </c>
      <c r="BB31" s="116">
        <v>24</v>
      </c>
      <c r="BC31" s="1">
        <v>14</v>
      </c>
      <c r="BD31" s="1">
        <v>13</v>
      </c>
      <c r="BE31" s="1">
        <v>11</v>
      </c>
      <c r="BF31" s="1">
        <v>8</v>
      </c>
      <c r="BG31" s="1">
        <v>12</v>
      </c>
      <c r="BH31" s="1">
        <v>14</v>
      </c>
      <c r="BI31" s="1">
        <v>13</v>
      </c>
      <c r="BJ31" s="1">
        <v>2</v>
      </c>
      <c r="BK31" s="117">
        <v>16</v>
      </c>
      <c r="BL31" s="1">
        <v>71</v>
      </c>
      <c r="BM31" s="1">
        <v>31</v>
      </c>
      <c r="BN31" s="1">
        <v>9</v>
      </c>
      <c r="BO31" s="1">
        <v>3</v>
      </c>
      <c r="BP31" s="1">
        <v>1</v>
      </c>
      <c r="BQ31" s="1">
        <v>8</v>
      </c>
      <c r="BR31" s="116">
        <v>5</v>
      </c>
      <c r="BS31" s="117">
        <v>16</v>
      </c>
      <c r="BT31" s="1">
        <v>68</v>
      </c>
      <c r="BU31" s="1">
        <v>3</v>
      </c>
    </row>
    <row r="32" spans="1:73" x14ac:dyDescent="0.2">
      <c r="A32" s="116">
        <v>271411</v>
      </c>
      <c r="B32" s="1" t="s">
        <v>204</v>
      </c>
      <c r="C32" s="114" t="s">
        <v>332</v>
      </c>
      <c r="D32" s="1">
        <v>14</v>
      </c>
      <c r="E32" s="115">
        <v>19.358674760436401</v>
      </c>
      <c r="F32" s="118">
        <v>19.358674760436401</v>
      </c>
      <c r="G32" s="117">
        <v>0</v>
      </c>
      <c r="H32" s="1">
        <v>3</v>
      </c>
      <c r="I32" s="1">
        <v>1</v>
      </c>
      <c r="J32" s="1">
        <v>3</v>
      </c>
      <c r="K32" s="1">
        <v>1</v>
      </c>
      <c r="L32" s="1">
        <v>1</v>
      </c>
      <c r="M32" s="1">
        <v>4</v>
      </c>
      <c r="N32" s="1">
        <v>1</v>
      </c>
      <c r="O32" s="116">
        <v>0</v>
      </c>
      <c r="P32" s="1">
        <v>6</v>
      </c>
      <c r="Q32" s="1">
        <v>8</v>
      </c>
      <c r="R32" s="116">
        <v>0</v>
      </c>
      <c r="S32" s="1">
        <v>6</v>
      </c>
      <c r="T32" s="1">
        <v>8</v>
      </c>
      <c r="U32" s="1">
        <v>0</v>
      </c>
      <c r="V32" s="1">
        <v>8</v>
      </c>
      <c r="W32" s="1">
        <v>0</v>
      </c>
      <c r="X32" s="1">
        <v>1</v>
      </c>
      <c r="Y32" s="1">
        <v>7</v>
      </c>
      <c r="Z32" s="1">
        <v>0</v>
      </c>
      <c r="AA32" s="116">
        <v>0</v>
      </c>
      <c r="AB32" s="117">
        <v>9</v>
      </c>
      <c r="AC32" s="1">
        <v>1</v>
      </c>
      <c r="AD32" s="1">
        <v>1</v>
      </c>
      <c r="AE32" s="1">
        <v>0</v>
      </c>
      <c r="AF32" s="1">
        <v>0</v>
      </c>
      <c r="AG32" s="1">
        <v>3</v>
      </c>
      <c r="AH32" s="116">
        <v>0</v>
      </c>
      <c r="AI32" s="1">
        <v>6</v>
      </c>
      <c r="AJ32" s="1">
        <v>0</v>
      </c>
      <c r="AK32" s="1">
        <v>4</v>
      </c>
      <c r="AL32" s="1">
        <v>3</v>
      </c>
      <c r="AM32" s="1">
        <v>0</v>
      </c>
      <c r="AN32" s="1">
        <v>1</v>
      </c>
      <c r="AO32" s="1">
        <v>0</v>
      </c>
      <c r="AP32" s="117">
        <v>2</v>
      </c>
      <c r="AQ32" s="1">
        <v>0</v>
      </c>
      <c r="AR32" s="1">
        <v>0</v>
      </c>
      <c r="AS32" s="1">
        <v>0</v>
      </c>
      <c r="AT32" s="1">
        <v>1</v>
      </c>
      <c r="AU32" s="1">
        <v>0</v>
      </c>
      <c r="AV32" s="1">
        <v>2</v>
      </c>
      <c r="AW32" s="1">
        <v>1</v>
      </c>
      <c r="AX32" s="1">
        <v>3</v>
      </c>
      <c r="AY32" s="1">
        <v>0</v>
      </c>
      <c r="AZ32" s="1">
        <v>0</v>
      </c>
      <c r="BA32" s="1">
        <v>0</v>
      </c>
      <c r="BB32" s="116">
        <v>5</v>
      </c>
      <c r="BC32" s="1">
        <v>3</v>
      </c>
      <c r="BD32" s="1">
        <v>2</v>
      </c>
      <c r="BE32" s="1">
        <v>1</v>
      </c>
      <c r="BF32" s="1">
        <v>1</v>
      </c>
      <c r="BG32" s="1">
        <v>2</v>
      </c>
      <c r="BH32" s="1">
        <v>2</v>
      </c>
      <c r="BI32" s="1">
        <v>3</v>
      </c>
      <c r="BJ32" s="1">
        <v>0</v>
      </c>
      <c r="BK32" s="117">
        <v>0</v>
      </c>
      <c r="BL32" s="1">
        <v>17</v>
      </c>
      <c r="BM32" s="1">
        <v>8</v>
      </c>
      <c r="BN32" s="1">
        <v>0</v>
      </c>
      <c r="BO32" s="1">
        <v>0</v>
      </c>
      <c r="BP32" s="1">
        <v>0</v>
      </c>
      <c r="BQ32" s="1">
        <v>0</v>
      </c>
      <c r="BR32" s="116">
        <v>1</v>
      </c>
      <c r="BS32" s="117">
        <v>4</v>
      </c>
      <c r="BT32" s="1">
        <v>9</v>
      </c>
      <c r="BU32" s="1">
        <v>1</v>
      </c>
    </row>
    <row r="33" spans="1:73" x14ac:dyDescent="0.2">
      <c r="A33" s="116">
        <v>271420</v>
      </c>
      <c r="B33" s="1" t="s">
        <v>204</v>
      </c>
      <c r="C33" s="114" t="s">
        <v>333</v>
      </c>
      <c r="D33" s="1">
        <v>18</v>
      </c>
      <c r="E33" s="115">
        <v>31.471832709724801</v>
      </c>
      <c r="F33" s="118">
        <v>31.471832709724801</v>
      </c>
      <c r="G33" s="117">
        <v>0</v>
      </c>
      <c r="H33" s="1">
        <v>2</v>
      </c>
      <c r="I33" s="1">
        <v>1</v>
      </c>
      <c r="J33" s="1">
        <v>4</v>
      </c>
      <c r="K33" s="1">
        <v>5</v>
      </c>
      <c r="L33" s="1">
        <v>3</v>
      </c>
      <c r="M33" s="1">
        <v>2</v>
      </c>
      <c r="N33" s="1">
        <v>1</v>
      </c>
      <c r="O33" s="116">
        <v>0</v>
      </c>
      <c r="P33" s="1">
        <v>11</v>
      </c>
      <c r="Q33" s="1">
        <v>7</v>
      </c>
      <c r="R33" s="116">
        <v>0</v>
      </c>
      <c r="S33" s="1">
        <v>11</v>
      </c>
      <c r="T33" s="1">
        <v>7</v>
      </c>
      <c r="U33" s="1">
        <v>0</v>
      </c>
      <c r="V33" s="1">
        <v>7</v>
      </c>
      <c r="W33" s="1">
        <v>0</v>
      </c>
      <c r="X33" s="1">
        <v>1</v>
      </c>
      <c r="Y33" s="1">
        <v>2</v>
      </c>
      <c r="Z33" s="1">
        <v>4</v>
      </c>
      <c r="AA33" s="116">
        <v>0</v>
      </c>
      <c r="AB33" s="117">
        <v>9</v>
      </c>
      <c r="AC33" s="1">
        <v>1</v>
      </c>
      <c r="AD33" s="1">
        <v>3</v>
      </c>
      <c r="AE33" s="1">
        <v>0</v>
      </c>
      <c r="AF33" s="1">
        <v>1</v>
      </c>
      <c r="AG33" s="1">
        <v>4</v>
      </c>
      <c r="AH33" s="116">
        <v>0</v>
      </c>
      <c r="AI33" s="1">
        <v>9</v>
      </c>
      <c r="AJ33" s="1">
        <v>1</v>
      </c>
      <c r="AK33" s="1">
        <v>4</v>
      </c>
      <c r="AL33" s="1">
        <v>1</v>
      </c>
      <c r="AM33" s="1">
        <v>1</v>
      </c>
      <c r="AN33" s="1">
        <v>2</v>
      </c>
      <c r="AO33" s="1">
        <v>0</v>
      </c>
      <c r="AP33" s="117">
        <v>0</v>
      </c>
      <c r="AQ33" s="1">
        <v>2</v>
      </c>
      <c r="AR33" s="1">
        <v>0</v>
      </c>
      <c r="AS33" s="1">
        <v>2</v>
      </c>
      <c r="AT33" s="1">
        <v>2</v>
      </c>
      <c r="AU33" s="1">
        <v>3</v>
      </c>
      <c r="AV33" s="1">
        <v>0</v>
      </c>
      <c r="AW33" s="1">
        <v>1</v>
      </c>
      <c r="AX33" s="1">
        <v>1</v>
      </c>
      <c r="AY33" s="1">
        <v>0</v>
      </c>
      <c r="AZ33" s="1">
        <v>0</v>
      </c>
      <c r="BA33" s="1">
        <v>0</v>
      </c>
      <c r="BB33" s="116">
        <v>7</v>
      </c>
      <c r="BC33" s="1">
        <v>2</v>
      </c>
      <c r="BD33" s="1">
        <v>3</v>
      </c>
      <c r="BE33" s="1">
        <v>5</v>
      </c>
      <c r="BF33" s="1">
        <v>0</v>
      </c>
      <c r="BG33" s="1">
        <v>1</v>
      </c>
      <c r="BH33" s="1">
        <v>2</v>
      </c>
      <c r="BI33" s="1">
        <v>3</v>
      </c>
      <c r="BJ33" s="1">
        <v>2</v>
      </c>
      <c r="BK33" s="117">
        <v>0</v>
      </c>
      <c r="BL33" s="1">
        <v>18</v>
      </c>
      <c r="BM33" s="1">
        <v>7</v>
      </c>
      <c r="BN33" s="1">
        <v>1</v>
      </c>
      <c r="BO33" s="1">
        <v>0</v>
      </c>
      <c r="BP33" s="1">
        <v>0</v>
      </c>
      <c r="BQ33" s="1">
        <v>1</v>
      </c>
      <c r="BR33" s="116">
        <v>2</v>
      </c>
      <c r="BS33" s="117">
        <v>4</v>
      </c>
      <c r="BT33" s="1">
        <v>12</v>
      </c>
      <c r="BU33" s="1">
        <v>2</v>
      </c>
    </row>
    <row r="34" spans="1:73" x14ac:dyDescent="0.2">
      <c r="A34" s="116">
        <v>271438</v>
      </c>
      <c r="B34" s="1" t="s">
        <v>204</v>
      </c>
      <c r="C34" s="114" t="s">
        <v>334</v>
      </c>
      <c r="D34" s="1">
        <v>14</v>
      </c>
      <c r="E34" s="115">
        <v>34.218116048296402</v>
      </c>
      <c r="F34" s="118">
        <v>34.218116048296402</v>
      </c>
      <c r="G34" s="117">
        <v>1</v>
      </c>
      <c r="H34" s="1">
        <v>1</v>
      </c>
      <c r="I34" s="1">
        <v>5</v>
      </c>
      <c r="J34" s="1">
        <v>1</v>
      </c>
      <c r="K34" s="1">
        <v>2</v>
      </c>
      <c r="L34" s="1">
        <v>2</v>
      </c>
      <c r="M34" s="1">
        <v>0</v>
      </c>
      <c r="N34" s="1">
        <v>2</v>
      </c>
      <c r="O34" s="116">
        <v>0</v>
      </c>
      <c r="P34" s="1">
        <v>11</v>
      </c>
      <c r="Q34" s="1">
        <v>3</v>
      </c>
      <c r="R34" s="116">
        <v>0</v>
      </c>
      <c r="S34" s="1">
        <v>6</v>
      </c>
      <c r="T34" s="1">
        <v>8</v>
      </c>
      <c r="U34" s="1">
        <v>1</v>
      </c>
      <c r="V34" s="1">
        <v>7</v>
      </c>
      <c r="W34" s="1">
        <v>0</v>
      </c>
      <c r="X34" s="1">
        <v>3</v>
      </c>
      <c r="Y34" s="1">
        <v>4</v>
      </c>
      <c r="Z34" s="1">
        <v>0</v>
      </c>
      <c r="AA34" s="116">
        <v>0</v>
      </c>
      <c r="AB34" s="117">
        <v>6</v>
      </c>
      <c r="AC34" s="1">
        <v>0</v>
      </c>
      <c r="AD34" s="1">
        <v>2</v>
      </c>
      <c r="AE34" s="1">
        <v>0</v>
      </c>
      <c r="AF34" s="1">
        <v>1</v>
      </c>
      <c r="AG34" s="1">
        <v>5</v>
      </c>
      <c r="AH34" s="116">
        <v>0</v>
      </c>
      <c r="AI34" s="1">
        <v>6</v>
      </c>
      <c r="AJ34" s="1">
        <v>0</v>
      </c>
      <c r="AK34" s="1">
        <v>2</v>
      </c>
      <c r="AL34" s="1">
        <v>3</v>
      </c>
      <c r="AM34" s="1">
        <v>0</v>
      </c>
      <c r="AN34" s="1">
        <v>3</v>
      </c>
      <c r="AO34" s="1">
        <v>0</v>
      </c>
      <c r="AP34" s="117">
        <v>0</v>
      </c>
      <c r="AQ34" s="1">
        <v>1</v>
      </c>
      <c r="AR34" s="1">
        <v>0</v>
      </c>
      <c r="AS34" s="1">
        <v>0</v>
      </c>
      <c r="AT34" s="1">
        <v>1</v>
      </c>
      <c r="AU34" s="1">
        <v>2</v>
      </c>
      <c r="AV34" s="1">
        <v>1</v>
      </c>
      <c r="AW34" s="1">
        <v>0</v>
      </c>
      <c r="AX34" s="1">
        <v>4</v>
      </c>
      <c r="AY34" s="1">
        <v>1</v>
      </c>
      <c r="AZ34" s="1">
        <v>0</v>
      </c>
      <c r="BA34" s="1">
        <v>1</v>
      </c>
      <c r="BB34" s="116">
        <v>3</v>
      </c>
      <c r="BC34" s="1">
        <v>0</v>
      </c>
      <c r="BD34" s="1">
        <v>5</v>
      </c>
      <c r="BE34" s="1">
        <v>1</v>
      </c>
      <c r="BF34" s="1">
        <v>2</v>
      </c>
      <c r="BG34" s="1">
        <v>5</v>
      </c>
      <c r="BH34" s="1">
        <v>1</v>
      </c>
      <c r="BI34" s="1">
        <v>0</v>
      </c>
      <c r="BJ34" s="1">
        <v>0</v>
      </c>
      <c r="BK34" s="117">
        <v>1</v>
      </c>
      <c r="BL34" s="1">
        <v>7</v>
      </c>
      <c r="BM34" s="1">
        <v>5</v>
      </c>
      <c r="BN34" s="1">
        <v>1</v>
      </c>
      <c r="BO34" s="1">
        <v>0</v>
      </c>
      <c r="BP34" s="1">
        <v>1</v>
      </c>
      <c r="BQ34" s="1">
        <v>3</v>
      </c>
      <c r="BR34" s="116">
        <v>1</v>
      </c>
      <c r="BS34" s="117">
        <v>2</v>
      </c>
      <c r="BT34" s="1">
        <v>12</v>
      </c>
      <c r="BU34" s="1">
        <v>0</v>
      </c>
    </row>
    <row r="35" spans="1:73" x14ac:dyDescent="0.2">
      <c r="A35" s="116">
        <v>271446</v>
      </c>
      <c r="B35" s="1" t="s">
        <v>204</v>
      </c>
      <c r="C35" s="114" t="s">
        <v>335</v>
      </c>
      <c r="D35" s="1">
        <v>12</v>
      </c>
      <c r="E35" s="115">
        <v>18.474612802906702</v>
      </c>
      <c r="F35" s="118">
        <v>18.474612802906702</v>
      </c>
      <c r="G35" s="117">
        <v>2</v>
      </c>
      <c r="H35" s="1">
        <v>0</v>
      </c>
      <c r="I35" s="1">
        <v>2</v>
      </c>
      <c r="J35" s="1">
        <v>1</v>
      </c>
      <c r="K35" s="1">
        <v>3</v>
      </c>
      <c r="L35" s="1">
        <v>0</v>
      </c>
      <c r="M35" s="1">
        <v>1</v>
      </c>
      <c r="N35" s="1">
        <v>3</v>
      </c>
      <c r="O35" s="116">
        <v>0</v>
      </c>
      <c r="P35" s="1">
        <v>9</v>
      </c>
      <c r="Q35" s="1">
        <v>3</v>
      </c>
      <c r="R35" s="116">
        <v>0</v>
      </c>
      <c r="S35" s="1">
        <v>6</v>
      </c>
      <c r="T35" s="1">
        <v>6</v>
      </c>
      <c r="U35" s="1">
        <v>1</v>
      </c>
      <c r="V35" s="1">
        <v>5</v>
      </c>
      <c r="W35" s="1">
        <v>0</v>
      </c>
      <c r="X35" s="1">
        <v>1</v>
      </c>
      <c r="Y35" s="1">
        <v>4</v>
      </c>
      <c r="Z35" s="1">
        <v>0</v>
      </c>
      <c r="AA35" s="116">
        <v>0</v>
      </c>
      <c r="AB35" s="117">
        <v>8</v>
      </c>
      <c r="AC35" s="1">
        <v>2</v>
      </c>
      <c r="AD35" s="1">
        <v>1</v>
      </c>
      <c r="AE35" s="1">
        <v>0</v>
      </c>
      <c r="AF35" s="1">
        <v>0</v>
      </c>
      <c r="AG35" s="1">
        <v>1</v>
      </c>
      <c r="AH35" s="116">
        <v>0</v>
      </c>
      <c r="AI35" s="1">
        <v>7</v>
      </c>
      <c r="AJ35" s="1">
        <v>0</v>
      </c>
      <c r="AK35" s="1">
        <v>1</v>
      </c>
      <c r="AL35" s="1">
        <v>4</v>
      </c>
      <c r="AM35" s="1">
        <v>0</v>
      </c>
      <c r="AN35" s="1">
        <v>0</v>
      </c>
      <c r="AO35" s="1">
        <v>0</v>
      </c>
      <c r="AP35" s="117">
        <v>0</v>
      </c>
      <c r="AQ35" s="1">
        <v>0</v>
      </c>
      <c r="AR35" s="1">
        <v>3</v>
      </c>
      <c r="AS35" s="1">
        <v>1</v>
      </c>
      <c r="AT35" s="1">
        <v>1</v>
      </c>
      <c r="AU35" s="1">
        <v>4</v>
      </c>
      <c r="AV35" s="1">
        <v>1</v>
      </c>
      <c r="AW35" s="1">
        <v>1</v>
      </c>
      <c r="AX35" s="1">
        <v>0</v>
      </c>
      <c r="AY35" s="1">
        <v>0</v>
      </c>
      <c r="AZ35" s="1">
        <v>1</v>
      </c>
      <c r="BA35" s="1">
        <v>0</v>
      </c>
      <c r="BB35" s="116">
        <v>0</v>
      </c>
      <c r="BC35" s="1">
        <v>5</v>
      </c>
      <c r="BD35" s="1">
        <v>0</v>
      </c>
      <c r="BE35" s="1">
        <v>3</v>
      </c>
      <c r="BF35" s="1">
        <v>0</v>
      </c>
      <c r="BG35" s="1">
        <v>1</v>
      </c>
      <c r="BH35" s="1">
        <v>2</v>
      </c>
      <c r="BI35" s="1">
        <v>1</v>
      </c>
      <c r="BJ35" s="1">
        <v>0</v>
      </c>
      <c r="BK35" s="117">
        <v>3</v>
      </c>
      <c r="BL35" s="1">
        <v>9</v>
      </c>
      <c r="BM35" s="1">
        <v>3</v>
      </c>
      <c r="BN35" s="1">
        <v>2</v>
      </c>
      <c r="BO35" s="1">
        <v>1</v>
      </c>
      <c r="BP35" s="1">
        <v>0</v>
      </c>
      <c r="BQ35" s="1">
        <v>0</v>
      </c>
      <c r="BR35" s="116">
        <v>1</v>
      </c>
      <c r="BS35" s="117">
        <v>0</v>
      </c>
      <c r="BT35" s="1">
        <v>12</v>
      </c>
      <c r="BU35" s="1">
        <v>0</v>
      </c>
    </row>
    <row r="36" spans="1:73" x14ac:dyDescent="0.2">
      <c r="A36" s="116">
        <v>271454</v>
      </c>
      <c r="B36" s="1" t="s">
        <v>204</v>
      </c>
      <c r="C36" s="114" t="s">
        <v>336</v>
      </c>
      <c r="D36" s="1">
        <v>7</v>
      </c>
      <c r="E36" s="115">
        <v>11.452504826412699</v>
      </c>
      <c r="F36" s="118">
        <v>11.452504826412699</v>
      </c>
      <c r="G36" s="117">
        <v>0</v>
      </c>
      <c r="H36" s="1">
        <v>0</v>
      </c>
      <c r="I36" s="1">
        <v>1</v>
      </c>
      <c r="J36" s="1">
        <v>1</v>
      </c>
      <c r="K36" s="1">
        <v>2</v>
      </c>
      <c r="L36" s="1">
        <v>1</v>
      </c>
      <c r="M36" s="1">
        <v>1</v>
      </c>
      <c r="N36" s="1">
        <v>1</v>
      </c>
      <c r="O36" s="116">
        <v>0</v>
      </c>
      <c r="P36" s="1">
        <v>5</v>
      </c>
      <c r="Q36" s="1">
        <v>2</v>
      </c>
      <c r="R36" s="116">
        <v>0</v>
      </c>
      <c r="S36" s="1">
        <v>0</v>
      </c>
      <c r="T36" s="1">
        <v>7</v>
      </c>
      <c r="U36" s="1">
        <v>0</v>
      </c>
      <c r="V36" s="1">
        <v>7</v>
      </c>
      <c r="W36" s="1">
        <v>0</v>
      </c>
      <c r="X36" s="1">
        <v>2</v>
      </c>
      <c r="Y36" s="1">
        <v>3</v>
      </c>
      <c r="Z36" s="1">
        <v>2</v>
      </c>
      <c r="AA36" s="116">
        <v>0</v>
      </c>
      <c r="AB36" s="117">
        <v>5</v>
      </c>
      <c r="AC36" s="1">
        <v>0</v>
      </c>
      <c r="AD36" s="1">
        <v>1</v>
      </c>
      <c r="AE36" s="1">
        <v>0</v>
      </c>
      <c r="AF36" s="1">
        <v>0</v>
      </c>
      <c r="AG36" s="1">
        <v>1</v>
      </c>
      <c r="AH36" s="116">
        <v>0</v>
      </c>
      <c r="AI36" s="1">
        <v>6</v>
      </c>
      <c r="AJ36" s="1">
        <v>0</v>
      </c>
      <c r="AK36" s="1">
        <v>1</v>
      </c>
      <c r="AL36" s="1">
        <v>0</v>
      </c>
      <c r="AM36" s="1">
        <v>0</v>
      </c>
      <c r="AN36" s="1">
        <v>0</v>
      </c>
      <c r="AO36" s="1">
        <v>0</v>
      </c>
      <c r="AP36" s="117">
        <v>2</v>
      </c>
      <c r="AQ36" s="1">
        <v>0</v>
      </c>
      <c r="AR36" s="1">
        <v>0</v>
      </c>
      <c r="AS36" s="1">
        <v>1</v>
      </c>
      <c r="AT36" s="1">
        <v>0</v>
      </c>
      <c r="AU36" s="1">
        <v>0</v>
      </c>
      <c r="AV36" s="1">
        <v>0</v>
      </c>
      <c r="AW36" s="1">
        <v>0</v>
      </c>
      <c r="AX36" s="1">
        <v>1</v>
      </c>
      <c r="AY36" s="1">
        <v>0</v>
      </c>
      <c r="AZ36" s="1">
        <v>0</v>
      </c>
      <c r="BA36" s="1">
        <v>1</v>
      </c>
      <c r="BB36" s="116">
        <v>2</v>
      </c>
      <c r="BC36" s="1">
        <v>1</v>
      </c>
      <c r="BD36" s="1">
        <v>1</v>
      </c>
      <c r="BE36" s="1">
        <v>0</v>
      </c>
      <c r="BF36" s="1">
        <v>1</v>
      </c>
      <c r="BG36" s="1">
        <v>0</v>
      </c>
      <c r="BH36" s="1">
        <v>1</v>
      </c>
      <c r="BI36" s="1">
        <v>3</v>
      </c>
      <c r="BJ36" s="1">
        <v>0</v>
      </c>
      <c r="BK36" s="117">
        <v>3</v>
      </c>
      <c r="BL36" s="1">
        <v>3</v>
      </c>
      <c r="BM36" s="1">
        <v>3</v>
      </c>
      <c r="BN36" s="1">
        <v>0</v>
      </c>
      <c r="BO36" s="1">
        <v>1</v>
      </c>
      <c r="BP36" s="1">
        <v>0</v>
      </c>
      <c r="BQ36" s="1">
        <v>1</v>
      </c>
      <c r="BR36" s="116">
        <v>0</v>
      </c>
      <c r="BS36" s="117">
        <v>1</v>
      </c>
      <c r="BT36" s="1">
        <v>6</v>
      </c>
      <c r="BU36" s="1">
        <v>0</v>
      </c>
    </row>
    <row r="37" spans="1:73" x14ac:dyDescent="0.2">
      <c r="A37" s="116">
        <v>271462</v>
      </c>
      <c r="B37" s="1" t="s">
        <v>204</v>
      </c>
      <c r="C37" s="114" t="s">
        <v>337</v>
      </c>
      <c r="D37" s="1">
        <v>19</v>
      </c>
      <c r="E37" s="115">
        <v>25.796991256177702</v>
      </c>
      <c r="F37" s="118">
        <v>25.796991256177702</v>
      </c>
      <c r="G37" s="117">
        <v>1</v>
      </c>
      <c r="H37" s="1">
        <v>2</v>
      </c>
      <c r="I37" s="1">
        <v>5</v>
      </c>
      <c r="J37" s="1">
        <v>6</v>
      </c>
      <c r="K37" s="1">
        <v>3</v>
      </c>
      <c r="L37" s="1">
        <v>1</v>
      </c>
      <c r="M37" s="1">
        <v>0</v>
      </c>
      <c r="N37" s="1">
        <v>1</v>
      </c>
      <c r="O37" s="116">
        <v>0</v>
      </c>
      <c r="P37" s="1">
        <v>17</v>
      </c>
      <c r="Q37" s="1">
        <v>2</v>
      </c>
      <c r="R37" s="116">
        <v>0</v>
      </c>
      <c r="S37" s="1">
        <v>13</v>
      </c>
      <c r="T37" s="1">
        <v>6</v>
      </c>
      <c r="U37" s="1">
        <v>1</v>
      </c>
      <c r="V37" s="1">
        <v>5</v>
      </c>
      <c r="W37" s="1">
        <v>0</v>
      </c>
      <c r="X37" s="1">
        <v>1</v>
      </c>
      <c r="Y37" s="1">
        <v>2</v>
      </c>
      <c r="Z37" s="1">
        <v>2</v>
      </c>
      <c r="AA37" s="116">
        <v>0</v>
      </c>
      <c r="AB37" s="117">
        <v>12</v>
      </c>
      <c r="AC37" s="1">
        <v>1</v>
      </c>
      <c r="AD37" s="1">
        <v>2</v>
      </c>
      <c r="AE37" s="1">
        <v>0</v>
      </c>
      <c r="AF37" s="1">
        <v>0</v>
      </c>
      <c r="AG37" s="1">
        <v>4</v>
      </c>
      <c r="AH37" s="116">
        <v>0</v>
      </c>
      <c r="AI37" s="1">
        <v>9</v>
      </c>
      <c r="AJ37" s="1">
        <v>0</v>
      </c>
      <c r="AK37" s="1">
        <v>3</v>
      </c>
      <c r="AL37" s="1">
        <v>5</v>
      </c>
      <c r="AM37" s="1">
        <v>1</v>
      </c>
      <c r="AN37" s="1">
        <v>1</v>
      </c>
      <c r="AO37" s="1">
        <v>0</v>
      </c>
      <c r="AP37" s="117">
        <v>2</v>
      </c>
      <c r="AQ37" s="1">
        <v>1</v>
      </c>
      <c r="AR37" s="1">
        <v>1</v>
      </c>
      <c r="AS37" s="1">
        <v>0</v>
      </c>
      <c r="AT37" s="1">
        <v>1</v>
      </c>
      <c r="AU37" s="1">
        <v>0</v>
      </c>
      <c r="AV37" s="1">
        <v>2</v>
      </c>
      <c r="AW37" s="1">
        <v>3</v>
      </c>
      <c r="AX37" s="1">
        <v>2</v>
      </c>
      <c r="AY37" s="1">
        <v>1</v>
      </c>
      <c r="AZ37" s="1">
        <v>0</v>
      </c>
      <c r="BA37" s="1">
        <v>1</v>
      </c>
      <c r="BB37" s="116">
        <v>5</v>
      </c>
      <c r="BC37" s="1">
        <v>3</v>
      </c>
      <c r="BD37" s="1">
        <v>2</v>
      </c>
      <c r="BE37" s="1">
        <v>1</v>
      </c>
      <c r="BF37" s="1">
        <v>3</v>
      </c>
      <c r="BG37" s="1">
        <v>3</v>
      </c>
      <c r="BH37" s="1">
        <v>5</v>
      </c>
      <c r="BI37" s="1">
        <v>2</v>
      </c>
      <c r="BJ37" s="1">
        <v>0</v>
      </c>
      <c r="BK37" s="117">
        <v>7</v>
      </c>
      <c r="BL37" s="1">
        <v>16</v>
      </c>
      <c r="BM37" s="1">
        <v>5</v>
      </c>
      <c r="BN37" s="1">
        <v>5</v>
      </c>
      <c r="BO37" s="1">
        <v>1</v>
      </c>
      <c r="BP37" s="1">
        <v>0</v>
      </c>
      <c r="BQ37" s="1">
        <v>2</v>
      </c>
      <c r="BR37" s="116">
        <v>0</v>
      </c>
      <c r="BS37" s="117">
        <v>5</v>
      </c>
      <c r="BT37" s="1">
        <v>14</v>
      </c>
      <c r="BU37" s="1">
        <v>0</v>
      </c>
    </row>
    <row r="38" spans="1:73" x14ac:dyDescent="0.2">
      <c r="A38" s="116">
        <v>271471</v>
      </c>
      <c r="B38" s="1" t="s">
        <v>204</v>
      </c>
      <c r="C38" s="114" t="s">
        <v>338</v>
      </c>
      <c r="D38" s="1">
        <v>3</v>
      </c>
      <c r="E38" s="115">
        <v>16.570923552806001</v>
      </c>
      <c r="F38" s="118">
        <v>16.570923552806001</v>
      </c>
      <c r="G38" s="117">
        <v>0</v>
      </c>
      <c r="H38" s="1">
        <v>0</v>
      </c>
      <c r="I38" s="1">
        <v>0</v>
      </c>
      <c r="J38" s="1">
        <v>2</v>
      </c>
      <c r="K38" s="1">
        <v>0</v>
      </c>
      <c r="L38" s="1">
        <v>0</v>
      </c>
      <c r="M38" s="1">
        <v>1</v>
      </c>
      <c r="N38" s="1">
        <v>0</v>
      </c>
      <c r="O38" s="116">
        <v>0</v>
      </c>
      <c r="P38" s="1">
        <v>2</v>
      </c>
      <c r="Q38" s="1">
        <v>1</v>
      </c>
      <c r="R38" s="116">
        <v>0</v>
      </c>
      <c r="S38" s="1">
        <v>1</v>
      </c>
      <c r="T38" s="1">
        <v>2</v>
      </c>
      <c r="U38" s="1">
        <v>0</v>
      </c>
      <c r="V38" s="1">
        <v>2</v>
      </c>
      <c r="W38" s="1">
        <v>0</v>
      </c>
      <c r="X38" s="1">
        <v>0</v>
      </c>
      <c r="Y38" s="1">
        <v>0</v>
      </c>
      <c r="Z38" s="1">
        <v>2</v>
      </c>
      <c r="AA38" s="116">
        <v>0</v>
      </c>
      <c r="AB38" s="117">
        <v>3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16">
        <v>0</v>
      </c>
      <c r="AI38" s="1">
        <v>2</v>
      </c>
      <c r="AJ38" s="1">
        <v>0</v>
      </c>
      <c r="AK38" s="1">
        <v>1</v>
      </c>
      <c r="AL38" s="1">
        <v>0</v>
      </c>
      <c r="AM38" s="1">
        <v>0</v>
      </c>
      <c r="AN38" s="1">
        <v>0</v>
      </c>
      <c r="AO38" s="1">
        <v>0</v>
      </c>
      <c r="AP38" s="117">
        <v>0</v>
      </c>
      <c r="AQ38" s="1">
        <v>0</v>
      </c>
      <c r="AR38" s="1">
        <v>0</v>
      </c>
      <c r="AS38" s="1">
        <v>0</v>
      </c>
      <c r="AT38" s="1">
        <v>0</v>
      </c>
      <c r="AU38" s="1">
        <v>1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16">
        <v>2</v>
      </c>
      <c r="BC38" s="1">
        <v>0</v>
      </c>
      <c r="BD38" s="1">
        <v>0</v>
      </c>
      <c r="BE38" s="1">
        <v>0</v>
      </c>
      <c r="BF38" s="1">
        <v>1</v>
      </c>
      <c r="BG38" s="1">
        <v>0</v>
      </c>
      <c r="BH38" s="1">
        <v>1</v>
      </c>
      <c r="BI38" s="1">
        <v>1</v>
      </c>
      <c r="BJ38" s="1">
        <v>0</v>
      </c>
      <c r="BK38" s="117">
        <v>2</v>
      </c>
      <c r="BL38" s="1">
        <v>1</v>
      </c>
      <c r="BM38" s="1">
        <v>0</v>
      </c>
      <c r="BN38" s="1">
        <v>0</v>
      </c>
      <c r="BO38" s="1">
        <v>0</v>
      </c>
      <c r="BP38" s="1">
        <v>0</v>
      </c>
      <c r="BQ38" s="1">
        <v>1</v>
      </c>
      <c r="BR38" s="116">
        <v>0</v>
      </c>
      <c r="BS38" s="117">
        <v>0</v>
      </c>
      <c r="BT38" s="1">
        <v>3</v>
      </c>
      <c r="BU38" s="1">
        <v>0</v>
      </c>
    </row>
    <row r="39" spans="1:73" x14ac:dyDescent="0.2">
      <c r="A39" s="116">
        <v>272027</v>
      </c>
      <c r="B39" s="1" t="s">
        <v>206</v>
      </c>
      <c r="C39" s="114" t="s">
        <v>204</v>
      </c>
      <c r="D39" s="1">
        <v>18</v>
      </c>
      <c r="E39" s="115">
        <v>20.156323486596001</v>
      </c>
      <c r="F39" s="118">
        <v>20.156323486596001</v>
      </c>
      <c r="G39" s="117">
        <v>0</v>
      </c>
      <c r="H39" s="1">
        <v>3</v>
      </c>
      <c r="I39" s="1">
        <v>5</v>
      </c>
      <c r="J39" s="1">
        <v>2</v>
      </c>
      <c r="K39" s="1">
        <v>3</v>
      </c>
      <c r="L39" s="1">
        <v>0</v>
      </c>
      <c r="M39" s="1">
        <v>2</v>
      </c>
      <c r="N39" s="1">
        <v>3</v>
      </c>
      <c r="O39" s="116">
        <v>0</v>
      </c>
      <c r="P39" s="1">
        <v>14</v>
      </c>
      <c r="Q39" s="1">
        <v>4</v>
      </c>
      <c r="R39" s="116">
        <v>0</v>
      </c>
      <c r="S39" s="1">
        <v>7</v>
      </c>
      <c r="T39" s="1">
        <v>11</v>
      </c>
      <c r="U39" s="1">
        <v>0</v>
      </c>
      <c r="V39" s="1">
        <v>11</v>
      </c>
      <c r="W39" s="1">
        <v>0</v>
      </c>
      <c r="X39" s="1">
        <v>3</v>
      </c>
      <c r="Y39" s="1">
        <v>6</v>
      </c>
      <c r="Z39" s="1">
        <v>2</v>
      </c>
      <c r="AA39" s="116">
        <v>0</v>
      </c>
      <c r="AB39" s="117">
        <v>9</v>
      </c>
      <c r="AC39" s="1">
        <v>2</v>
      </c>
      <c r="AD39" s="1">
        <v>0</v>
      </c>
      <c r="AE39" s="1">
        <v>1</v>
      </c>
      <c r="AF39" s="1">
        <v>0</v>
      </c>
      <c r="AG39" s="1">
        <v>6</v>
      </c>
      <c r="AH39" s="116">
        <v>0</v>
      </c>
      <c r="AI39" s="1">
        <v>10</v>
      </c>
      <c r="AJ39" s="1">
        <v>0</v>
      </c>
      <c r="AK39" s="1">
        <v>0</v>
      </c>
      <c r="AL39" s="1">
        <v>5</v>
      </c>
      <c r="AM39" s="1">
        <v>3</v>
      </c>
      <c r="AN39" s="1">
        <v>0</v>
      </c>
      <c r="AO39" s="1">
        <v>0</v>
      </c>
      <c r="AP39" s="117">
        <v>0</v>
      </c>
      <c r="AQ39" s="1">
        <v>4</v>
      </c>
      <c r="AR39" s="1">
        <v>2</v>
      </c>
      <c r="AS39" s="1">
        <v>0</v>
      </c>
      <c r="AT39" s="1">
        <v>2</v>
      </c>
      <c r="AU39" s="1">
        <v>3</v>
      </c>
      <c r="AV39" s="1">
        <v>0</v>
      </c>
      <c r="AW39" s="1">
        <v>1</v>
      </c>
      <c r="AX39" s="1">
        <v>1</v>
      </c>
      <c r="AY39" s="1">
        <v>1</v>
      </c>
      <c r="AZ39" s="1">
        <v>1</v>
      </c>
      <c r="BA39" s="1">
        <v>0</v>
      </c>
      <c r="BB39" s="116">
        <v>3</v>
      </c>
      <c r="BC39" s="1">
        <v>1</v>
      </c>
      <c r="BD39" s="1">
        <v>3</v>
      </c>
      <c r="BE39" s="1">
        <v>2</v>
      </c>
      <c r="BF39" s="1">
        <v>7</v>
      </c>
      <c r="BG39" s="1">
        <v>1</v>
      </c>
      <c r="BH39" s="1">
        <v>1</v>
      </c>
      <c r="BI39" s="1">
        <v>3</v>
      </c>
      <c r="BJ39" s="1">
        <v>0</v>
      </c>
      <c r="BK39" s="117">
        <v>9</v>
      </c>
      <c r="BL39" s="1">
        <v>12</v>
      </c>
      <c r="BM39" s="1">
        <v>3</v>
      </c>
      <c r="BN39" s="1">
        <v>2</v>
      </c>
      <c r="BO39" s="1">
        <v>1</v>
      </c>
      <c r="BP39" s="1">
        <v>0</v>
      </c>
      <c r="BQ39" s="1">
        <v>5</v>
      </c>
      <c r="BR39" s="116">
        <v>1</v>
      </c>
      <c r="BS39" s="117">
        <v>4</v>
      </c>
      <c r="BT39" s="1">
        <v>14</v>
      </c>
      <c r="BU39" s="1">
        <v>0</v>
      </c>
    </row>
    <row r="40" spans="1:73" x14ac:dyDescent="0.2">
      <c r="A40" s="116">
        <v>272035</v>
      </c>
      <c r="B40" s="1" t="s">
        <v>207</v>
      </c>
      <c r="C40" s="114" t="s">
        <v>204</v>
      </c>
      <c r="D40" s="1">
        <v>25</v>
      </c>
      <c r="E40" s="115">
        <v>12.9893072023111</v>
      </c>
      <c r="F40" s="118">
        <v>12.9893072023111</v>
      </c>
      <c r="G40" s="117">
        <v>1</v>
      </c>
      <c r="H40" s="1">
        <v>2</v>
      </c>
      <c r="I40" s="1">
        <v>2</v>
      </c>
      <c r="J40" s="1">
        <v>6</v>
      </c>
      <c r="K40" s="1">
        <v>4</v>
      </c>
      <c r="L40" s="1">
        <v>3</v>
      </c>
      <c r="M40" s="1">
        <v>2</v>
      </c>
      <c r="N40" s="1">
        <v>5</v>
      </c>
      <c r="O40" s="116">
        <v>0</v>
      </c>
      <c r="P40" s="1">
        <v>15</v>
      </c>
      <c r="Q40" s="1">
        <v>10</v>
      </c>
      <c r="R40" s="116">
        <v>0</v>
      </c>
      <c r="S40" s="1">
        <v>9</v>
      </c>
      <c r="T40" s="1">
        <v>16</v>
      </c>
      <c r="U40" s="1">
        <v>1</v>
      </c>
      <c r="V40" s="1">
        <v>15</v>
      </c>
      <c r="W40" s="1">
        <v>0</v>
      </c>
      <c r="X40" s="1">
        <v>2</v>
      </c>
      <c r="Y40" s="1">
        <v>12</v>
      </c>
      <c r="Z40" s="1">
        <v>1</v>
      </c>
      <c r="AA40" s="116">
        <v>0</v>
      </c>
      <c r="AB40" s="117">
        <v>16</v>
      </c>
      <c r="AC40" s="1">
        <v>0</v>
      </c>
      <c r="AD40" s="1">
        <v>1</v>
      </c>
      <c r="AE40" s="1">
        <v>1</v>
      </c>
      <c r="AF40" s="1">
        <v>0</v>
      </c>
      <c r="AG40" s="1">
        <v>7</v>
      </c>
      <c r="AH40" s="116">
        <v>0</v>
      </c>
      <c r="AI40" s="1">
        <v>17</v>
      </c>
      <c r="AJ40" s="1">
        <v>0</v>
      </c>
      <c r="AK40" s="1">
        <v>1</v>
      </c>
      <c r="AL40" s="1">
        <v>2</v>
      </c>
      <c r="AM40" s="1">
        <v>3</v>
      </c>
      <c r="AN40" s="1">
        <v>2</v>
      </c>
      <c r="AO40" s="1">
        <v>0</v>
      </c>
      <c r="AP40" s="117">
        <v>1</v>
      </c>
      <c r="AQ40" s="1">
        <v>1</v>
      </c>
      <c r="AR40" s="1">
        <v>1</v>
      </c>
      <c r="AS40" s="1">
        <v>3</v>
      </c>
      <c r="AT40" s="1">
        <v>2</v>
      </c>
      <c r="AU40" s="1">
        <v>2</v>
      </c>
      <c r="AV40" s="1">
        <v>0</v>
      </c>
      <c r="AW40" s="1">
        <v>0</v>
      </c>
      <c r="AX40" s="1">
        <v>1</v>
      </c>
      <c r="AY40" s="1">
        <v>2</v>
      </c>
      <c r="AZ40" s="1">
        <v>0</v>
      </c>
      <c r="BA40" s="1">
        <v>2</v>
      </c>
      <c r="BB40" s="116">
        <v>10</v>
      </c>
      <c r="BC40" s="1">
        <v>2</v>
      </c>
      <c r="BD40" s="1">
        <v>4</v>
      </c>
      <c r="BE40" s="1">
        <v>3</v>
      </c>
      <c r="BF40" s="1">
        <v>3</v>
      </c>
      <c r="BG40" s="1">
        <v>4</v>
      </c>
      <c r="BH40" s="1">
        <v>1</v>
      </c>
      <c r="BI40" s="1">
        <v>8</v>
      </c>
      <c r="BJ40" s="1">
        <v>0</v>
      </c>
      <c r="BK40" s="117">
        <v>9</v>
      </c>
      <c r="BL40" s="1">
        <v>17</v>
      </c>
      <c r="BM40" s="1">
        <v>5</v>
      </c>
      <c r="BN40" s="1">
        <v>5</v>
      </c>
      <c r="BO40" s="1">
        <v>0</v>
      </c>
      <c r="BP40" s="1">
        <v>0</v>
      </c>
      <c r="BQ40" s="1">
        <v>4</v>
      </c>
      <c r="BR40" s="116">
        <v>1</v>
      </c>
      <c r="BS40" s="117">
        <v>1</v>
      </c>
      <c r="BT40" s="1">
        <v>24</v>
      </c>
      <c r="BU40" s="1">
        <v>0</v>
      </c>
    </row>
    <row r="41" spans="1:73" x14ac:dyDescent="0.2">
      <c r="A41" s="116">
        <v>272043</v>
      </c>
      <c r="B41" s="1" t="s">
        <v>208</v>
      </c>
      <c r="C41" s="114" t="s">
        <v>204</v>
      </c>
      <c r="D41" s="1">
        <v>10</v>
      </c>
      <c r="E41" s="115">
        <v>20.517029134181399</v>
      </c>
      <c r="F41" s="118">
        <v>20.517029134181399</v>
      </c>
      <c r="G41" s="117">
        <v>2</v>
      </c>
      <c r="H41" s="1">
        <v>1</v>
      </c>
      <c r="I41" s="1">
        <v>0</v>
      </c>
      <c r="J41" s="1">
        <v>0</v>
      </c>
      <c r="K41" s="1">
        <v>3</v>
      </c>
      <c r="L41" s="1">
        <v>1</v>
      </c>
      <c r="M41" s="1">
        <v>0</v>
      </c>
      <c r="N41" s="1">
        <v>3</v>
      </c>
      <c r="O41" s="116">
        <v>0</v>
      </c>
      <c r="P41" s="1">
        <v>6</v>
      </c>
      <c r="Q41" s="1">
        <v>4</v>
      </c>
      <c r="R41" s="116">
        <v>0</v>
      </c>
      <c r="S41" s="1">
        <v>3</v>
      </c>
      <c r="T41" s="1">
        <v>7</v>
      </c>
      <c r="U41" s="1">
        <v>3</v>
      </c>
      <c r="V41" s="1">
        <v>4</v>
      </c>
      <c r="W41" s="1">
        <v>0</v>
      </c>
      <c r="X41" s="1">
        <v>1</v>
      </c>
      <c r="Y41" s="1">
        <v>3</v>
      </c>
      <c r="Z41" s="1">
        <v>0</v>
      </c>
      <c r="AA41" s="116">
        <v>0</v>
      </c>
      <c r="AB41" s="117">
        <v>3</v>
      </c>
      <c r="AC41" s="1">
        <v>0</v>
      </c>
      <c r="AD41" s="1">
        <v>0</v>
      </c>
      <c r="AE41" s="1">
        <v>0</v>
      </c>
      <c r="AF41" s="1">
        <v>1</v>
      </c>
      <c r="AG41" s="1">
        <v>6</v>
      </c>
      <c r="AH41" s="116">
        <v>0</v>
      </c>
      <c r="AI41" s="1">
        <v>7</v>
      </c>
      <c r="AJ41" s="1">
        <v>0</v>
      </c>
      <c r="AK41" s="1">
        <v>0</v>
      </c>
      <c r="AL41" s="1">
        <v>0</v>
      </c>
      <c r="AM41" s="1">
        <v>2</v>
      </c>
      <c r="AN41" s="1">
        <v>1</v>
      </c>
      <c r="AO41" s="1">
        <v>0</v>
      </c>
      <c r="AP41" s="117">
        <v>0</v>
      </c>
      <c r="AQ41" s="1">
        <v>1</v>
      </c>
      <c r="AR41" s="1">
        <v>0</v>
      </c>
      <c r="AS41" s="1">
        <v>0</v>
      </c>
      <c r="AT41" s="1">
        <v>0</v>
      </c>
      <c r="AU41" s="1">
        <v>0</v>
      </c>
      <c r="AV41" s="1">
        <v>1</v>
      </c>
      <c r="AW41" s="1">
        <v>0</v>
      </c>
      <c r="AX41" s="1">
        <v>2</v>
      </c>
      <c r="AY41" s="1">
        <v>1</v>
      </c>
      <c r="AZ41" s="1">
        <v>0</v>
      </c>
      <c r="BA41" s="1">
        <v>0</v>
      </c>
      <c r="BB41" s="116">
        <v>5</v>
      </c>
      <c r="BC41" s="1">
        <v>1</v>
      </c>
      <c r="BD41" s="1">
        <v>2</v>
      </c>
      <c r="BE41" s="1">
        <v>3</v>
      </c>
      <c r="BF41" s="1">
        <v>2</v>
      </c>
      <c r="BG41" s="1">
        <v>0</v>
      </c>
      <c r="BH41" s="1">
        <v>1</v>
      </c>
      <c r="BI41" s="1">
        <v>1</v>
      </c>
      <c r="BJ41" s="1">
        <v>0</v>
      </c>
      <c r="BK41" s="117">
        <v>1</v>
      </c>
      <c r="BL41" s="1">
        <v>5</v>
      </c>
      <c r="BM41" s="1">
        <v>9</v>
      </c>
      <c r="BN41" s="1">
        <v>0</v>
      </c>
      <c r="BO41" s="1">
        <v>0</v>
      </c>
      <c r="BP41" s="1">
        <v>3</v>
      </c>
      <c r="BQ41" s="1">
        <v>3</v>
      </c>
      <c r="BR41" s="116">
        <v>0</v>
      </c>
      <c r="BS41" s="117">
        <v>0</v>
      </c>
      <c r="BT41" s="1">
        <v>9</v>
      </c>
      <c r="BU41" s="1">
        <v>1</v>
      </c>
    </row>
    <row r="42" spans="1:73" x14ac:dyDescent="0.2">
      <c r="A42" s="116">
        <v>272051</v>
      </c>
      <c r="B42" s="1" t="s">
        <v>209</v>
      </c>
      <c r="C42" s="114" t="s">
        <v>204</v>
      </c>
      <c r="D42" s="1">
        <v>32</v>
      </c>
      <c r="E42" s="115">
        <v>17.476120519696099</v>
      </c>
      <c r="F42" s="118">
        <v>17.476120519696099</v>
      </c>
      <c r="G42" s="117">
        <v>2</v>
      </c>
      <c r="H42" s="1">
        <v>5</v>
      </c>
      <c r="I42" s="1">
        <v>3</v>
      </c>
      <c r="J42" s="1">
        <v>3</v>
      </c>
      <c r="K42" s="1">
        <v>5</v>
      </c>
      <c r="L42" s="1">
        <v>7</v>
      </c>
      <c r="M42" s="1">
        <v>3</v>
      </c>
      <c r="N42" s="1">
        <v>4</v>
      </c>
      <c r="O42" s="116">
        <v>0</v>
      </c>
      <c r="P42" s="1">
        <v>17</v>
      </c>
      <c r="Q42" s="1">
        <v>15</v>
      </c>
      <c r="R42" s="116">
        <v>0</v>
      </c>
      <c r="S42" s="1">
        <v>14</v>
      </c>
      <c r="T42" s="1">
        <v>17</v>
      </c>
      <c r="U42" s="1">
        <v>3</v>
      </c>
      <c r="V42" s="1">
        <v>14</v>
      </c>
      <c r="W42" s="1">
        <v>0</v>
      </c>
      <c r="X42" s="1">
        <v>5</v>
      </c>
      <c r="Y42" s="1">
        <v>8</v>
      </c>
      <c r="Z42" s="1">
        <v>1</v>
      </c>
      <c r="AA42" s="116">
        <v>1</v>
      </c>
      <c r="AB42" s="117">
        <v>23</v>
      </c>
      <c r="AC42" s="1">
        <v>0</v>
      </c>
      <c r="AD42" s="1">
        <v>0</v>
      </c>
      <c r="AE42" s="1">
        <v>0</v>
      </c>
      <c r="AF42" s="1">
        <v>0</v>
      </c>
      <c r="AG42" s="1">
        <v>9</v>
      </c>
      <c r="AH42" s="116">
        <v>0</v>
      </c>
      <c r="AI42" s="1">
        <v>19</v>
      </c>
      <c r="AJ42" s="1">
        <v>1</v>
      </c>
      <c r="AK42" s="1">
        <v>1</v>
      </c>
      <c r="AL42" s="1">
        <v>8</v>
      </c>
      <c r="AM42" s="1">
        <v>2</v>
      </c>
      <c r="AN42" s="1">
        <v>1</v>
      </c>
      <c r="AO42" s="1">
        <v>0</v>
      </c>
      <c r="AP42" s="117">
        <v>2</v>
      </c>
      <c r="AQ42" s="1">
        <v>1</v>
      </c>
      <c r="AR42" s="1">
        <v>3</v>
      </c>
      <c r="AS42" s="1">
        <v>1</v>
      </c>
      <c r="AT42" s="1">
        <v>3</v>
      </c>
      <c r="AU42" s="1">
        <v>1</v>
      </c>
      <c r="AV42" s="1">
        <v>3</v>
      </c>
      <c r="AW42" s="1">
        <v>2</v>
      </c>
      <c r="AX42" s="1">
        <v>3</v>
      </c>
      <c r="AY42" s="1">
        <v>2</v>
      </c>
      <c r="AZ42" s="1">
        <v>0</v>
      </c>
      <c r="BA42" s="1">
        <v>0</v>
      </c>
      <c r="BB42" s="116">
        <v>11</v>
      </c>
      <c r="BC42" s="1">
        <v>8</v>
      </c>
      <c r="BD42" s="1">
        <v>6</v>
      </c>
      <c r="BE42" s="1">
        <v>5</v>
      </c>
      <c r="BF42" s="1">
        <v>3</v>
      </c>
      <c r="BG42" s="1">
        <v>2</v>
      </c>
      <c r="BH42" s="1">
        <v>4</v>
      </c>
      <c r="BI42" s="1">
        <v>4</v>
      </c>
      <c r="BJ42" s="1">
        <v>0</v>
      </c>
      <c r="BK42" s="117">
        <v>8</v>
      </c>
      <c r="BL42" s="1">
        <v>24</v>
      </c>
      <c r="BM42" s="1">
        <v>9</v>
      </c>
      <c r="BN42" s="1">
        <v>4</v>
      </c>
      <c r="BO42" s="1">
        <v>2</v>
      </c>
      <c r="BP42" s="1">
        <v>4</v>
      </c>
      <c r="BQ42" s="1">
        <v>2</v>
      </c>
      <c r="BR42" s="116">
        <v>1</v>
      </c>
      <c r="BS42" s="117">
        <v>2</v>
      </c>
      <c r="BT42" s="1">
        <v>30</v>
      </c>
      <c r="BU42" s="1">
        <v>0</v>
      </c>
    </row>
    <row r="43" spans="1:73" x14ac:dyDescent="0.2">
      <c r="A43" s="116">
        <v>272060</v>
      </c>
      <c r="B43" s="1" t="s">
        <v>210</v>
      </c>
      <c r="C43" s="114" t="s">
        <v>204</v>
      </c>
      <c r="D43" s="1">
        <v>1</v>
      </c>
      <c r="E43" s="115">
        <v>2.8889209880109799</v>
      </c>
      <c r="F43" s="118">
        <v>2.8889209880109799</v>
      </c>
      <c r="G43" s="117">
        <v>0</v>
      </c>
      <c r="H43" s="1">
        <v>0</v>
      </c>
      <c r="I43" s="1">
        <v>0</v>
      </c>
      <c r="J43" s="1">
        <v>0</v>
      </c>
      <c r="K43" s="1">
        <v>0</v>
      </c>
      <c r="L43" s="1">
        <v>1</v>
      </c>
      <c r="M43" s="1">
        <v>0</v>
      </c>
      <c r="N43" s="1">
        <v>0</v>
      </c>
      <c r="O43" s="116">
        <v>0</v>
      </c>
      <c r="P43" s="1">
        <v>0</v>
      </c>
      <c r="Q43" s="1">
        <v>1</v>
      </c>
      <c r="R43" s="116">
        <v>0</v>
      </c>
      <c r="S43" s="1" t="s">
        <v>238</v>
      </c>
      <c r="T43" s="1" t="s">
        <v>238</v>
      </c>
      <c r="U43" s="1" t="s">
        <v>238</v>
      </c>
      <c r="V43" s="1" t="s">
        <v>238</v>
      </c>
      <c r="W43" s="1" t="s">
        <v>238</v>
      </c>
      <c r="X43" s="1" t="s">
        <v>238</v>
      </c>
      <c r="Y43" s="1" t="s">
        <v>238</v>
      </c>
      <c r="Z43" s="1" t="s">
        <v>238</v>
      </c>
      <c r="AA43" s="116" t="s">
        <v>238</v>
      </c>
      <c r="AB43" s="117" t="s">
        <v>238</v>
      </c>
      <c r="AC43" s="1" t="s">
        <v>238</v>
      </c>
      <c r="AD43" s="1" t="s">
        <v>238</v>
      </c>
      <c r="AE43" s="1" t="s">
        <v>238</v>
      </c>
      <c r="AF43" s="1" t="s">
        <v>238</v>
      </c>
      <c r="AG43" s="1" t="s">
        <v>238</v>
      </c>
      <c r="AH43" s="116" t="s">
        <v>238</v>
      </c>
      <c r="AI43" s="1" t="s">
        <v>238</v>
      </c>
      <c r="AJ43" s="1" t="s">
        <v>238</v>
      </c>
      <c r="AK43" s="1" t="s">
        <v>238</v>
      </c>
      <c r="AL43" s="1" t="s">
        <v>238</v>
      </c>
      <c r="AM43" s="1" t="s">
        <v>238</v>
      </c>
      <c r="AN43" s="1" t="s">
        <v>238</v>
      </c>
      <c r="AO43" s="1" t="s">
        <v>238</v>
      </c>
      <c r="AP43" s="117">
        <v>0</v>
      </c>
      <c r="AQ43" s="1">
        <v>1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16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1</v>
      </c>
      <c r="BJ43" s="1">
        <v>0</v>
      </c>
      <c r="BK43" s="117" t="s">
        <v>238</v>
      </c>
      <c r="BL43" s="1" t="s">
        <v>238</v>
      </c>
      <c r="BM43" s="1" t="s">
        <v>238</v>
      </c>
      <c r="BN43" s="1" t="s">
        <v>238</v>
      </c>
      <c r="BO43" s="1" t="s">
        <v>238</v>
      </c>
      <c r="BP43" s="1" t="s">
        <v>238</v>
      </c>
      <c r="BQ43" s="1" t="s">
        <v>238</v>
      </c>
      <c r="BR43" s="116" t="s">
        <v>238</v>
      </c>
      <c r="BS43" s="117" t="s">
        <v>238</v>
      </c>
      <c r="BT43" s="1" t="s">
        <v>238</v>
      </c>
      <c r="BU43" s="1" t="s">
        <v>238</v>
      </c>
    </row>
    <row r="44" spans="1:73" x14ac:dyDescent="0.2">
      <c r="A44" s="116">
        <v>272078</v>
      </c>
      <c r="B44" s="1" t="s">
        <v>211</v>
      </c>
      <c r="C44" s="114" t="s">
        <v>204</v>
      </c>
      <c r="D44" s="1">
        <v>22</v>
      </c>
      <c r="E44" s="115">
        <v>13.3922592741395</v>
      </c>
      <c r="F44" s="118">
        <v>13.3922592741395</v>
      </c>
      <c r="G44" s="117">
        <v>1</v>
      </c>
      <c r="H44" s="1">
        <v>3</v>
      </c>
      <c r="I44" s="1">
        <v>4</v>
      </c>
      <c r="J44" s="1">
        <v>6</v>
      </c>
      <c r="K44" s="1">
        <v>3</v>
      </c>
      <c r="L44" s="1">
        <v>1</v>
      </c>
      <c r="M44" s="1">
        <v>0</v>
      </c>
      <c r="N44" s="1">
        <v>4</v>
      </c>
      <c r="O44" s="116">
        <v>0</v>
      </c>
      <c r="P44" s="1">
        <v>13</v>
      </c>
      <c r="Q44" s="1">
        <v>9</v>
      </c>
      <c r="R44" s="116">
        <v>0</v>
      </c>
      <c r="S44" s="1">
        <v>10</v>
      </c>
      <c r="T44" s="1">
        <v>12</v>
      </c>
      <c r="U44" s="1">
        <v>1</v>
      </c>
      <c r="V44" s="1">
        <v>11</v>
      </c>
      <c r="W44" s="1">
        <v>1</v>
      </c>
      <c r="X44" s="1">
        <v>1</v>
      </c>
      <c r="Y44" s="1">
        <v>4</v>
      </c>
      <c r="Z44" s="1">
        <v>5</v>
      </c>
      <c r="AA44" s="116">
        <v>0</v>
      </c>
      <c r="AB44" s="117">
        <v>15</v>
      </c>
      <c r="AC44" s="1">
        <v>1</v>
      </c>
      <c r="AD44" s="1">
        <v>2</v>
      </c>
      <c r="AE44" s="1">
        <v>0</v>
      </c>
      <c r="AF44" s="1">
        <v>0</v>
      </c>
      <c r="AG44" s="1">
        <v>4</v>
      </c>
      <c r="AH44" s="116">
        <v>0</v>
      </c>
      <c r="AI44" s="1">
        <v>16</v>
      </c>
      <c r="AJ44" s="1">
        <v>1</v>
      </c>
      <c r="AK44" s="1">
        <v>3</v>
      </c>
      <c r="AL44" s="1">
        <v>2</v>
      </c>
      <c r="AM44" s="1">
        <v>0</v>
      </c>
      <c r="AN44" s="1">
        <v>0</v>
      </c>
      <c r="AO44" s="1">
        <v>0</v>
      </c>
      <c r="AP44" s="117">
        <v>2</v>
      </c>
      <c r="AQ44" s="1">
        <v>2</v>
      </c>
      <c r="AR44" s="1">
        <v>3</v>
      </c>
      <c r="AS44" s="1">
        <v>2</v>
      </c>
      <c r="AT44" s="1">
        <v>2</v>
      </c>
      <c r="AU44" s="1">
        <v>1</v>
      </c>
      <c r="AV44" s="1">
        <v>1</v>
      </c>
      <c r="AW44" s="1">
        <v>1</v>
      </c>
      <c r="AX44" s="1">
        <v>0</v>
      </c>
      <c r="AY44" s="1">
        <v>1</v>
      </c>
      <c r="AZ44" s="1">
        <v>2</v>
      </c>
      <c r="BA44" s="1">
        <v>1</v>
      </c>
      <c r="BB44" s="116">
        <v>4</v>
      </c>
      <c r="BC44" s="1">
        <v>4</v>
      </c>
      <c r="BD44" s="1">
        <v>2</v>
      </c>
      <c r="BE44" s="1">
        <v>5</v>
      </c>
      <c r="BF44" s="1">
        <v>1</v>
      </c>
      <c r="BG44" s="1">
        <v>5</v>
      </c>
      <c r="BH44" s="1">
        <v>4</v>
      </c>
      <c r="BI44" s="1">
        <v>1</v>
      </c>
      <c r="BJ44" s="1">
        <v>0</v>
      </c>
      <c r="BK44" s="117">
        <v>10</v>
      </c>
      <c r="BL44" s="1">
        <v>12</v>
      </c>
      <c r="BM44" s="1">
        <v>8</v>
      </c>
      <c r="BN44" s="1">
        <v>0</v>
      </c>
      <c r="BO44" s="1">
        <v>0</v>
      </c>
      <c r="BP44" s="1">
        <v>1</v>
      </c>
      <c r="BQ44" s="1">
        <v>2</v>
      </c>
      <c r="BR44" s="116">
        <v>0</v>
      </c>
      <c r="BS44" s="117">
        <v>2</v>
      </c>
      <c r="BT44" s="1">
        <v>19</v>
      </c>
      <c r="BU44" s="1">
        <v>1</v>
      </c>
    </row>
    <row r="45" spans="1:73" x14ac:dyDescent="0.2">
      <c r="A45" s="116">
        <v>272086</v>
      </c>
      <c r="B45" s="1" t="s">
        <v>212</v>
      </c>
      <c r="C45" s="114" t="s">
        <v>204</v>
      </c>
      <c r="D45" s="1">
        <v>10</v>
      </c>
      <c r="E45" s="115">
        <v>25.475759814536499</v>
      </c>
      <c r="F45" s="118">
        <v>25.475759814536499</v>
      </c>
      <c r="G45" s="117">
        <v>0</v>
      </c>
      <c r="H45" s="1">
        <v>1</v>
      </c>
      <c r="I45" s="1">
        <v>0</v>
      </c>
      <c r="J45" s="1">
        <v>4</v>
      </c>
      <c r="K45" s="1">
        <v>4</v>
      </c>
      <c r="L45" s="1">
        <v>0</v>
      </c>
      <c r="M45" s="1">
        <v>0</v>
      </c>
      <c r="N45" s="1">
        <v>1</v>
      </c>
      <c r="O45" s="116">
        <v>0</v>
      </c>
      <c r="P45" s="1">
        <v>5</v>
      </c>
      <c r="Q45" s="1">
        <v>5</v>
      </c>
      <c r="R45" s="116">
        <v>0</v>
      </c>
      <c r="S45" s="1">
        <v>7</v>
      </c>
      <c r="T45" s="1">
        <v>3</v>
      </c>
      <c r="U45" s="1">
        <v>0</v>
      </c>
      <c r="V45" s="1">
        <v>3</v>
      </c>
      <c r="W45" s="1">
        <v>0</v>
      </c>
      <c r="X45" s="1">
        <v>1</v>
      </c>
      <c r="Y45" s="1">
        <v>2</v>
      </c>
      <c r="Z45" s="1">
        <v>0</v>
      </c>
      <c r="AA45" s="116">
        <v>0</v>
      </c>
      <c r="AB45" s="117">
        <v>5</v>
      </c>
      <c r="AC45" s="1">
        <v>0</v>
      </c>
      <c r="AD45" s="1">
        <v>3</v>
      </c>
      <c r="AE45" s="1">
        <v>2</v>
      </c>
      <c r="AF45" s="1">
        <v>0</v>
      </c>
      <c r="AG45" s="1">
        <v>0</v>
      </c>
      <c r="AH45" s="116">
        <v>0</v>
      </c>
      <c r="AI45" s="1">
        <v>6</v>
      </c>
      <c r="AJ45" s="1">
        <v>0</v>
      </c>
      <c r="AK45" s="1">
        <v>2</v>
      </c>
      <c r="AL45" s="1">
        <v>2</v>
      </c>
      <c r="AM45" s="1">
        <v>0</v>
      </c>
      <c r="AN45" s="1">
        <v>0</v>
      </c>
      <c r="AO45" s="1">
        <v>0</v>
      </c>
      <c r="AP45" s="117">
        <v>1</v>
      </c>
      <c r="AQ45" s="1">
        <v>1</v>
      </c>
      <c r="AR45" s="1">
        <v>1</v>
      </c>
      <c r="AS45" s="1">
        <v>1</v>
      </c>
      <c r="AT45" s="1">
        <v>0</v>
      </c>
      <c r="AU45" s="1">
        <v>1</v>
      </c>
      <c r="AV45" s="1">
        <v>0</v>
      </c>
      <c r="AW45" s="1">
        <v>0</v>
      </c>
      <c r="AX45" s="1">
        <v>0</v>
      </c>
      <c r="AY45" s="1">
        <v>0</v>
      </c>
      <c r="AZ45" s="1">
        <v>1</v>
      </c>
      <c r="BA45" s="1">
        <v>1</v>
      </c>
      <c r="BB45" s="116">
        <v>3</v>
      </c>
      <c r="BC45" s="1">
        <v>2</v>
      </c>
      <c r="BD45" s="1">
        <v>1</v>
      </c>
      <c r="BE45" s="1">
        <v>2</v>
      </c>
      <c r="BF45" s="1">
        <v>3</v>
      </c>
      <c r="BG45" s="1">
        <v>1</v>
      </c>
      <c r="BH45" s="1">
        <v>1</v>
      </c>
      <c r="BI45" s="1">
        <v>0</v>
      </c>
      <c r="BJ45" s="1">
        <v>0</v>
      </c>
      <c r="BK45" s="117">
        <v>2</v>
      </c>
      <c r="BL45" s="1">
        <v>7</v>
      </c>
      <c r="BM45" s="1">
        <v>13</v>
      </c>
      <c r="BN45" s="1">
        <v>2</v>
      </c>
      <c r="BO45" s="1">
        <v>0</v>
      </c>
      <c r="BP45" s="1">
        <v>0</v>
      </c>
      <c r="BQ45" s="1">
        <v>1</v>
      </c>
      <c r="BR45" s="116">
        <v>0</v>
      </c>
      <c r="BS45" s="117">
        <v>1</v>
      </c>
      <c r="BT45" s="1">
        <v>9</v>
      </c>
      <c r="BU45" s="1">
        <v>0</v>
      </c>
    </row>
    <row r="46" spans="1:73" x14ac:dyDescent="0.2">
      <c r="A46" s="116">
        <v>272094</v>
      </c>
      <c r="B46" s="1" t="s">
        <v>213</v>
      </c>
      <c r="C46" s="114" t="s">
        <v>204</v>
      </c>
      <c r="D46" s="1">
        <v>15</v>
      </c>
      <c r="E46" s="115">
        <v>21.951326591836999</v>
      </c>
      <c r="F46" s="118">
        <v>21.951326591836999</v>
      </c>
      <c r="G46" s="117">
        <v>0</v>
      </c>
      <c r="H46" s="1">
        <v>1</v>
      </c>
      <c r="I46" s="1">
        <v>2</v>
      </c>
      <c r="J46" s="1">
        <v>1</v>
      </c>
      <c r="K46" s="1">
        <v>4</v>
      </c>
      <c r="L46" s="1">
        <v>3</v>
      </c>
      <c r="M46" s="1">
        <v>2</v>
      </c>
      <c r="N46" s="1">
        <v>2</v>
      </c>
      <c r="O46" s="116">
        <v>0</v>
      </c>
      <c r="P46" s="1">
        <v>11</v>
      </c>
      <c r="Q46" s="1">
        <v>4</v>
      </c>
      <c r="R46" s="116">
        <v>0</v>
      </c>
      <c r="S46" s="1">
        <v>6</v>
      </c>
      <c r="T46" s="1">
        <v>8</v>
      </c>
      <c r="U46" s="1">
        <v>1</v>
      </c>
      <c r="V46" s="1">
        <v>7</v>
      </c>
      <c r="W46" s="1">
        <v>0</v>
      </c>
      <c r="X46" s="1">
        <v>2</v>
      </c>
      <c r="Y46" s="1">
        <v>3</v>
      </c>
      <c r="Z46" s="1">
        <v>2</v>
      </c>
      <c r="AA46" s="116">
        <v>1</v>
      </c>
      <c r="AB46" s="117">
        <v>9</v>
      </c>
      <c r="AC46" s="1">
        <v>0</v>
      </c>
      <c r="AD46" s="1">
        <v>3</v>
      </c>
      <c r="AE46" s="1">
        <v>0</v>
      </c>
      <c r="AF46" s="1">
        <v>0</v>
      </c>
      <c r="AG46" s="1">
        <v>3</v>
      </c>
      <c r="AH46" s="116">
        <v>0</v>
      </c>
      <c r="AI46" s="1">
        <v>7</v>
      </c>
      <c r="AJ46" s="1">
        <v>0</v>
      </c>
      <c r="AK46" s="1">
        <v>4</v>
      </c>
      <c r="AL46" s="1">
        <v>2</v>
      </c>
      <c r="AM46" s="1">
        <v>1</v>
      </c>
      <c r="AN46" s="1">
        <v>1</v>
      </c>
      <c r="AO46" s="1">
        <v>0</v>
      </c>
      <c r="AP46" s="117">
        <v>0</v>
      </c>
      <c r="AQ46" s="1">
        <v>0</v>
      </c>
      <c r="AR46" s="1">
        <v>0</v>
      </c>
      <c r="AS46" s="1">
        <v>2</v>
      </c>
      <c r="AT46" s="1">
        <v>2</v>
      </c>
      <c r="AU46" s="1">
        <v>1</v>
      </c>
      <c r="AV46" s="1">
        <v>2</v>
      </c>
      <c r="AW46" s="1">
        <v>1</v>
      </c>
      <c r="AX46" s="1">
        <v>0</v>
      </c>
      <c r="AY46" s="1">
        <v>0</v>
      </c>
      <c r="AZ46" s="1">
        <v>2</v>
      </c>
      <c r="BA46" s="1">
        <v>2</v>
      </c>
      <c r="BB46" s="116">
        <v>3</v>
      </c>
      <c r="BC46" s="1">
        <v>1</v>
      </c>
      <c r="BD46" s="1">
        <v>1</v>
      </c>
      <c r="BE46" s="1">
        <v>3</v>
      </c>
      <c r="BF46" s="1">
        <v>5</v>
      </c>
      <c r="BG46" s="1">
        <v>3</v>
      </c>
      <c r="BH46" s="1">
        <v>0</v>
      </c>
      <c r="BI46" s="1">
        <v>2</v>
      </c>
      <c r="BJ46" s="1">
        <v>0</v>
      </c>
      <c r="BK46" s="117">
        <v>4</v>
      </c>
      <c r="BL46" s="1">
        <v>10</v>
      </c>
      <c r="BM46" s="1">
        <v>5</v>
      </c>
      <c r="BN46" s="1">
        <v>0</v>
      </c>
      <c r="BO46" s="1">
        <v>1</v>
      </c>
      <c r="BP46" s="1">
        <v>0</v>
      </c>
      <c r="BQ46" s="1">
        <v>2</v>
      </c>
      <c r="BR46" s="116">
        <v>0</v>
      </c>
      <c r="BS46" s="117">
        <v>3</v>
      </c>
      <c r="BT46" s="1">
        <v>10</v>
      </c>
      <c r="BU46" s="1">
        <v>2</v>
      </c>
    </row>
    <row r="47" spans="1:73" x14ac:dyDescent="0.2">
      <c r="A47" s="116">
        <v>272108</v>
      </c>
      <c r="B47" s="1" t="s">
        <v>214</v>
      </c>
      <c r="C47" s="114" t="s">
        <v>204</v>
      </c>
      <c r="D47" s="1">
        <v>23</v>
      </c>
      <c r="E47" s="158">
        <v>12.2683678803461</v>
      </c>
      <c r="F47" s="118">
        <v>12.2683678803461</v>
      </c>
      <c r="G47" s="138">
        <v>1</v>
      </c>
      <c r="H47" s="1">
        <v>1</v>
      </c>
      <c r="I47" s="1">
        <v>5</v>
      </c>
      <c r="J47" s="1">
        <v>4</v>
      </c>
      <c r="K47" s="1">
        <v>6</v>
      </c>
      <c r="L47" s="1">
        <v>1</v>
      </c>
      <c r="M47" s="1">
        <v>1</v>
      </c>
      <c r="N47" s="1">
        <v>4</v>
      </c>
      <c r="O47" s="138">
        <v>0</v>
      </c>
      <c r="P47" s="1">
        <v>15</v>
      </c>
      <c r="Q47" s="1">
        <v>7</v>
      </c>
      <c r="R47" s="138">
        <v>1</v>
      </c>
      <c r="S47" s="1">
        <v>10</v>
      </c>
      <c r="T47" s="1">
        <v>13</v>
      </c>
      <c r="U47" s="1">
        <v>2</v>
      </c>
      <c r="V47" s="1">
        <v>11</v>
      </c>
      <c r="W47" s="1">
        <v>0</v>
      </c>
      <c r="X47" s="1">
        <v>3</v>
      </c>
      <c r="Y47" s="1">
        <v>6</v>
      </c>
      <c r="Z47" s="1">
        <v>2</v>
      </c>
      <c r="AA47" s="138">
        <v>0</v>
      </c>
      <c r="AB47" s="138">
        <v>14</v>
      </c>
      <c r="AC47" s="1">
        <v>1</v>
      </c>
      <c r="AD47" s="1">
        <v>1</v>
      </c>
      <c r="AE47" s="1">
        <v>0</v>
      </c>
      <c r="AF47" s="1">
        <v>0</v>
      </c>
      <c r="AG47" s="1">
        <v>7</v>
      </c>
      <c r="AH47" s="138">
        <v>0</v>
      </c>
      <c r="AI47" s="1">
        <v>17</v>
      </c>
      <c r="AJ47" s="1">
        <v>0</v>
      </c>
      <c r="AK47" s="1">
        <v>3</v>
      </c>
      <c r="AL47" s="1">
        <v>1</v>
      </c>
      <c r="AM47" s="1">
        <v>1</v>
      </c>
      <c r="AN47" s="1">
        <v>1</v>
      </c>
      <c r="AO47" s="1">
        <v>0</v>
      </c>
      <c r="AP47" s="138">
        <v>5</v>
      </c>
      <c r="AQ47" s="1">
        <v>1</v>
      </c>
      <c r="AR47" s="1">
        <v>5</v>
      </c>
      <c r="AS47" s="1">
        <v>2</v>
      </c>
      <c r="AT47" s="1">
        <v>2</v>
      </c>
      <c r="AU47" s="1">
        <v>1</v>
      </c>
      <c r="AV47" s="1">
        <v>1</v>
      </c>
      <c r="AW47" s="1">
        <v>1</v>
      </c>
      <c r="AX47" s="1">
        <v>1</v>
      </c>
      <c r="AY47" s="1">
        <v>1</v>
      </c>
      <c r="AZ47" s="1">
        <v>1</v>
      </c>
      <c r="BA47" s="1">
        <v>0</v>
      </c>
      <c r="BB47" s="138">
        <v>2</v>
      </c>
      <c r="BC47" s="1">
        <v>2</v>
      </c>
      <c r="BD47" s="1">
        <v>5</v>
      </c>
      <c r="BE47" s="1">
        <v>7</v>
      </c>
      <c r="BF47" s="1">
        <v>0</v>
      </c>
      <c r="BG47" s="1">
        <v>3</v>
      </c>
      <c r="BH47" s="1">
        <v>3</v>
      </c>
      <c r="BI47" s="1">
        <v>3</v>
      </c>
      <c r="BJ47" s="1">
        <v>0</v>
      </c>
      <c r="BK47" s="138">
        <v>10</v>
      </c>
      <c r="BL47" s="1">
        <v>20</v>
      </c>
      <c r="BM47" s="1">
        <v>8</v>
      </c>
      <c r="BN47" s="1">
        <v>3</v>
      </c>
      <c r="BO47" s="1">
        <v>0</v>
      </c>
      <c r="BP47" s="1">
        <v>0</v>
      </c>
      <c r="BQ47" s="1">
        <v>2</v>
      </c>
      <c r="BR47" s="138">
        <v>1</v>
      </c>
      <c r="BS47" s="138">
        <v>3</v>
      </c>
      <c r="BT47" s="1">
        <v>18</v>
      </c>
      <c r="BU47" s="1">
        <v>2</v>
      </c>
    </row>
    <row r="48" spans="1:73" x14ac:dyDescent="0.2">
      <c r="A48" s="116">
        <v>272116</v>
      </c>
      <c r="B48" s="1" t="s">
        <v>215</v>
      </c>
      <c r="C48" s="114" t="s">
        <v>204</v>
      </c>
      <c r="D48" s="1">
        <v>24</v>
      </c>
      <c r="E48" s="158">
        <v>17.425650557620799</v>
      </c>
      <c r="F48" s="118">
        <v>17.425650557620799</v>
      </c>
      <c r="G48" s="138">
        <v>2</v>
      </c>
      <c r="H48" s="1">
        <v>1</v>
      </c>
      <c r="I48" s="1">
        <v>3</v>
      </c>
      <c r="J48" s="1">
        <v>4</v>
      </c>
      <c r="K48" s="1">
        <v>7</v>
      </c>
      <c r="L48" s="1">
        <v>4</v>
      </c>
      <c r="M48" s="1">
        <v>3</v>
      </c>
      <c r="N48" s="1">
        <v>0</v>
      </c>
      <c r="O48" s="138">
        <v>0</v>
      </c>
      <c r="P48" s="1">
        <v>11</v>
      </c>
      <c r="Q48" s="1">
        <v>13</v>
      </c>
      <c r="R48" s="138">
        <v>0</v>
      </c>
      <c r="S48" s="1">
        <v>14</v>
      </c>
      <c r="T48" s="1">
        <v>10</v>
      </c>
      <c r="U48" s="1">
        <v>2</v>
      </c>
      <c r="V48" s="1">
        <v>8</v>
      </c>
      <c r="W48" s="1">
        <v>0</v>
      </c>
      <c r="X48" s="1">
        <v>2</v>
      </c>
      <c r="Y48" s="1">
        <v>5</v>
      </c>
      <c r="Z48" s="1">
        <v>1</v>
      </c>
      <c r="AA48" s="138">
        <v>0</v>
      </c>
      <c r="AB48" s="138">
        <v>17</v>
      </c>
      <c r="AC48" s="1">
        <v>1</v>
      </c>
      <c r="AD48" s="1">
        <v>1</v>
      </c>
      <c r="AE48" s="1">
        <v>1</v>
      </c>
      <c r="AF48" s="1">
        <v>1</v>
      </c>
      <c r="AG48" s="1">
        <v>3</v>
      </c>
      <c r="AH48" s="138">
        <v>0</v>
      </c>
      <c r="AI48" s="1">
        <v>19</v>
      </c>
      <c r="AJ48" s="1">
        <v>0</v>
      </c>
      <c r="AK48" s="1">
        <v>1</v>
      </c>
      <c r="AL48" s="1">
        <v>2</v>
      </c>
      <c r="AM48" s="1">
        <v>1</v>
      </c>
      <c r="AN48" s="1">
        <v>1</v>
      </c>
      <c r="AO48" s="1">
        <v>0</v>
      </c>
      <c r="AP48" s="138">
        <v>4</v>
      </c>
      <c r="AQ48" s="1">
        <v>1</v>
      </c>
      <c r="AR48" s="1">
        <v>1</v>
      </c>
      <c r="AS48" s="1">
        <v>2</v>
      </c>
      <c r="AT48" s="1">
        <v>1</v>
      </c>
      <c r="AU48" s="1">
        <v>0</v>
      </c>
      <c r="AV48" s="1">
        <v>2</v>
      </c>
      <c r="AW48" s="1">
        <v>0</v>
      </c>
      <c r="AX48" s="1">
        <v>2</v>
      </c>
      <c r="AY48" s="1">
        <v>1</v>
      </c>
      <c r="AZ48" s="1">
        <v>0</v>
      </c>
      <c r="BA48" s="1">
        <v>1</v>
      </c>
      <c r="BB48" s="138">
        <v>9</v>
      </c>
      <c r="BC48" s="1">
        <v>1</v>
      </c>
      <c r="BD48" s="1">
        <v>6</v>
      </c>
      <c r="BE48" s="1">
        <v>6</v>
      </c>
      <c r="BF48" s="1">
        <v>2</v>
      </c>
      <c r="BG48" s="1">
        <v>3</v>
      </c>
      <c r="BH48" s="1">
        <v>4</v>
      </c>
      <c r="BI48" s="1">
        <v>2</v>
      </c>
      <c r="BJ48" s="1">
        <v>0</v>
      </c>
      <c r="BK48" s="138">
        <v>7</v>
      </c>
      <c r="BL48" s="1">
        <v>15</v>
      </c>
      <c r="BM48" s="1">
        <v>8</v>
      </c>
      <c r="BN48" s="1">
        <v>4</v>
      </c>
      <c r="BO48" s="1">
        <v>1</v>
      </c>
      <c r="BP48" s="1">
        <v>0</v>
      </c>
      <c r="BQ48" s="1">
        <v>3</v>
      </c>
      <c r="BR48" s="138">
        <v>1</v>
      </c>
      <c r="BS48" s="138">
        <v>1</v>
      </c>
      <c r="BT48" s="1">
        <v>23</v>
      </c>
      <c r="BU48" s="1">
        <v>0</v>
      </c>
    </row>
    <row r="49" spans="1:73" x14ac:dyDescent="0.2">
      <c r="A49" s="116">
        <v>272124</v>
      </c>
      <c r="B49" s="1" t="s">
        <v>216</v>
      </c>
      <c r="C49" s="114" t="s">
        <v>204</v>
      </c>
      <c r="D49" s="1">
        <v>23</v>
      </c>
      <c r="E49" s="158">
        <v>18.614438329556499</v>
      </c>
      <c r="F49" s="118">
        <v>18.614438329556499</v>
      </c>
      <c r="G49" s="138">
        <v>0</v>
      </c>
      <c r="H49" s="1">
        <v>2</v>
      </c>
      <c r="I49" s="1">
        <v>2</v>
      </c>
      <c r="J49" s="1">
        <v>2</v>
      </c>
      <c r="K49" s="1">
        <v>7</v>
      </c>
      <c r="L49" s="1">
        <v>5</v>
      </c>
      <c r="M49" s="1">
        <v>1</v>
      </c>
      <c r="N49" s="1">
        <v>4</v>
      </c>
      <c r="O49" s="138">
        <v>0</v>
      </c>
      <c r="P49" s="1">
        <v>10</v>
      </c>
      <c r="Q49" s="1">
        <v>13</v>
      </c>
      <c r="R49" s="138">
        <v>0</v>
      </c>
      <c r="S49" s="1">
        <v>12</v>
      </c>
      <c r="T49" s="1">
        <v>11</v>
      </c>
      <c r="U49" s="1">
        <v>0</v>
      </c>
      <c r="V49" s="1">
        <v>11</v>
      </c>
      <c r="W49" s="1">
        <v>0</v>
      </c>
      <c r="X49" s="1">
        <v>4</v>
      </c>
      <c r="Y49" s="1">
        <v>7</v>
      </c>
      <c r="Z49" s="1">
        <v>0</v>
      </c>
      <c r="AA49" s="138">
        <v>0</v>
      </c>
      <c r="AB49" s="138">
        <v>18</v>
      </c>
      <c r="AC49" s="1">
        <v>1</v>
      </c>
      <c r="AD49" s="1">
        <v>0</v>
      </c>
      <c r="AE49" s="1">
        <v>0</v>
      </c>
      <c r="AF49" s="1">
        <v>0</v>
      </c>
      <c r="AG49" s="1">
        <v>4</v>
      </c>
      <c r="AH49" s="138">
        <v>0</v>
      </c>
      <c r="AI49" s="1">
        <v>17</v>
      </c>
      <c r="AJ49" s="1">
        <v>0</v>
      </c>
      <c r="AK49" s="1">
        <v>1</v>
      </c>
      <c r="AL49" s="1">
        <v>3</v>
      </c>
      <c r="AM49" s="1">
        <v>0</v>
      </c>
      <c r="AN49" s="1">
        <v>2</v>
      </c>
      <c r="AO49" s="1">
        <v>0</v>
      </c>
      <c r="AP49" s="138">
        <v>2</v>
      </c>
      <c r="AQ49" s="1">
        <v>1</v>
      </c>
      <c r="AR49" s="1">
        <v>1</v>
      </c>
      <c r="AS49" s="1">
        <v>0</v>
      </c>
      <c r="AT49" s="1">
        <v>3</v>
      </c>
      <c r="AU49" s="1">
        <v>3</v>
      </c>
      <c r="AV49" s="1">
        <v>1</v>
      </c>
      <c r="AW49" s="1">
        <v>1</v>
      </c>
      <c r="AX49" s="1">
        <v>0</v>
      </c>
      <c r="AY49" s="1">
        <v>3</v>
      </c>
      <c r="AZ49" s="1">
        <v>0</v>
      </c>
      <c r="BA49" s="1">
        <v>1</v>
      </c>
      <c r="BB49" s="138">
        <v>7</v>
      </c>
      <c r="BC49" s="1">
        <v>3</v>
      </c>
      <c r="BD49" s="1">
        <v>4</v>
      </c>
      <c r="BE49" s="1">
        <v>4</v>
      </c>
      <c r="BF49" s="1">
        <v>4</v>
      </c>
      <c r="BG49" s="1">
        <v>2</v>
      </c>
      <c r="BH49" s="1">
        <v>2</v>
      </c>
      <c r="BI49" s="1">
        <v>4</v>
      </c>
      <c r="BJ49" s="1">
        <v>0</v>
      </c>
      <c r="BK49" s="138">
        <v>12</v>
      </c>
      <c r="BL49" s="1">
        <v>13</v>
      </c>
      <c r="BM49" s="1">
        <v>2</v>
      </c>
      <c r="BN49" s="1">
        <v>4</v>
      </c>
      <c r="BO49" s="1">
        <v>2</v>
      </c>
      <c r="BP49" s="1">
        <v>0</v>
      </c>
      <c r="BQ49" s="1">
        <v>2</v>
      </c>
      <c r="BR49" s="138">
        <v>0</v>
      </c>
      <c r="BS49" s="138">
        <v>2</v>
      </c>
      <c r="BT49" s="1">
        <v>20</v>
      </c>
      <c r="BU49" s="1">
        <v>1</v>
      </c>
    </row>
    <row r="50" spans="1:73" x14ac:dyDescent="0.2">
      <c r="A50" s="116">
        <v>272132</v>
      </c>
      <c r="B50" s="1" t="s">
        <v>217</v>
      </c>
      <c r="C50" s="114" t="s">
        <v>204</v>
      </c>
      <c r="D50" s="1">
        <v>12</v>
      </c>
      <c r="E50" s="158">
        <v>25.159342502515901</v>
      </c>
      <c r="F50" s="118">
        <v>25.159342502515901</v>
      </c>
      <c r="G50" s="138">
        <v>0</v>
      </c>
      <c r="H50" s="1">
        <v>0</v>
      </c>
      <c r="I50" s="1">
        <v>2</v>
      </c>
      <c r="J50" s="1">
        <v>5</v>
      </c>
      <c r="K50" s="1">
        <v>1</v>
      </c>
      <c r="L50" s="1">
        <v>3</v>
      </c>
      <c r="M50" s="1">
        <v>1</v>
      </c>
      <c r="N50" s="1">
        <v>0</v>
      </c>
      <c r="O50" s="138">
        <v>0</v>
      </c>
      <c r="P50" s="1">
        <v>5</v>
      </c>
      <c r="Q50" s="1">
        <v>7</v>
      </c>
      <c r="R50" s="138">
        <v>0</v>
      </c>
      <c r="S50" s="1" t="s">
        <v>238</v>
      </c>
      <c r="T50" s="1" t="s">
        <v>238</v>
      </c>
      <c r="U50" s="1" t="s">
        <v>238</v>
      </c>
      <c r="V50" s="1" t="s">
        <v>238</v>
      </c>
      <c r="W50" s="1" t="s">
        <v>238</v>
      </c>
      <c r="X50" s="1" t="s">
        <v>238</v>
      </c>
      <c r="Y50" s="1" t="s">
        <v>238</v>
      </c>
      <c r="Z50" s="1" t="s">
        <v>238</v>
      </c>
      <c r="AA50" s="138" t="s">
        <v>238</v>
      </c>
      <c r="AB50" s="138" t="s">
        <v>238</v>
      </c>
      <c r="AC50" s="1" t="s">
        <v>238</v>
      </c>
      <c r="AD50" s="1" t="s">
        <v>238</v>
      </c>
      <c r="AE50" s="1" t="s">
        <v>238</v>
      </c>
      <c r="AF50" s="1" t="s">
        <v>238</v>
      </c>
      <c r="AG50" s="1" t="s">
        <v>238</v>
      </c>
      <c r="AH50" s="138" t="s">
        <v>238</v>
      </c>
      <c r="AI50" s="1" t="s">
        <v>238</v>
      </c>
      <c r="AJ50" s="1" t="s">
        <v>238</v>
      </c>
      <c r="AK50" s="1" t="s">
        <v>238</v>
      </c>
      <c r="AL50" s="1" t="s">
        <v>238</v>
      </c>
      <c r="AM50" s="1" t="s">
        <v>238</v>
      </c>
      <c r="AN50" s="1" t="s">
        <v>238</v>
      </c>
      <c r="AO50" s="1" t="s">
        <v>238</v>
      </c>
      <c r="AP50" s="138">
        <v>0</v>
      </c>
      <c r="AQ50" s="1">
        <v>0</v>
      </c>
      <c r="AR50" s="1">
        <v>1</v>
      </c>
      <c r="AS50" s="1">
        <v>1</v>
      </c>
      <c r="AT50" s="1">
        <v>0</v>
      </c>
      <c r="AU50" s="1">
        <v>0</v>
      </c>
      <c r="AV50" s="1">
        <v>2</v>
      </c>
      <c r="AW50" s="1">
        <v>1</v>
      </c>
      <c r="AX50" s="1">
        <v>0</v>
      </c>
      <c r="AY50" s="1">
        <v>0</v>
      </c>
      <c r="AZ50" s="1">
        <v>0</v>
      </c>
      <c r="BA50" s="1">
        <v>1</v>
      </c>
      <c r="BB50" s="138">
        <v>6</v>
      </c>
      <c r="BC50" s="1">
        <v>0</v>
      </c>
      <c r="BD50" s="1">
        <v>1</v>
      </c>
      <c r="BE50" s="1">
        <v>2</v>
      </c>
      <c r="BF50" s="1">
        <v>2</v>
      </c>
      <c r="BG50" s="1">
        <v>3</v>
      </c>
      <c r="BH50" s="1">
        <v>3</v>
      </c>
      <c r="BI50" s="1">
        <v>1</v>
      </c>
      <c r="BJ50" s="1">
        <v>0</v>
      </c>
      <c r="BK50" s="138" t="s">
        <v>238</v>
      </c>
      <c r="BL50" s="1" t="s">
        <v>238</v>
      </c>
      <c r="BM50" s="1" t="s">
        <v>238</v>
      </c>
      <c r="BN50" s="1" t="s">
        <v>238</v>
      </c>
      <c r="BO50" s="1" t="s">
        <v>238</v>
      </c>
      <c r="BP50" s="1" t="s">
        <v>238</v>
      </c>
      <c r="BQ50" s="1" t="s">
        <v>238</v>
      </c>
      <c r="BR50" s="138" t="s">
        <v>238</v>
      </c>
      <c r="BS50" s="138" t="s">
        <v>238</v>
      </c>
      <c r="BT50" s="1" t="s">
        <v>238</v>
      </c>
      <c r="BU50" s="1" t="s">
        <v>238</v>
      </c>
    </row>
    <row r="51" spans="1:73" x14ac:dyDescent="0.2">
      <c r="A51" s="116">
        <v>272141</v>
      </c>
      <c r="B51" s="1" t="s">
        <v>218</v>
      </c>
      <c r="C51" s="114" t="s">
        <v>204</v>
      </c>
      <c r="D51" s="1">
        <v>6</v>
      </c>
      <c r="E51" s="158">
        <v>12.0426309134336</v>
      </c>
      <c r="F51" s="118">
        <v>12.0426309134336</v>
      </c>
      <c r="G51" s="138">
        <v>0</v>
      </c>
      <c r="H51" s="1">
        <v>0</v>
      </c>
      <c r="I51" s="1">
        <v>0</v>
      </c>
      <c r="J51" s="1">
        <v>0</v>
      </c>
      <c r="K51" s="1">
        <v>3</v>
      </c>
      <c r="L51" s="1">
        <v>2</v>
      </c>
      <c r="M51" s="1">
        <v>0</v>
      </c>
      <c r="N51" s="1">
        <v>1</v>
      </c>
      <c r="O51" s="138">
        <v>0</v>
      </c>
      <c r="P51" s="1">
        <v>1</v>
      </c>
      <c r="Q51" s="1">
        <v>5</v>
      </c>
      <c r="R51" s="138">
        <v>0</v>
      </c>
      <c r="S51" s="1">
        <v>3</v>
      </c>
      <c r="T51" s="1">
        <v>3</v>
      </c>
      <c r="U51" s="1">
        <v>0</v>
      </c>
      <c r="V51" s="1">
        <v>3</v>
      </c>
      <c r="W51" s="1">
        <v>0</v>
      </c>
      <c r="X51" s="1">
        <v>0</v>
      </c>
      <c r="Y51" s="1">
        <v>3</v>
      </c>
      <c r="Z51" s="1">
        <v>0</v>
      </c>
      <c r="AA51" s="138">
        <v>0</v>
      </c>
      <c r="AB51" s="138">
        <v>3</v>
      </c>
      <c r="AC51" s="1">
        <v>1</v>
      </c>
      <c r="AD51" s="1">
        <v>0</v>
      </c>
      <c r="AE51" s="1">
        <v>0</v>
      </c>
      <c r="AF51" s="1">
        <v>0</v>
      </c>
      <c r="AG51" s="1">
        <v>2</v>
      </c>
      <c r="AH51" s="138">
        <v>0</v>
      </c>
      <c r="AI51" s="1">
        <v>5</v>
      </c>
      <c r="AJ51" s="1">
        <v>0</v>
      </c>
      <c r="AK51" s="1">
        <v>0</v>
      </c>
      <c r="AL51" s="1">
        <v>1</v>
      </c>
      <c r="AM51" s="1">
        <v>0</v>
      </c>
      <c r="AN51" s="1">
        <v>0</v>
      </c>
      <c r="AO51" s="1">
        <v>0</v>
      </c>
      <c r="AP51" s="138">
        <v>1</v>
      </c>
      <c r="AQ51" s="1">
        <v>2</v>
      </c>
      <c r="AR51" s="1">
        <v>1</v>
      </c>
      <c r="AS51" s="1">
        <v>0</v>
      </c>
      <c r="AT51" s="1">
        <v>0</v>
      </c>
      <c r="AU51" s="1">
        <v>1</v>
      </c>
      <c r="AV51" s="1">
        <v>1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38">
        <v>0</v>
      </c>
      <c r="BC51" s="1">
        <v>1</v>
      </c>
      <c r="BD51" s="1">
        <v>0</v>
      </c>
      <c r="BE51" s="1">
        <v>2</v>
      </c>
      <c r="BF51" s="1">
        <v>3</v>
      </c>
      <c r="BG51" s="1">
        <v>0</v>
      </c>
      <c r="BH51" s="1">
        <v>0</v>
      </c>
      <c r="BI51" s="1">
        <v>0</v>
      </c>
      <c r="BJ51" s="1">
        <v>0</v>
      </c>
      <c r="BK51" s="138">
        <v>3</v>
      </c>
      <c r="BL51" s="1">
        <v>3</v>
      </c>
      <c r="BM51" s="1">
        <v>0</v>
      </c>
      <c r="BN51" s="1">
        <v>1</v>
      </c>
      <c r="BO51" s="1">
        <v>0</v>
      </c>
      <c r="BP51" s="1">
        <v>0</v>
      </c>
      <c r="BQ51" s="1">
        <v>1</v>
      </c>
      <c r="BR51" s="138">
        <v>0</v>
      </c>
      <c r="BS51" s="138">
        <v>3</v>
      </c>
      <c r="BT51" s="1">
        <v>3</v>
      </c>
      <c r="BU51" s="1">
        <v>0</v>
      </c>
    </row>
    <row r="52" spans="1:73" x14ac:dyDescent="0.2">
      <c r="A52" s="116">
        <v>272159</v>
      </c>
      <c r="B52" s="1" t="s">
        <v>219</v>
      </c>
      <c r="C52" s="114" t="s">
        <v>204</v>
      </c>
      <c r="D52" s="1">
        <v>23</v>
      </c>
      <c r="E52" s="158">
        <v>21.286244458635299</v>
      </c>
      <c r="F52" s="118">
        <v>21.286244458635299</v>
      </c>
      <c r="G52" s="138">
        <v>1</v>
      </c>
      <c r="H52" s="1">
        <v>3</v>
      </c>
      <c r="I52" s="1">
        <v>1</v>
      </c>
      <c r="J52" s="1">
        <v>6</v>
      </c>
      <c r="K52" s="1">
        <v>5</v>
      </c>
      <c r="L52" s="1">
        <v>1</v>
      </c>
      <c r="M52" s="1">
        <v>2</v>
      </c>
      <c r="N52" s="1">
        <v>4</v>
      </c>
      <c r="O52" s="138">
        <v>0</v>
      </c>
      <c r="P52" s="1">
        <v>13</v>
      </c>
      <c r="Q52" s="1">
        <v>10</v>
      </c>
      <c r="R52" s="138">
        <v>0</v>
      </c>
      <c r="S52" s="1">
        <v>8</v>
      </c>
      <c r="T52" s="1">
        <v>15</v>
      </c>
      <c r="U52" s="1">
        <v>0</v>
      </c>
      <c r="V52" s="1">
        <v>15</v>
      </c>
      <c r="W52" s="1">
        <v>0</v>
      </c>
      <c r="X52" s="1">
        <v>3</v>
      </c>
      <c r="Y52" s="1">
        <v>10</v>
      </c>
      <c r="Z52" s="1">
        <v>2</v>
      </c>
      <c r="AA52" s="138">
        <v>0</v>
      </c>
      <c r="AB52" s="138">
        <v>16</v>
      </c>
      <c r="AC52" s="1">
        <v>0</v>
      </c>
      <c r="AD52" s="1">
        <v>1</v>
      </c>
      <c r="AE52" s="1">
        <v>0</v>
      </c>
      <c r="AF52" s="1">
        <v>0</v>
      </c>
      <c r="AG52" s="1">
        <v>6</v>
      </c>
      <c r="AH52" s="138">
        <v>0</v>
      </c>
      <c r="AI52" s="1">
        <v>17</v>
      </c>
      <c r="AJ52" s="1">
        <v>0</v>
      </c>
      <c r="AK52" s="1">
        <v>2</v>
      </c>
      <c r="AL52" s="1">
        <v>2</v>
      </c>
      <c r="AM52" s="1">
        <v>1</v>
      </c>
      <c r="AN52" s="1">
        <v>1</v>
      </c>
      <c r="AO52" s="1">
        <v>0</v>
      </c>
      <c r="AP52" s="138">
        <v>2</v>
      </c>
      <c r="AQ52" s="1">
        <v>4</v>
      </c>
      <c r="AR52" s="1">
        <v>1</v>
      </c>
      <c r="AS52" s="1">
        <v>2</v>
      </c>
      <c r="AT52" s="1">
        <v>1</v>
      </c>
      <c r="AU52" s="1">
        <v>0</v>
      </c>
      <c r="AV52" s="1">
        <v>0</v>
      </c>
      <c r="AW52" s="1">
        <v>3</v>
      </c>
      <c r="AX52" s="1">
        <v>1</v>
      </c>
      <c r="AY52" s="1">
        <v>0</v>
      </c>
      <c r="AZ52" s="1">
        <v>2</v>
      </c>
      <c r="BA52" s="1">
        <v>3</v>
      </c>
      <c r="BB52" s="138">
        <v>4</v>
      </c>
      <c r="BC52" s="1">
        <v>2</v>
      </c>
      <c r="BD52" s="1">
        <v>2</v>
      </c>
      <c r="BE52" s="1">
        <v>4</v>
      </c>
      <c r="BF52" s="1">
        <v>3</v>
      </c>
      <c r="BG52" s="1">
        <v>4</v>
      </c>
      <c r="BH52" s="1">
        <v>4</v>
      </c>
      <c r="BI52" s="1">
        <v>4</v>
      </c>
      <c r="BJ52" s="1">
        <v>0</v>
      </c>
      <c r="BK52" s="138">
        <v>6</v>
      </c>
      <c r="BL52" s="1">
        <v>28</v>
      </c>
      <c r="BM52" s="1">
        <v>5</v>
      </c>
      <c r="BN52" s="1">
        <v>1</v>
      </c>
      <c r="BO52" s="1">
        <v>1</v>
      </c>
      <c r="BP52" s="1">
        <v>0</v>
      </c>
      <c r="BQ52" s="1">
        <v>0</v>
      </c>
      <c r="BR52" s="138">
        <v>1</v>
      </c>
      <c r="BS52" s="138">
        <v>6</v>
      </c>
      <c r="BT52" s="1">
        <v>17</v>
      </c>
      <c r="BU52" s="1">
        <v>0</v>
      </c>
    </row>
    <row r="53" spans="1:73" x14ac:dyDescent="0.2">
      <c r="A53" s="116">
        <v>272167</v>
      </c>
      <c r="B53" s="1" t="s">
        <v>220</v>
      </c>
      <c r="C53" s="114" t="s">
        <v>204</v>
      </c>
      <c r="D53" s="1">
        <v>8</v>
      </c>
      <c r="E53" s="158">
        <v>17.384879501054002</v>
      </c>
      <c r="F53" s="118">
        <v>17.384879501054002</v>
      </c>
      <c r="G53" s="138">
        <v>0</v>
      </c>
      <c r="H53" s="1">
        <v>1</v>
      </c>
      <c r="I53" s="1">
        <v>1</v>
      </c>
      <c r="J53" s="1">
        <v>3</v>
      </c>
      <c r="K53" s="1">
        <v>2</v>
      </c>
      <c r="L53" s="1">
        <v>0</v>
      </c>
      <c r="M53" s="1">
        <v>0</v>
      </c>
      <c r="N53" s="1">
        <v>1</v>
      </c>
      <c r="O53" s="138">
        <v>0</v>
      </c>
      <c r="P53" s="1">
        <v>6</v>
      </c>
      <c r="Q53" s="1">
        <v>2</v>
      </c>
      <c r="R53" s="138">
        <v>0</v>
      </c>
      <c r="S53" s="1">
        <v>4</v>
      </c>
      <c r="T53" s="1">
        <v>4</v>
      </c>
      <c r="U53" s="1">
        <v>0</v>
      </c>
      <c r="V53" s="1">
        <v>4</v>
      </c>
      <c r="W53" s="1">
        <v>0</v>
      </c>
      <c r="X53" s="1">
        <v>0</v>
      </c>
      <c r="Y53" s="1">
        <v>3</v>
      </c>
      <c r="Z53" s="1">
        <v>1</v>
      </c>
      <c r="AA53" s="138">
        <v>0</v>
      </c>
      <c r="AB53" s="138">
        <v>3</v>
      </c>
      <c r="AC53" s="1">
        <v>0</v>
      </c>
      <c r="AD53" s="1">
        <v>1</v>
      </c>
      <c r="AE53" s="1">
        <v>0</v>
      </c>
      <c r="AF53" s="1">
        <v>0</v>
      </c>
      <c r="AG53" s="1">
        <v>4</v>
      </c>
      <c r="AH53" s="138">
        <v>0</v>
      </c>
      <c r="AI53" s="1">
        <v>6</v>
      </c>
      <c r="AJ53" s="1">
        <v>1</v>
      </c>
      <c r="AK53" s="1">
        <v>1</v>
      </c>
      <c r="AL53" s="1">
        <v>0</v>
      </c>
      <c r="AM53" s="1">
        <v>0</v>
      </c>
      <c r="AN53" s="1">
        <v>0</v>
      </c>
      <c r="AO53" s="1">
        <v>0</v>
      </c>
      <c r="AP53" s="138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1</v>
      </c>
      <c r="AX53" s="1">
        <v>2</v>
      </c>
      <c r="AY53" s="1">
        <v>3</v>
      </c>
      <c r="AZ53" s="1">
        <v>1</v>
      </c>
      <c r="BA53" s="1">
        <v>1</v>
      </c>
      <c r="BB53" s="138">
        <v>0</v>
      </c>
      <c r="BC53" s="1">
        <v>2</v>
      </c>
      <c r="BD53" s="1">
        <v>1</v>
      </c>
      <c r="BE53" s="1">
        <v>1</v>
      </c>
      <c r="BF53" s="1">
        <v>2</v>
      </c>
      <c r="BG53" s="1">
        <v>0</v>
      </c>
      <c r="BH53" s="1">
        <v>2</v>
      </c>
      <c r="BI53" s="1">
        <v>0</v>
      </c>
      <c r="BJ53" s="1">
        <v>0</v>
      </c>
      <c r="BK53" s="138">
        <v>1</v>
      </c>
      <c r="BL53" s="1">
        <v>6</v>
      </c>
      <c r="BM53" s="1">
        <v>3</v>
      </c>
      <c r="BN53" s="1">
        <v>2</v>
      </c>
      <c r="BO53" s="1">
        <v>1</v>
      </c>
      <c r="BP53" s="1">
        <v>0</v>
      </c>
      <c r="BQ53" s="1">
        <v>0</v>
      </c>
      <c r="BR53" s="138">
        <v>0</v>
      </c>
      <c r="BS53" s="138">
        <v>2</v>
      </c>
      <c r="BT53" s="1">
        <v>6</v>
      </c>
      <c r="BU53" s="1">
        <v>0</v>
      </c>
    </row>
    <row r="54" spans="1:73" x14ac:dyDescent="0.2">
      <c r="A54" s="116">
        <v>272175</v>
      </c>
      <c r="B54" s="1" t="s">
        <v>221</v>
      </c>
      <c r="C54" s="114" t="s">
        <v>204</v>
      </c>
      <c r="D54" s="1">
        <v>8</v>
      </c>
      <c r="E54" s="1">
        <v>14.345401402263001</v>
      </c>
      <c r="F54" s="1">
        <v>14.345401402263001</v>
      </c>
      <c r="G54" s="1">
        <v>0</v>
      </c>
      <c r="H54" s="1">
        <v>1</v>
      </c>
      <c r="I54" s="1">
        <v>1</v>
      </c>
      <c r="J54" s="1">
        <v>2</v>
      </c>
      <c r="K54" s="1">
        <v>3</v>
      </c>
      <c r="L54" s="1">
        <v>0</v>
      </c>
      <c r="M54" s="1">
        <v>1</v>
      </c>
      <c r="N54" s="1">
        <v>0</v>
      </c>
      <c r="O54" s="1">
        <v>0</v>
      </c>
      <c r="P54" s="1">
        <v>7</v>
      </c>
      <c r="Q54" s="1">
        <v>1</v>
      </c>
      <c r="R54" s="1">
        <v>0</v>
      </c>
      <c r="S54" s="1" t="s">
        <v>238</v>
      </c>
      <c r="T54" s="1" t="s">
        <v>238</v>
      </c>
      <c r="U54" s="1" t="s">
        <v>238</v>
      </c>
      <c r="V54" s="1" t="s">
        <v>238</v>
      </c>
      <c r="W54" s="1" t="s">
        <v>238</v>
      </c>
      <c r="X54" s="1" t="s">
        <v>238</v>
      </c>
      <c r="Y54" s="1" t="s">
        <v>238</v>
      </c>
      <c r="Z54" s="1" t="s">
        <v>238</v>
      </c>
      <c r="AA54" s="1" t="s">
        <v>238</v>
      </c>
      <c r="AB54" s="1" t="s">
        <v>238</v>
      </c>
      <c r="AC54" s="1" t="s">
        <v>238</v>
      </c>
      <c r="AD54" s="1" t="s">
        <v>238</v>
      </c>
      <c r="AE54" s="1" t="s">
        <v>238</v>
      </c>
      <c r="AF54" s="1" t="s">
        <v>238</v>
      </c>
      <c r="AG54" s="1" t="s">
        <v>238</v>
      </c>
      <c r="AH54" s="1" t="s">
        <v>238</v>
      </c>
      <c r="AI54" s="1" t="s">
        <v>238</v>
      </c>
      <c r="AJ54" s="1" t="s">
        <v>238</v>
      </c>
      <c r="AK54" s="1" t="s">
        <v>238</v>
      </c>
      <c r="AL54" s="1" t="s">
        <v>238</v>
      </c>
      <c r="AM54" s="1" t="s">
        <v>238</v>
      </c>
      <c r="AN54" s="1" t="s">
        <v>238</v>
      </c>
      <c r="AO54" s="1" t="s">
        <v>238</v>
      </c>
      <c r="AP54" s="1">
        <v>1</v>
      </c>
      <c r="AQ54" s="1">
        <v>0</v>
      </c>
      <c r="AR54" s="1">
        <v>2</v>
      </c>
      <c r="AS54" s="1">
        <v>0</v>
      </c>
      <c r="AT54" s="1">
        <v>1</v>
      </c>
      <c r="AU54" s="1">
        <v>1</v>
      </c>
      <c r="AV54" s="1">
        <v>0</v>
      </c>
      <c r="AW54" s="1">
        <v>0</v>
      </c>
      <c r="AX54" s="1">
        <v>0</v>
      </c>
      <c r="AY54" s="1">
        <v>1</v>
      </c>
      <c r="AZ54" s="1">
        <v>0</v>
      </c>
      <c r="BA54" s="1">
        <v>1</v>
      </c>
      <c r="BB54" s="1">
        <v>1</v>
      </c>
      <c r="BC54" s="1">
        <v>2</v>
      </c>
      <c r="BD54" s="1">
        <v>0</v>
      </c>
      <c r="BE54" s="1">
        <v>2</v>
      </c>
      <c r="BF54" s="1">
        <v>2</v>
      </c>
      <c r="BG54" s="1">
        <v>0</v>
      </c>
      <c r="BH54" s="1">
        <v>0</v>
      </c>
      <c r="BI54" s="1">
        <v>2</v>
      </c>
      <c r="BJ54" s="1">
        <v>0</v>
      </c>
      <c r="BK54" s="1" t="s">
        <v>238</v>
      </c>
      <c r="BL54" s="1" t="s">
        <v>238</v>
      </c>
      <c r="BM54" s="1" t="s">
        <v>238</v>
      </c>
      <c r="BN54" s="1" t="s">
        <v>238</v>
      </c>
      <c r="BO54" s="1" t="s">
        <v>238</v>
      </c>
      <c r="BP54" s="1" t="s">
        <v>238</v>
      </c>
      <c r="BQ54" s="1" t="s">
        <v>238</v>
      </c>
      <c r="BR54" s="1" t="s">
        <v>238</v>
      </c>
      <c r="BS54" s="1" t="s">
        <v>238</v>
      </c>
      <c r="BT54" s="1" t="s">
        <v>238</v>
      </c>
      <c r="BU54" s="1" t="s">
        <v>238</v>
      </c>
    </row>
    <row r="55" spans="1:73" x14ac:dyDescent="0.2">
      <c r="A55" s="1">
        <v>272183</v>
      </c>
      <c r="B55" s="1" t="s">
        <v>222</v>
      </c>
      <c r="C55" s="1" t="s">
        <v>204</v>
      </c>
      <c r="D55" s="1">
        <v>9</v>
      </c>
      <c r="E55" s="118">
        <v>15.991471215351799</v>
      </c>
      <c r="F55" s="118">
        <v>15.991471215351799</v>
      </c>
      <c r="G55" s="1">
        <v>2</v>
      </c>
      <c r="H55" s="1">
        <v>0</v>
      </c>
      <c r="I55" s="1">
        <v>1</v>
      </c>
      <c r="J55" s="1">
        <v>2</v>
      </c>
      <c r="K55" s="1">
        <v>2</v>
      </c>
      <c r="L55" s="1">
        <v>1</v>
      </c>
      <c r="M55" s="1">
        <v>0</v>
      </c>
      <c r="N55" s="1">
        <v>1</v>
      </c>
      <c r="O55" s="1">
        <v>0</v>
      </c>
      <c r="P55" s="1">
        <v>9</v>
      </c>
      <c r="Q55" s="1">
        <v>0</v>
      </c>
      <c r="R55" s="1">
        <v>0</v>
      </c>
      <c r="S55" s="1">
        <v>5</v>
      </c>
      <c r="T55" s="1">
        <v>4</v>
      </c>
      <c r="U55" s="1">
        <v>0</v>
      </c>
      <c r="V55" s="1">
        <v>4</v>
      </c>
      <c r="W55" s="1">
        <v>0</v>
      </c>
      <c r="X55" s="1">
        <v>3</v>
      </c>
      <c r="Y55" s="1">
        <v>1</v>
      </c>
      <c r="Z55" s="1">
        <v>0</v>
      </c>
      <c r="AA55" s="1">
        <v>0</v>
      </c>
      <c r="AB55" s="1">
        <v>4</v>
      </c>
      <c r="AC55" s="1">
        <v>1</v>
      </c>
      <c r="AD55" s="1">
        <v>1</v>
      </c>
      <c r="AE55" s="1">
        <v>0</v>
      </c>
      <c r="AF55" s="1">
        <v>0</v>
      </c>
      <c r="AG55" s="1">
        <v>3</v>
      </c>
      <c r="AH55" s="1">
        <v>0</v>
      </c>
      <c r="AI55" s="1">
        <v>6</v>
      </c>
      <c r="AJ55" s="1">
        <v>0</v>
      </c>
      <c r="AK55" s="1">
        <v>1</v>
      </c>
      <c r="AL55" s="1">
        <v>1</v>
      </c>
      <c r="AM55" s="1">
        <v>0</v>
      </c>
      <c r="AN55" s="1">
        <v>1</v>
      </c>
      <c r="AO55" s="1">
        <v>0</v>
      </c>
      <c r="AP55" s="1">
        <v>0</v>
      </c>
      <c r="AQ55" s="1">
        <v>0</v>
      </c>
      <c r="AR55" s="1">
        <v>0</v>
      </c>
      <c r="AS55" s="1">
        <v>1</v>
      </c>
      <c r="AT55" s="1">
        <v>0</v>
      </c>
      <c r="AU55" s="1">
        <v>2</v>
      </c>
      <c r="AV55" s="1">
        <v>0</v>
      </c>
      <c r="AW55" s="1">
        <v>1</v>
      </c>
      <c r="AX55" s="1">
        <v>0</v>
      </c>
      <c r="AY55" s="1">
        <v>2</v>
      </c>
      <c r="AZ55" s="1">
        <v>1</v>
      </c>
      <c r="BA55" s="1">
        <v>0</v>
      </c>
      <c r="BB55" s="1">
        <v>2</v>
      </c>
      <c r="BC55" s="1">
        <v>1</v>
      </c>
      <c r="BD55" s="1">
        <v>2</v>
      </c>
      <c r="BE55" s="1">
        <v>4</v>
      </c>
      <c r="BF55" s="1">
        <v>1</v>
      </c>
      <c r="BG55" s="1">
        <v>1</v>
      </c>
      <c r="BH55" s="1">
        <v>0</v>
      </c>
      <c r="BI55" s="1">
        <v>0</v>
      </c>
      <c r="BJ55" s="1">
        <v>0</v>
      </c>
      <c r="BK55" s="1">
        <v>3</v>
      </c>
      <c r="BL55" s="1">
        <v>6</v>
      </c>
      <c r="BM55" s="1">
        <v>4</v>
      </c>
      <c r="BN55" s="1">
        <v>0</v>
      </c>
      <c r="BO55" s="1">
        <v>2</v>
      </c>
      <c r="BP55" s="1">
        <v>0</v>
      </c>
      <c r="BQ55" s="1">
        <v>0</v>
      </c>
      <c r="BR55" s="1">
        <v>0</v>
      </c>
      <c r="BS55" s="1">
        <v>2</v>
      </c>
      <c r="BT55" s="1">
        <v>7</v>
      </c>
      <c r="BU55" s="1">
        <v>0</v>
      </c>
    </row>
    <row r="56" spans="1:73" x14ac:dyDescent="0.2">
      <c r="A56" s="1">
        <v>272191</v>
      </c>
      <c r="B56" s="1" t="s">
        <v>223</v>
      </c>
      <c r="C56" s="1" t="s">
        <v>204</v>
      </c>
      <c r="D56" s="1">
        <v>22</v>
      </c>
      <c r="E56" s="118">
        <v>24.976159120839199</v>
      </c>
      <c r="F56" s="118">
        <v>24.976159120839199</v>
      </c>
      <c r="G56" s="1">
        <v>1</v>
      </c>
      <c r="H56" s="1">
        <v>0</v>
      </c>
      <c r="I56" s="1">
        <v>0</v>
      </c>
      <c r="J56" s="1">
        <v>3</v>
      </c>
      <c r="K56" s="1">
        <v>6</v>
      </c>
      <c r="L56" s="1">
        <v>3</v>
      </c>
      <c r="M56" s="1">
        <v>2</v>
      </c>
      <c r="N56" s="1">
        <v>7</v>
      </c>
      <c r="O56" s="1">
        <v>0</v>
      </c>
      <c r="P56" s="1">
        <v>13</v>
      </c>
      <c r="Q56" s="1">
        <v>9</v>
      </c>
      <c r="R56" s="1">
        <v>0</v>
      </c>
      <c r="S56" s="1">
        <v>6</v>
      </c>
      <c r="T56" s="1">
        <v>16</v>
      </c>
      <c r="U56" s="1">
        <v>1</v>
      </c>
      <c r="V56" s="1">
        <v>15</v>
      </c>
      <c r="W56" s="1">
        <v>0</v>
      </c>
      <c r="X56" s="1">
        <v>2</v>
      </c>
      <c r="Y56" s="1">
        <v>10</v>
      </c>
      <c r="Z56" s="1">
        <v>3</v>
      </c>
      <c r="AA56" s="1">
        <v>0</v>
      </c>
      <c r="AB56" s="1">
        <v>16</v>
      </c>
      <c r="AC56" s="1">
        <v>0</v>
      </c>
      <c r="AD56" s="1">
        <v>0</v>
      </c>
      <c r="AE56" s="1">
        <v>0</v>
      </c>
      <c r="AF56" s="1">
        <v>2</v>
      </c>
      <c r="AG56" s="1">
        <v>4</v>
      </c>
      <c r="AH56" s="1">
        <v>0</v>
      </c>
      <c r="AI56" s="1">
        <v>20</v>
      </c>
      <c r="AJ56" s="1">
        <v>0</v>
      </c>
      <c r="AK56" s="1">
        <v>1</v>
      </c>
      <c r="AL56" s="1">
        <v>1</v>
      </c>
      <c r="AM56" s="1">
        <v>0</v>
      </c>
      <c r="AN56" s="1">
        <v>0</v>
      </c>
      <c r="AO56" s="1">
        <v>0</v>
      </c>
      <c r="AP56" s="1">
        <v>1</v>
      </c>
      <c r="AQ56" s="1">
        <v>0</v>
      </c>
      <c r="AR56" s="1">
        <v>3</v>
      </c>
      <c r="AS56" s="1">
        <v>2</v>
      </c>
      <c r="AT56" s="1">
        <v>1</v>
      </c>
      <c r="AU56" s="1">
        <v>3</v>
      </c>
      <c r="AV56" s="1">
        <v>0</v>
      </c>
      <c r="AW56" s="1">
        <v>0</v>
      </c>
      <c r="AX56" s="1">
        <v>4</v>
      </c>
      <c r="AY56" s="1">
        <v>2</v>
      </c>
      <c r="AZ56" s="1">
        <v>1</v>
      </c>
      <c r="BA56" s="1">
        <v>1</v>
      </c>
      <c r="BB56" s="1">
        <v>4</v>
      </c>
      <c r="BC56" s="1">
        <v>1</v>
      </c>
      <c r="BD56" s="1">
        <v>3</v>
      </c>
      <c r="BE56" s="1">
        <v>4</v>
      </c>
      <c r="BF56" s="1">
        <v>4</v>
      </c>
      <c r="BG56" s="1">
        <v>3</v>
      </c>
      <c r="BH56" s="1">
        <v>3</v>
      </c>
      <c r="BI56" s="1">
        <v>3</v>
      </c>
      <c r="BJ56" s="1">
        <v>1</v>
      </c>
      <c r="BK56" s="1">
        <v>8</v>
      </c>
      <c r="BL56" s="1">
        <v>14</v>
      </c>
      <c r="BM56" s="1">
        <v>8</v>
      </c>
      <c r="BN56" s="1">
        <v>1</v>
      </c>
      <c r="BO56" s="1">
        <v>1</v>
      </c>
      <c r="BP56" s="1">
        <v>1</v>
      </c>
      <c r="BQ56" s="1">
        <v>1</v>
      </c>
      <c r="BR56" s="1">
        <v>0</v>
      </c>
      <c r="BS56" s="1">
        <v>1</v>
      </c>
      <c r="BT56" s="1">
        <v>21</v>
      </c>
      <c r="BU56" s="1">
        <v>0</v>
      </c>
    </row>
    <row r="57" spans="1:73" x14ac:dyDescent="0.2">
      <c r="A57" s="1">
        <v>272205</v>
      </c>
      <c r="B57" s="1" t="s">
        <v>224</v>
      </c>
      <c r="C57" s="1" t="s">
        <v>204</v>
      </c>
      <c r="D57" s="1">
        <v>6</v>
      </c>
      <c r="E57" s="118">
        <v>8.9975256804378798</v>
      </c>
      <c r="F57" s="118">
        <v>8.9975256804378798</v>
      </c>
      <c r="G57" s="1">
        <v>0</v>
      </c>
      <c r="H57" s="1">
        <v>0</v>
      </c>
      <c r="I57" s="1">
        <v>3</v>
      </c>
      <c r="J57" s="1">
        <v>0</v>
      </c>
      <c r="K57" s="1">
        <v>1</v>
      </c>
      <c r="L57" s="1">
        <v>1</v>
      </c>
      <c r="M57" s="1">
        <v>1</v>
      </c>
      <c r="N57" s="1">
        <v>0</v>
      </c>
      <c r="O57" s="1">
        <v>0</v>
      </c>
      <c r="P57" s="1">
        <v>4</v>
      </c>
      <c r="Q57" s="1">
        <v>2</v>
      </c>
      <c r="R57" s="1">
        <v>0</v>
      </c>
      <c r="S57" s="1" t="s">
        <v>238</v>
      </c>
      <c r="T57" s="1" t="s">
        <v>238</v>
      </c>
      <c r="U57" s="1" t="s">
        <v>238</v>
      </c>
      <c r="V57" s="1" t="s">
        <v>238</v>
      </c>
      <c r="W57" s="1" t="s">
        <v>238</v>
      </c>
      <c r="X57" s="1" t="s">
        <v>238</v>
      </c>
      <c r="Y57" s="1" t="s">
        <v>238</v>
      </c>
      <c r="Z57" s="1" t="s">
        <v>238</v>
      </c>
      <c r="AA57" s="1" t="s">
        <v>238</v>
      </c>
      <c r="AB57" s="1" t="s">
        <v>238</v>
      </c>
      <c r="AC57" s="1" t="s">
        <v>238</v>
      </c>
      <c r="AD57" s="1" t="s">
        <v>238</v>
      </c>
      <c r="AE57" s="1" t="s">
        <v>238</v>
      </c>
      <c r="AF57" s="1" t="s">
        <v>238</v>
      </c>
      <c r="AG57" s="1" t="s">
        <v>238</v>
      </c>
      <c r="AH57" s="1" t="s">
        <v>238</v>
      </c>
      <c r="AI57" s="1" t="s">
        <v>238</v>
      </c>
      <c r="AJ57" s="1" t="s">
        <v>238</v>
      </c>
      <c r="AK57" s="1" t="s">
        <v>238</v>
      </c>
      <c r="AL57" s="1" t="s">
        <v>238</v>
      </c>
      <c r="AM57" s="1" t="s">
        <v>238</v>
      </c>
      <c r="AN57" s="1" t="s">
        <v>238</v>
      </c>
      <c r="AO57" s="1" t="s">
        <v>238</v>
      </c>
      <c r="AP57" s="1">
        <v>0</v>
      </c>
      <c r="AQ57" s="1">
        <v>1</v>
      </c>
      <c r="AR57" s="1">
        <v>0</v>
      </c>
      <c r="AS57" s="1">
        <v>0</v>
      </c>
      <c r="AT57" s="1">
        <v>0</v>
      </c>
      <c r="AU57" s="1">
        <v>0</v>
      </c>
      <c r="AV57" s="1">
        <v>1</v>
      </c>
      <c r="AW57" s="1">
        <v>1</v>
      </c>
      <c r="AX57" s="1">
        <v>0</v>
      </c>
      <c r="AY57" s="1">
        <v>1</v>
      </c>
      <c r="AZ57" s="1">
        <v>1</v>
      </c>
      <c r="BA57" s="1">
        <v>0</v>
      </c>
      <c r="BB57" s="1">
        <v>1</v>
      </c>
      <c r="BC57" s="1">
        <v>1</v>
      </c>
      <c r="BD57" s="1">
        <v>2</v>
      </c>
      <c r="BE57" s="1">
        <v>0</v>
      </c>
      <c r="BF57" s="1">
        <v>1</v>
      </c>
      <c r="BG57" s="1">
        <v>1</v>
      </c>
      <c r="BH57" s="1">
        <v>0</v>
      </c>
      <c r="BI57" s="1">
        <v>1</v>
      </c>
      <c r="BJ57" s="1">
        <v>0</v>
      </c>
      <c r="BK57" s="1" t="s">
        <v>238</v>
      </c>
      <c r="BL57" s="1" t="s">
        <v>238</v>
      </c>
      <c r="BM57" s="1" t="s">
        <v>238</v>
      </c>
      <c r="BN57" s="1" t="s">
        <v>238</v>
      </c>
      <c r="BO57" s="1" t="s">
        <v>238</v>
      </c>
      <c r="BP57" s="1" t="s">
        <v>238</v>
      </c>
      <c r="BQ57" s="1" t="s">
        <v>238</v>
      </c>
      <c r="BR57" s="1" t="s">
        <v>238</v>
      </c>
      <c r="BS57" s="1" t="s">
        <v>238</v>
      </c>
      <c r="BT57" s="1" t="s">
        <v>238</v>
      </c>
      <c r="BU57" s="1" t="s">
        <v>238</v>
      </c>
    </row>
    <row r="58" spans="1:73" x14ac:dyDescent="0.2">
      <c r="A58" s="1">
        <v>272213</v>
      </c>
      <c r="B58" s="1" t="s">
        <v>225</v>
      </c>
      <c r="C58" s="1" t="s">
        <v>204</v>
      </c>
      <c r="D58" s="1">
        <v>2</v>
      </c>
      <c r="E58" s="118">
        <v>6.2640942119769498</v>
      </c>
      <c r="F58" s="118">
        <v>6.2640942119769498</v>
      </c>
      <c r="G58" s="1">
        <v>0</v>
      </c>
      <c r="H58" s="1">
        <v>0</v>
      </c>
      <c r="I58" s="1">
        <v>1</v>
      </c>
      <c r="J58" s="1">
        <v>0</v>
      </c>
      <c r="K58" s="1">
        <v>0</v>
      </c>
      <c r="L58" s="1">
        <v>1</v>
      </c>
      <c r="M58" s="1">
        <v>0</v>
      </c>
      <c r="N58" s="1">
        <v>0</v>
      </c>
      <c r="O58" s="1">
        <v>0</v>
      </c>
      <c r="P58" s="1">
        <v>1</v>
      </c>
      <c r="Q58" s="1">
        <v>1</v>
      </c>
      <c r="R58" s="1">
        <v>0</v>
      </c>
      <c r="S58" s="1" t="s">
        <v>238</v>
      </c>
      <c r="T58" s="1" t="s">
        <v>238</v>
      </c>
      <c r="U58" s="1" t="s">
        <v>238</v>
      </c>
      <c r="V58" s="1" t="s">
        <v>238</v>
      </c>
      <c r="W58" s="1" t="s">
        <v>238</v>
      </c>
      <c r="X58" s="1" t="s">
        <v>238</v>
      </c>
      <c r="Y58" s="1" t="s">
        <v>238</v>
      </c>
      <c r="Z58" s="1" t="s">
        <v>238</v>
      </c>
      <c r="AA58" s="1" t="s">
        <v>238</v>
      </c>
      <c r="AB58" s="1" t="s">
        <v>238</v>
      </c>
      <c r="AC58" s="1" t="s">
        <v>238</v>
      </c>
      <c r="AD58" s="1" t="s">
        <v>238</v>
      </c>
      <c r="AE58" s="1" t="s">
        <v>238</v>
      </c>
      <c r="AF58" s="1" t="s">
        <v>238</v>
      </c>
      <c r="AG58" s="1" t="s">
        <v>238</v>
      </c>
      <c r="AH58" s="1" t="s">
        <v>238</v>
      </c>
      <c r="AI58" s="1" t="s">
        <v>238</v>
      </c>
      <c r="AJ58" s="1" t="s">
        <v>238</v>
      </c>
      <c r="AK58" s="1" t="s">
        <v>238</v>
      </c>
      <c r="AL58" s="1" t="s">
        <v>238</v>
      </c>
      <c r="AM58" s="1" t="s">
        <v>238</v>
      </c>
      <c r="AN58" s="1" t="s">
        <v>238</v>
      </c>
      <c r="AO58" s="1" t="s">
        <v>238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1</v>
      </c>
      <c r="AW58" s="1">
        <v>1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1</v>
      </c>
      <c r="BI58" s="1">
        <v>1</v>
      </c>
      <c r="BJ58" s="1">
        <v>0</v>
      </c>
      <c r="BK58" s="1" t="s">
        <v>238</v>
      </c>
      <c r="BL58" s="1" t="s">
        <v>238</v>
      </c>
      <c r="BM58" s="1" t="s">
        <v>238</v>
      </c>
      <c r="BN58" s="1" t="s">
        <v>238</v>
      </c>
      <c r="BO58" s="1" t="s">
        <v>238</v>
      </c>
      <c r="BP58" s="1" t="s">
        <v>238</v>
      </c>
      <c r="BQ58" s="1" t="s">
        <v>238</v>
      </c>
      <c r="BR58" s="1" t="s">
        <v>238</v>
      </c>
      <c r="BS58" s="1" t="s">
        <v>238</v>
      </c>
      <c r="BT58" s="1" t="s">
        <v>238</v>
      </c>
      <c r="BU58" s="1" t="s">
        <v>238</v>
      </c>
    </row>
    <row r="59" spans="1:73" x14ac:dyDescent="0.2">
      <c r="A59" s="1">
        <v>272221</v>
      </c>
      <c r="B59" s="1" t="s">
        <v>226</v>
      </c>
      <c r="C59" s="1" t="s">
        <v>204</v>
      </c>
      <c r="D59" s="1">
        <v>11</v>
      </c>
      <c r="E59" s="118">
        <v>21.568627450980401</v>
      </c>
      <c r="F59" s="118">
        <v>21.568627450980401</v>
      </c>
      <c r="G59" s="1">
        <v>0</v>
      </c>
      <c r="H59" s="1">
        <v>1</v>
      </c>
      <c r="I59" s="1">
        <v>0</v>
      </c>
      <c r="J59" s="1">
        <v>1</v>
      </c>
      <c r="K59" s="1">
        <v>4</v>
      </c>
      <c r="L59" s="1">
        <v>2</v>
      </c>
      <c r="M59" s="1">
        <v>0</v>
      </c>
      <c r="N59" s="1">
        <v>3</v>
      </c>
      <c r="O59" s="1">
        <v>0</v>
      </c>
      <c r="P59" s="1">
        <v>9</v>
      </c>
      <c r="Q59" s="1">
        <v>2</v>
      </c>
      <c r="R59" s="1">
        <v>0</v>
      </c>
      <c r="S59" s="1">
        <v>6</v>
      </c>
      <c r="T59" s="1">
        <v>5</v>
      </c>
      <c r="U59" s="1">
        <v>0</v>
      </c>
      <c r="V59" s="1">
        <v>5</v>
      </c>
      <c r="W59" s="1">
        <v>0</v>
      </c>
      <c r="X59" s="1">
        <v>1</v>
      </c>
      <c r="Y59" s="1">
        <v>4</v>
      </c>
      <c r="Z59" s="1">
        <v>0</v>
      </c>
      <c r="AA59" s="1">
        <v>0</v>
      </c>
      <c r="AB59" s="1">
        <v>6</v>
      </c>
      <c r="AC59" s="1">
        <v>0</v>
      </c>
      <c r="AD59" s="1">
        <v>0</v>
      </c>
      <c r="AE59" s="1">
        <v>1</v>
      </c>
      <c r="AF59" s="1">
        <v>0</v>
      </c>
      <c r="AG59" s="1">
        <v>4</v>
      </c>
      <c r="AH59" s="1">
        <v>0</v>
      </c>
      <c r="AI59" s="1">
        <v>8</v>
      </c>
      <c r="AJ59" s="1">
        <v>0</v>
      </c>
      <c r="AK59" s="1">
        <v>0</v>
      </c>
      <c r="AL59" s="1">
        <v>1</v>
      </c>
      <c r="AM59" s="1">
        <v>0</v>
      </c>
      <c r="AN59" s="1">
        <v>2</v>
      </c>
      <c r="AO59" s="1">
        <v>0</v>
      </c>
      <c r="AP59" s="1">
        <v>1</v>
      </c>
      <c r="AQ59" s="1">
        <v>0</v>
      </c>
      <c r="AR59" s="1">
        <v>2</v>
      </c>
      <c r="AS59" s="1">
        <v>1</v>
      </c>
      <c r="AT59" s="1">
        <v>0</v>
      </c>
      <c r="AU59" s="1">
        <v>1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6</v>
      </c>
      <c r="BC59" s="1">
        <v>2</v>
      </c>
      <c r="BD59" s="1">
        <v>3</v>
      </c>
      <c r="BE59" s="1">
        <v>1</v>
      </c>
      <c r="BF59" s="1">
        <v>2</v>
      </c>
      <c r="BG59" s="1">
        <v>2</v>
      </c>
      <c r="BH59" s="1">
        <v>0</v>
      </c>
      <c r="BI59" s="1">
        <v>1</v>
      </c>
      <c r="BJ59" s="1">
        <v>0</v>
      </c>
      <c r="BK59" s="1">
        <v>1</v>
      </c>
      <c r="BL59" s="1">
        <v>6</v>
      </c>
      <c r="BM59" s="1">
        <v>6</v>
      </c>
      <c r="BN59" s="1">
        <v>2</v>
      </c>
      <c r="BO59" s="1">
        <v>0</v>
      </c>
      <c r="BP59" s="1">
        <v>0</v>
      </c>
      <c r="BQ59" s="1">
        <v>0</v>
      </c>
      <c r="BR59" s="1">
        <v>0</v>
      </c>
      <c r="BS59" s="1">
        <v>2</v>
      </c>
      <c r="BT59" s="1">
        <v>9</v>
      </c>
      <c r="BU59" s="1">
        <v>0</v>
      </c>
    </row>
    <row r="60" spans="1:73" x14ac:dyDescent="0.2">
      <c r="A60" s="1">
        <v>272230</v>
      </c>
      <c r="B60" s="1" t="s">
        <v>227</v>
      </c>
      <c r="C60" s="1" t="s">
        <v>204</v>
      </c>
      <c r="D60" s="1">
        <v>13</v>
      </c>
      <c r="E60" s="118">
        <v>22.742779167614302</v>
      </c>
      <c r="F60" s="118">
        <v>22.742779167614302</v>
      </c>
      <c r="G60" s="1">
        <v>0</v>
      </c>
      <c r="H60" s="1">
        <v>2</v>
      </c>
      <c r="I60" s="1">
        <v>1</v>
      </c>
      <c r="J60" s="1">
        <v>3</v>
      </c>
      <c r="K60" s="1">
        <v>3</v>
      </c>
      <c r="L60" s="1">
        <v>0</v>
      </c>
      <c r="M60" s="1">
        <v>4</v>
      </c>
      <c r="N60" s="1">
        <v>0</v>
      </c>
      <c r="O60" s="1">
        <v>0</v>
      </c>
      <c r="P60" s="1">
        <v>4</v>
      </c>
      <c r="Q60" s="1">
        <v>9</v>
      </c>
      <c r="R60" s="1">
        <v>0</v>
      </c>
      <c r="S60" s="1">
        <v>5</v>
      </c>
      <c r="T60" s="1">
        <v>6</v>
      </c>
      <c r="U60" s="1">
        <v>0</v>
      </c>
      <c r="V60" s="1">
        <v>6</v>
      </c>
      <c r="W60" s="1">
        <v>0</v>
      </c>
      <c r="X60" s="1">
        <v>3</v>
      </c>
      <c r="Y60" s="1">
        <v>3</v>
      </c>
      <c r="Z60" s="1">
        <v>0</v>
      </c>
      <c r="AA60" s="1">
        <v>2</v>
      </c>
      <c r="AB60" s="1">
        <v>8</v>
      </c>
      <c r="AC60" s="1">
        <v>0</v>
      </c>
      <c r="AD60" s="1">
        <v>2</v>
      </c>
      <c r="AE60" s="1">
        <v>1</v>
      </c>
      <c r="AF60" s="1">
        <v>0</v>
      </c>
      <c r="AG60" s="1">
        <v>2</v>
      </c>
      <c r="AH60" s="1">
        <v>0</v>
      </c>
      <c r="AI60" s="1">
        <v>7</v>
      </c>
      <c r="AJ60" s="1">
        <v>0</v>
      </c>
      <c r="AK60" s="1">
        <v>3</v>
      </c>
      <c r="AL60" s="1">
        <v>2</v>
      </c>
      <c r="AM60" s="1">
        <v>0</v>
      </c>
      <c r="AN60" s="1">
        <v>1</v>
      </c>
      <c r="AO60" s="1">
        <v>0</v>
      </c>
      <c r="AP60" s="1">
        <v>2</v>
      </c>
      <c r="AQ60" s="1">
        <v>2</v>
      </c>
      <c r="AR60" s="1">
        <v>1</v>
      </c>
      <c r="AS60" s="1">
        <v>1</v>
      </c>
      <c r="AT60" s="1">
        <v>1</v>
      </c>
      <c r="AU60" s="1">
        <v>0</v>
      </c>
      <c r="AV60" s="1">
        <v>1</v>
      </c>
      <c r="AW60" s="1">
        <v>0</v>
      </c>
      <c r="AX60" s="1">
        <v>0</v>
      </c>
      <c r="AY60" s="1">
        <v>0</v>
      </c>
      <c r="AZ60" s="1">
        <v>1</v>
      </c>
      <c r="BA60" s="1">
        <v>1</v>
      </c>
      <c r="BB60" s="1">
        <v>3</v>
      </c>
      <c r="BC60" s="1">
        <v>1</v>
      </c>
      <c r="BD60" s="1">
        <v>5</v>
      </c>
      <c r="BE60" s="1">
        <v>3</v>
      </c>
      <c r="BF60" s="1">
        <v>0</v>
      </c>
      <c r="BG60" s="1">
        <v>2</v>
      </c>
      <c r="BH60" s="1">
        <v>0</v>
      </c>
      <c r="BI60" s="1">
        <v>2</v>
      </c>
      <c r="BJ60" s="1">
        <v>0</v>
      </c>
      <c r="BK60" s="1">
        <v>1</v>
      </c>
      <c r="BL60" s="1">
        <v>8</v>
      </c>
      <c r="BM60" s="1">
        <v>8</v>
      </c>
      <c r="BN60" s="1">
        <v>3</v>
      </c>
      <c r="BO60" s="1">
        <v>2</v>
      </c>
      <c r="BP60" s="1">
        <v>0</v>
      </c>
      <c r="BQ60" s="1">
        <v>1</v>
      </c>
      <c r="BR60" s="1">
        <v>2</v>
      </c>
      <c r="BS60" s="1">
        <v>3</v>
      </c>
      <c r="BT60" s="1">
        <v>9</v>
      </c>
      <c r="BU60" s="1">
        <v>1</v>
      </c>
    </row>
    <row r="61" spans="1:73" x14ac:dyDescent="0.2">
      <c r="A61" s="1">
        <v>272248</v>
      </c>
      <c r="B61" s="1" t="s">
        <v>228</v>
      </c>
      <c r="C61" s="1" t="s">
        <v>204</v>
      </c>
      <c r="D61" s="1">
        <v>3</v>
      </c>
      <c r="E61" s="118">
        <v>7.0381231671554296</v>
      </c>
      <c r="F61" s="118">
        <v>7.0381231671554296</v>
      </c>
      <c r="G61" s="1">
        <v>0</v>
      </c>
      <c r="H61" s="1">
        <v>0</v>
      </c>
      <c r="I61" s="1">
        <v>1</v>
      </c>
      <c r="J61" s="1">
        <v>0</v>
      </c>
      <c r="K61" s="1">
        <v>0</v>
      </c>
      <c r="L61" s="1">
        <v>2</v>
      </c>
      <c r="M61" s="1">
        <v>0</v>
      </c>
      <c r="N61" s="1">
        <v>0</v>
      </c>
      <c r="O61" s="1">
        <v>0</v>
      </c>
      <c r="P61" s="1">
        <v>3</v>
      </c>
      <c r="Q61" s="1">
        <v>0</v>
      </c>
      <c r="R61" s="1">
        <v>0</v>
      </c>
      <c r="S61" s="1">
        <v>1</v>
      </c>
      <c r="T61" s="1">
        <v>2</v>
      </c>
      <c r="U61" s="1">
        <v>0</v>
      </c>
      <c r="V61" s="1">
        <v>2</v>
      </c>
      <c r="W61" s="1">
        <v>0</v>
      </c>
      <c r="X61" s="1">
        <v>0</v>
      </c>
      <c r="Y61" s="1">
        <v>1</v>
      </c>
      <c r="Z61" s="1">
        <v>1</v>
      </c>
      <c r="AA61" s="1">
        <v>0</v>
      </c>
      <c r="AB61" s="1">
        <v>0</v>
      </c>
      <c r="AC61" s="1">
        <v>1</v>
      </c>
      <c r="AD61" s="1">
        <v>0</v>
      </c>
      <c r="AE61" s="1">
        <v>1</v>
      </c>
      <c r="AF61" s="1">
        <v>0</v>
      </c>
      <c r="AG61" s="1">
        <v>1</v>
      </c>
      <c r="AH61" s="1">
        <v>0</v>
      </c>
      <c r="AI61" s="1">
        <v>2</v>
      </c>
      <c r="AJ61" s="1">
        <v>0</v>
      </c>
      <c r="AK61" s="1">
        <v>0</v>
      </c>
      <c r="AL61" s="1">
        <v>1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3</v>
      </c>
      <c r="BC61" s="1">
        <v>1</v>
      </c>
      <c r="BD61" s="1">
        <v>0</v>
      </c>
      <c r="BE61" s="1">
        <v>0</v>
      </c>
      <c r="BF61" s="1">
        <v>1</v>
      </c>
      <c r="BG61" s="1">
        <v>1</v>
      </c>
      <c r="BH61" s="1">
        <v>0</v>
      </c>
      <c r="BI61" s="1">
        <v>0</v>
      </c>
      <c r="BJ61" s="1">
        <v>0</v>
      </c>
      <c r="BK61" s="1">
        <v>0</v>
      </c>
      <c r="BL61" s="1">
        <v>4</v>
      </c>
      <c r="BM61" s="1">
        <v>2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3</v>
      </c>
      <c r="BU61" s="1">
        <v>0</v>
      </c>
    </row>
    <row r="62" spans="1:73" x14ac:dyDescent="0.2">
      <c r="A62" s="1">
        <v>272256</v>
      </c>
      <c r="B62" s="1" t="s">
        <v>229</v>
      </c>
      <c r="C62" s="1" t="s">
        <v>204</v>
      </c>
      <c r="D62" s="1">
        <v>4</v>
      </c>
      <c r="E62" s="118">
        <v>15.048342801248999</v>
      </c>
      <c r="F62" s="118">
        <v>15.048342801248999</v>
      </c>
      <c r="G62" s="1">
        <v>0</v>
      </c>
      <c r="H62" s="1">
        <v>0</v>
      </c>
      <c r="I62" s="1">
        <v>1</v>
      </c>
      <c r="J62" s="1">
        <v>0</v>
      </c>
      <c r="K62" s="1">
        <v>1</v>
      </c>
      <c r="L62" s="1">
        <v>0</v>
      </c>
      <c r="M62" s="1">
        <v>1</v>
      </c>
      <c r="N62" s="1">
        <v>1</v>
      </c>
      <c r="O62" s="1">
        <v>0</v>
      </c>
      <c r="P62" s="1">
        <v>3</v>
      </c>
      <c r="Q62" s="1">
        <v>1</v>
      </c>
      <c r="R62" s="1">
        <v>0</v>
      </c>
      <c r="S62" s="1" t="s">
        <v>238</v>
      </c>
      <c r="T62" s="1" t="s">
        <v>238</v>
      </c>
      <c r="U62" s="1" t="s">
        <v>238</v>
      </c>
      <c r="V62" s="1" t="s">
        <v>238</v>
      </c>
      <c r="W62" s="1" t="s">
        <v>238</v>
      </c>
      <c r="X62" s="1" t="s">
        <v>238</v>
      </c>
      <c r="Y62" s="1" t="s">
        <v>238</v>
      </c>
      <c r="Z62" s="1" t="s">
        <v>238</v>
      </c>
      <c r="AA62" s="1" t="s">
        <v>238</v>
      </c>
      <c r="AB62" s="1" t="s">
        <v>238</v>
      </c>
      <c r="AC62" s="1" t="s">
        <v>238</v>
      </c>
      <c r="AD62" s="1" t="s">
        <v>238</v>
      </c>
      <c r="AE62" s="1" t="s">
        <v>238</v>
      </c>
      <c r="AF62" s="1" t="s">
        <v>238</v>
      </c>
      <c r="AG62" s="1" t="s">
        <v>238</v>
      </c>
      <c r="AH62" s="1" t="s">
        <v>238</v>
      </c>
      <c r="AI62" s="1" t="s">
        <v>238</v>
      </c>
      <c r="AJ62" s="1" t="s">
        <v>238</v>
      </c>
      <c r="AK62" s="1" t="s">
        <v>238</v>
      </c>
      <c r="AL62" s="1" t="s">
        <v>238</v>
      </c>
      <c r="AM62" s="1" t="s">
        <v>238</v>
      </c>
      <c r="AN62" s="1" t="s">
        <v>238</v>
      </c>
      <c r="AO62" s="1" t="s">
        <v>238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1</v>
      </c>
      <c r="AW62" s="1">
        <v>0</v>
      </c>
      <c r="AX62" s="1">
        <v>0</v>
      </c>
      <c r="AY62" s="1">
        <v>2</v>
      </c>
      <c r="AZ62" s="1">
        <v>0</v>
      </c>
      <c r="BA62" s="1">
        <v>0</v>
      </c>
      <c r="BB62" s="1">
        <v>1</v>
      </c>
      <c r="BC62" s="1">
        <v>0</v>
      </c>
      <c r="BD62" s="1">
        <v>0</v>
      </c>
      <c r="BE62" s="1">
        <v>2</v>
      </c>
      <c r="BF62" s="1">
        <v>1</v>
      </c>
      <c r="BG62" s="1">
        <v>0</v>
      </c>
      <c r="BH62" s="1">
        <v>0</v>
      </c>
      <c r="BI62" s="1">
        <v>1</v>
      </c>
      <c r="BJ62" s="1">
        <v>0</v>
      </c>
      <c r="BK62" s="1" t="s">
        <v>238</v>
      </c>
      <c r="BL62" s="1" t="s">
        <v>238</v>
      </c>
      <c r="BM62" s="1" t="s">
        <v>238</v>
      </c>
      <c r="BN62" s="1" t="s">
        <v>238</v>
      </c>
      <c r="BO62" s="1" t="s">
        <v>238</v>
      </c>
      <c r="BP62" s="1" t="s">
        <v>238</v>
      </c>
      <c r="BQ62" s="1" t="s">
        <v>238</v>
      </c>
      <c r="BR62" s="1" t="s">
        <v>238</v>
      </c>
      <c r="BS62" s="1" t="s">
        <v>238</v>
      </c>
      <c r="BT62" s="1" t="s">
        <v>238</v>
      </c>
      <c r="BU62" s="1" t="s">
        <v>238</v>
      </c>
    </row>
    <row r="63" spans="1:73" x14ac:dyDescent="0.2">
      <c r="A63" s="1">
        <v>272264</v>
      </c>
      <c r="B63" s="1" t="s">
        <v>230</v>
      </c>
      <c r="C63" s="1" t="s">
        <v>204</v>
      </c>
      <c r="D63" s="1">
        <v>2</v>
      </c>
      <c r="E63" s="118">
        <v>6.7540186410914496</v>
      </c>
      <c r="F63" s="118">
        <v>6.7540186410914496</v>
      </c>
      <c r="G63" s="1">
        <v>1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0</v>
      </c>
      <c r="O63" s="1">
        <v>0</v>
      </c>
      <c r="P63" s="1">
        <v>2</v>
      </c>
      <c r="Q63" s="1">
        <v>0</v>
      </c>
      <c r="R63" s="1">
        <v>0</v>
      </c>
      <c r="S63" s="1" t="s">
        <v>238</v>
      </c>
      <c r="T63" s="1" t="s">
        <v>238</v>
      </c>
      <c r="U63" s="1" t="s">
        <v>238</v>
      </c>
      <c r="V63" s="1" t="s">
        <v>238</v>
      </c>
      <c r="W63" s="1" t="s">
        <v>238</v>
      </c>
      <c r="X63" s="1" t="s">
        <v>238</v>
      </c>
      <c r="Y63" s="1" t="s">
        <v>238</v>
      </c>
      <c r="Z63" s="1" t="s">
        <v>238</v>
      </c>
      <c r="AA63" s="1" t="s">
        <v>238</v>
      </c>
      <c r="AB63" s="1" t="s">
        <v>238</v>
      </c>
      <c r="AC63" s="1" t="s">
        <v>238</v>
      </c>
      <c r="AD63" s="1" t="s">
        <v>238</v>
      </c>
      <c r="AE63" s="1" t="s">
        <v>238</v>
      </c>
      <c r="AF63" s="1" t="s">
        <v>238</v>
      </c>
      <c r="AG63" s="1" t="s">
        <v>238</v>
      </c>
      <c r="AH63" s="1" t="s">
        <v>238</v>
      </c>
      <c r="AI63" s="1" t="s">
        <v>238</v>
      </c>
      <c r="AJ63" s="1" t="s">
        <v>238</v>
      </c>
      <c r="AK63" s="1" t="s">
        <v>238</v>
      </c>
      <c r="AL63" s="1" t="s">
        <v>238</v>
      </c>
      <c r="AM63" s="1" t="s">
        <v>238</v>
      </c>
      <c r="AN63" s="1" t="s">
        <v>238</v>
      </c>
      <c r="AO63" s="1" t="s">
        <v>238</v>
      </c>
      <c r="AP63" s="1">
        <v>0</v>
      </c>
      <c r="AQ63" s="1">
        <v>0</v>
      </c>
      <c r="AR63" s="1">
        <v>0</v>
      </c>
      <c r="AS63" s="1">
        <v>1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1</v>
      </c>
      <c r="BC63" s="1">
        <v>0</v>
      </c>
      <c r="BD63" s="1">
        <v>2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 t="s">
        <v>238</v>
      </c>
      <c r="BL63" s="1" t="s">
        <v>238</v>
      </c>
      <c r="BM63" s="1" t="s">
        <v>238</v>
      </c>
      <c r="BN63" s="1" t="s">
        <v>238</v>
      </c>
      <c r="BO63" s="1" t="s">
        <v>238</v>
      </c>
      <c r="BP63" s="1" t="s">
        <v>238</v>
      </c>
      <c r="BQ63" s="1" t="s">
        <v>238</v>
      </c>
      <c r="BR63" s="1" t="s">
        <v>238</v>
      </c>
      <c r="BS63" s="1" t="s">
        <v>238</v>
      </c>
      <c r="BT63" s="1" t="s">
        <v>238</v>
      </c>
      <c r="BU63" s="1" t="s">
        <v>238</v>
      </c>
    </row>
    <row r="64" spans="1:73" x14ac:dyDescent="0.2">
      <c r="A64" s="1">
        <v>272272</v>
      </c>
      <c r="B64" s="1" t="s">
        <v>231</v>
      </c>
      <c r="C64" s="1" t="s">
        <v>204</v>
      </c>
      <c r="D64" s="1">
        <v>48</v>
      </c>
      <c r="E64" s="118">
        <v>20.677712011166001</v>
      </c>
      <c r="F64" s="118">
        <v>20.677712011166001</v>
      </c>
      <c r="G64" s="1">
        <v>4</v>
      </c>
      <c r="H64" s="1">
        <v>3</v>
      </c>
      <c r="I64" s="1">
        <v>4</v>
      </c>
      <c r="J64" s="1">
        <v>7</v>
      </c>
      <c r="K64" s="1">
        <v>10</v>
      </c>
      <c r="L64" s="1">
        <v>4</v>
      </c>
      <c r="M64" s="1">
        <v>10</v>
      </c>
      <c r="N64" s="1">
        <v>6</v>
      </c>
      <c r="O64" s="1">
        <v>0</v>
      </c>
      <c r="P64" s="1">
        <v>27</v>
      </c>
      <c r="Q64" s="1">
        <v>21</v>
      </c>
      <c r="R64" s="1">
        <v>0</v>
      </c>
      <c r="S64" s="1">
        <v>16</v>
      </c>
      <c r="T64" s="1">
        <v>32</v>
      </c>
      <c r="U64" s="1">
        <v>5</v>
      </c>
      <c r="V64" s="1">
        <v>27</v>
      </c>
      <c r="W64" s="1">
        <v>0</v>
      </c>
      <c r="X64" s="1">
        <v>6</v>
      </c>
      <c r="Y64" s="1">
        <v>18</v>
      </c>
      <c r="Z64" s="1">
        <v>3</v>
      </c>
      <c r="AA64" s="1">
        <v>0</v>
      </c>
      <c r="AB64" s="1">
        <v>31</v>
      </c>
      <c r="AC64" s="1">
        <v>3</v>
      </c>
      <c r="AD64" s="1">
        <v>2</v>
      </c>
      <c r="AE64" s="1">
        <v>2</v>
      </c>
      <c r="AF64" s="1">
        <v>2</v>
      </c>
      <c r="AG64" s="1">
        <v>8</v>
      </c>
      <c r="AH64" s="1">
        <v>0</v>
      </c>
      <c r="AI64" s="1">
        <v>28</v>
      </c>
      <c r="AJ64" s="1">
        <v>1</v>
      </c>
      <c r="AK64" s="1">
        <v>4</v>
      </c>
      <c r="AL64" s="1">
        <v>9</v>
      </c>
      <c r="AM64" s="1">
        <v>3</v>
      </c>
      <c r="AN64" s="1">
        <v>3</v>
      </c>
      <c r="AO64" s="1">
        <v>0</v>
      </c>
      <c r="AP64" s="1">
        <v>4</v>
      </c>
      <c r="AQ64" s="1">
        <v>3</v>
      </c>
      <c r="AR64" s="1">
        <v>3</v>
      </c>
      <c r="AS64" s="1">
        <v>5</v>
      </c>
      <c r="AT64" s="1">
        <v>3</v>
      </c>
      <c r="AU64" s="1">
        <v>2</v>
      </c>
      <c r="AV64" s="1">
        <v>4</v>
      </c>
      <c r="AW64" s="1">
        <v>4</v>
      </c>
      <c r="AX64" s="1">
        <v>3</v>
      </c>
      <c r="AY64" s="1">
        <v>1</v>
      </c>
      <c r="AZ64" s="1">
        <v>3</v>
      </c>
      <c r="BA64" s="1">
        <v>0</v>
      </c>
      <c r="BB64" s="1">
        <v>13</v>
      </c>
      <c r="BC64" s="1">
        <v>11</v>
      </c>
      <c r="BD64" s="1">
        <v>6</v>
      </c>
      <c r="BE64" s="1">
        <v>10</v>
      </c>
      <c r="BF64" s="1">
        <v>6</v>
      </c>
      <c r="BG64" s="1">
        <v>4</v>
      </c>
      <c r="BH64" s="1">
        <v>6</v>
      </c>
      <c r="BI64" s="1">
        <v>5</v>
      </c>
      <c r="BJ64" s="1">
        <v>0</v>
      </c>
      <c r="BK64" s="1">
        <v>14</v>
      </c>
      <c r="BL64" s="1">
        <v>40</v>
      </c>
      <c r="BM64" s="1">
        <v>19</v>
      </c>
      <c r="BN64" s="1">
        <v>2</v>
      </c>
      <c r="BO64" s="1">
        <v>1</v>
      </c>
      <c r="BP64" s="1">
        <v>2</v>
      </c>
      <c r="BQ64" s="1">
        <v>4</v>
      </c>
      <c r="BR64" s="1">
        <v>3</v>
      </c>
      <c r="BS64" s="1">
        <v>9</v>
      </c>
      <c r="BT64" s="1">
        <v>39</v>
      </c>
      <c r="BU64" s="1">
        <v>0</v>
      </c>
    </row>
    <row r="65" spans="1:73" x14ac:dyDescent="0.2">
      <c r="A65" s="1">
        <v>272281</v>
      </c>
      <c r="B65" s="1" t="s">
        <v>232</v>
      </c>
      <c r="C65" s="1" t="s">
        <v>204</v>
      </c>
      <c r="D65" s="1">
        <v>3</v>
      </c>
      <c r="E65" s="118">
        <v>10.716964955524601</v>
      </c>
      <c r="F65" s="118">
        <v>10.716964955524601</v>
      </c>
      <c r="G65" s="1">
        <v>0</v>
      </c>
      <c r="H65" s="1">
        <v>0</v>
      </c>
      <c r="I65" s="1">
        <v>0</v>
      </c>
      <c r="J65" s="1">
        <v>1</v>
      </c>
      <c r="K65" s="1">
        <v>1</v>
      </c>
      <c r="L65" s="1">
        <v>0</v>
      </c>
      <c r="M65" s="1">
        <v>0</v>
      </c>
      <c r="N65" s="1">
        <v>1</v>
      </c>
      <c r="O65" s="1">
        <v>0</v>
      </c>
      <c r="P65" s="1">
        <v>1</v>
      </c>
      <c r="Q65" s="1">
        <v>2</v>
      </c>
      <c r="R65" s="1">
        <v>0</v>
      </c>
      <c r="S65" s="1">
        <v>0</v>
      </c>
      <c r="T65" s="1">
        <v>3</v>
      </c>
      <c r="U65" s="1">
        <v>0</v>
      </c>
      <c r="V65" s="1">
        <v>3</v>
      </c>
      <c r="W65" s="1">
        <v>0</v>
      </c>
      <c r="X65" s="1">
        <v>0</v>
      </c>
      <c r="Y65" s="1">
        <v>3</v>
      </c>
      <c r="Z65" s="1">
        <v>0</v>
      </c>
      <c r="AA65" s="1">
        <v>0</v>
      </c>
      <c r="AB65" s="1">
        <v>3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2</v>
      </c>
      <c r="AJ65" s="1">
        <v>0</v>
      </c>
      <c r="AK65" s="1">
        <v>0</v>
      </c>
      <c r="AL65" s="1">
        <v>1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1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1</v>
      </c>
      <c r="BB65" s="1">
        <v>1</v>
      </c>
      <c r="BC65" s="1">
        <v>0</v>
      </c>
      <c r="BD65" s="1">
        <v>0</v>
      </c>
      <c r="BE65" s="1">
        <v>1</v>
      </c>
      <c r="BF65" s="1">
        <v>0</v>
      </c>
      <c r="BG65" s="1">
        <v>2</v>
      </c>
      <c r="BH65" s="1">
        <v>0</v>
      </c>
      <c r="BI65" s="1">
        <v>0</v>
      </c>
      <c r="BJ65" s="1">
        <v>0</v>
      </c>
      <c r="BK65" s="1">
        <v>0</v>
      </c>
      <c r="BL65" s="1">
        <v>7</v>
      </c>
      <c r="BM65" s="1">
        <v>1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3</v>
      </c>
      <c r="BU65" s="1">
        <v>0</v>
      </c>
    </row>
    <row r="66" spans="1:73" x14ac:dyDescent="0.2">
      <c r="A66" s="1">
        <v>272299</v>
      </c>
      <c r="B66" s="1" t="s">
        <v>233</v>
      </c>
      <c r="C66" s="1" t="s">
        <v>204</v>
      </c>
      <c r="D66" s="1">
        <v>7</v>
      </c>
      <c r="E66" s="118">
        <v>26.825062272465999</v>
      </c>
      <c r="F66" s="118">
        <v>26.825062272465999</v>
      </c>
      <c r="G66" s="1">
        <v>0</v>
      </c>
      <c r="H66" s="1">
        <v>0</v>
      </c>
      <c r="I66" s="1">
        <v>2</v>
      </c>
      <c r="J66" s="1">
        <v>1</v>
      </c>
      <c r="K66" s="1">
        <v>2</v>
      </c>
      <c r="L66" s="1">
        <v>1</v>
      </c>
      <c r="M66" s="1">
        <v>0</v>
      </c>
      <c r="N66" s="1">
        <v>1</v>
      </c>
      <c r="O66" s="1">
        <v>0</v>
      </c>
      <c r="P66" s="1">
        <v>3</v>
      </c>
      <c r="Q66" s="1">
        <v>3</v>
      </c>
      <c r="R66" s="1">
        <v>1</v>
      </c>
      <c r="S66" s="1">
        <v>5</v>
      </c>
      <c r="T66" s="1">
        <v>1</v>
      </c>
      <c r="U66" s="1">
        <v>0</v>
      </c>
      <c r="V66" s="1">
        <v>1</v>
      </c>
      <c r="W66" s="1">
        <v>0</v>
      </c>
      <c r="X66" s="1">
        <v>0</v>
      </c>
      <c r="Y66" s="1">
        <v>1</v>
      </c>
      <c r="Z66" s="1">
        <v>0</v>
      </c>
      <c r="AA66" s="1">
        <v>1</v>
      </c>
      <c r="AB66" s="1">
        <v>4</v>
      </c>
      <c r="AC66" s="1">
        <v>1</v>
      </c>
      <c r="AD66" s="1">
        <v>2</v>
      </c>
      <c r="AE66" s="1">
        <v>0</v>
      </c>
      <c r="AF66" s="1">
        <v>0</v>
      </c>
      <c r="AG66" s="1">
        <v>0</v>
      </c>
      <c r="AH66" s="1">
        <v>0</v>
      </c>
      <c r="AI66" s="1">
        <v>2</v>
      </c>
      <c r="AJ66" s="1">
        <v>0</v>
      </c>
      <c r="AK66" s="1">
        <v>3</v>
      </c>
      <c r="AL66" s="1">
        <v>2</v>
      </c>
      <c r="AM66" s="1">
        <v>0</v>
      </c>
      <c r="AN66" s="1">
        <v>0</v>
      </c>
      <c r="AO66" s="1">
        <v>0</v>
      </c>
      <c r="AP66" s="1">
        <v>0</v>
      </c>
      <c r="AQ66" s="1">
        <v>1</v>
      </c>
      <c r="AR66" s="1">
        <v>0</v>
      </c>
      <c r="AS66" s="1">
        <v>0</v>
      </c>
      <c r="AT66" s="1">
        <v>1</v>
      </c>
      <c r="AU66" s="1">
        <v>0</v>
      </c>
      <c r="AV66" s="1">
        <v>1</v>
      </c>
      <c r="AW66" s="1">
        <v>0</v>
      </c>
      <c r="AX66" s="1">
        <v>1</v>
      </c>
      <c r="AY66" s="1">
        <v>0</v>
      </c>
      <c r="AZ66" s="1">
        <v>0</v>
      </c>
      <c r="BA66" s="1">
        <v>1</v>
      </c>
      <c r="BB66" s="1">
        <v>2</v>
      </c>
      <c r="BC66" s="1">
        <v>1</v>
      </c>
      <c r="BD66" s="1">
        <v>2</v>
      </c>
      <c r="BE66" s="1">
        <v>0</v>
      </c>
      <c r="BF66" s="1">
        <v>0</v>
      </c>
      <c r="BG66" s="1">
        <v>1</v>
      </c>
      <c r="BH66" s="1">
        <v>2</v>
      </c>
      <c r="BI66" s="1">
        <v>1</v>
      </c>
      <c r="BJ66" s="1">
        <v>0</v>
      </c>
      <c r="BK66" s="1">
        <v>2</v>
      </c>
      <c r="BL66" s="1">
        <v>4</v>
      </c>
      <c r="BM66" s="1">
        <v>2</v>
      </c>
      <c r="BN66" s="1">
        <v>2</v>
      </c>
      <c r="BO66" s="1">
        <v>0</v>
      </c>
      <c r="BP66" s="1">
        <v>0</v>
      </c>
      <c r="BQ66" s="1">
        <v>0</v>
      </c>
      <c r="BR66" s="1">
        <v>1</v>
      </c>
      <c r="BS66" s="1">
        <v>1</v>
      </c>
      <c r="BT66" s="1">
        <v>6</v>
      </c>
      <c r="BU66" s="1">
        <v>0</v>
      </c>
    </row>
    <row r="67" spans="1:73" x14ac:dyDescent="0.2">
      <c r="A67" s="1">
        <v>272302</v>
      </c>
      <c r="B67" s="1" t="s">
        <v>234</v>
      </c>
      <c r="C67" s="1" t="s">
        <v>204</v>
      </c>
      <c r="D67" s="1">
        <v>8</v>
      </c>
      <c r="E67" s="118">
        <v>21.5831219985971</v>
      </c>
      <c r="F67" s="118">
        <v>21.5831219985971</v>
      </c>
      <c r="G67" s="1">
        <v>0</v>
      </c>
      <c r="H67" s="1">
        <v>2</v>
      </c>
      <c r="I67" s="1">
        <v>1</v>
      </c>
      <c r="J67" s="1">
        <v>0</v>
      </c>
      <c r="K67" s="1">
        <v>2</v>
      </c>
      <c r="L67" s="1">
        <v>1</v>
      </c>
      <c r="M67" s="1">
        <v>0</v>
      </c>
      <c r="N67" s="1">
        <v>2</v>
      </c>
      <c r="O67" s="1">
        <v>0</v>
      </c>
      <c r="P67" s="1">
        <v>6</v>
      </c>
      <c r="Q67" s="1">
        <v>2</v>
      </c>
      <c r="R67" s="1">
        <v>0</v>
      </c>
      <c r="S67" s="1" t="s">
        <v>238</v>
      </c>
      <c r="T67" s="1" t="s">
        <v>238</v>
      </c>
      <c r="U67" s="1" t="s">
        <v>238</v>
      </c>
      <c r="V67" s="1" t="s">
        <v>238</v>
      </c>
      <c r="W67" s="1" t="s">
        <v>238</v>
      </c>
      <c r="X67" s="1" t="s">
        <v>238</v>
      </c>
      <c r="Y67" s="1" t="s">
        <v>238</v>
      </c>
      <c r="Z67" s="1" t="s">
        <v>238</v>
      </c>
      <c r="AA67" s="1" t="s">
        <v>238</v>
      </c>
      <c r="AB67" s="1" t="s">
        <v>238</v>
      </c>
      <c r="AC67" s="1" t="s">
        <v>238</v>
      </c>
      <c r="AD67" s="1" t="s">
        <v>238</v>
      </c>
      <c r="AE67" s="1" t="s">
        <v>238</v>
      </c>
      <c r="AF67" s="1" t="s">
        <v>238</v>
      </c>
      <c r="AG67" s="1" t="s">
        <v>238</v>
      </c>
      <c r="AH67" s="1" t="s">
        <v>238</v>
      </c>
      <c r="AI67" s="1" t="s">
        <v>238</v>
      </c>
      <c r="AJ67" s="1" t="s">
        <v>238</v>
      </c>
      <c r="AK67" s="1" t="s">
        <v>238</v>
      </c>
      <c r="AL67" s="1" t="s">
        <v>238</v>
      </c>
      <c r="AM67" s="1" t="s">
        <v>238</v>
      </c>
      <c r="AN67" s="1" t="s">
        <v>238</v>
      </c>
      <c r="AO67" s="1" t="s">
        <v>238</v>
      </c>
      <c r="AP67" s="1">
        <v>1</v>
      </c>
      <c r="AQ67" s="1">
        <v>0</v>
      </c>
      <c r="AR67" s="1">
        <v>0</v>
      </c>
      <c r="AS67" s="1">
        <v>3</v>
      </c>
      <c r="AT67" s="1">
        <v>1</v>
      </c>
      <c r="AU67" s="1">
        <v>0</v>
      </c>
      <c r="AV67" s="1">
        <v>0</v>
      </c>
      <c r="AW67" s="1">
        <v>1</v>
      </c>
      <c r="AX67" s="1">
        <v>0</v>
      </c>
      <c r="AY67" s="1">
        <v>1</v>
      </c>
      <c r="AZ67" s="1">
        <v>0</v>
      </c>
      <c r="BA67" s="1">
        <v>0</v>
      </c>
      <c r="BB67" s="1">
        <v>1</v>
      </c>
      <c r="BC67" s="1">
        <v>1</v>
      </c>
      <c r="BD67" s="1">
        <v>3</v>
      </c>
      <c r="BE67" s="1">
        <v>1</v>
      </c>
      <c r="BF67" s="1">
        <v>1</v>
      </c>
      <c r="BG67" s="1">
        <v>0</v>
      </c>
      <c r="BH67" s="1">
        <v>1</v>
      </c>
      <c r="BI67" s="1">
        <v>1</v>
      </c>
      <c r="BJ67" s="1">
        <v>0</v>
      </c>
      <c r="BK67" s="1" t="s">
        <v>238</v>
      </c>
      <c r="BL67" s="1" t="s">
        <v>238</v>
      </c>
      <c r="BM67" s="1" t="s">
        <v>238</v>
      </c>
      <c r="BN67" s="1" t="s">
        <v>238</v>
      </c>
      <c r="BO67" s="1" t="s">
        <v>238</v>
      </c>
      <c r="BP67" s="1" t="s">
        <v>238</v>
      </c>
      <c r="BQ67" s="1" t="s">
        <v>238</v>
      </c>
      <c r="BR67" s="1" t="s">
        <v>238</v>
      </c>
      <c r="BS67" s="1" t="s">
        <v>238</v>
      </c>
      <c r="BT67" s="1" t="s">
        <v>238</v>
      </c>
      <c r="BU67" s="1" t="s">
        <v>238</v>
      </c>
    </row>
    <row r="68" spans="1:73" x14ac:dyDescent="0.2">
      <c r="A68" s="1">
        <v>272311</v>
      </c>
      <c r="B68" s="1" t="s">
        <v>235</v>
      </c>
      <c r="C68" s="1" t="s">
        <v>204</v>
      </c>
      <c r="D68" s="1">
        <v>2</v>
      </c>
      <c r="E68" s="118">
        <v>7.3836157566360203</v>
      </c>
      <c r="F68" s="118">
        <v>7.3836157566360203</v>
      </c>
      <c r="G68" s="1">
        <v>0</v>
      </c>
      <c r="H68" s="1">
        <v>1</v>
      </c>
      <c r="I68" s="1">
        <v>0</v>
      </c>
      <c r="J68" s="1">
        <v>1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2</v>
      </c>
      <c r="Q68" s="1">
        <v>0</v>
      </c>
      <c r="R68" s="1">
        <v>0</v>
      </c>
      <c r="S68" s="1" t="s">
        <v>238</v>
      </c>
      <c r="T68" s="1" t="s">
        <v>238</v>
      </c>
      <c r="U68" s="1" t="s">
        <v>238</v>
      </c>
      <c r="V68" s="1" t="s">
        <v>238</v>
      </c>
      <c r="W68" s="1" t="s">
        <v>238</v>
      </c>
      <c r="X68" s="1" t="s">
        <v>238</v>
      </c>
      <c r="Y68" s="1" t="s">
        <v>238</v>
      </c>
      <c r="Z68" s="1" t="s">
        <v>238</v>
      </c>
      <c r="AA68" s="1" t="s">
        <v>238</v>
      </c>
      <c r="AB68" s="1" t="s">
        <v>238</v>
      </c>
      <c r="AC68" s="1" t="s">
        <v>238</v>
      </c>
      <c r="AD68" s="1" t="s">
        <v>238</v>
      </c>
      <c r="AE68" s="1" t="s">
        <v>238</v>
      </c>
      <c r="AF68" s="1" t="s">
        <v>238</v>
      </c>
      <c r="AG68" s="1" t="s">
        <v>238</v>
      </c>
      <c r="AH68" s="1" t="s">
        <v>238</v>
      </c>
      <c r="AI68" s="1" t="s">
        <v>238</v>
      </c>
      <c r="AJ68" s="1" t="s">
        <v>238</v>
      </c>
      <c r="AK68" s="1" t="s">
        <v>238</v>
      </c>
      <c r="AL68" s="1" t="s">
        <v>238</v>
      </c>
      <c r="AM68" s="1" t="s">
        <v>238</v>
      </c>
      <c r="AN68" s="1" t="s">
        <v>238</v>
      </c>
      <c r="AO68" s="1" t="s">
        <v>238</v>
      </c>
      <c r="AP68" s="1">
        <v>0</v>
      </c>
      <c r="AQ68" s="1">
        <v>0</v>
      </c>
      <c r="AR68" s="1">
        <v>1</v>
      </c>
      <c r="AS68" s="1">
        <v>0</v>
      </c>
      <c r="AT68" s="1">
        <v>0</v>
      </c>
      <c r="AU68" s="1">
        <v>0</v>
      </c>
      <c r="AV68" s="1">
        <v>1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1</v>
      </c>
      <c r="BD68" s="1">
        <v>0</v>
      </c>
      <c r="BE68" s="1">
        <v>0</v>
      </c>
      <c r="BF68" s="1">
        <v>0</v>
      </c>
      <c r="BG68" s="1">
        <v>0</v>
      </c>
      <c r="BH68" s="1">
        <v>1</v>
      </c>
      <c r="BI68" s="1">
        <v>0</v>
      </c>
      <c r="BJ68" s="1">
        <v>0</v>
      </c>
      <c r="BK68" s="1" t="s">
        <v>238</v>
      </c>
      <c r="BL68" s="1" t="s">
        <v>238</v>
      </c>
      <c r="BM68" s="1" t="s">
        <v>238</v>
      </c>
      <c r="BN68" s="1" t="s">
        <v>238</v>
      </c>
      <c r="BO68" s="1" t="s">
        <v>238</v>
      </c>
      <c r="BP68" s="1" t="s">
        <v>238</v>
      </c>
      <c r="BQ68" s="1" t="s">
        <v>238</v>
      </c>
      <c r="BR68" s="1" t="s">
        <v>238</v>
      </c>
      <c r="BS68" s="1" t="s">
        <v>238</v>
      </c>
      <c r="BT68" s="1" t="s">
        <v>238</v>
      </c>
      <c r="BU68" s="1" t="s">
        <v>238</v>
      </c>
    </row>
    <row r="69" spans="1:73" x14ac:dyDescent="0.2">
      <c r="A69" s="1">
        <v>272329</v>
      </c>
      <c r="B69" s="1" t="s">
        <v>236</v>
      </c>
      <c r="C69" s="1" t="s">
        <v>204</v>
      </c>
      <c r="D69" s="1">
        <v>3</v>
      </c>
      <c r="E69" s="118">
        <v>12.5722906713603</v>
      </c>
      <c r="F69" s="118">
        <v>12.5722906713603</v>
      </c>
      <c r="G69" s="1">
        <v>1</v>
      </c>
      <c r="H69" s="1">
        <v>1</v>
      </c>
      <c r="I69" s="1">
        <v>0</v>
      </c>
      <c r="J69" s="1">
        <v>1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3</v>
      </c>
      <c r="Q69" s="1">
        <v>0</v>
      </c>
      <c r="R69" s="1">
        <v>0</v>
      </c>
      <c r="S69" s="1">
        <v>2</v>
      </c>
      <c r="T69" s="1">
        <v>1</v>
      </c>
      <c r="U69" s="1">
        <v>0</v>
      </c>
      <c r="V69" s="1">
        <v>1</v>
      </c>
      <c r="W69" s="1">
        <v>0</v>
      </c>
      <c r="X69" s="1">
        <v>1</v>
      </c>
      <c r="Y69" s="1">
        <v>0</v>
      </c>
      <c r="Z69" s="1">
        <v>0</v>
      </c>
      <c r="AA69" s="1">
        <v>0</v>
      </c>
      <c r="AB69" s="1">
        <v>2</v>
      </c>
      <c r="AC69" s="1">
        <v>0</v>
      </c>
      <c r="AD69" s="1">
        <v>1</v>
      </c>
      <c r="AE69" s="1">
        <v>0</v>
      </c>
      <c r="AF69" s="1">
        <v>0</v>
      </c>
      <c r="AG69" s="1">
        <v>0</v>
      </c>
      <c r="AH69" s="1">
        <v>0</v>
      </c>
      <c r="AI69" s="1">
        <v>1</v>
      </c>
      <c r="AJ69" s="1">
        <v>0</v>
      </c>
      <c r="AK69" s="1">
        <v>2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1</v>
      </c>
      <c r="AV69" s="1">
        <v>0</v>
      </c>
      <c r="AW69" s="1">
        <v>0</v>
      </c>
      <c r="AX69" s="1">
        <v>0</v>
      </c>
      <c r="AY69" s="1">
        <v>2</v>
      </c>
      <c r="AZ69" s="1">
        <v>0</v>
      </c>
      <c r="BA69" s="1">
        <v>0</v>
      </c>
      <c r="BB69" s="1">
        <v>0</v>
      </c>
      <c r="BC69" s="1">
        <v>0</v>
      </c>
      <c r="BD69" s="1">
        <v>1</v>
      </c>
      <c r="BE69" s="1">
        <v>1</v>
      </c>
      <c r="BF69" s="1">
        <v>0</v>
      </c>
      <c r="BG69" s="1">
        <v>0</v>
      </c>
      <c r="BH69" s="1">
        <v>0</v>
      </c>
      <c r="BI69" s="1">
        <v>1</v>
      </c>
      <c r="BJ69" s="1">
        <v>0</v>
      </c>
      <c r="BK69" s="1">
        <v>1</v>
      </c>
      <c r="BL69" s="1">
        <v>3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3</v>
      </c>
      <c r="BU69" s="1">
        <v>0</v>
      </c>
    </row>
    <row r="70" spans="1:73" x14ac:dyDescent="0.2">
      <c r="A70" s="1">
        <v>273015</v>
      </c>
      <c r="B70" s="1" t="s">
        <v>237</v>
      </c>
      <c r="C70" s="1" t="s">
        <v>204</v>
      </c>
      <c r="D70" s="1">
        <v>1</v>
      </c>
      <c r="E70" s="118">
        <v>6.5811122079631499</v>
      </c>
      <c r="F70" s="118">
        <v>6.5811122079631499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0</v>
      </c>
      <c r="O70" s="1">
        <v>0</v>
      </c>
      <c r="P70" s="1">
        <v>1</v>
      </c>
      <c r="Q70" s="1">
        <v>0</v>
      </c>
      <c r="R70" s="1">
        <v>0</v>
      </c>
      <c r="S70" s="1" t="s">
        <v>238</v>
      </c>
      <c r="T70" s="1" t="s">
        <v>238</v>
      </c>
      <c r="U70" s="1" t="s">
        <v>238</v>
      </c>
      <c r="V70" s="1" t="s">
        <v>238</v>
      </c>
      <c r="W70" s="1" t="s">
        <v>238</v>
      </c>
      <c r="X70" s="1" t="s">
        <v>238</v>
      </c>
      <c r="Y70" s="1" t="s">
        <v>238</v>
      </c>
      <c r="Z70" s="1" t="s">
        <v>238</v>
      </c>
      <c r="AA70" s="1" t="s">
        <v>238</v>
      </c>
      <c r="AB70" s="1" t="s">
        <v>238</v>
      </c>
      <c r="AC70" s="1" t="s">
        <v>238</v>
      </c>
      <c r="AD70" s="1" t="s">
        <v>238</v>
      </c>
      <c r="AE70" s="1" t="s">
        <v>238</v>
      </c>
      <c r="AF70" s="1" t="s">
        <v>238</v>
      </c>
      <c r="AG70" s="1" t="s">
        <v>238</v>
      </c>
      <c r="AH70" s="1" t="s">
        <v>238</v>
      </c>
      <c r="AI70" s="1" t="s">
        <v>238</v>
      </c>
      <c r="AJ70" s="1" t="s">
        <v>238</v>
      </c>
      <c r="AK70" s="1" t="s">
        <v>238</v>
      </c>
      <c r="AL70" s="1" t="s">
        <v>238</v>
      </c>
      <c r="AM70" s="1" t="s">
        <v>238</v>
      </c>
      <c r="AN70" s="1" t="s">
        <v>238</v>
      </c>
      <c r="AO70" s="1" t="s">
        <v>238</v>
      </c>
      <c r="AP70" s="1">
        <v>0</v>
      </c>
      <c r="AQ70" s="1">
        <v>0</v>
      </c>
      <c r="AR70" s="1">
        <v>0</v>
      </c>
      <c r="AS70" s="1">
        <v>0</v>
      </c>
      <c r="AT70" s="1">
        <v>1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1</v>
      </c>
      <c r="BI70" s="1">
        <v>0</v>
      </c>
      <c r="BJ70" s="1">
        <v>0</v>
      </c>
      <c r="BK70" s="1" t="s">
        <v>238</v>
      </c>
      <c r="BL70" s="1" t="s">
        <v>238</v>
      </c>
      <c r="BM70" s="1" t="s">
        <v>238</v>
      </c>
      <c r="BN70" s="1" t="s">
        <v>238</v>
      </c>
      <c r="BO70" s="1" t="s">
        <v>238</v>
      </c>
      <c r="BP70" s="1" t="s">
        <v>238</v>
      </c>
      <c r="BQ70" s="1" t="s">
        <v>238</v>
      </c>
      <c r="BR70" s="1" t="s">
        <v>238</v>
      </c>
      <c r="BS70" s="1" t="s">
        <v>238</v>
      </c>
      <c r="BT70" s="1" t="s">
        <v>238</v>
      </c>
      <c r="BU70" s="1" t="s">
        <v>238</v>
      </c>
    </row>
    <row r="71" spans="1:73" x14ac:dyDescent="0.2">
      <c r="A71" s="1">
        <v>273228</v>
      </c>
      <c r="B71" s="1" t="s">
        <v>240</v>
      </c>
      <c r="C71" s="1" t="s">
        <v>204</v>
      </c>
      <c r="D71" s="1">
        <v>2</v>
      </c>
      <c r="E71" s="118">
        <v>46.2320850670365</v>
      </c>
      <c r="F71" s="118">
        <v>46.2320850670365</v>
      </c>
      <c r="G71" s="1">
        <v>0</v>
      </c>
      <c r="H71" s="1">
        <v>0</v>
      </c>
      <c r="I71" s="1">
        <v>0</v>
      </c>
      <c r="J71" s="1">
        <v>1</v>
      </c>
      <c r="K71" s="1">
        <v>1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2</v>
      </c>
      <c r="R71" s="1">
        <v>0</v>
      </c>
      <c r="S71" s="1" t="s">
        <v>238</v>
      </c>
      <c r="T71" s="1" t="s">
        <v>238</v>
      </c>
      <c r="U71" s="1" t="s">
        <v>238</v>
      </c>
      <c r="V71" s="1" t="s">
        <v>238</v>
      </c>
      <c r="W71" s="1" t="s">
        <v>238</v>
      </c>
      <c r="X71" s="1" t="s">
        <v>238</v>
      </c>
      <c r="Y71" s="1" t="s">
        <v>238</v>
      </c>
      <c r="Z71" s="1" t="s">
        <v>238</v>
      </c>
      <c r="AA71" s="1" t="s">
        <v>238</v>
      </c>
      <c r="AB71" s="1" t="s">
        <v>238</v>
      </c>
      <c r="AC71" s="1" t="s">
        <v>238</v>
      </c>
      <c r="AD71" s="1" t="s">
        <v>238</v>
      </c>
      <c r="AE71" s="1" t="s">
        <v>238</v>
      </c>
      <c r="AF71" s="1" t="s">
        <v>238</v>
      </c>
      <c r="AG71" s="1" t="s">
        <v>238</v>
      </c>
      <c r="AH71" s="1" t="s">
        <v>238</v>
      </c>
      <c r="AI71" s="1" t="s">
        <v>238</v>
      </c>
      <c r="AJ71" s="1" t="s">
        <v>238</v>
      </c>
      <c r="AK71" s="1" t="s">
        <v>238</v>
      </c>
      <c r="AL71" s="1" t="s">
        <v>238</v>
      </c>
      <c r="AM71" s="1" t="s">
        <v>238</v>
      </c>
      <c r="AN71" s="1" t="s">
        <v>238</v>
      </c>
      <c r="AO71" s="1" t="s">
        <v>238</v>
      </c>
      <c r="AP71" s="1">
        <v>1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1</v>
      </c>
      <c r="BC71" s="1">
        <v>0</v>
      </c>
      <c r="BD71" s="1">
        <v>0</v>
      </c>
      <c r="BE71" s="1">
        <v>1</v>
      </c>
      <c r="BF71" s="1">
        <v>0</v>
      </c>
      <c r="BG71" s="1">
        <v>0</v>
      </c>
      <c r="BH71" s="1">
        <v>0</v>
      </c>
      <c r="BI71" s="1">
        <v>1</v>
      </c>
      <c r="BJ71" s="1">
        <v>0</v>
      </c>
      <c r="BK71" s="1" t="s">
        <v>238</v>
      </c>
      <c r="BL71" s="1" t="s">
        <v>238</v>
      </c>
      <c r="BM71" s="1" t="s">
        <v>238</v>
      </c>
      <c r="BN71" s="1" t="s">
        <v>238</v>
      </c>
      <c r="BO71" s="1" t="s">
        <v>238</v>
      </c>
      <c r="BP71" s="1" t="s">
        <v>238</v>
      </c>
      <c r="BQ71" s="1" t="s">
        <v>238</v>
      </c>
      <c r="BR71" s="1" t="s">
        <v>238</v>
      </c>
      <c r="BS71" s="1" t="s">
        <v>238</v>
      </c>
      <c r="BT71" s="1" t="s">
        <v>238</v>
      </c>
      <c r="BU71" s="1" t="s">
        <v>238</v>
      </c>
    </row>
    <row r="72" spans="1:73" x14ac:dyDescent="0.2">
      <c r="A72" s="1">
        <v>273414</v>
      </c>
      <c r="B72" s="1" t="s">
        <v>241</v>
      </c>
      <c r="C72" s="1" t="s">
        <v>204</v>
      </c>
      <c r="D72" s="1">
        <v>3</v>
      </c>
      <c r="E72" s="118">
        <v>37.993920972644403</v>
      </c>
      <c r="F72" s="118">
        <v>37.993920972644403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1</v>
      </c>
      <c r="N72" s="1">
        <v>1</v>
      </c>
      <c r="O72" s="1">
        <v>0</v>
      </c>
      <c r="P72" s="1">
        <v>3</v>
      </c>
      <c r="Q72" s="1">
        <v>0</v>
      </c>
      <c r="R72" s="1">
        <v>0</v>
      </c>
      <c r="S72" s="1" t="s">
        <v>238</v>
      </c>
      <c r="T72" s="1" t="s">
        <v>238</v>
      </c>
      <c r="U72" s="1" t="s">
        <v>238</v>
      </c>
      <c r="V72" s="1" t="s">
        <v>238</v>
      </c>
      <c r="W72" s="1" t="s">
        <v>238</v>
      </c>
      <c r="X72" s="1" t="s">
        <v>238</v>
      </c>
      <c r="Y72" s="1" t="s">
        <v>238</v>
      </c>
      <c r="Z72" s="1" t="s">
        <v>238</v>
      </c>
      <c r="AA72" s="1" t="s">
        <v>238</v>
      </c>
      <c r="AB72" s="1" t="s">
        <v>238</v>
      </c>
      <c r="AC72" s="1" t="s">
        <v>238</v>
      </c>
      <c r="AD72" s="1" t="s">
        <v>238</v>
      </c>
      <c r="AE72" s="1" t="s">
        <v>238</v>
      </c>
      <c r="AF72" s="1" t="s">
        <v>238</v>
      </c>
      <c r="AG72" s="1" t="s">
        <v>238</v>
      </c>
      <c r="AH72" s="1" t="s">
        <v>238</v>
      </c>
      <c r="AI72" s="1" t="s">
        <v>238</v>
      </c>
      <c r="AJ72" s="1" t="s">
        <v>238</v>
      </c>
      <c r="AK72" s="1" t="s">
        <v>238</v>
      </c>
      <c r="AL72" s="1" t="s">
        <v>238</v>
      </c>
      <c r="AM72" s="1" t="s">
        <v>238</v>
      </c>
      <c r="AN72" s="1" t="s">
        <v>238</v>
      </c>
      <c r="AO72" s="1" t="s">
        <v>238</v>
      </c>
      <c r="AP72" s="1">
        <v>0</v>
      </c>
      <c r="AQ72" s="1">
        <v>0</v>
      </c>
      <c r="AR72" s="1">
        <v>0</v>
      </c>
      <c r="AS72" s="1">
        <v>0</v>
      </c>
      <c r="AT72" s="1">
        <v>1</v>
      </c>
      <c r="AU72" s="1">
        <v>0</v>
      </c>
      <c r="AV72" s="1">
        <v>0</v>
      </c>
      <c r="AW72" s="1">
        <v>0</v>
      </c>
      <c r="AX72" s="1">
        <v>1</v>
      </c>
      <c r="AY72" s="1">
        <v>1</v>
      </c>
      <c r="AZ72" s="1">
        <v>0</v>
      </c>
      <c r="BA72" s="1">
        <v>0</v>
      </c>
      <c r="BB72" s="1">
        <v>0</v>
      </c>
      <c r="BC72" s="1">
        <v>1</v>
      </c>
      <c r="BD72" s="1">
        <v>1</v>
      </c>
      <c r="BE72" s="1">
        <v>0</v>
      </c>
      <c r="BF72" s="1">
        <v>0</v>
      </c>
      <c r="BG72" s="1">
        <v>0</v>
      </c>
      <c r="BH72" s="1">
        <v>1</v>
      </c>
      <c r="BI72" s="1">
        <v>0</v>
      </c>
      <c r="BJ72" s="1">
        <v>0</v>
      </c>
      <c r="BK72" s="1" t="s">
        <v>238</v>
      </c>
      <c r="BL72" s="1" t="s">
        <v>238</v>
      </c>
      <c r="BM72" s="1" t="s">
        <v>238</v>
      </c>
      <c r="BN72" s="1" t="s">
        <v>238</v>
      </c>
      <c r="BO72" s="1" t="s">
        <v>238</v>
      </c>
      <c r="BP72" s="1" t="s">
        <v>238</v>
      </c>
      <c r="BQ72" s="1" t="s">
        <v>238</v>
      </c>
      <c r="BR72" s="1" t="s">
        <v>238</v>
      </c>
      <c r="BS72" s="1" t="s">
        <v>238</v>
      </c>
      <c r="BT72" s="1" t="s">
        <v>238</v>
      </c>
      <c r="BU72" s="1" t="s">
        <v>238</v>
      </c>
    </row>
    <row r="73" spans="1:73" x14ac:dyDescent="0.2">
      <c r="A73" s="1">
        <v>273619</v>
      </c>
      <c r="B73" s="1" t="s">
        <v>242</v>
      </c>
      <c r="C73" s="1" t="s">
        <v>204</v>
      </c>
      <c r="D73" s="1">
        <v>3</v>
      </c>
      <c r="E73" s="118">
        <v>14.6270112140419</v>
      </c>
      <c r="F73" s="118">
        <v>14.6270112140419</v>
      </c>
      <c r="G73" s="1">
        <v>0</v>
      </c>
      <c r="H73" s="1">
        <v>0</v>
      </c>
      <c r="I73" s="1">
        <v>1</v>
      </c>
      <c r="J73" s="1">
        <v>1</v>
      </c>
      <c r="K73" s="1">
        <v>0</v>
      </c>
      <c r="L73" s="1">
        <v>0</v>
      </c>
      <c r="M73" s="1">
        <v>1</v>
      </c>
      <c r="N73" s="1">
        <v>0</v>
      </c>
      <c r="O73" s="1">
        <v>0</v>
      </c>
      <c r="P73" s="1">
        <v>1</v>
      </c>
      <c r="Q73" s="1">
        <v>2</v>
      </c>
      <c r="R73" s="1">
        <v>0</v>
      </c>
      <c r="S73" s="1" t="s">
        <v>238</v>
      </c>
      <c r="T73" s="1" t="s">
        <v>238</v>
      </c>
      <c r="U73" s="1" t="s">
        <v>238</v>
      </c>
      <c r="V73" s="1" t="s">
        <v>238</v>
      </c>
      <c r="W73" s="1" t="s">
        <v>238</v>
      </c>
      <c r="X73" s="1" t="s">
        <v>238</v>
      </c>
      <c r="Y73" s="1" t="s">
        <v>238</v>
      </c>
      <c r="Z73" s="1" t="s">
        <v>238</v>
      </c>
      <c r="AA73" s="1" t="s">
        <v>238</v>
      </c>
      <c r="AB73" s="1" t="s">
        <v>238</v>
      </c>
      <c r="AC73" s="1" t="s">
        <v>238</v>
      </c>
      <c r="AD73" s="1" t="s">
        <v>238</v>
      </c>
      <c r="AE73" s="1" t="s">
        <v>238</v>
      </c>
      <c r="AF73" s="1" t="s">
        <v>238</v>
      </c>
      <c r="AG73" s="1" t="s">
        <v>238</v>
      </c>
      <c r="AH73" s="1" t="s">
        <v>238</v>
      </c>
      <c r="AI73" s="1" t="s">
        <v>238</v>
      </c>
      <c r="AJ73" s="1" t="s">
        <v>238</v>
      </c>
      <c r="AK73" s="1" t="s">
        <v>238</v>
      </c>
      <c r="AL73" s="1" t="s">
        <v>238</v>
      </c>
      <c r="AM73" s="1" t="s">
        <v>238</v>
      </c>
      <c r="AN73" s="1" t="s">
        <v>238</v>
      </c>
      <c r="AO73" s="1" t="s">
        <v>238</v>
      </c>
      <c r="AP73" s="1">
        <v>0</v>
      </c>
      <c r="AQ73" s="1">
        <v>1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1</v>
      </c>
      <c r="AX73" s="1">
        <v>0</v>
      </c>
      <c r="AY73" s="1">
        <v>0</v>
      </c>
      <c r="AZ73" s="1">
        <v>0</v>
      </c>
      <c r="BA73" s="1">
        <v>0</v>
      </c>
      <c r="BB73" s="1">
        <v>1</v>
      </c>
      <c r="BC73" s="1">
        <v>0</v>
      </c>
      <c r="BD73" s="1">
        <v>1</v>
      </c>
      <c r="BE73" s="1">
        <v>0</v>
      </c>
      <c r="BF73" s="1">
        <v>2</v>
      </c>
      <c r="BG73" s="1">
        <v>0</v>
      </c>
      <c r="BH73" s="1">
        <v>0</v>
      </c>
      <c r="BI73" s="1">
        <v>0</v>
      </c>
      <c r="BJ73" s="1">
        <v>0</v>
      </c>
      <c r="BK73" s="1" t="s">
        <v>238</v>
      </c>
      <c r="BL73" s="1" t="s">
        <v>238</v>
      </c>
      <c r="BM73" s="1" t="s">
        <v>238</v>
      </c>
      <c r="BN73" s="1" t="s">
        <v>238</v>
      </c>
      <c r="BO73" s="1" t="s">
        <v>238</v>
      </c>
      <c r="BP73" s="1" t="s">
        <v>238</v>
      </c>
      <c r="BQ73" s="1" t="s">
        <v>238</v>
      </c>
      <c r="BR73" s="1" t="s">
        <v>238</v>
      </c>
      <c r="BS73" s="1" t="s">
        <v>238</v>
      </c>
      <c r="BT73" s="1" t="s">
        <v>238</v>
      </c>
      <c r="BU73" s="1" t="s">
        <v>238</v>
      </c>
    </row>
    <row r="74" spans="1:73" x14ac:dyDescent="0.2">
      <c r="A74" s="1">
        <v>273813</v>
      </c>
      <c r="B74" s="1" t="s">
        <v>245</v>
      </c>
      <c r="C74" s="1" t="s">
        <v>204</v>
      </c>
      <c r="D74" s="1">
        <v>1</v>
      </c>
      <c r="E74" s="118">
        <v>16.074586079408501</v>
      </c>
      <c r="F74" s="118">
        <v>16.074586079408501</v>
      </c>
      <c r="G74" s="1">
        <v>0</v>
      </c>
      <c r="H74" s="1">
        <v>1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1</v>
      </c>
      <c r="Q74" s="1">
        <v>0</v>
      </c>
      <c r="R74" s="1">
        <v>0</v>
      </c>
      <c r="S74" s="1" t="s">
        <v>238</v>
      </c>
      <c r="T74" s="1" t="s">
        <v>238</v>
      </c>
      <c r="U74" s="1" t="s">
        <v>238</v>
      </c>
      <c r="V74" s="1" t="s">
        <v>238</v>
      </c>
      <c r="W74" s="1" t="s">
        <v>238</v>
      </c>
      <c r="X74" s="1" t="s">
        <v>238</v>
      </c>
      <c r="Y74" s="1" t="s">
        <v>238</v>
      </c>
      <c r="Z74" s="1" t="s">
        <v>238</v>
      </c>
      <c r="AA74" s="1" t="s">
        <v>238</v>
      </c>
      <c r="AB74" s="1" t="s">
        <v>238</v>
      </c>
      <c r="AC74" s="1" t="s">
        <v>238</v>
      </c>
      <c r="AD74" s="1" t="s">
        <v>238</v>
      </c>
      <c r="AE74" s="1" t="s">
        <v>238</v>
      </c>
      <c r="AF74" s="1" t="s">
        <v>238</v>
      </c>
      <c r="AG74" s="1" t="s">
        <v>238</v>
      </c>
      <c r="AH74" s="1" t="s">
        <v>238</v>
      </c>
      <c r="AI74" s="1" t="s">
        <v>238</v>
      </c>
      <c r="AJ74" s="1" t="s">
        <v>238</v>
      </c>
      <c r="AK74" s="1" t="s">
        <v>238</v>
      </c>
      <c r="AL74" s="1" t="s">
        <v>238</v>
      </c>
      <c r="AM74" s="1" t="s">
        <v>238</v>
      </c>
      <c r="AN74" s="1" t="s">
        <v>238</v>
      </c>
      <c r="AO74" s="1" t="s">
        <v>238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1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1</v>
      </c>
      <c r="BI74" s="1">
        <v>0</v>
      </c>
      <c r="BJ74" s="1">
        <v>0</v>
      </c>
      <c r="BK74" s="1" t="s">
        <v>238</v>
      </c>
      <c r="BL74" s="1" t="s">
        <v>238</v>
      </c>
      <c r="BM74" s="1" t="s">
        <v>238</v>
      </c>
      <c r="BN74" s="1" t="s">
        <v>238</v>
      </c>
      <c r="BO74" s="1" t="s">
        <v>238</v>
      </c>
      <c r="BP74" s="1" t="s">
        <v>238</v>
      </c>
      <c r="BQ74" s="1" t="s">
        <v>238</v>
      </c>
      <c r="BR74" s="1" t="s">
        <v>238</v>
      </c>
      <c r="BS74" s="1" t="s">
        <v>238</v>
      </c>
      <c r="BT74" s="1" t="s">
        <v>238</v>
      </c>
      <c r="BU74" s="1" t="s">
        <v>238</v>
      </c>
    </row>
    <row r="75" spans="1:73" x14ac:dyDescent="0.2">
      <c r="A75" s="1">
        <v>273821</v>
      </c>
      <c r="B75" s="1" t="s">
        <v>246</v>
      </c>
      <c r="C75" s="1" t="s">
        <v>204</v>
      </c>
      <c r="D75" s="1">
        <v>4</v>
      </c>
      <c r="E75" s="118">
        <v>56.006720806496801</v>
      </c>
      <c r="F75" s="118">
        <v>56.006720806496801</v>
      </c>
      <c r="G75" s="1">
        <v>0</v>
      </c>
      <c r="H75" s="1">
        <v>0</v>
      </c>
      <c r="I75" s="1">
        <v>0</v>
      </c>
      <c r="J75" s="1">
        <v>1</v>
      </c>
      <c r="K75" s="1">
        <v>1</v>
      </c>
      <c r="L75" s="1">
        <v>1</v>
      </c>
      <c r="M75" s="1">
        <v>0</v>
      </c>
      <c r="N75" s="1">
        <v>1</v>
      </c>
      <c r="O75" s="1">
        <v>0</v>
      </c>
      <c r="P75" s="1">
        <v>4</v>
      </c>
      <c r="Q75" s="1">
        <v>0</v>
      </c>
      <c r="R75" s="1">
        <v>0</v>
      </c>
      <c r="S75" s="1" t="s">
        <v>238</v>
      </c>
      <c r="T75" s="1" t="s">
        <v>238</v>
      </c>
      <c r="U75" s="1" t="s">
        <v>238</v>
      </c>
      <c r="V75" s="1" t="s">
        <v>238</v>
      </c>
      <c r="W75" s="1" t="s">
        <v>238</v>
      </c>
      <c r="X75" s="1" t="s">
        <v>238</v>
      </c>
      <c r="Y75" s="1" t="s">
        <v>238</v>
      </c>
      <c r="Z75" s="1" t="s">
        <v>238</v>
      </c>
      <c r="AA75" s="1" t="s">
        <v>238</v>
      </c>
      <c r="AB75" s="1" t="s">
        <v>238</v>
      </c>
      <c r="AC75" s="1" t="s">
        <v>238</v>
      </c>
      <c r="AD75" s="1" t="s">
        <v>238</v>
      </c>
      <c r="AE75" s="1" t="s">
        <v>238</v>
      </c>
      <c r="AF75" s="1" t="s">
        <v>238</v>
      </c>
      <c r="AG75" s="1" t="s">
        <v>238</v>
      </c>
      <c r="AH75" s="1" t="s">
        <v>238</v>
      </c>
      <c r="AI75" s="1" t="s">
        <v>238</v>
      </c>
      <c r="AJ75" s="1" t="s">
        <v>238</v>
      </c>
      <c r="AK75" s="1" t="s">
        <v>238</v>
      </c>
      <c r="AL75" s="1" t="s">
        <v>238</v>
      </c>
      <c r="AM75" s="1" t="s">
        <v>238</v>
      </c>
      <c r="AN75" s="1" t="s">
        <v>238</v>
      </c>
      <c r="AO75" s="1" t="s">
        <v>238</v>
      </c>
      <c r="AP75" s="1">
        <v>1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1</v>
      </c>
      <c r="AZ75" s="1">
        <v>0</v>
      </c>
      <c r="BA75" s="1">
        <v>1</v>
      </c>
      <c r="BB75" s="1">
        <v>1</v>
      </c>
      <c r="BC75" s="1">
        <v>1</v>
      </c>
      <c r="BD75" s="1">
        <v>0</v>
      </c>
      <c r="BE75" s="1">
        <v>0</v>
      </c>
      <c r="BF75" s="1">
        <v>1</v>
      </c>
      <c r="BG75" s="1">
        <v>1</v>
      </c>
      <c r="BH75" s="1">
        <v>0</v>
      </c>
      <c r="BI75" s="1">
        <v>1</v>
      </c>
      <c r="BJ75" s="1">
        <v>0</v>
      </c>
      <c r="BK75" s="1" t="s">
        <v>238</v>
      </c>
      <c r="BL75" s="1" t="s">
        <v>238</v>
      </c>
      <c r="BM75" s="1" t="s">
        <v>238</v>
      </c>
      <c r="BN75" s="1" t="s">
        <v>238</v>
      </c>
      <c r="BO75" s="1" t="s">
        <v>238</v>
      </c>
      <c r="BP75" s="1" t="s">
        <v>238</v>
      </c>
      <c r="BQ75" s="1" t="s">
        <v>238</v>
      </c>
      <c r="BR75" s="1" t="s">
        <v>238</v>
      </c>
      <c r="BS75" s="1" t="s">
        <v>238</v>
      </c>
      <c r="BT75" s="1" t="s">
        <v>238</v>
      </c>
      <c r="BU75" s="1" t="s">
        <v>238</v>
      </c>
    </row>
    <row r="76" spans="1:73" x14ac:dyDescent="0.2">
      <c r="A76" s="1">
        <v>279999</v>
      </c>
      <c r="B76" s="1" t="s">
        <v>306</v>
      </c>
      <c r="C76" s="1" t="s">
        <v>204</v>
      </c>
      <c r="D76" s="1">
        <v>1</v>
      </c>
      <c r="E76" s="118" t="s">
        <v>204</v>
      </c>
      <c r="F76" s="118" t="s">
        <v>204</v>
      </c>
      <c r="G76" s="1">
        <v>0</v>
      </c>
      <c r="H76" s="1">
        <v>0</v>
      </c>
      <c r="I76" s="1">
        <v>1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1</v>
      </c>
      <c r="R76" s="1">
        <v>0</v>
      </c>
      <c r="S76" s="1" t="s">
        <v>238</v>
      </c>
      <c r="T76" s="1" t="s">
        <v>238</v>
      </c>
      <c r="U76" s="1" t="s">
        <v>238</v>
      </c>
      <c r="V76" s="1" t="s">
        <v>238</v>
      </c>
      <c r="W76" s="1" t="s">
        <v>238</v>
      </c>
      <c r="X76" s="1" t="s">
        <v>238</v>
      </c>
      <c r="Y76" s="1" t="s">
        <v>238</v>
      </c>
      <c r="Z76" s="1" t="s">
        <v>238</v>
      </c>
      <c r="AA76" s="1" t="s">
        <v>238</v>
      </c>
      <c r="AB76" s="1" t="s">
        <v>238</v>
      </c>
      <c r="AC76" s="1" t="s">
        <v>238</v>
      </c>
      <c r="AD76" s="1" t="s">
        <v>238</v>
      </c>
      <c r="AE76" s="1" t="s">
        <v>238</v>
      </c>
      <c r="AF76" s="1" t="s">
        <v>238</v>
      </c>
      <c r="AG76" s="1" t="s">
        <v>238</v>
      </c>
      <c r="AH76" s="1" t="s">
        <v>238</v>
      </c>
      <c r="AI76" s="1" t="s">
        <v>238</v>
      </c>
      <c r="AJ76" s="1" t="s">
        <v>238</v>
      </c>
      <c r="AK76" s="1" t="s">
        <v>238</v>
      </c>
      <c r="AL76" s="1" t="s">
        <v>238</v>
      </c>
      <c r="AM76" s="1" t="s">
        <v>238</v>
      </c>
      <c r="AN76" s="1" t="s">
        <v>238</v>
      </c>
      <c r="AO76" s="1" t="s">
        <v>238</v>
      </c>
      <c r="AP76" s="1">
        <v>0</v>
      </c>
      <c r="AQ76" s="1">
        <v>0</v>
      </c>
      <c r="AR76" s="1">
        <v>1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1</v>
      </c>
      <c r="BG76" s="1">
        <v>0</v>
      </c>
      <c r="BH76" s="1">
        <v>0</v>
      </c>
      <c r="BI76" s="1">
        <v>0</v>
      </c>
      <c r="BJ76" s="1">
        <v>0</v>
      </c>
      <c r="BK76" s="1" t="s">
        <v>238</v>
      </c>
      <c r="BL76" s="1" t="s">
        <v>238</v>
      </c>
      <c r="BM76" s="1" t="s">
        <v>238</v>
      </c>
      <c r="BN76" s="1" t="s">
        <v>238</v>
      </c>
      <c r="BO76" s="1" t="s">
        <v>238</v>
      </c>
      <c r="BP76" s="1" t="s">
        <v>238</v>
      </c>
      <c r="BQ76" s="1" t="s">
        <v>238</v>
      </c>
      <c r="BR76" s="1" t="s">
        <v>238</v>
      </c>
      <c r="BS76" s="1" t="s">
        <v>238</v>
      </c>
      <c r="BT76" s="1" t="s">
        <v>238</v>
      </c>
      <c r="BU76" s="1" t="s">
        <v>238</v>
      </c>
    </row>
    <row r="77" spans="1:73" x14ac:dyDescent="0.2">
      <c r="A77" s="1"/>
      <c r="B77" s="1"/>
      <c r="C77" s="1"/>
      <c r="D77" s="1"/>
      <c r="E77" s="118"/>
      <c r="F77" s="11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x14ac:dyDescent="0.2">
      <c r="A78" s="1"/>
      <c r="B78" s="1"/>
      <c r="C78" s="1"/>
      <c r="D78" s="1"/>
      <c r="E78" s="118"/>
      <c r="F78" s="11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x14ac:dyDescent="0.2">
      <c r="A79" s="1"/>
      <c r="B79" s="1"/>
      <c r="C79" s="1"/>
      <c r="D79" s="1"/>
      <c r="E79" s="118"/>
      <c r="F79" s="11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x14ac:dyDescent="0.2">
      <c r="A80" s="1"/>
      <c r="B80" s="1"/>
      <c r="C80" s="1"/>
      <c r="D80" s="1"/>
      <c r="E80" s="118"/>
      <c r="F80" s="11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18"/>
      <c r="F81" s="11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18"/>
      <c r="F82" s="11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18"/>
      <c r="F83" s="11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18"/>
      <c r="F84" s="11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18"/>
      <c r="F85" s="11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18"/>
      <c r="F86" s="11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18"/>
      <c r="F87" s="11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18"/>
      <c r="F88" s="11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18"/>
      <c r="F89" s="11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18"/>
      <c r="F90" s="11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18"/>
      <c r="F91" s="11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18"/>
      <c r="F92" s="11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18"/>
      <c r="F93" s="11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18"/>
      <c r="F94" s="11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18"/>
      <c r="F95" s="11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18"/>
      <c r="F96" s="11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18"/>
      <c r="F97" s="11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18"/>
      <c r="F98" s="11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18"/>
      <c r="F99" s="11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18"/>
      <c r="F100" s="11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18"/>
      <c r="F101" s="11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18"/>
      <c r="F102" s="11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18"/>
      <c r="F103" s="11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18"/>
      <c r="F104" s="11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18"/>
      <c r="F105" s="11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18"/>
      <c r="F106" s="11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18"/>
      <c r="F107" s="11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18"/>
      <c r="F108" s="11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18"/>
      <c r="F109" s="11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18"/>
      <c r="F110" s="11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18"/>
      <c r="F111" s="11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18"/>
      <c r="F112" s="11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18"/>
      <c r="F113" s="11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18"/>
      <c r="F114" s="11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18"/>
      <c r="F115" s="11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18"/>
      <c r="F116" s="11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18"/>
      <c r="F117" s="11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18"/>
      <c r="F118" s="11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18"/>
      <c r="F119" s="11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18"/>
      <c r="F120" s="11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18"/>
      <c r="F121" s="11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18"/>
      <c r="F122" s="11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18"/>
      <c r="F123" s="11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18"/>
      <c r="F124" s="11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18"/>
      <c r="F125" s="11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18"/>
      <c r="F126" s="11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18"/>
      <c r="F127" s="11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18"/>
      <c r="F128" s="11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18"/>
      <c r="F129" s="11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18"/>
      <c r="F130" s="11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18"/>
      <c r="F131" s="11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18"/>
      <c r="F132" s="11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18"/>
      <c r="F133" s="11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18"/>
      <c r="F134" s="11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18"/>
      <c r="F135" s="11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18"/>
      <c r="F136" s="11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18"/>
      <c r="F137" s="11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18"/>
      <c r="F138" s="11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18"/>
      <c r="F139" s="11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18"/>
      <c r="F140" s="11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18"/>
      <c r="F141" s="11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18"/>
      <c r="F142" s="11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18"/>
      <c r="F143" s="11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18"/>
      <c r="F144" s="11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18"/>
      <c r="F145" s="11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18"/>
      <c r="F146" s="11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18"/>
      <c r="F147" s="11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18"/>
      <c r="F148" s="11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18"/>
      <c r="F149" s="11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18"/>
      <c r="F150" s="11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18"/>
      <c r="F151" s="11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18"/>
      <c r="F152" s="11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18"/>
      <c r="F153" s="11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18"/>
      <c r="F154" s="11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18"/>
      <c r="F155" s="11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18"/>
      <c r="F156" s="11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18"/>
      <c r="F157" s="11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18"/>
      <c r="F158" s="11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18"/>
      <c r="F159" s="11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18"/>
      <c r="F160" s="11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18"/>
      <c r="F161" s="11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18"/>
      <c r="F162" s="11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18"/>
      <c r="F163" s="11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18"/>
      <c r="F164" s="11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18"/>
      <c r="F165" s="11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18"/>
      <c r="F166" s="11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18"/>
      <c r="F167" s="11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18"/>
      <c r="F168" s="11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18"/>
      <c r="F169" s="11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18"/>
      <c r="F170" s="11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18"/>
      <c r="F171" s="11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18"/>
      <c r="F172" s="11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18"/>
      <c r="F173" s="11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18"/>
      <c r="F174" s="11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18"/>
      <c r="F175" s="11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18"/>
      <c r="F176" s="11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18"/>
      <c r="F177" s="11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18"/>
      <c r="F178" s="11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18"/>
      <c r="F179" s="11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18"/>
      <c r="F180" s="11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18"/>
      <c r="F181" s="11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18"/>
      <c r="F182" s="11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18"/>
      <c r="F183" s="11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18"/>
      <c r="F184" s="11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18"/>
      <c r="F185" s="11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18"/>
      <c r="F186" s="11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18"/>
      <c r="F187" s="11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18"/>
      <c r="F188" s="11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18"/>
      <c r="F189" s="11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18"/>
      <c r="F190" s="11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18"/>
      <c r="F191" s="11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18"/>
      <c r="F192" s="11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18"/>
      <c r="F193" s="11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18"/>
      <c r="F194" s="11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18"/>
      <c r="F195" s="11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18"/>
      <c r="F196" s="11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18"/>
      <c r="F197" s="11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18"/>
      <c r="F198" s="11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18"/>
      <c r="F199" s="11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18"/>
      <c r="F200" s="11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18"/>
      <c r="F201" s="11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18"/>
      <c r="F202" s="11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18"/>
      <c r="F203" s="11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18"/>
      <c r="F204" s="11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18"/>
      <c r="F205" s="11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18"/>
      <c r="F206" s="11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18"/>
      <c r="F207" s="11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18"/>
      <c r="F208" s="11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18"/>
      <c r="F209" s="11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18"/>
      <c r="F210" s="11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18"/>
      <c r="F211" s="11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18"/>
      <c r="F212" s="11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18"/>
      <c r="F213" s="11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18"/>
      <c r="F214" s="11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18"/>
      <c r="F215" s="11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18"/>
      <c r="F216" s="11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18"/>
      <c r="F217" s="11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18"/>
      <c r="F218" s="11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18"/>
      <c r="F219" s="11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18"/>
      <c r="F220" s="11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18"/>
      <c r="F221" s="11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18"/>
      <c r="F222" s="11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18"/>
      <c r="F223" s="11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18"/>
      <c r="F224" s="11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18"/>
      <c r="F225" s="11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18"/>
      <c r="F226" s="11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18"/>
      <c r="F227" s="11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18"/>
      <c r="F228" s="11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18"/>
      <c r="F229" s="11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18"/>
      <c r="F230" s="11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18"/>
      <c r="F231" s="11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18"/>
      <c r="F232" s="11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18"/>
      <c r="F233" s="11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18"/>
      <c r="F234" s="11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18"/>
      <c r="F235" s="11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18"/>
      <c r="F236" s="11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18"/>
      <c r="F237" s="11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18"/>
      <c r="F238" s="11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18"/>
      <c r="F239" s="11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18"/>
      <c r="F240" s="11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18"/>
      <c r="F241" s="11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18"/>
      <c r="F242" s="11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18"/>
      <c r="F243" s="11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18"/>
      <c r="F244" s="11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18"/>
      <c r="F245" s="11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18"/>
      <c r="F246" s="11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18"/>
      <c r="F247" s="11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18"/>
      <c r="F248" s="11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18"/>
      <c r="F249" s="11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18"/>
      <c r="F250" s="11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18"/>
      <c r="F251" s="11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18"/>
      <c r="F252" s="11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18"/>
      <c r="F253" s="11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18"/>
      <c r="F254" s="11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18"/>
      <c r="F255" s="11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18"/>
      <c r="F256" s="11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18"/>
      <c r="F257" s="11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18"/>
      <c r="F258" s="11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18"/>
      <c r="F259" s="11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18"/>
      <c r="F260" s="11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18"/>
      <c r="F261" s="11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18"/>
      <c r="F262" s="11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18"/>
      <c r="F263" s="11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18"/>
      <c r="F264" s="11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18"/>
      <c r="F265" s="11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18"/>
      <c r="F266" s="11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18"/>
      <c r="F267" s="11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18"/>
      <c r="F268" s="11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18"/>
      <c r="F269" s="11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18"/>
      <c r="F270" s="11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18"/>
      <c r="F271" s="11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18"/>
      <c r="F272" s="11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18"/>
      <c r="F273" s="11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18"/>
      <c r="F274" s="11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18"/>
      <c r="F275" s="11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18"/>
      <c r="F276" s="11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18"/>
      <c r="F277" s="11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18"/>
      <c r="F278" s="11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18"/>
      <c r="F279" s="11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18"/>
      <c r="F280" s="11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18"/>
      <c r="F281" s="11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18"/>
      <c r="F282" s="11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18"/>
      <c r="F283" s="11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18"/>
      <c r="F284" s="11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18"/>
      <c r="F285" s="11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18"/>
      <c r="F286" s="11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18"/>
      <c r="F287" s="11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18"/>
      <c r="F288" s="11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18"/>
      <c r="F289" s="11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18"/>
      <c r="F290" s="11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18"/>
      <c r="F291" s="11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18"/>
      <c r="F292" s="11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18"/>
      <c r="F293" s="11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18"/>
      <c r="F294" s="11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18"/>
      <c r="F295" s="11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18"/>
      <c r="F296" s="11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18"/>
      <c r="F297" s="11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18"/>
      <c r="F298" s="11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18"/>
      <c r="F299" s="11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18"/>
      <c r="F300" s="11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18"/>
      <c r="F301" s="11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18"/>
      <c r="F302" s="11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18"/>
      <c r="F303" s="11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18"/>
      <c r="F304" s="11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18"/>
      <c r="F305" s="11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18"/>
      <c r="F306" s="11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18"/>
      <c r="F307" s="11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18"/>
      <c r="F308" s="11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18"/>
      <c r="F309" s="11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18"/>
      <c r="F310" s="11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18"/>
      <c r="F311" s="11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18"/>
      <c r="F312" s="11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18"/>
      <c r="F313" s="11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18"/>
      <c r="F314" s="11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18"/>
      <c r="F315" s="11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18"/>
      <c r="F316" s="11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18"/>
      <c r="F317" s="11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18"/>
      <c r="F318" s="11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18"/>
      <c r="F319" s="11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18"/>
      <c r="F320" s="11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18"/>
      <c r="F321" s="11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18"/>
      <c r="F322" s="11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18"/>
      <c r="F323" s="118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18"/>
      <c r="F324" s="118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18"/>
      <c r="F325" s="118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18"/>
      <c r="F326" s="118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18"/>
      <c r="F327" s="118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18"/>
      <c r="F328" s="118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18"/>
      <c r="F329" s="118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18"/>
      <c r="F330" s="118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18"/>
      <c r="F331" s="118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18"/>
      <c r="F332" s="118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18"/>
      <c r="F333" s="118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18"/>
      <c r="F334" s="118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18"/>
      <c r="F335" s="11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18"/>
      <c r="F336" s="118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18"/>
      <c r="F337" s="11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18"/>
      <c r="F338" s="118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18"/>
      <c r="F339" s="118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18"/>
      <c r="F340" s="118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18"/>
      <c r="F341" s="11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18"/>
      <c r="F342" s="118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18"/>
      <c r="F343" s="118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18"/>
      <c r="F344" s="11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18"/>
      <c r="F345" s="118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18"/>
      <c r="F346" s="118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18"/>
      <c r="F347" s="118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18"/>
      <c r="F348" s="11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18"/>
      <c r="F349" s="118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18"/>
      <c r="F350" s="118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18"/>
      <c r="F351" s="118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18"/>
      <c r="F352" s="11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18"/>
      <c r="F353" s="11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18"/>
      <c r="F354" s="118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18"/>
      <c r="F355" s="11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18"/>
      <c r="F356" s="11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18"/>
      <c r="F357" s="11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18"/>
      <c r="F358" s="11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18"/>
      <c r="F359" s="11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18"/>
      <c r="F360" s="11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18"/>
      <c r="F361" s="11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18"/>
      <c r="F362" s="11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18"/>
      <c r="F363" s="11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18"/>
      <c r="F364" s="11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18"/>
      <c r="F365" s="11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18"/>
      <c r="F366" s="11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18"/>
      <c r="F367" s="11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18"/>
      <c r="F368" s="11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18"/>
      <c r="F369" s="11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18"/>
      <c r="F370" s="11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18"/>
      <c r="F371" s="11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18"/>
      <c r="F372" s="11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18"/>
      <c r="F373" s="11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18"/>
      <c r="F374" s="11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18"/>
      <c r="F375" s="11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18"/>
      <c r="F376" s="11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18"/>
      <c r="F377" s="11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18"/>
      <c r="F378" s="11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18"/>
      <c r="F379" s="11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18"/>
      <c r="F380" s="11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18"/>
      <c r="F381" s="11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18"/>
      <c r="F382" s="11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18"/>
      <c r="F383" s="11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18"/>
      <c r="F384" s="11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18"/>
      <c r="F385" s="11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18"/>
      <c r="F386" s="11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18"/>
      <c r="F387" s="11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18"/>
      <c r="F388" s="11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18"/>
      <c r="F389" s="11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18"/>
      <c r="F390" s="11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18"/>
      <c r="F391" s="11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18"/>
      <c r="F392" s="118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18"/>
      <c r="F393" s="118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18"/>
      <c r="F394" s="118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18"/>
      <c r="F395" s="118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18"/>
      <c r="F396" s="118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18"/>
      <c r="F397" s="118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18"/>
      <c r="F398" s="118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18"/>
      <c r="F399" s="118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18"/>
      <c r="F400" s="118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18"/>
      <c r="F401" s="11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18"/>
      <c r="F402" s="118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18"/>
      <c r="F403" s="118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18"/>
      <c r="F404" s="11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18"/>
      <c r="F405" s="11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18"/>
      <c r="F406" s="118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18"/>
      <c r="F407" s="118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18"/>
      <c r="F408" s="11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18"/>
      <c r="F409" s="118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18"/>
      <c r="F410" s="118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18"/>
      <c r="F411" s="11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18"/>
      <c r="F412" s="118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18"/>
      <c r="F413" s="118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18"/>
      <c r="F414" s="11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18"/>
      <c r="F415" s="11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18"/>
      <c r="F416" s="11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18"/>
      <c r="F417" s="118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18"/>
      <c r="F418" s="118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18"/>
      <c r="F419" s="11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18"/>
      <c r="F420" s="11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18"/>
      <c r="F421" s="118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18"/>
      <c r="F422" s="118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18"/>
      <c r="F423" s="11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18"/>
      <c r="F424" s="11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18"/>
      <c r="F425" s="118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18"/>
      <c r="F426" s="118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18"/>
      <c r="F427" s="118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18"/>
      <c r="F428" s="118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18"/>
      <c r="F429" s="118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18"/>
      <c r="F430" s="118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18"/>
      <c r="F431" s="118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18"/>
      <c r="F432" s="118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18"/>
      <c r="F433" s="11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18"/>
      <c r="F434" s="118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18"/>
      <c r="F435" s="118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18"/>
      <c r="F436" s="118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18"/>
      <c r="F437" s="118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18"/>
      <c r="F438" s="118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18"/>
      <c r="F439" s="118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18"/>
      <c r="F440" s="118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18"/>
      <c r="F441" s="118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18"/>
      <c r="F442" s="118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18"/>
      <c r="F443" s="118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18"/>
      <c r="F444" s="118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18"/>
      <c r="F445" s="118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18"/>
      <c r="F446" s="118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18"/>
      <c r="F447" s="118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18"/>
      <c r="F448" s="118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18"/>
      <c r="F449" s="118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18"/>
      <c r="F450" s="118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18"/>
      <c r="F451" s="118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18"/>
      <c r="F452" s="118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18"/>
      <c r="F453" s="118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18"/>
      <c r="F454" s="118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18"/>
      <c r="F455" s="118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18"/>
      <c r="F456" s="118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18"/>
      <c r="F457" s="118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18"/>
      <c r="F458" s="118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18"/>
      <c r="F459" s="118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18"/>
      <c r="F460" s="118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18"/>
      <c r="F461" s="118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18"/>
      <c r="F462" s="118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18"/>
      <c r="F463" s="118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18"/>
      <c r="F464" s="118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18"/>
      <c r="F465" s="118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18"/>
      <c r="F466" s="118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18"/>
      <c r="F467" s="118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18"/>
      <c r="F468" s="118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18"/>
      <c r="F469" s="118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18"/>
      <c r="F470" s="118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18"/>
      <c r="F471" s="118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18"/>
      <c r="F472" s="118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18"/>
      <c r="F473" s="118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18"/>
      <c r="F474" s="118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18"/>
      <c r="F475" s="118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18"/>
      <c r="F476" s="118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18"/>
      <c r="F477" s="118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18"/>
      <c r="F478" s="118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18"/>
      <c r="F479" s="118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18"/>
      <c r="F480" s="118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18"/>
      <c r="F481" s="118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18"/>
      <c r="F482" s="118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18"/>
      <c r="F483" s="118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18"/>
      <c r="F484" s="118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18"/>
      <c r="F485" s="118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18"/>
      <c r="F486" s="118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18"/>
      <c r="F487" s="118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18"/>
      <c r="F488" s="118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18"/>
      <c r="F489" s="118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18"/>
      <c r="F490" s="118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18"/>
      <c r="F491" s="118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18"/>
      <c r="F492" s="118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18"/>
      <c r="F493" s="118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18"/>
      <c r="F494" s="118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18"/>
      <c r="F495" s="118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18"/>
      <c r="F496" s="118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18"/>
      <c r="F497" s="118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18"/>
      <c r="F498" s="118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18"/>
      <c r="F499" s="118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18"/>
      <c r="F500" s="118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18"/>
      <c r="F501" s="118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18"/>
      <c r="F502" s="118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18"/>
      <c r="F503" s="118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18"/>
      <c r="F504" s="118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18"/>
      <c r="F505" s="118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18"/>
      <c r="F506" s="118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18"/>
      <c r="F507" s="118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18"/>
      <c r="F508" s="118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18"/>
      <c r="F509" s="118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18"/>
      <c r="F510" s="118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18"/>
      <c r="F511" s="118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18"/>
      <c r="F512" s="118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18"/>
      <c r="F513" s="118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18"/>
      <c r="F514" s="118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18"/>
      <c r="F515" s="118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18"/>
      <c r="F516" s="118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18"/>
      <c r="F517" s="118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18"/>
      <c r="F518" s="118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18"/>
      <c r="F519" s="118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18"/>
      <c r="F520" s="118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18"/>
      <c r="F521" s="118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18"/>
      <c r="F522" s="118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18"/>
      <c r="F523" s="118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18"/>
      <c r="F524" s="118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18"/>
      <c r="F525" s="118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18"/>
      <c r="F526" s="118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18"/>
      <c r="F527" s="118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18"/>
      <c r="F528" s="118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18"/>
      <c r="F529" s="118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18"/>
      <c r="F530" s="118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18"/>
      <c r="F531" s="118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18"/>
      <c r="F532" s="118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18"/>
      <c r="F533" s="118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18"/>
      <c r="F534" s="118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18"/>
      <c r="F535" s="118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18"/>
      <c r="F536" s="118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18"/>
      <c r="F537" s="118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18"/>
      <c r="F538" s="118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18"/>
      <c r="F539" s="118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18"/>
      <c r="F540" s="118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18"/>
      <c r="F541" s="118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18"/>
      <c r="F542" s="118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18"/>
      <c r="F543" s="118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18"/>
      <c r="F544" s="118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18"/>
      <c r="F545" s="118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18"/>
      <c r="F546" s="118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18"/>
      <c r="F547" s="118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18"/>
      <c r="F548" s="118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18"/>
      <c r="F549" s="118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18"/>
      <c r="F550" s="118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18"/>
      <c r="F551" s="118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18"/>
      <c r="F552" s="118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18"/>
      <c r="F553" s="118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18"/>
      <c r="F554" s="118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18"/>
      <c r="F555" s="118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18"/>
      <c r="F556" s="118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18"/>
      <c r="F557" s="118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18"/>
      <c r="F558" s="118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18"/>
      <c r="F559" s="118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18"/>
      <c r="F560" s="118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18"/>
      <c r="F561" s="118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18"/>
      <c r="F562" s="118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18"/>
      <c r="F563" s="118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18"/>
      <c r="F564" s="118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18"/>
      <c r="F565" s="118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18"/>
      <c r="F566" s="118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18"/>
      <c r="F567" s="118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18"/>
      <c r="F568" s="118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18"/>
      <c r="F569" s="118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18"/>
      <c r="F570" s="118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18"/>
      <c r="F571" s="118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18"/>
      <c r="F572" s="118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18"/>
      <c r="F573" s="118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18"/>
      <c r="F574" s="118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18"/>
      <c r="F575" s="118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18"/>
      <c r="F576" s="118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18"/>
      <c r="F577" s="118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18"/>
      <c r="F578" s="118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18"/>
      <c r="F579" s="118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18"/>
      <c r="F580" s="118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18"/>
      <c r="F581" s="118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18"/>
      <c r="F582" s="118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18"/>
      <c r="F583" s="118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18"/>
      <c r="F584" s="118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18"/>
      <c r="F585" s="118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18"/>
      <c r="F586" s="118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18"/>
      <c r="F587" s="118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18"/>
      <c r="F588" s="118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18"/>
      <c r="F589" s="118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18"/>
      <c r="F590" s="118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18"/>
      <c r="F591" s="118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18"/>
      <c r="F592" s="118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18"/>
      <c r="F593" s="118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18"/>
      <c r="F594" s="118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18"/>
      <c r="F595" s="118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18"/>
      <c r="F596" s="118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18"/>
      <c r="F597" s="118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18"/>
      <c r="F598" s="118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18"/>
      <c r="F599" s="118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18"/>
      <c r="F600" s="118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18"/>
      <c r="F601" s="118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18"/>
      <c r="F602" s="118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18"/>
      <c r="F603" s="118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18"/>
      <c r="F604" s="118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18"/>
      <c r="F605" s="118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18"/>
      <c r="F606" s="118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18"/>
      <c r="F607" s="118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18"/>
      <c r="F608" s="118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18"/>
      <c r="F609" s="118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18"/>
      <c r="F610" s="118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18"/>
      <c r="F611" s="118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18"/>
      <c r="F612" s="118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18"/>
      <c r="F613" s="118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18"/>
      <c r="F614" s="118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18"/>
      <c r="F615" s="118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18"/>
      <c r="F616" s="118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18"/>
      <c r="F617" s="118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18"/>
      <c r="F618" s="118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18"/>
      <c r="F619" s="118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18"/>
      <c r="F620" s="118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18"/>
      <c r="F621" s="118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18"/>
      <c r="F622" s="118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18"/>
      <c r="F623" s="118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18"/>
      <c r="F624" s="118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18"/>
      <c r="F625" s="118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18"/>
      <c r="F626" s="118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18"/>
      <c r="F627" s="118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18"/>
      <c r="F628" s="118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18"/>
      <c r="F629" s="118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18"/>
      <c r="F630" s="118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18"/>
      <c r="F631" s="118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18"/>
      <c r="F632" s="118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18"/>
      <c r="F633" s="118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18"/>
      <c r="F634" s="118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18"/>
      <c r="F635" s="118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18"/>
      <c r="F636" s="118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18"/>
      <c r="F637" s="118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18"/>
      <c r="F638" s="118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18"/>
      <c r="F639" s="118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18"/>
      <c r="F640" s="118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18"/>
      <c r="F641" s="118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18"/>
      <c r="F642" s="118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18"/>
      <c r="F643" s="118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18"/>
      <c r="F644" s="118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18"/>
      <c r="F645" s="118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18"/>
      <c r="F646" s="118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18"/>
      <c r="F647" s="118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18"/>
      <c r="F648" s="118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18"/>
      <c r="F649" s="118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18"/>
      <c r="F650" s="118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18"/>
      <c r="F651" s="118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18"/>
      <c r="F652" s="118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18"/>
      <c r="F653" s="118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18"/>
      <c r="F654" s="118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18"/>
      <c r="F655" s="118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18"/>
      <c r="F656" s="118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18"/>
      <c r="F657" s="118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18"/>
      <c r="F658" s="118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18"/>
      <c r="F659" s="118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18"/>
      <c r="F660" s="118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18"/>
      <c r="F661" s="118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18"/>
      <c r="F662" s="118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18"/>
      <c r="F663" s="118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18"/>
      <c r="F664" s="118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18"/>
      <c r="F665" s="118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18"/>
      <c r="F666" s="118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18"/>
      <c r="F667" s="118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18"/>
      <c r="F668" s="118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18"/>
      <c r="F669" s="118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18"/>
      <c r="F670" s="118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18"/>
      <c r="F671" s="118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18"/>
      <c r="F672" s="118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18"/>
      <c r="F673" s="118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18"/>
      <c r="F674" s="118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18"/>
      <c r="F675" s="118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18"/>
      <c r="F676" s="118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18"/>
      <c r="F677" s="118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18"/>
      <c r="F678" s="118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18"/>
      <c r="F679" s="118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18"/>
      <c r="F680" s="118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18"/>
      <c r="F681" s="118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18"/>
      <c r="F682" s="118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18"/>
      <c r="F683" s="118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18"/>
      <c r="F684" s="118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18"/>
      <c r="F685" s="118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18"/>
      <c r="F686" s="118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18"/>
      <c r="F687" s="118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18"/>
      <c r="F688" s="118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18"/>
      <c r="F689" s="118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18"/>
      <c r="F690" s="118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18"/>
      <c r="F691" s="118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18"/>
      <c r="F692" s="118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18"/>
      <c r="F693" s="118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18"/>
      <c r="F694" s="118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18"/>
      <c r="F695" s="118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18"/>
      <c r="F696" s="118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18"/>
      <c r="F697" s="118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18"/>
      <c r="F698" s="118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18"/>
      <c r="F699" s="118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18"/>
      <c r="F700" s="118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18"/>
      <c r="F701" s="118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18"/>
      <c r="F702" s="118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18"/>
      <c r="F703" s="118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18"/>
      <c r="F704" s="118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18"/>
      <c r="F705" s="118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18"/>
      <c r="F706" s="118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18"/>
      <c r="F707" s="118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18"/>
      <c r="F708" s="118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18"/>
      <c r="F709" s="118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18"/>
      <c r="F710" s="118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18"/>
      <c r="F711" s="118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18"/>
      <c r="F712" s="118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18"/>
      <c r="F713" s="118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18"/>
      <c r="F714" s="118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18"/>
      <c r="F715" s="118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18"/>
      <c r="F716" s="118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18"/>
      <c r="F717" s="118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18"/>
      <c r="F718" s="118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18"/>
      <c r="F719" s="118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18"/>
      <c r="F720" s="118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18"/>
      <c r="F721" s="118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18"/>
      <c r="F722" s="118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18"/>
      <c r="F723" s="118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18"/>
      <c r="F724" s="118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18"/>
      <c r="F725" s="118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18"/>
      <c r="F726" s="118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18"/>
      <c r="F727" s="118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18"/>
      <c r="F728" s="118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18"/>
      <c r="F729" s="118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18"/>
      <c r="F730" s="118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18"/>
      <c r="F731" s="118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18"/>
      <c r="F732" s="118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18"/>
      <c r="F733" s="118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18"/>
      <c r="F734" s="118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18"/>
      <c r="F735" s="118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18"/>
      <c r="F736" s="118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18"/>
      <c r="F737" s="118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18"/>
      <c r="F738" s="118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18"/>
      <c r="F739" s="118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18"/>
      <c r="F740" s="118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18"/>
      <c r="F741" s="118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18"/>
      <c r="F742" s="118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18"/>
      <c r="F743" s="118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18"/>
      <c r="F744" s="118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18"/>
      <c r="F745" s="118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18"/>
      <c r="F746" s="118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18"/>
      <c r="F747" s="118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18"/>
      <c r="F748" s="118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18"/>
      <c r="F749" s="118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18"/>
      <c r="F750" s="118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18"/>
      <c r="F751" s="118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18"/>
      <c r="F752" s="118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18"/>
      <c r="F753" s="118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18"/>
      <c r="F754" s="118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18"/>
      <c r="F755" s="118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18"/>
      <c r="F756" s="118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18"/>
      <c r="F757" s="118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18"/>
      <c r="F758" s="118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18"/>
      <c r="F759" s="118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18"/>
      <c r="F760" s="118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18"/>
      <c r="F761" s="118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18"/>
      <c r="F762" s="118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18"/>
      <c r="F763" s="118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18"/>
      <c r="F764" s="118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18"/>
      <c r="F765" s="118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18"/>
      <c r="F766" s="118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18"/>
      <c r="F767" s="118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18"/>
      <c r="F768" s="118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18"/>
      <c r="F769" s="118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18"/>
      <c r="F770" s="118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18"/>
      <c r="F771" s="118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18"/>
      <c r="F772" s="118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18"/>
      <c r="F773" s="118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18"/>
      <c r="F774" s="118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18"/>
      <c r="F775" s="118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18"/>
      <c r="F776" s="118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18"/>
      <c r="F777" s="118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18"/>
      <c r="F778" s="118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18"/>
      <c r="F779" s="118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18"/>
      <c r="F780" s="118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18"/>
      <c r="F781" s="118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18"/>
      <c r="F782" s="118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18"/>
      <c r="F783" s="118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18"/>
      <c r="F784" s="118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18"/>
      <c r="F785" s="118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18"/>
      <c r="F786" s="118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18"/>
      <c r="F787" s="118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18"/>
      <c r="F788" s="118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18"/>
      <c r="F789" s="118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18"/>
      <c r="F790" s="118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18"/>
      <c r="F791" s="118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18"/>
      <c r="F792" s="118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18"/>
      <c r="F793" s="118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18"/>
      <c r="F794" s="118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18"/>
      <c r="F795" s="118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18"/>
      <c r="F796" s="118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18"/>
      <c r="F797" s="118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18"/>
      <c r="F798" s="118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18"/>
      <c r="F799" s="118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18"/>
      <c r="F800" s="118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18"/>
      <c r="F801" s="118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18"/>
      <c r="F802" s="118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18"/>
      <c r="F803" s="118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18"/>
      <c r="F804" s="118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18"/>
      <c r="F805" s="118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18"/>
      <c r="F806" s="118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18"/>
      <c r="F807" s="118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18"/>
      <c r="F808" s="118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18"/>
      <c r="F809" s="118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18"/>
      <c r="F810" s="118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18"/>
      <c r="F811" s="118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18"/>
      <c r="F812" s="118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18"/>
      <c r="F813" s="118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18"/>
      <c r="F814" s="118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18"/>
      <c r="F815" s="118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18"/>
      <c r="F816" s="118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18"/>
      <c r="F817" s="118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18"/>
      <c r="F818" s="118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18"/>
      <c r="F819" s="118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18"/>
      <c r="F820" s="118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18"/>
      <c r="F821" s="118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18"/>
      <c r="F822" s="118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18"/>
      <c r="F823" s="118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18"/>
      <c r="F824" s="118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18"/>
      <c r="F825" s="118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18"/>
      <c r="F826" s="118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18"/>
      <c r="F827" s="118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18"/>
      <c r="F828" s="118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18"/>
      <c r="F829" s="118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18"/>
      <c r="F830" s="118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18"/>
      <c r="F831" s="118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18"/>
      <c r="F832" s="118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18"/>
      <c r="F833" s="118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18"/>
      <c r="F834" s="118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18"/>
      <c r="F835" s="118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18"/>
      <c r="F836" s="118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18"/>
      <c r="F837" s="118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18"/>
      <c r="F838" s="118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18"/>
      <c r="F839" s="118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18"/>
      <c r="F840" s="118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18"/>
      <c r="F841" s="118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18"/>
      <c r="F842" s="118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18"/>
      <c r="F843" s="118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18"/>
      <c r="F844" s="118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18"/>
      <c r="F845" s="118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18"/>
      <c r="F846" s="118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18"/>
      <c r="F847" s="118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18"/>
      <c r="F848" s="118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18"/>
      <c r="F849" s="118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18"/>
      <c r="F850" s="118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18"/>
      <c r="F851" s="118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18"/>
      <c r="F852" s="118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18"/>
      <c r="F853" s="118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18"/>
      <c r="F854" s="118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18"/>
      <c r="F855" s="118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18"/>
      <c r="F856" s="118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18"/>
      <c r="F857" s="118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18"/>
      <c r="F858" s="118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18"/>
      <c r="F859" s="118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18"/>
      <c r="F860" s="118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18"/>
      <c r="F861" s="118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18"/>
      <c r="F862" s="118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18"/>
      <c r="F863" s="118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18"/>
      <c r="F864" s="118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18"/>
      <c r="F865" s="118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18"/>
      <c r="F866" s="118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18"/>
      <c r="F867" s="118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18"/>
      <c r="F868" s="118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18"/>
      <c r="F869" s="118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18"/>
      <c r="F870" s="118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18"/>
      <c r="F871" s="118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18"/>
      <c r="F872" s="118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18"/>
      <c r="F873" s="118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18"/>
      <c r="F874" s="118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18"/>
      <c r="F875" s="118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18"/>
      <c r="F876" s="118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18"/>
      <c r="F877" s="118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18"/>
      <c r="F878" s="118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18"/>
      <c r="F879" s="118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18"/>
      <c r="F880" s="118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18"/>
      <c r="F881" s="118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18"/>
      <c r="F882" s="118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18"/>
      <c r="F883" s="118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18"/>
      <c r="F884" s="118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18"/>
      <c r="F885" s="118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18"/>
      <c r="F886" s="118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18"/>
      <c r="F887" s="118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18"/>
      <c r="F888" s="118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18"/>
      <c r="F889" s="118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18"/>
      <c r="F890" s="118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18"/>
      <c r="F891" s="118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18"/>
      <c r="F892" s="118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18"/>
      <c r="F893" s="118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18"/>
      <c r="F894" s="118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18"/>
      <c r="F895" s="118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18"/>
      <c r="F896" s="118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18"/>
      <c r="F897" s="118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18"/>
      <c r="F898" s="118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18"/>
      <c r="F899" s="118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18"/>
      <c r="F900" s="118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18"/>
      <c r="F901" s="118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18"/>
      <c r="F902" s="118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18"/>
      <c r="F903" s="118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18"/>
      <c r="F904" s="118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18"/>
      <c r="F905" s="118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18"/>
      <c r="F906" s="118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18"/>
      <c r="F907" s="118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18"/>
      <c r="F908" s="118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18"/>
      <c r="F909" s="118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18"/>
      <c r="F910" s="118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18"/>
      <c r="F911" s="118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18"/>
      <c r="F912" s="118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18"/>
      <c r="F913" s="118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18"/>
      <c r="F914" s="118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18"/>
      <c r="F915" s="118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18"/>
      <c r="F916" s="118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18"/>
      <c r="F917" s="118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18"/>
      <c r="F918" s="118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18"/>
      <c r="F919" s="118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18"/>
      <c r="F920" s="118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18"/>
      <c r="F921" s="118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18"/>
      <c r="F922" s="118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18"/>
      <c r="F923" s="118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18"/>
      <c r="F924" s="118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18"/>
      <c r="F925" s="118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18"/>
      <c r="F926" s="118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18"/>
      <c r="F927" s="118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18"/>
      <c r="F928" s="118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18"/>
      <c r="F929" s="118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18"/>
      <c r="F930" s="118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18"/>
      <c r="F931" s="118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18"/>
      <c r="F932" s="118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18"/>
      <c r="F933" s="118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18"/>
      <c r="F934" s="118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18"/>
      <c r="F935" s="118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18"/>
      <c r="F936" s="118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18"/>
      <c r="F937" s="118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18"/>
      <c r="F938" s="118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18"/>
      <c r="F939" s="118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18"/>
      <c r="F940" s="118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18"/>
      <c r="F941" s="118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18"/>
      <c r="F942" s="118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18"/>
      <c r="F943" s="118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18"/>
      <c r="F944" s="118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18"/>
      <c r="F945" s="118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18"/>
      <c r="F946" s="118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18"/>
      <c r="F947" s="118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18"/>
      <c r="F948" s="118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18"/>
      <c r="F949" s="118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18"/>
      <c r="F950" s="118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18"/>
      <c r="F951" s="118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18"/>
      <c r="F952" s="118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18"/>
      <c r="F953" s="118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18"/>
      <c r="F954" s="118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18"/>
      <c r="F955" s="118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18"/>
      <c r="F956" s="118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18"/>
      <c r="F957" s="118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18"/>
      <c r="F958" s="118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18"/>
      <c r="F959" s="118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18"/>
      <c r="F960" s="118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18"/>
      <c r="F961" s="118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18"/>
      <c r="F962" s="118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18"/>
      <c r="F963" s="118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18"/>
      <c r="F964" s="118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18"/>
      <c r="F965" s="118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18"/>
      <c r="F966" s="118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18"/>
      <c r="F967" s="118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18"/>
      <c r="F968" s="118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18"/>
      <c r="F969" s="118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E97A7-8094-4A2B-927C-4DF1F34D77F7}">
  <sheetPr codeName="Sheet5">
    <tabColor rgb="FF00B050"/>
  </sheetPr>
  <dimension ref="A1:BU1275"/>
  <sheetViews>
    <sheetView zoomScale="70" zoomScaleNormal="70" workbookViewId="0">
      <selection activeCell="F22" sqref="F22"/>
    </sheetView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3"/>
      <c r="B1" s="94"/>
      <c r="C1" s="94"/>
      <c r="D1" s="95"/>
      <c r="E1" s="95"/>
      <c r="F1" s="95"/>
      <c r="G1" s="182" t="s">
        <v>181</v>
      </c>
      <c r="H1" s="182"/>
      <c r="I1" s="182"/>
      <c r="J1" s="182"/>
      <c r="K1" s="182"/>
      <c r="L1" s="182"/>
      <c r="M1" s="182"/>
      <c r="N1" s="182"/>
      <c r="O1" s="183"/>
      <c r="P1" s="181" t="s">
        <v>182</v>
      </c>
      <c r="Q1" s="182"/>
      <c r="R1" s="183"/>
      <c r="S1" s="181" t="s">
        <v>183</v>
      </c>
      <c r="T1" s="182"/>
      <c r="U1" s="182"/>
      <c r="V1" s="182"/>
      <c r="W1" s="182"/>
      <c r="X1" s="182"/>
      <c r="Y1" s="182"/>
      <c r="Z1" s="182"/>
      <c r="AA1" s="183"/>
      <c r="AB1" s="181" t="s">
        <v>184</v>
      </c>
      <c r="AC1" s="182"/>
      <c r="AD1" s="182"/>
      <c r="AE1" s="182"/>
      <c r="AF1" s="182"/>
      <c r="AG1" s="182"/>
      <c r="AH1" s="183"/>
      <c r="AI1" s="181" t="s">
        <v>185</v>
      </c>
      <c r="AJ1" s="182"/>
      <c r="AK1" s="182"/>
      <c r="AL1" s="182"/>
      <c r="AM1" s="182"/>
      <c r="AN1" s="182"/>
      <c r="AO1" s="183"/>
      <c r="AP1" s="181" t="s">
        <v>186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3"/>
      <c r="BC1" s="181" t="s">
        <v>187</v>
      </c>
      <c r="BD1" s="182"/>
      <c r="BE1" s="182"/>
      <c r="BF1" s="182"/>
      <c r="BG1" s="182"/>
      <c r="BH1" s="182"/>
      <c r="BI1" s="182"/>
      <c r="BJ1" s="183"/>
      <c r="BK1" s="181" t="s">
        <v>188</v>
      </c>
      <c r="BL1" s="182"/>
      <c r="BM1" s="182"/>
      <c r="BN1" s="182"/>
      <c r="BO1" s="182"/>
      <c r="BP1" s="182"/>
      <c r="BQ1" s="182"/>
      <c r="BR1" s="183"/>
      <c r="BS1" s="181" t="s">
        <v>189</v>
      </c>
      <c r="BT1" s="182"/>
      <c r="BU1" s="184"/>
    </row>
    <row r="2" spans="1:73" s="96" customFormat="1" ht="13.2" customHeight="1" x14ac:dyDescent="0.2">
      <c r="A2" s="97"/>
      <c r="B2" s="98"/>
      <c r="C2" s="98"/>
      <c r="D2" s="99"/>
      <c r="E2" s="99"/>
      <c r="F2" s="99"/>
      <c r="H2" s="100"/>
      <c r="I2" s="100"/>
      <c r="K2" s="100"/>
      <c r="M2" s="100"/>
      <c r="O2" s="100"/>
      <c r="P2" s="101"/>
      <c r="Q2" s="101"/>
      <c r="R2" s="100"/>
      <c r="S2" s="101"/>
      <c r="T2" s="101"/>
      <c r="U2" s="102"/>
      <c r="V2" s="102"/>
      <c r="W2" s="102"/>
      <c r="X2" s="102"/>
      <c r="Y2" s="102"/>
      <c r="Z2" s="103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4"/>
      <c r="AQ2" s="100"/>
      <c r="AS2" s="100"/>
      <c r="AU2" s="100"/>
      <c r="AW2" s="100"/>
      <c r="AY2" s="100"/>
      <c r="BA2" s="100"/>
      <c r="BB2" s="100"/>
      <c r="BC2" s="100"/>
      <c r="BE2" s="100"/>
      <c r="BG2" s="99"/>
      <c r="BI2" s="99"/>
      <c r="BJ2" s="99"/>
      <c r="BK2" s="100"/>
      <c r="BM2" s="100"/>
      <c r="BN2" s="100"/>
      <c r="BO2" s="100"/>
      <c r="BP2" s="100"/>
      <c r="BQ2" s="100"/>
      <c r="BR2" s="100"/>
      <c r="BS2" s="100"/>
      <c r="BT2" s="100"/>
      <c r="BU2" s="105"/>
    </row>
    <row r="3" spans="1:73" s="96" customFormat="1" ht="13.2" customHeight="1" x14ac:dyDescent="0.2">
      <c r="A3" s="97"/>
      <c r="B3" s="98"/>
      <c r="C3" s="98"/>
      <c r="D3" s="99"/>
      <c r="E3" s="99"/>
      <c r="F3" s="99"/>
      <c r="H3" s="99"/>
      <c r="I3" s="99"/>
      <c r="K3" s="99"/>
      <c r="M3" s="99"/>
      <c r="O3" s="99"/>
      <c r="P3" s="104"/>
      <c r="Q3" s="104"/>
      <c r="R3" s="99"/>
      <c r="S3" s="104"/>
      <c r="T3" s="99"/>
      <c r="V3" s="101"/>
      <c r="W3" s="106"/>
      <c r="X3" s="106"/>
      <c r="Y3" s="106"/>
      <c r="Z3" s="107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104"/>
      <c r="AQ3" s="99"/>
      <c r="AS3" s="99"/>
      <c r="AU3" s="99"/>
      <c r="AW3" s="99"/>
      <c r="AY3" s="99"/>
      <c r="BA3" s="99"/>
      <c r="BB3" s="99"/>
      <c r="BC3" s="99"/>
      <c r="BE3" s="99"/>
      <c r="BG3" s="99"/>
      <c r="BI3" s="99"/>
      <c r="BJ3" s="99"/>
      <c r="BK3" s="99"/>
      <c r="BM3" s="99"/>
      <c r="BN3" s="99"/>
      <c r="BO3" s="99"/>
      <c r="BP3" s="99"/>
      <c r="BQ3" s="99"/>
      <c r="BR3" s="99"/>
      <c r="BS3" s="99"/>
      <c r="BT3" s="99"/>
      <c r="BU3" s="108"/>
    </row>
    <row r="4" spans="1:73" s="96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0" t="s">
        <v>121</v>
      </c>
      <c r="H4" s="111" t="s">
        <v>122</v>
      </c>
      <c r="I4" s="111" t="s">
        <v>123</v>
      </c>
      <c r="J4" s="112" t="s">
        <v>124</v>
      </c>
      <c r="K4" s="111" t="s">
        <v>125</v>
      </c>
      <c r="L4" s="112" t="s">
        <v>126</v>
      </c>
      <c r="M4" s="111" t="s">
        <v>127</v>
      </c>
      <c r="N4" s="112" t="s">
        <v>128</v>
      </c>
      <c r="O4" s="111" t="s">
        <v>66</v>
      </c>
      <c r="P4" s="111" t="s">
        <v>157</v>
      </c>
      <c r="Q4" s="111" t="s">
        <v>158</v>
      </c>
      <c r="R4" s="111" t="s">
        <v>190</v>
      </c>
      <c r="S4" s="111" t="s">
        <v>171</v>
      </c>
      <c r="T4" s="111" t="s">
        <v>159</v>
      </c>
      <c r="U4" s="111" t="s">
        <v>172</v>
      </c>
      <c r="V4" s="111" t="s">
        <v>160</v>
      </c>
      <c r="W4" s="111" t="s">
        <v>173</v>
      </c>
      <c r="X4" s="111" t="s">
        <v>73</v>
      </c>
      <c r="Y4" s="111" t="s">
        <v>161</v>
      </c>
      <c r="Z4" s="111" t="s">
        <v>75</v>
      </c>
      <c r="AA4" s="111" t="s">
        <v>191</v>
      </c>
      <c r="AB4" s="111" t="s">
        <v>130</v>
      </c>
      <c r="AC4" s="111" t="s">
        <v>131</v>
      </c>
      <c r="AD4" s="111" t="s">
        <v>132</v>
      </c>
      <c r="AE4" s="111" t="s">
        <v>133</v>
      </c>
      <c r="AF4" s="111" t="s">
        <v>134</v>
      </c>
      <c r="AG4" s="111" t="s">
        <v>116</v>
      </c>
      <c r="AH4" s="111" t="s">
        <v>192</v>
      </c>
      <c r="AI4" s="111" t="s">
        <v>135</v>
      </c>
      <c r="AJ4" s="111" t="s">
        <v>136</v>
      </c>
      <c r="AK4" s="111" t="s">
        <v>137</v>
      </c>
      <c r="AL4" s="134" t="s">
        <v>175</v>
      </c>
      <c r="AM4" s="134" t="s">
        <v>176</v>
      </c>
      <c r="AN4" s="111" t="s">
        <v>193</v>
      </c>
      <c r="AO4" s="111" t="s">
        <v>194</v>
      </c>
      <c r="AP4" s="110" t="s">
        <v>138</v>
      </c>
      <c r="AQ4" s="111" t="s">
        <v>139</v>
      </c>
      <c r="AR4" s="112" t="s">
        <v>140</v>
      </c>
      <c r="AS4" s="111" t="s">
        <v>141</v>
      </c>
      <c r="AT4" s="112" t="s">
        <v>142</v>
      </c>
      <c r="AU4" s="111" t="s">
        <v>143</v>
      </c>
      <c r="AV4" s="112" t="s">
        <v>144</v>
      </c>
      <c r="AW4" s="111" t="s">
        <v>145</v>
      </c>
      <c r="AX4" s="112" t="s">
        <v>146</v>
      </c>
      <c r="AY4" s="111" t="s">
        <v>147</v>
      </c>
      <c r="AZ4" s="112" t="s">
        <v>148</v>
      </c>
      <c r="BA4" s="111" t="s">
        <v>149</v>
      </c>
      <c r="BB4" s="111" t="s">
        <v>195</v>
      </c>
      <c r="BC4" s="111" t="s">
        <v>150</v>
      </c>
      <c r="BD4" s="112" t="s">
        <v>151</v>
      </c>
      <c r="BE4" s="111" t="s">
        <v>152</v>
      </c>
      <c r="BF4" s="112" t="s">
        <v>153</v>
      </c>
      <c r="BG4" s="111" t="s">
        <v>154</v>
      </c>
      <c r="BH4" s="112" t="s">
        <v>155</v>
      </c>
      <c r="BI4" s="111" t="s">
        <v>156</v>
      </c>
      <c r="BJ4" s="111" t="s">
        <v>196</v>
      </c>
      <c r="BK4" s="111" t="s">
        <v>111</v>
      </c>
      <c r="BL4" s="112" t="s">
        <v>112</v>
      </c>
      <c r="BM4" s="111" t="s">
        <v>197</v>
      </c>
      <c r="BN4" s="111" t="s">
        <v>114</v>
      </c>
      <c r="BO4" s="111" t="s">
        <v>177</v>
      </c>
      <c r="BP4" s="111" t="s">
        <v>115</v>
      </c>
      <c r="BQ4" s="111" t="s">
        <v>198</v>
      </c>
      <c r="BR4" s="111" t="s">
        <v>199</v>
      </c>
      <c r="BS4" s="111" t="s">
        <v>200</v>
      </c>
      <c r="BT4" s="111" t="s">
        <v>201</v>
      </c>
      <c r="BU4" s="110" t="s">
        <v>202</v>
      </c>
    </row>
    <row r="5" spans="1:73" x14ac:dyDescent="0.2">
      <c r="A5" s="116">
        <v>270008</v>
      </c>
      <c r="B5" s="1" t="s">
        <v>253</v>
      </c>
      <c r="C5" s="114"/>
      <c r="D5" s="1">
        <v>439</v>
      </c>
      <c r="E5" s="115">
        <v>9.6374348704785806</v>
      </c>
      <c r="F5" s="118">
        <v>9.6374348704785806</v>
      </c>
      <c r="G5" s="117">
        <v>31</v>
      </c>
      <c r="H5" s="1">
        <v>72</v>
      </c>
      <c r="I5" s="1">
        <v>46</v>
      </c>
      <c r="J5" s="1">
        <v>67</v>
      </c>
      <c r="K5" s="1">
        <v>73</v>
      </c>
      <c r="L5" s="1">
        <v>44</v>
      </c>
      <c r="M5" s="1">
        <v>55</v>
      </c>
      <c r="N5" s="1">
        <v>51</v>
      </c>
      <c r="O5" s="116">
        <v>0</v>
      </c>
      <c r="P5" s="1">
        <v>282</v>
      </c>
      <c r="Q5" s="1">
        <v>157</v>
      </c>
      <c r="R5" s="116">
        <v>0</v>
      </c>
      <c r="S5" s="117">
        <v>114</v>
      </c>
      <c r="T5" s="1">
        <v>322</v>
      </c>
      <c r="U5" s="1">
        <v>43</v>
      </c>
      <c r="V5" s="1">
        <v>279</v>
      </c>
      <c r="W5" s="1">
        <v>34</v>
      </c>
      <c r="X5" s="1">
        <v>21</v>
      </c>
      <c r="Y5" s="1">
        <v>180</v>
      </c>
      <c r="Z5" s="1">
        <v>44</v>
      </c>
      <c r="AA5" s="116">
        <v>3</v>
      </c>
      <c r="AB5" s="117">
        <v>329</v>
      </c>
      <c r="AC5" s="1">
        <v>23</v>
      </c>
      <c r="AD5" s="1">
        <v>13</v>
      </c>
      <c r="AE5" s="1">
        <v>10</v>
      </c>
      <c r="AF5" s="1">
        <v>1</v>
      </c>
      <c r="AG5" s="1">
        <v>63</v>
      </c>
      <c r="AH5" s="116">
        <v>0</v>
      </c>
      <c r="AI5" s="117">
        <v>236</v>
      </c>
      <c r="AJ5" s="1">
        <v>27</v>
      </c>
      <c r="AK5" s="1">
        <v>26</v>
      </c>
      <c r="AL5" s="1">
        <v>103</v>
      </c>
      <c r="AM5" s="1">
        <v>11</v>
      </c>
      <c r="AN5" s="1">
        <v>36</v>
      </c>
      <c r="AO5" s="116">
        <v>0</v>
      </c>
      <c r="AP5" s="117">
        <v>29</v>
      </c>
      <c r="AQ5" s="1">
        <v>34</v>
      </c>
      <c r="AR5" s="1">
        <v>33</v>
      </c>
      <c r="AS5" s="1">
        <v>22</v>
      </c>
      <c r="AT5" s="1">
        <v>30</v>
      </c>
      <c r="AU5" s="1">
        <v>37</v>
      </c>
      <c r="AV5" s="1">
        <v>33</v>
      </c>
      <c r="AW5" s="1">
        <v>40</v>
      </c>
      <c r="AX5" s="1">
        <v>21</v>
      </c>
      <c r="AY5" s="1">
        <v>25</v>
      </c>
      <c r="AZ5" s="1">
        <v>19</v>
      </c>
      <c r="BA5" s="1">
        <v>18</v>
      </c>
      <c r="BB5" s="116">
        <v>98</v>
      </c>
      <c r="BC5" s="1">
        <v>59</v>
      </c>
      <c r="BD5" s="1">
        <v>63</v>
      </c>
      <c r="BE5" s="1">
        <v>53</v>
      </c>
      <c r="BF5" s="1">
        <v>55</v>
      </c>
      <c r="BG5" s="1">
        <v>69</v>
      </c>
      <c r="BH5" s="1">
        <v>62</v>
      </c>
      <c r="BI5" s="1">
        <v>78</v>
      </c>
      <c r="BJ5" s="1">
        <v>0</v>
      </c>
      <c r="BK5" s="117">
        <v>125</v>
      </c>
      <c r="BL5" s="1">
        <v>469</v>
      </c>
      <c r="BM5" s="1">
        <v>61</v>
      </c>
      <c r="BN5" s="1">
        <v>24</v>
      </c>
      <c r="BO5" s="1">
        <v>32</v>
      </c>
      <c r="BP5" s="1">
        <v>21</v>
      </c>
      <c r="BQ5" s="1">
        <v>35</v>
      </c>
      <c r="BR5" s="116">
        <v>8</v>
      </c>
      <c r="BS5" s="117">
        <v>156</v>
      </c>
      <c r="BT5" s="1">
        <v>275</v>
      </c>
      <c r="BU5" s="1">
        <v>8</v>
      </c>
    </row>
    <row r="6" spans="1:73" x14ac:dyDescent="0.2">
      <c r="A6" s="116">
        <v>271004</v>
      </c>
      <c r="B6" s="1" t="s">
        <v>203</v>
      </c>
      <c r="C6" s="114" t="s">
        <v>204</v>
      </c>
      <c r="D6" s="1">
        <v>175</v>
      </c>
      <c r="E6" s="115">
        <v>12.2060691365706</v>
      </c>
      <c r="F6" s="118">
        <v>12.2060691365706</v>
      </c>
      <c r="G6" s="117">
        <v>8</v>
      </c>
      <c r="H6" s="1">
        <v>40</v>
      </c>
      <c r="I6" s="1">
        <v>22</v>
      </c>
      <c r="J6" s="1">
        <v>26</v>
      </c>
      <c r="K6" s="1">
        <v>28</v>
      </c>
      <c r="L6" s="1">
        <v>17</v>
      </c>
      <c r="M6" s="1">
        <v>16</v>
      </c>
      <c r="N6" s="1">
        <v>18</v>
      </c>
      <c r="O6" s="116">
        <v>0</v>
      </c>
      <c r="P6" s="1">
        <v>98</v>
      </c>
      <c r="Q6" s="1">
        <v>77</v>
      </c>
      <c r="R6" s="116">
        <v>0</v>
      </c>
      <c r="S6" s="117">
        <v>54</v>
      </c>
      <c r="T6" s="1">
        <v>119</v>
      </c>
      <c r="U6" s="1">
        <v>12</v>
      </c>
      <c r="V6" s="1">
        <v>107</v>
      </c>
      <c r="W6" s="1">
        <v>7</v>
      </c>
      <c r="X6" s="1">
        <v>7</v>
      </c>
      <c r="Y6" s="1">
        <v>78</v>
      </c>
      <c r="Z6" s="1">
        <v>15</v>
      </c>
      <c r="AA6" s="116">
        <v>2</v>
      </c>
      <c r="AB6" s="117">
        <v>137</v>
      </c>
      <c r="AC6" s="1">
        <v>8</v>
      </c>
      <c r="AD6" s="1">
        <v>5</v>
      </c>
      <c r="AE6" s="1">
        <v>3</v>
      </c>
      <c r="AF6" s="1">
        <v>1</v>
      </c>
      <c r="AG6" s="1">
        <v>21</v>
      </c>
      <c r="AH6" s="116">
        <v>0</v>
      </c>
      <c r="AI6" s="117">
        <v>82</v>
      </c>
      <c r="AJ6" s="1">
        <v>11</v>
      </c>
      <c r="AK6" s="1">
        <v>12</v>
      </c>
      <c r="AL6" s="1">
        <v>55</v>
      </c>
      <c r="AM6" s="1">
        <v>3</v>
      </c>
      <c r="AN6" s="1">
        <v>12</v>
      </c>
      <c r="AO6" s="116">
        <v>0</v>
      </c>
      <c r="AP6" s="117">
        <v>6</v>
      </c>
      <c r="AQ6" s="1">
        <v>8</v>
      </c>
      <c r="AR6" s="1">
        <v>15</v>
      </c>
      <c r="AS6" s="1">
        <v>9</v>
      </c>
      <c r="AT6" s="1">
        <v>6</v>
      </c>
      <c r="AU6" s="1">
        <v>18</v>
      </c>
      <c r="AV6" s="1">
        <v>11</v>
      </c>
      <c r="AW6" s="1">
        <v>14</v>
      </c>
      <c r="AX6" s="1">
        <v>7</v>
      </c>
      <c r="AY6" s="1">
        <v>13</v>
      </c>
      <c r="AZ6" s="1">
        <v>8</v>
      </c>
      <c r="BA6" s="1">
        <v>7</v>
      </c>
      <c r="BB6" s="116">
        <v>53</v>
      </c>
      <c r="BC6" s="1">
        <v>26</v>
      </c>
      <c r="BD6" s="1">
        <v>32</v>
      </c>
      <c r="BE6" s="1">
        <v>19</v>
      </c>
      <c r="BF6" s="1">
        <v>22</v>
      </c>
      <c r="BG6" s="1">
        <v>27</v>
      </c>
      <c r="BH6" s="1">
        <v>27</v>
      </c>
      <c r="BI6" s="1">
        <v>22</v>
      </c>
      <c r="BJ6" s="1">
        <v>0</v>
      </c>
      <c r="BK6" s="117">
        <v>55</v>
      </c>
      <c r="BL6" s="1">
        <v>179</v>
      </c>
      <c r="BM6" s="1">
        <v>26</v>
      </c>
      <c r="BN6" s="1">
        <v>13</v>
      </c>
      <c r="BO6" s="1">
        <v>14</v>
      </c>
      <c r="BP6" s="1">
        <v>2</v>
      </c>
      <c r="BQ6" s="1">
        <v>13</v>
      </c>
      <c r="BR6" s="116">
        <v>4</v>
      </c>
      <c r="BS6" s="117">
        <v>64</v>
      </c>
      <c r="BT6" s="1">
        <v>108</v>
      </c>
      <c r="BU6" s="1">
        <v>3</v>
      </c>
    </row>
    <row r="7" spans="1:73" x14ac:dyDescent="0.2">
      <c r="A7" s="116">
        <v>271021</v>
      </c>
      <c r="B7" s="1" t="s">
        <v>204</v>
      </c>
      <c r="C7" s="114" t="s">
        <v>308</v>
      </c>
      <c r="D7" s="1">
        <v>7</v>
      </c>
      <c r="E7" s="115">
        <v>12.572742294705099</v>
      </c>
      <c r="F7" s="118">
        <v>12.572742294705099</v>
      </c>
      <c r="G7" s="117">
        <v>0</v>
      </c>
      <c r="H7" s="1">
        <v>2</v>
      </c>
      <c r="I7" s="1">
        <v>1</v>
      </c>
      <c r="J7" s="1">
        <v>3</v>
      </c>
      <c r="K7" s="1">
        <v>0</v>
      </c>
      <c r="L7" s="1">
        <v>1</v>
      </c>
      <c r="M7" s="1">
        <v>0</v>
      </c>
      <c r="N7" s="1">
        <v>0</v>
      </c>
      <c r="O7" s="116">
        <v>0</v>
      </c>
      <c r="P7" s="1">
        <v>3</v>
      </c>
      <c r="Q7" s="1">
        <v>4</v>
      </c>
      <c r="R7" s="116">
        <v>0</v>
      </c>
      <c r="S7" s="117" t="s">
        <v>238</v>
      </c>
      <c r="T7" s="1" t="s">
        <v>238</v>
      </c>
      <c r="U7" s="1" t="s">
        <v>238</v>
      </c>
      <c r="V7" s="1" t="s">
        <v>238</v>
      </c>
      <c r="W7" s="1" t="s">
        <v>238</v>
      </c>
      <c r="X7" s="1" t="s">
        <v>238</v>
      </c>
      <c r="Y7" s="1" t="s">
        <v>238</v>
      </c>
      <c r="Z7" s="1" t="s">
        <v>238</v>
      </c>
      <c r="AA7" s="116" t="s">
        <v>238</v>
      </c>
      <c r="AB7" s="117" t="s">
        <v>238</v>
      </c>
      <c r="AC7" s="1" t="s">
        <v>238</v>
      </c>
      <c r="AD7" s="1" t="s">
        <v>238</v>
      </c>
      <c r="AE7" s="1" t="s">
        <v>238</v>
      </c>
      <c r="AF7" s="1" t="s">
        <v>238</v>
      </c>
      <c r="AG7" s="1" t="s">
        <v>238</v>
      </c>
      <c r="AH7" s="116" t="s">
        <v>238</v>
      </c>
      <c r="AI7" s="117" t="s">
        <v>238</v>
      </c>
      <c r="AJ7" s="1" t="s">
        <v>238</v>
      </c>
      <c r="AK7" s="1" t="s">
        <v>238</v>
      </c>
      <c r="AL7" s="1" t="s">
        <v>238</v>
      </c>
      <c r="AM7" s="1" t="s">
        <v>238</v>
      </c>
      <c r="AN7" s="1" t="s">
        <v>238</v>
      </c>
      <c r="AO7" s="116" t="s">
        <v>238</v>
      </c>
      <c r="AP7" s="117">
        <v>0</v>
      </c>
      <c r="AQ7" s="1">
        <v>0</v>
      </c>
      <c r="AR7" s="1">
        <v>0</v>
      </c>
      <c r="AS7" s="1">
        <v>0</v>
      </c>
      <c r="AT7" s="1">
        <v>0</v>
      </c>
      <c r="AU7" s="1">
        <v>1</v>
      </c>
      <c r="AV7" s="1">
        <v>1</v>
      </c>
      <c r="AW7" s="1">
        <v>0</v>
      </c>
      <c r="AX7" s="1">
        <v>0</v>
      </c>
      <c r="AY7" s="1">
        <v>1</v>
      </c>
      <c r="AZ7" s="1">
        <v>0</v>
      </c>
      <c r="BA7" s="1">
        <v>1</v>
      </c>
      <c r="BB7" s="116">
        <v>3</v>
      </c>
      <c r="BC7" s="1">
        <v>4</v>
      </c>
      <c r="BD7" s="1">
        <v>2</v>
      </c>
      <c r="BE7" s="1">
        <v>0</v>
      </c>
      <c r="BF7" s="1">
        <v>1</v>
      </c>
      <c r="BG7" s="1">
        <v>0</v>
      </c>
      <c r="BH7" s="1">
        <v>0</v>
      </c>
      <c r="BI7" s="1">
        <v>0</v>
      </c>
      <c r="BJ7" s="1">
        <v>0</v>
      </c>
      <c r="BK7" s="117" t="s">
        <v>238</v>
      </c>
      <c r="BL7" s="1" t="s">
        <v>238</v>
      </c>
      <c r="BM7" s="1" t="s">
        <v>238</v>
      </c>
      <c r="BN7" s="1" t="s">
        <v>238</v>
      </c>
      <c r="BO7" s="1" t="s">
        <v>238</v>
      </c>
      <c r="BP7" s="1" t="s">
        <v>238</v>
      </c>
      <c r="BQ7" s="1" t="s">
        <v>238</v>
      </c>
      <c r="BR7" s="116" t="s">
        <v>238</v>
      </c>
      <c r="BS7" s="117" t="s">
        <v>238</v>
      </c>
      <c r="BT7" s="1" t="s">
        <v>238</v>
      </c>
      <c r="BU7" s="1" t="s">
        <v>238</v>
      </c>
    </row>
    <row r="8" spans="1:73" x14ac:dyDescent="0.2">
      <c r="A8" s="116">
        <v>271039</v>
      </c>
      <c r="B8" s="1" t="s">
        <v>204</v>
      </c>
      <c r="C8" s="114" t="s">
        <v>309</v>
      </c>
      <c r="D8" s="1">
        <v>3</v>
      </c>
      <c r="E8" s="115">
        <v>6.9741491538032401</v>
      </c>
      <c r="F8" s="118">
        <v>6.9741491538032401</v>
      </c>
      <c r="G8" s="117">
        <v>0</v>
      </c>
      <c r="H8" s="1">
        <v>1</v>
      </c>
      <c r="I8" s="1">
        <v>0</v>
      </c>
      <c r="J8" s="1">
        <v>1</v>
      </c>
      <c r="K8" s="1">
        <v>0</v>
      </c>
      <c r="L8" s="1">
        <v>0</v>
      </c>
      <c r="M8" s="1">
        <v>0</v>
      </c>
      <c r="N8" s="1">
        <v>1</v>
      </c>
      <c r="O8" s="116">
        <v>0</v>
      </c>
      <c r="P8" s="1">
        <v>2</v>
      </c>
      <c r="Q8" s="1">
        <v>1</v>
      </c>
      <c r="R8" s="116">
        <v>0</v>
      </c>
      <c r="S8" s="117" t="s">
        <v>238</v>
      </c>
      <c r="T8" s="1" t="s">
        <v>238</v>
      </c>
      <c r="U8" s="1" t="s">
        <v>238</v>
      </c>
      <c r="V8" s="1" t="s">
        <v>238</v>
      </c>
      <c r="W8" s="1" t="s">
        <v>238</v>
      </c>
      <c r="X8" s="1" t="s">
        <v>238</v>
      </c>
      <c r="Y8" s="1" t="s">
        <v>238</v>
      </c>
      <c r="Z8" s="1" t="s">
        <v>238</v>
      </c>
      <c r="AA8" s="116" t="s">
        <v>238</v>
      </c>
      <c r="AB8" s="117" t="s">
        <v>238</v>
      </c>
      <c r="AC8" s="1" t="s">
        <v>238</v>
      </c>
      <c r="AD8" s="1" t="s">
        <v>238</v>
      </c>
      <c r="AE8" s="1" t="s">
        <v>238</v>
      </c>
      <c r="AF8" s="1" t="s">
        <v>238</v>
      </c>
      <c r="AG8" s="1" t="s">
        <v>238</v>
      </c>
      <c r="AH8" s="116" t="s">
        <v>238</v>
      </c>
      <c r="AI8" s="117" t="s">
        <v>238</v>
      </c>
      <c r="AJ8" s="1" t="s">
        <v>238</v>
      </c>
      <c r="AK8" s="1" t="s">
        <v>238</v>
      </c>
      <c r="AL8" s="1" t="s">
        <v>238</v>
      </c>
      <c r="AM8" s="1" t="s">
        <v>238</v>
      </c>
      <c r="AN8" s="1" t="s">
        <v>238</v>
      </c>
      <c r="AO8" s="116" t="s">
        <v>238</v>
      </c>
      <c r="AP8" s="117">
        <v>0</v>
      </c>
      <c r="AQ8" s="1">
        <v>0</v>
      </c>
      <c r="AR8" s="1">
        <v>1</v>
      </c>
      <c r="AS8" s="1">
        <v>0</v>
      </c>
      <c r="AT8" s="1">
        <v>0</v>
      </c>
      <c r="AU8" s="1">
        <v>0</v>
      </c>
      <c r="AV8" s="1">
        <v>1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16">
        <v>1</v>
      </c>
      <c r="BC8" s="1">
        <v>0</v>
      </c>
      <c r="BD8" s="1">
        <v>0</v>
      </c>
      <c r="BE8" s="1">
        <v>0</v>
      </c>
      <c r="BF8" s="1">
        <v>0</v>
      </c>
      <c r="BG8" s="1">
        <v>3</v>
      </c>
      <c r="BH8" s="1">
        <v>0</v>
      </c>
      <c r="BI8" s="1">
        <v>0</v>
      </c>
      <c r="BJ8" s="1">
        <v>0</v>
      </c>
      <c r="BK8" s="117" t="s">
        <v>238</v>
      </c>
      <c r="BL8" s="1" t="s">
        <v>238</v>
      </c>
      <c r="BM8" s="1" t="s">
        <v>238</v>
      </c>
      <c r="BN8" s="1" t="s">
        <v>238</v>
      </c>
      <c r="BO8" s="1" t="s">
        <v>238</v>
      </c>
      <c r="BP8" s="1" t="s">
        <v>238</v>
      </c>
      <c r="BQ8" s="1" t="s">
        <v>238</v>
      </c>
      <c r="BR8" s="116" t="s">
        <v>238</v>
      </c>
      <c r="BS8" s="117" t="s">
        <v>238</v>
      </c>
      <c r="BT8" s="1" t="s">
        <v>238</v>
      </c>
      <c r="BU8" s="1" t="s">
        <v>238</v>
      </c>
    </row>
    <row r="9" spans="1:73" x14ac:dyDescent="0.2">
      <c r="A9" s="116">
        <v>271047</v>
      </c>
      <c r="B9" s="1" t="s">
        <v>204</v>
      </c>
      <c r="C9" s="114" t="s">
        <v>310</v>
      </c>
      <c r="D9" s="1">
        <v>1</v>
      </c>
      <c r="E9" s="115">
        <v>3.0503614678339401</v>
      </c>
      <c r="F9" s="118">
        <v>3.0503614678339401</v>
      </c>
      <c r="G9" s="117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1</v>
      </c>
      <c r="N9" s="1">
        <v>0</v>
      </c>
      <c r="O9" s="116">
        <v>0</v>
      </c>
      <c r="P9" s="1">
        <v>0</v>
      </c>
      <c r="Q9" s="1">
        <v>1</v>
      </c>
      <c r="R9" s="116">
        <v>0</v>
      </c>
      <c r="S9" s="117" t="s">
        <v>238</v>
      </c>
      <c r="T9" s="1" t="s">
        <v>238</v>
      </c>
      <c r="U9" s="1" t="s">
        <v>238</v>
      </c>
      <c r="V9" s="1" t="s">
        <v>238</v>
      </c>
      <c r="W9" s="1" t="s">
        <v>238</v>
      </c>
      <c r="X9" s="1" t="s">
        <v>238</v>
      </c>
      <c r="Y9" s="1" t="s">
        <v>238</v>
      </c>
      <c r="Z9" s="1" t="s">
        <v>238</v>
      </c>
      <c r="AA9" s="116" t="s">
        <v>238</v>
      </c>
      <c r="AB9" s="117" t="s">
        <v>238</v>
      </c>
      <c r="AC9" s="1" t="s">
        <v>238</v>
      </c>
      <c r="AD9" s="1" t="s">
        <v>238</v>
      </c>
      <c r="AE9" s="1" t="s">
        <v>238</v>
      </c>
      <c r="AF9" s="1" t="s">
        <v>238</v>
      </c>
      <c r="AG9" s="1" t="s">
        <v>238</v>
      </c>
      <c r="AH9" s="116" t="s">
        <v>238</v>
      </c>
      <c r="AI9" s="117" t="s">
        <v>238</v>
      </c>
      <c r="AJ9" s="1" t="s">
        <v>238</v>
      </c>
      <c r="AK9" s="1" t="s">
        <v>238</v>
      </c>
      <c r="AL9" s="1" t="s">
        <v>238</v>
      </c>
      <c r="AM9" s="1" t="s">
        <v>238</v>
      </c>
      <c r="AN9" s="1" t="s">
        <v>238</v>
      </c>
      <c r="AO9" s="116" t="s">
        <v>238</v>
      </c>
      <c r="AP9" s="117">
        <v>0</v>
      </c>
      <c r="AQ9" s="1">
        <v>0</v>
      </c>
      <c r="AR9" s="1">
        <v>0</v>
      </c>
      <c r="AS9" s="1">
        <v>1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16">
        <v>0</v>
      </c>
      <c r="BC9" s="1">
        <v>0</v>
      </c>
      <c r="BD9" s="1">
        <v>0</v>
      </c>
      <c r="BE9" s="1">
        <v>0</v>
      </c>
      <c r="BF9" s="1">
        <v>0</v>
      </c>
      <c r="BG9" s="1">
        <v>1</v>
      </c>
      <c r="BH9" s="1">
        <v>0</v>
      </c>
      <c r="BI9" s="1">
        <v>0</v>
      </c>
      <c r="BJ9" s="1">
        <v>0</v>
      </c>
      <c r="BK9" s="117" t="s">
        <v>238</v>
      </c>
      <c r="BL9" s="1" t="s">
        <v>238</v>
      </c>
      <c r="BM9" s="1" t="s">
        <v>238</v>
      </c>
      <c r="BN9" s="1" t="s">
        <v>238</v>
      </c>
      <c r="BO9" s="1" t="s">
        <v>238</v>
      </c>
      <c r="BP9" s="1" t="s">
        <v>238</v>
      </c>
      <c r="BQ9" s="1" t="s">
        <v>238</v>
      </c>
      <c r="BR9" s="116" t="s">
        <v>238</v>
      </c>
      <c r="BS9" s="117" t="s">
        <v>238</v>
      </c>
      <c r="BT9" s="1" t="s">
        <v>238</v>
      </c>
      <c r="BU9" s="1" t="s">
        <v>238</v>
      </c>
    </row>
    <row r="10" spans="1:73" x14ac:dyDescent="0.2">
      <c r="A10" s="116">
        <v>271063</v>
      </c>
      <c r="B10" s="1" t="s">
        <v>204</v>
      </c>
      <c r="C10" s="114" t="s">
        <v>311</v>
      </c>
      <c r="D10" s="1">
        <v>12</v>
      </c>
      <c r="E10" s="115">
        <v>20.4255319148936</v>
      </c>
      <c r="F10" s="118">
        <v>20.4255319148936</v>
      </c>
      <c r="G10" s="117">
        <v>0</v>
      </c>
      <c r="H10" s="1">
        <v>5</v>
      </c>
      <c r="I10" s="1">
        <v>2</v>
      </c>
      <c r="J10" s="1">
        <v>1</v>
      </c>
      <c r="K10" s="1">
        <v>2</v>
      </c>
      <c r="L10" s="1">
        <v>1</v>
      </c>
      <c r="M10" s="1">
        <v>0</v>
      </c>
      <c r="N10" s="1">
        <v>1</v>
      </c>
      <c r="O10" s="116">
        <v>0</v>
      </c>
      <c r="P10" s="1">
        <v>7</v>
      </c>
      <c r="Q10" s="1">
        <v>5</v>
      </c>
      <c r="R10" s="116">
        <v>0</v>
      </c>
      <c r="S10" s="117" t="s">
        <v>238</v>
      </c>
      <c r="T10" s="1" t="s">
        <v>238</v>
      </c>
      <c r="U10" s="1" t="s">
        <v>238</v>
      </c>
      <c r="V10" s="1" t="s">
        <v>238</v>
      </c>
      <c r="W10" s="1" t="s">
        <v>238</v>
      </c>
      <c r="X10" s="1" t="s">
        <v>238</v>
      </c>
      <c r="Y10" s="1" t="s">
        <v>238</v>
      </c>
      <c r="Z10" s="1" t="s">
        <v>238</v>
      </c>
      <c r="AA10" s="116" t="s">
        <v>238</v>
      </c>
      <c r="AB10" s="117" t="s">
        <v>238</v>
      </c>
      <c r="AC10" s="1" t="s">
        <v>238</v>
      </c>
      <c r="AD10" s="1" t="s">
        <v>238</v>
      </c>
      <c r="AE10" s="1" t="s">
        <v>238</v>
      </c>
      <c r="AF10" s="1" t="s">
        <v>238</v>
      </c>
      <c r="AG10" s="1" t="s">
        <v>238</v>
      </c>
      <c r="AH10" s="116" t="s">
        <v>238</v>
      </c>
      <c r="AI10" s="117" t="s">
        <v>238</v>
      </c>
      <c r="AJ10" s="1" t="s">
        <v>238</v>
      </c>
      <c r="AK10" s="1" t="s">
        <v>238</v>
      </c>
      <c r="AL10" s="1" t="s">
        <v>238</v>
      </c>
      <c r="AM10" s="1" t="s">
        <v>238</v>
      </c>
      <c r="AN10" s="1" t="s">
        <v>238</v>
      </c>
      <c r="AO10" s="116" t="s">
        <v>238</v>
      </c>
      <c r="AP10" s="117">
        <v>0</v>
      </c>
      <c r="AQ10" s="1">
        <v>0</v>
      </c>
      <c r="AR10" s="1">
        <v>0</v>
      </c>
      <c r="AS10" s="1">
        <v>0</v>
      </c>
      <c r="AT10" s="1">
        <v>2</v>
      </c>
      <c r="AU10" s="1">
        <v>1</v>
      </c>
      <c r="AV10" s="1">
        <v>0</v>
      </c>
      <c r="AW10" s="1">
        <v>1</v>
      </c>
      <c r="AX10" s="1">
        <v>0</v>
      </c>
      <c r="AY10" s="1">
        <v>3</v>
      </c>
      <c r="AZ10" s="1">
        <v>2</v>
      </c>
      <c r="BA10" s="1">
        <v>1</v>
      </c>
      <c r="BB10" s="116">
        <v>2</v>
      </c>
      <c r="BC10" s="1">
        <v>4</v>
      </c>
      <c r="BD10" s="1">
        <v>1</v>
      </c>
      <c r="BE10" s="1">
        <v>0</v>
      </c>
      <c r="BF10" s="1">
        <v>2</v>
      </c>
      <c r="BG10" s="1">
        <v>2</v>
      </c>
      <c r="BH10" s="1">
        <v>1</v>
      </c>
      <c r="BI10" s="1">
        <v>2</v>
      </c>
      <c r="BJ10" s="1">
        <v>0</v>
      </c>
      <c r="BK10" s="117" t="s">
        <v>238</v>
      </c>
      <c r="BL10" s="1" t="s">
        <v>238</v>
      </c>
      <c r="BM10" s="1" t="s">
        <v>238</v>
      </c>
      <c r="BN10" s="1" t="s">
        <v>238</v>
      </c>
      <c r="BO10" s="1" t="s">
        <v>238</v>
      </c>
      <c r="BP10" s="1" t="s">
        <v>238</v>
      </c>
      <c r="BQ10" s="1" t="s">
        <v>238</v>
      </c>
      <c r="BR10" s="116" t="s">
        <v>238</v>
      </c>
      <c r="BS10" s="117" t="s">
        <v>238</v>
      </c>
      <c r="BT10" s="1" t="s">
        <v>238</v>
      </c>
      <c r="BU10" s="1" t="s">
        <v>238</v>
      </c>
    </row>
    <row r="11" spans="1:73" x14ac:dyDescent="0.2">
      <c r="A11" s="116">
        <v>271071</v>
      </c>
      <c r="B11" s="1" t="s">
        <v>204</v>
      </c>
      <c r="C11" s="114" t="s">
        <v>312</v>
      </c>
      <c r="D11" s="1">
        <v>5</v>
      </c>
      <c r="E11" s="115">
        <v>12.2064352326547</v>
      </c>
      <c r="F11" s="118">
        <v>12.2064352326547</v>
      </c>
      <c r="G11" s="117">
        <v>0</v>
      </c>
      <c r="H11" s="1">
        <v>1</v>
      </c>
      <c r="I11" s="1">
        <v>1</v>
      </c>
      <c r="J11" s="1">
        <v>1</v>
      </c>
      <c r="K11" s="1">
        <v>0</v>
      </c>
      <c r="L11" s="1">
        <v>0</v>
      </c>
      <c r="M11" s="1">
        <v>0</v>
      </c>
      <c r="N11" s="1">
        <v>2</v>
      </c>
      <c r="O11" s="116">
        <v>0</v>
      </c>
      <c r="P11" s="1">
        <v>1</v>
      </c>
      <c r="Q11" s="1">
        <v>4</v>
      </c>
      <c r="R11" s="116">
        <v>0</v>
      </c>
      <c r="S11" s="117" t="s">
        <v>238</v>
      </c>
      <c r="T11" s="1" t="s">
        <v>238</v>
      </c>
      <c r="U11" s="1" t="s">
        <v>238</v>
      </c>
      <c r="V11" s="1" t="s">
        <v>238</v>
      </c>
      <c r="W11" s="1" t="s">
        <v>238</v>
      </c>
      <c r="X11" s="1" t="s">
        <v>238</v>
      </c>
      <c r="Y11" s="1" t="s">
        <v>238</v>
      </c>
      <c r="Z11" s="1" t="s">
        <v>238</v>
      </c>
      <c r="AA11" s="116" t="s">
        <v>238</v>
      </c>
      <c r="AB11" s="117" t="s">
        <v>238</v>
      </c>
      <c r="AC11" s="1" t="s">
        <v>238</v>
      </c>
      <c r="AD11" s="1" t="s">
        <v>238</v>
      </c>
      <c r="AE11" s="1" t="s">
        <v>238</v>
      </c>
      <c r="AF11" s="1" t="s">
        <v>238</v>
      </c>
      <c r="AG11" s="1" t="s">
        <v>238</v>
      </c>
      <c r="AH11" s="116" t="s">
        <v>238</v>
      </c>
      <c r="AI11" s="117" t="s">
        <v>238</v>
      </c>
      <c r="AJ11" s="1" t="s">
        <v>238</v>
      </c>
      <c r="AK11" s="1" t="s">
        <v>238</v>
      </c>
      <c r="AL11" s="1" t="s">
        <v>238</v>
      </c>
      <c r="AM11" s="1" t="s">
        <v>238</v>
      </c>
      <c r="AN11" s="1" t="s">
        <v>238</v>
      </c>
      <c r="AO11" s="116" t="s">
        <v>238</v>
      </c>
      <c r="AP11" s="117">
        <v>1</v>
      </c>
      <c r="AQ11" s="1">
        <v>0</v>
      </c>
      <c r="AR11" s="1">
        <v>0</v>
      </c>
      <c r="AS11" s="1">
        <v>0</v>
      </c>
      <c r="AT11" s="1">
        <v>0</v>
      </c>
      <c r="AU11" s="1">
        <v>1</v>
      </c>
      <c r="AV11" s="1">
        <v>0</v>
      </c>
      <c r="AW11" s="1">
        <v>0</v>
      </c>
      <c r="AX11" s="1">
        <v>0</v>
      </c>
      <c r="AY11" s="1">
        <v>0</v>
      </c>
      <c r="AZ11" s="1">
        <v>1</v>
      </c>
      <c r="BA11" s="1">
        <v>0</v>
      </c>
      <c r="BB11" s="116">
        <v>2</v>
      </c>
      <c r="BC11" s="1">
        <v>2</v>
      </c>
      <c r="BD11" s="1">
        <v>0</v>
      </c>
      <c r="BE11" s="1">
        <v>0</v>
      </c>
      <c r="BF11" s="1">
        <v>1</v>
      </c>
      <c r="BG11" s="1">
        <v>1</v>
      </c>
      <c r="BH11" s="1">
        <v>0</v>
      </c>
      <c r="BI11" s="1">
        <v>1</v>
      </c>
      <c r="BJ11" s="1">
        <v>0</v>
      </c>
      <c r="BK11" s="117" t="s">
        <v>238</v>
      </c>
      <c r="BL11" s="1" t="s">
        <v>238</v>
      </c>
      <c r="BM11" s="1" t="s">
        <v>238</v>
      </c>
      <c r="BN11" s="1" t="s">
        <v>238</v>
      </c>
      <c r="BO11" s="1" t="s">
        <v>238</v>
      </c>
      <c r="BP11" s="1" t="s">
        <v>238</v>
      </c>
      <c r="BQ11" s="1" t="s">
        <v>238</v>
      </c>
      <c r="BR11" s="116" t="s">
        <v>238</v>
      </c>
      <c r="BS11" s="117" t="s">
        <v>238</v>
      </c>
      <c r="BT11" s="1" t="s">
        <v>238</v>
      </c>
      <c r="BU11" s="1" t="s">
        <v>238</v>
      </c>
    </row>
    <row r="12" spans="1:73" x14ac:dyDescent="0.2">
      <c r="A12" s="116">
        <v>271080</v>
      </c>
      <c r="B12" s="1" t="s">
        <v>204</v>
      </c>
      <c r="C12" s="114" t="s">
        <v>313</v>
      </c>
      <c r="D12" s="1">
        <v>4</v>
      </c>
      <c r="E12" s="115">
        <v>12.71536652044</v>
      </c>
      <c r="F12" s="118">
        <v>12.71536652044</v>
      </c>
      <c r="G12" s="117">
        <v>2</v>
      </c>
      <c r="H12" s="1">
        <v>0</v>
      </c>
      <c r="I12" s="1">
        <v>0</v>
      </c>
      <c r="J12" s="1">
        <v>0</v>
      </c>
      <c r="K12" s="1">
        <v>1</v>
      </c>
      <c r="L12" s="1">
        <v>0</v>
      </c>
      <c r="M12" s="1">
        <v>1</v>
      </c>
      <c r="N12" s="1">
        <v>0</v>
      </c>
      <c r="O12" s="116">
        <v>0</v>
      </c>
      <c r="P12" s="1">
        <v>4</v>
      </c>
      <c r="Q12" s="1">
        <v>0</v>
      </c>
      <c r="R12" s="116">
        <v>0</v>
      </c>
      <c r="S12" s="117" t="s">
        <v>238</v>
      </c>
      <c r="T12" s="1" t="s">
        <v>238</v>
      </c>
      <c r="U12" s="1" t="s">
        <v>238</v>
      </c>
      <c r="V12" s="1" t="s">
        <v>238</v>
      </c>
      <c r="W12" s="1" t="s">
        <v>238</v>
      </c>
      <c r="X12" s="1" t="s">
        <v>238</v>
      </c>
      <c r="Y12" s="1" t="s">
        <v>238</v>
      </c>
      <c r="Z12" s="1" t="s">
        <v>238</v>
      </c>
      <c r="AA12" s="116" t="s">
        <v>238</v>
      </c>
      <c r="AB12" s="117" t="s">
        <v>238</v>
      </c>
      <c r="AC12" s="1" t="s">
        <v>238</v>
      </c>
      <c r="AD12" s="1" t="s">
        <v>238</v>
      </c>
      <c r="AE12" s="1" t="s">
        <v>238</v>
      </c>
      <c r="AF12" s="1" t="s">
        <v>238</v>
      </c>
      <c r="AG12" s="1" t="s">
        <v>238</v>
      </c>
      <c r="AH12" s="116" t="s">
        <v>238</v>
      </c>
      <c r="AI12" s="117" t="s">
        <v>238</v>
      </c>
      <c r="AJ12" s="1" t="s">
        <v>238</v>
      </c>
      <c r="AK12" s="1" t="s">
        <v>238</v>
      </c>
      <c r="AL12" s="1" t="s">
        <v>238</v>
      </c>
      <c r="AM12" s="1" t="s">
        <v>238</v>
      </c>
      <c r="AN12" s="1" t="s">
        <v>238</v>
      </c>
      <c r="AO12" s="116" t="s">
        <v>238</v>
      </c>
      <c r="AP12" s="117">
        <v>1</v>
      </c>
      <c r="AQ12" s="1">
        <v>1</v>
      </c>
      <c r="AR12" s="1">
        <v>0</v>
      </c>
      <c r="AS12" s="1">
        <v>0</v>
      </c>
      <c r="AT12" s="1">
        <v>0</v>
      </c>
      <c r="AU12" s="1">
        <v>1</v>
      </c>
      <c r="AV12" s="1">
        <v>1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16">
        <v>0</v>
      </c>
      <c r="BC12" s="1">
        <v>0</v>
      </c>
      <c r="BD12" s="1">
        <v>0</v>
      </c>
      <c r="BE12" s="1">
        <v>1</v>
      </c>
      <c r="BF12" s="1">
        <v>1</v>
      </c>
      <c r="BG12" s="1">
        <v>1</v>
      </c>
      <c r="BH12" s="1">
        <v>0</v>
      </c>
      <c r="BI12" s="1">
        <v>1</v>
      </c>
      <c r="BJ12" s="1">
        <v>0</v>
      </c>
      <c r="BK12" s="117" t="s">
        <v>238</v>
      </c>
      <c r="BL12" s="1" t="s">
        <v>238</v>
      </c>
      <c r="BM12" s="1" t="s">
        <v>238</v>
      </c>
      <c r="BN12" s="1" t="s">
        <v>238</v>
      </c>
      <c r="BO12" s="1" t="s">
        <v>238</v>
      </c>
      <c r="BP12" s="1" t="s">
        <v>238</v>
      </c>
      <c r="BQ12" s="1" t="s">
        <v>238</v>
      </c>
      <c r="BR12" s="116" t="s">
        <v>238</v>
      </c>
      <c r="BS12" s="117" t="s">
        <v>238</v>
      </c>
      <c r="BT12" s="1" t="s">
        <v>238</v>
      </c>
      <c r="BU12" s="1" t="s">
        <v>238</v>
      </c>
    </row>
    <row r="13" spans="1:73" x14ac:dyDescent="0.2">
      <c r="A13" s="116">
        <v>271098</v>
      </c>
      <c r="B13" s="1" t="s">
        <v>204</v>
      </c>
      <c r="C13" s="114" t="s">
        <v>314</v>
      </c>
      <c r="D13" s="1">
        <v>7</v>
      </c>
      <c r="E13" s="115">
        <v>15.342129487572899</v>
      </c>
      <c r="F13" s="118">
        <v>15.342129487572899</v>
      </c>
      <c r="G13" s="117">
        <v>0</v>
      </c>
      <c r="H13" s="1">
        <v>2</v>
      </c>
      <c r="I13" s="1">
        <v>1</v>
      </c>
      <c r="J13" s="1">
        <v>3</v>
      </c>
      <c r="K13" s="1">
        <v>0</v>
      </c>
      <c r="L13" s="1">
        <v>1</v>
      </c>
      <c r="M13" s="1">
        <v>0</v>
      </c>
      <c r="N13" s="1">
        <v>0</v>
      </c>
      <c r="O13" s="116">
        <v>0</v>
      </c>
      <c r="P13" s="1">
        <v>6</v>
      </c>
      <c r="Q13" s="1">
        <v>1</v>
      </c>
      <c r="R13" s="116">
        <v>0</v>
      </c>
      <c r="S13" s="117" t="s">
        <v>238</v>
      </c>
      <c r="T13" s="1" t="s">
        <v>238</v>
      </c>
      <c r="U13" s="1" t="s">
        <v>238</v>
      </c>
      <c r="V13" s="1" t="s">
        <v>238</v>
      </c>
      <c r="W13" s="1" t="s">
        <v>238</v>
      </c>
      <c r="X13" s="1" t="s">
        <v>238</v>
      </c>
      <c r="Y13" s="1" t="s">
        <v>238</v>
      </c>
      <c r="Z13" s="1" t="s">
        <v>238</v>
      </c>
      <c r="AA13" s="116" t="s">
        <v>238</v>
      </c>
      <c r="AB13" s="117" t="s">
        <v>238</v>
      </c>
      <c r="AC13" s="1" t="s">
        <v>238</v>
      </c>
      <c r="AD13" s="1" t="s">
        <v>238</v>
      </c>
      <c r="AE13" s="1" t="s">
        <v>238</v>
      </c>
      <c r="AF13" s="1" t="s">
        <v>238</v>
      </c>
      <c r="AG13" s="1" t="s">
        <v>238</v>
      </c>
      <c r="AH13" s="116" t="s">
        <v>238</v>
      </c>
      <c r="AI13" s="117" t="s">
        <v>238</v>
      </c>
      <c r="AJ13" s="1" t="s">
        <v>238</v>
      </c>
      <c r="AK13" s="1" t="s">
        <v>238</v>
      </c>
      <c r="AL13" s="1" t="s">
        <v>238</v>
      </c>
      <c r="AM13" s="1" t="s">
        <v>238</v>
      </c>
      <c r="AN13" s="1" t="s">
        <v>238</v>
      </c>
      <c r="AO13" s="116" t="s">
        <v>238</v>
      </c>
      <c r="AP13" s="117">
        <v>0</v>
      </c>
      <c r="AQ13" s="1">
        <v>1</v>
      </c>
      <c r="AR13" s="1">
        <v>0</v>
      </c>
      <c r="AS13" s="1">
        <v>1</v>
      </c>
      <c r="AT13" s="1">
        <v>1</v>
      </c>
      <c r="AU13" s="1">
        <v>3</v>
      </c>
      <c r="AV13" s="1">
        <v>0</v>
      </c>
      <c r="AW13" s="1">
        <v>0</v>
      </c>
      <c r="AX13" s="1">
        <v>1</v>
      </c>
      <c r="AY13" s="1">
        <v>0</v>
      </c>
      <c r="AZ13" s="1">
        <v>0</v>
      </c>
      <c r="BA13" s="1">
        <v>0</v>
      </c>
      <c r="BB13" s="116">
        <v>0</v>
      </c>
      <c r="BC13" s="1">
        <v>0</v>
      </c>
      <c r="BD13" s="1">
        <v>4</v>
      </c>
      <c r="BE13" s="1">
        <v>0</v>
      </c>
      <c r="BF13" s="1">
        <v>1</v>
      </c>
      <c r="BG13" s="1">
        <v>0</v>
      </c>
      <c r="BH13" s="1">
        <v>2</v>
      </c>
      <c r="BI13" s="1">
        <v>0</v>
      </c>
      <c r="BJ13" s="1">
        <v>0</v>
      </c>
      <c r="BK13" s="117" t="s">
        <v>238</v>
      </c>
      <c r="BL13" s="1" t="s">
        <v>238</v>
      </c>
      <c r="BM13" s="1" t="s">
        <v>238</v>
      </c>
      <c r="BN13" s="1" t="s">
        <v>238</v>
      </c>
      <c r="BO13" s="1" t="s">
        <v>238</v>
      </c>
      <c r="BP13" s="1" t="s">
        <v>238</v>
      </c>
      <c r="BQ13" s="1" t="s">
        <v>238</v>
      </c>
      <c r="BR13" s="116" t="s">
        <v>238</v>
      </c>
      <c r="BS13" s="117" t="s">
        <v>238</v>
      </c>
      <c r="BT13" s="1" t="s">
        <v>238</v>
      </c>
      <c r="BU13" s="1" t="s">
        <v>238</v>
      </c>
    </row>
    <row r="14" spans="1:73" x14ac:dyDescent="0.2">
      <c r="A14" s="116">
        <v>271110</v>
      </c>
      <c r="B14" s="1" t="s">
        <v>204</v>
      </c>
      <c r="C14" s="114" t="s">
        <v>315</v>
      </c>
      <c r="D14" s="1">
        <v>7</v>
      </c>
      <c r="E14" s="115">
        <v>18.100483541488899</v>
      </c>
      <c r="F14" s="118">
        <v>18.100483541488899</v>
      </c>
      <c r="G14" s="117">
        <v>0</v>
      </c>
      <c r="H14" s="1">
        <v>5</v>
      </c>
      <c r="I14" s="1">
        <v>1</v>
      </c>
      <c r="J14" s="1">
        <v>0</v>
      </c>
      <c r="K14" s="1">
        <v>1</v>
      </c>
      <c r="L14" s="1">
        <v>0</v>
      </c>
      <c r="M14" s="1">
        <v>0</v>
      </c>
      <c r="N14" s="1">
        <v>0</v>
      </c>
      <c r="O14" s="116">
        <v>0</v>
      </c>
      <c r="P14" s="1">
        <v>3</v>
      </c>
      <c r="Q14" s="1">
        <v>4</v>
      </c>
      <c r="R14" s="116">
        <v>0</v>
      </c>
      <c r="S14" s="117" t="s">
        <v>238</v>
      </c>
      <c r="T14" s="1" t="s">
        <v>238</v>
      </c>
      <c r="U14" s="1" t="s">
        <v>238</v>
      </c>
      <c r="V14" s="1" t="s">
        <v>238</v>
      </c>
      <c r="W14" s="1" t="s">
        <v>238</v>
      </c>
      <c r="X14" s="1" t="s">
        <v>238</v>
      </c>
      <c r="Y14" s="1" t="s">
        <v>238</v>
      </c>
      <c r="Z14" s="1" t="s">
        <v>238</v>
      </c>
      <c r="AA14" s="116" t="s">
        <v>238</v>
      </c>
      <c r="AB14" s="117" t="s">
        <v>238</v>
      </c>
      <c r="AC14" s="1" t="s">
        <v>238</v>
      </c>
      <c r="AD14" s="1" t="s">
        <v>238</v>
      </c>
      <c r="AE14" s="1" t="s">
        <v>238</v>
      </c>
      <c r="AF14" s="1" t="s">
        <v>238</v>
      </c>
      <c r="AG14" s="1" t="s">
        <v>238</v>
      </c>
      <c r="AH14" s="116" t="s">
        <v>238</v>
      </c>
      <c r="AI14" s="117" t="s">
        <v>238</v>
      </c>
      <c r="AJ14" s="1" t="s">
        <v>238</v>
      </c>
      <c r="AK14" s="1" t="s">
        <v>238</v>
      </c>
      <c r="AL14" s="1" t="s">
        <v>238</v>
      </c>
      <c r="AM14" s="1" t="s">
        <v>238</v>
      </c>
      <c r="AN14" s="1" t="s">
        <v>238</v>
      </c>
      <c r="AO14" s="116" t="s">
        <v>238</v>
      </c>
      <c r="AP14" s="117">
        <v>1</v>
      </c>
      <c r="AQ14" s="1">
        <v>1</v>
      </c>
      <c r="AR14" s="1">
        <v>1</v>
      </c>
      <c r="AS14" s="1">
        <v>2</v>
      </c>
      <c r="AT14" s="1">
        <v>0</v>
      </c>
      <c r="AU14" s="1">
        <v>0</v>
      </c>
      <c r="AV14" s="1">
        <v>0</v>
      </c>
      <c r="AW14" s="1">
        <v>1</v>
      </c>
      <c r="AX14" s="1">
        <v>0</v>
      </c>
      <c r="AY14" s="1">
        <v>0</v>
      </c>
      <c r="AZ14" s="1">
        <v>0</v>
      </c>
      <c r="BA14" s="1">
        <v>0</v>
      </c>
      <c r="BB14" s="116">
        <v>1</v>
      </c>
      <c r="BC14" s="1">
        <v>0</v>
      </c>
      <c r="BD14" s="1">
        <v>0</v>
      </c>
      <c r="BE14" s="1">
        <v>0</v>
      </c>
      <c r="BF14" s="1">
        <v>1</v>
      </c>
      <c r="BG14" s="1">
        <v>2</v>
      </c>
      <c r="BH14" s="1">
        <v>4</v>
      </c>
      <c r="BI14" s="1">
        <v>0</v>
      </c>
      <c r="BJ14" s="1">
        <v>0</v>
      </c>
      <c r="BK14" s="117" t="s">
        <v>238</v>
      </c>
      <c r="BL14" s="1" t="s">
        <v>238</v>
      </c>
      <c r="BM14" s="1" t="s">
        <v>238</v>
      </c>
      <c r="BN14" s="1" t="s">
        <v>238</v>
      </c>
      <c r="BO14" s="1" t="s">
        <v>238</v>
      </c>
      <c r="BP14" s="1" t="s">
        <v>238</v>
      </c>
      <c r="BQ14" s="1" t="s">
        <v>238</v>
      </c>
      <c r="BR14" s="116" t="s">
        <v>238</v>
      </c>
      <c r="BS14" s="117" t="s">
        <v>238</v>
      </c>
      <c r="BT14" s="1" t="s">
        <v>238</v>
      </c>
      <c r="BU14" s="1" t="s">
        <v>238</v>
      </c>
    </row>
    <row r="15" spans="1:73" x14ac:dyDescent="0.2">
      <c r="A15" s="116">
        <v>271136</v>
      </c>
      <c r="B15" s="1" t="s">
        <v>204</v>
      </c>
      <c r="C15" s="114" t="s">
        <v>316</v>
      </c>
      <c r="D15" s="1">
        <v>4</v>
      </c>
      <c r="E15" s="115">
        <v>8.0032012805122008</v>
      </c>
      <c r="F15" s="118">
        <v>8.0032012805122008</v>
      </c>
      <c r="G15" s="117">
        <v>0</v>
      </c>
      <c r="H15" s="1">
        <v>1</v>
      </c>
      <c r="I15" s="1">
        <v>0</v>
      </c>
      <c r="J15" s="1">
        <v>0</v>
      </c>
      <c r="K15" s="1">
        <v>1</v>
      </c>
      <c r="L15" s="1">
        <v>0</v>
      </c>
      <c r="M15" s="1">
        <v>1</v>
      </c>
      <c r="N15" s="1">
        <v>1</v>
      </c>
      <c r="O15" s="116">
        <v>0</v>
      </c>
      <c r="P15" s="1">
        <v>4</v>
      </c>
      <c r="Q15" s="1">
        <v>0</v>
      </c>
      <c r="R15" s="116">
        <v>0</v>
      </c>
      <c r="S15" s="117" t="s">
        <v>238</v>
      </c>
      <c r="T15" s="1" t="s">
        <v>238</v>
      </c>
      <c r="U15" s="1" t="s">
        <v>238</v>
      </c>
      <c r="V15" s="1" t="s">
        <v>238</v>
      </c>
      <c r="W15" s="1" t="s">
        <v>238</v>
      </c>
      <c r="X15" s="1" t="s">
        <v>238</v>
      </c>
      <c r="Y15" s="1" t="s">
        <v>238</v>
      </c>
      <c r="Z15" s="1" t="s">
        <v>238</v>
      </c>
      <c r="AA15" s="116" t="s">
        <v>238</v>
      </c>
      <c r="AB15" s="117" t="s">
        <v>238</v>
      </c>
      <c r="AC15" s="1" t="s">
        <v>238</v>
      </c>
      <c r="AD15" s="1" t="s">
        <v>238</v>
      </c>
      <c r="AE15" s="1" t="s">
        <v>238</v>
      </c>
      <c r="AF15" s="1" t="s">
        <v>238</v>
      </c>
      <c r="AG15" s="1" t="s">
        <v>238</v>
      </c>
      <c r="AH15" s="116" t="s">
        <v>238</v>
      </c>
      <c r="AI15" s="117" t="s">
        <v>238</v>
      </c>
      <c r="AJ15" s="1" t="s">
        <v>238</v>
      </c>
      <c r="AK15" s="1" t="s">
        <v>238</v>
      </c>
      <c r="AL15" s="1" t="s">
        <v>238</v>
      </c>
      <c r="AM15" s="1" t="s">
        <v>238</v>
      </c>
      <c r="AN15" s="1" t="s">
        <v>238</v>
      </c>
      <c r="AO15" s="116" t="s">
        <v>238</v>
      </c>
      <c r="AP15" s="117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1</v>
      </c>
      <c r="AW15" s="1">
        <v>1</v>
      </c>
      <c r="AX15" s="1">
        <v>0</v>
      </c>
      <c r="AY15" s="1">
        <v>0</v>
      </c>
      <c r="AZ15" s="1">
        <v>0</v>
      </c>
      <c r="BA15" s="1">
        <v>0</v>
      </c>
      <c r="BB15" s="116">
        <v>2</v>
      </c>
      <c r="BC15" s="1">
        <v>0</v>
      </c>
      <c r="BD15" s="1">
        <v>0</v>
      </c>
      <c r="BE15" s="1">
        <v>1</v>
      </c>
      <c r="BF15" s="1">
        <v>0</v>
      </c>
      <c r="BG15" s="1">
        <v>0</v>
      </c>
      <c r="BH15" s="1">
        <v>1</v>
      </c>
      <c r="BI15" s="1">
        <v>2</v>
      </c>
      <c r="BJ15" s="1">
        <v>0</v>
      </c>
      <c r="BK15" s="117" t="s">
        <v>238</v>
      </c>
      <c r="BL15" s="1" t="s">
        <v>238</v>
      </c>
      <c r="BM15" s="1" t="s">
        <v>238</v>
      </c>
      <c r="BN15" s="1" t="s">
        <v>238</v>
      </c>
      <c r="BO15" s="1" t="s">
        <v>238</v>
      </c>
      <c r="BP15" s="1" t="s">
        <v>238</v>
      </c>
      <c r="BQ15" s="1" t="s">
        <v>238</v>
      </c>
      <c r="BR15" s="116" t="s">
        <v>238</v>
      </c>
      <c r="BS15" s="117" t="s">
        <v>238</v>
      </c>
      <c r="BT15" s="1" t="s">
        <v>238</v>
      </c>
      <c r="BU15" s="1" t="s">
        <v>238</v>
      </c>
    </row>
    <row r="16" spans="1:73" x14ac:dyDescent="0.2">
      <c r="A16" s="116">
        <v>271144</v>
      </c>
      <c r="B16" s="1" t="s">
        <v>204</v>
      </c>
      <c r="C16" s="114" t="s">
        <v>317</v>
      </c>
      <c r="D16" s="1">
        <v>13</v>
      </c>
      <c r="E16" s="115">
        <v>14.958690999470701</v>
      </c>
      <c r="F16" s="118">
        <v>14.958690999470701</v>
      </c>
      <c r="G16" s="117">
        <v>0</v>
      </c>
      <c r="H16" s="1">
        <v>2</v>
      </c>
      <c r="I16" s="1">
        <v>5</v>
      </c>
      <c r="J16" s="1">
        <v>1</v>
      </c>
      <c r="K16" s="1">
        <v>3</v>
      </c>
      <c r="L16" s="1">
        <v>0</v>
      </c>
      <c r="M16" s="1">
        <v>2</v>
      </c>
      <c r="N16" s="1">
        <v>0</v>
      </c>
      <c r="O16" s="116">
        <v>0</v>
      </c>
      <c r="P16" s="1">
        <v>6</v>
      </c>
      <c r="Q16" s="1">
        <v>7</v>
      </c>
      <c r="R16" s="116">
        <v>0</v>
      </c>
      <c r="S16" s="117" t="s">
        <v>238</v>
      </c>
      <c r="T16" s="1" t="s">
        <v>238</v>
      </c>
      <c r="U16" s="1" t="s">
        <v>238</v>
      </c>
      <c r="V16" s="1" t="s">
        <v>238</v>
      </c>
      <c r="W16" s="1" t="s">
        <v>238</v>
      </c>
      <c r="X16" s="1" t="s">
        <v>238</v>
      </c>
      <c r="Y16" s="1" t="s">
        <v>238</v>
      </c>
      <c r="Z16" s="1" t="s">
        <v>238</v>
      </c>
      <c r="AA16" s="116" t="s">
        <v>238</v>
      </c>
      <c r="AB16" s="117" t="s">
        <v>238</v>
      </c>
      <c r="AC16" s="1" t="s">
        <v>238</v>
      </c>
      <c r="AD16" s="1" t="s">
        <v>238</v>
      </c>
      <c r="AE16" s="1" t="s">
        <v>238</v>
      </c>
      <c r="AF16" s="1" t="s">
        <v>238</v>
      </c>
      <c r="AG16" s="1" t="s">
        <v>238</v>
      </c>
      <c r="AH16" s="116" t="s">
        <v>238</v>
      </c>
      <c r="AI16" s="117" t="s">
        <v>238</v>
      </c>
      <c r="AJ16" s="1" t="s">
        <v>238</v>
      </c>
      <c r="AK16" s="1" t="s">
        <v>238</v>
      </c>
      <c r="AL16" s="1" t="s">
        <v>238</v>
      </c>
      <c r="AM16" s="1" t="s">
        <v>238</v>
      </c>
      <c r="AN16" s="1" t="s">
        <v>238</v>
      </c>
      <c r="AO16" s="116" t="s">
        <v>238</v>
      </c>
      <c r="AP16" s="117">
        <v>0</v>
      </c>
      <c r="AQ16" s="1">
        <v>2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2</v>
      </c>
      <c r="AX16" s="1">
        <v>1</v>
      </c>
      <c r="AY16" s="1">
        <v>2</v>
      </c>
      <c r="AZ16" s="1">
        <v>2</v>
      </c>
      <c r="BA16" s="1">
        <v>2</v>
      </c>
      <c r="BB16" s="116">
        <v>2</v>
      </c>
      <c r="BC16" s="1">
        <v>0</v>
      </c>
      <c r="BD16" s="1">
        <v>4</v>
      </c>
      <c r="BE16" s="1">
        <v>2</v>
      </c>
      <c r="BF16" s="1">
        <v>2</v>
      </c>
      <c r="BG16" s="1">
        <v>3</v>
      </c>
      <c r="BH16" s="1">
        <v>1</v>
      </c>
      <c r="BI16" s="1">
        <v>1</v>
      </c>
      <c r="BJ16" s="1">
        <v>0</v>
      </c>
      <c r="BK16" s="117" t="s">
        <v>238</v>
      </c>
      <c r="BL16" s="1" t="s">
        <v>238</v>
      </c>
      <c r="BM16" s="1" t="s">
        <v>238</v>
      </c>
      <c r="BN16" s="1" t="s">
        <v>238</v>
      </c>
      <c r="BO16" s="1" t="s">
        <v>238</v>
      </c>
      <c r="BP16" s="1" t="s">
        <v>238</v>
      </c>
      <c r="BQ16" s="1" t="s">
        <v>238</v>
      </c>
      <c r="BR16" s="116" t="s">
        <v>238</v>
      </c>
      <c r="BS16" s="117" t="s">
        <v>238</v>
      </c>
      <c r="BT16" s="1" t="s">
        <v>238</v>
      </c>
      <c r="BU16" s="1" t="s">
        <v>238</v>
      </c>
    </row>
    <row r="17" spans="1:73" x14ac:dyDescent="0.2">
      <c r="A17" s="116">
        <v>271152</v>
      </c>
      <c r="B17" s="1" t="s">
        <v>204</v>
      </c>
      <c r="C17" s="114" t="s">
        <v>318</v>
      </c>
      <c r="D17" s="1">
        <v>14</v>
      </c>
      <c r="E17" s="115">
        <v>30.437429341681899</v>
      </c>
      <c r="F17" s="118">
        <v>30.437429341681899</v>
      </c>
      <c r="G17" s="117">
        <v>1</v>
      </c>
      <c r="H17" s="1">
        <v>1</v>
      </c>
      <c r="I17" s="1">
        <v>2</v>
      </c>
      <c r="J17" s="1">
        <v>2</v>
      </c>
      <c r="K17" s="1">
        <v>3</v>
      </c>
      <c r="L17" s="1">
        <v>3</v>
      </c>
      <c r="M17" s="1">
        <v>1</v>
      </c>
      <c r="N17" s="1">
        <v>1</v>
      </c>
      <c r="O17" s="116">
        <v>0</v>
      </c>
      <c r="P17" s="1">
        <v>7</v>
      </c>
      <c r="Q17" s="1">
        <v>7</v>
      </c>
      <c r="R17" s="116">
        <v>0</v>
      </c>
      <c r="S17" s="117" t="s">
        <v>238</v>
      </c>
      <c r="T17" s="1" t="s">
        <v>238</v>
      </c>
      <c r="U17" s="1" t="s">
        <v>238</v>
      </c>
      <c r="V17" s="1" t="s">
        <v>238</v>
      </c>
      <c r="W17" s="1" t="s">
        <v>238</v>
      </c>
      <c r="X17" s="1" t="s">
        <v>238</v>
      </c>
      <c r="Y17" s="1" t="s">
        <v>238</v>
      </c>
      <c r="Z17" s="1" t="s">
        <v>238</v>
      </c>
      <c r="AA17" s="116" t="s">
        <v>238</v>
      </c>
      <c r="AB17" s="117" t="s">
        <v>238</v>
      </c>
      <c r="AC17" s="1" t="s">
        <v>238</v>
      </c>
      <c r="AD17" s="1" t="s">
        <v>238</v>
      </c>
      <c r="AE17" s="1" t="s">
        <v>238</v>
      </c>
      <c r="AF17" s="1" t="s">
        <v>238</v>
      </c>
      <c r="AG17" s="1" t="s">
        <v>238</v>
      </c>
      <c r="AH17" s="116" t="s">
        <v>238</v>
      </c>
      <c r="AI17" s="117" t="s">
        <v>238</v>
      </c>
      <c r="AJ17" s="1" t="s">
        <v>238</v>
      </c>
      <c r="AK17" s="1" t="s">
        <v>238</v>
      </c>
      <c r="AL17" s="1" t="s">
        <v>238</v>
      </c>
      <c r="AM17" s="1" t="s">
        <v>238</v>
      </c>
      <c r="AN17" s="1" t="s">
        <v>238</v>
      </c>
      <c r="AO17" s="116" t="s">
        <v>238</v>
      </c>
      <c r="AP17" s="117">
        <v>0</v>
      </c>
      <c r="AQ17" s="1">
        <v>1</v>
      </c>
      <c r="AR17" s="1">
        <v>2</v>
      </c>
      <c r="AS17" s="1">
        <v>2</v>
      </c>
      <c r="AT17" s="1">
        <v>0</v>
      </c>
      <c r="AU17" s="1">
        <v>2</v>
      </c>
      <c r="AV17" s="1">
        <v>0</v>
      </c>
      <c r="AW17" s="1">
        <v>1</v>
      </c>
      <c r="AX17" s="1">
        <v>1</v>
      </c>
      <c r="AY17" s="1">
        <v>2</v>
      </c>
      <c r="AZ17" s="1">
        <v>1</v>
      </c>
      <c r="BA17" s="1">
        <v>0</v>
      </c>
      <c r="BB17" s="116">
        <v>2</v>
      </c>
      <c r="BC17" s="1">
        <v>1</v>
      </c>
      <c r="BD17" s="1">
        <v>4</v>
      </c>
      <c r="BE17" s="1">
        <v>2</v>
      </c>
      <c r="BF17" s="1">
        <v>1</v>
      </c>
      <c r="BG17" s="1">
        <v>3</v>
      </c>
      <c r="BH17" s="1">
        <v>1</v>
      </c>
      <c r="BI17" s="1">
        <v>2</v>
      </c>
      <c r="BJ17" s="1">
        <v>0</v>
      </c>
      <c r="BK17" s="117" t="s">
        <v>238</v>
      </c>
      <c r="BL17" s="1" t="s">
        <v>238</v>
      </c>
      <c r="BM17" s="1" t="s">
        <v>238</v>
      </c>
      <c r="BN17" s="1" t="s">
        <v>238</v>
      </c>
      <c r="BO17" s="1" t="s">
        <v>238</v>
      </c>
      <c r="BP17" s="1" t="s">
        <v>238</v>
      </c>
      <c r="BQ17" s="1" t="s">
        <v>238</v>
      </c>
      <c r="BR17" s="116" t="s">
        <v>238</v>
      </c>
      <c r="BS17" s="117" t="s">
        <v>238</v>
      </c>
      <c r="BT17" s="1" t="s">
        <v>238</v>
      </c>
      <c r="BU17" s="1" t="s">
        <v>238</v>
      </c>
    </row>
    <row r="18" spans="1:73" x14ac:dyDescent="0.2">
      <c r="A18" s="116">
        <v>271161</v>
      </c>
      <c r="B18" s="1" t="s">
        <v>204</v>
      </c>
      <c r="C18" s="114" t="s">
        <v>319</v>
      </c>
      <c r="D18" s="1">
        <v>7</v>
      </c>
      <c r="E18" s="115">
        <v>10.676265137418801</v>
      </c>
      <c r="F18" s="118">
        <v>10.676265137418801</v>
      </c>
      <c r="G18" s="117">
        <v>0</v>
      </c>
      <c r="H18" s="1">
        <v>1</v>
      </c>
      <c r="I18" s="1">
        <v>0</v>
      </c>
      <c r="J18" s="1">
        <v>2</v>
      </c>
      <c r="K18" s="1">
        <v>0</v>
      </c>
      <c r="L18" s="1">
        <v>2</v>
      </c>
      <c r="M18" s="1">
        <v>1</v>
      </c>
      <c r="N18" s="1">
        <v>1</v>
      </c>
      <c r="O18" s="116">
        <v>0</v>
      </c>
      <c r="P18" s="1">
        <v>6</v>
      </c>
      <c r="Q18" s="1">
        <v>1</v>
      </c>
      <c r="R18" s="116">
        <v>0</v>
      </c>
      <c r="S18" s="117" t="s">
        <v>238</v>
      </c>
      <c r="T18" s="1" t="s">
        <v>238</v>
      </c>
      <c r="U18" s="1" t="s">
        <v>238</v>
      </c>
      <c r="V18" s="1" t="s">
        <v>238</v>
      </c>
      <c r="W18" s="1" t="s">
        <v>238</v>
      </c>
      <c r="X18" s="1" t="s">
        <v>238</v>
      </c>
      <c r="Y18" s="1" t="s">
        <v>238</v>
      </c>
      <c r="Z18" s="1" t="s">
        <v>238</v>
      </c>
      <c r="AA18" s="116" t="s">
        <v>238</v>
      </c>
      <c r="AB18" s="117" t="s">
        <v>238</v>
      </c>
      <c r="AC18" s="1" t="s">
        <v>238</v>
      </c>
      <c r="AD18" s="1" t="s">
        <v>238</v>
      </c>
      <c r="AE18" s="1" t="s">
        <v>238</v>
      </c>
      <c r="AF18" s="1" t="s">
        <v>238</v>
      </c>
      <c r="AG18" s="1" t="s">
        <v>238</v>
      </c>
      <c r="AH18" s="116" t="s">
        <v>238</v>
      </c>
      <c r="AI18" s="117" t="s">
        <v>238</v>
      </c>
      <c r="AJ18" s="1" t="s">
        <v>238</v>
      </c>
      <c r="AK18" s="1" t="s">
        <v>238</v>
      </c>
      <c r="AL18" s="1" t="s">
        <v>238</v>
      </c>
      <c r="AM18" s="1" t="s">
        <v>238</v>
      </c>
      <c r="AN18" s="1" t="s">
        <v>238</v>
      </c>
      <c r="AO18" s="116" t="s">
        <v>238</v>
      </c>
      <c r="AP18" s="117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1</v>
      </c>
      <c r="AX18" s="1">
        <v>0</v>
      </c>
      <c r="AY18" s="1">
        <v>2</v>
      </c>
      <c r="AZ18" s="1">
        <v>0</v>
      </c>
      <c r="BA18" s="1">
        <v>0</v>
      </c>
      <c r="BB18" s="116">
        <v>4</v>
      </c>
      <c r="BC18" s="1">
        <v>2</v>
      </c>
      <c r="BD18" s="1">
        <v>1</v>
      </c>
      <c r="BE18" s="1">
        <v>1</v>
      </c>
      <c r="BF18" s="1">
        <v>0</v>
      </c>
      <c r="BG18" s="1">
        <v>0</v>
      </c>
      <c r="BH18" s="1">
        <v>2</v>
      </c>
      <c r="BI18" s="1">
        <v>1</v>
      </c>
      <c r="BJ18" s="1">
        <v>0</v>
      </c>
      <c r="BK18" s="117" t="s">
        <v>238</v>
      </c>
      <c r="BL18" s="1" t="s">
        <v>238</v>
      </c>
      <c r="BM18" s="1" t="s">
        <v>238</v>
      </c>
      <c r="BN18" s="1" t="s">
        <v>238</v>
      </c>
      <c r="BO18" s="1" t="s">
        <v>238</v>
      </c>
      <c r="BP18" s="1" t="s">
        <v>238</v>
      </c>
      <c r="BQ18" s="1" t="s">
        <v>238</v>
      </c>
      <c r="BR18" s="116" t="s">
        <v>238</v>
      </c>
      <c r="BS18" s="117" t="s">
        <v>238</v>
      </c>
      <c r="BT18" s="1" t="s">
        <v>238</v>
      </c>
      <c r="BU18" s="1" t="s">
        <v>238</v>
      </c>
    </row>
    <row r="19" spans="1:73" x14ac:dyDescent="0.2">
      <c r="A19" s="116">
        <v>271179</v>
      </c>
      <c r="B19" s="1" t="s">
        <v>204</v>
      </c>
      <c r="C19" s="114" t="s">
        <v>320</v>
      </c>
      <c r="D19" s="1">
        <v>3</v>
      </c>
      <c r="E19" s="115">
        <v>6.3646971464941098</v>
      </c>
      <c r="F19" s="118">
        <v>6.3646971464941098</v>
      </c>
      <c r="G19" s="117">
        <v>0</v>
      </c>
      <c r="H19" s="1">
        <v>0</v>
      </c>
      <c r="I19" s="1">
        <v>0</v>
      </c>
      <c r="J19" s="1">
        <v>1</v>
      </c>
      <c r="K19" s="1">
        <v>0</v>
      </c>
      <c r="L19" s="1">
        <v>0</v>
      </c>
      <c r="M19" s="1">
        <v>0</v>
      </c>
      <c r="N19" s="1">
        <v>2</v>
      </c>
      <c r="O19" s="116">
        <v>0</v>
      </c>
      <c r="P19" s="1">
        <v>3</v>
      </c>
      <c r="Q19" s="1">
        <v>0</v>
      </c>
      <c r="R19" s="116">
        <v>0</v>
      </c>
      <c r="S19" s="117" t="s">
        <v>238</v>
      </c>
      <c r="T19" s="1" t="s">
        <v>238</v>
      </c>
      <c r="U19" s="1" t="s">
        <v>238</v>
      </c>
      <c r="V19" s="1" t="s">
        <v>238</v>
      </c>
      <c r="W19" s="1" t="s">
        <v>238</v>
      </c>
      <c r="X19" s="1" t="s">
        <v>238</v>
      </c>
      <c r="Y19" s="1" t="s">
        <v>238</v>
      </c>
      <c r="Z19" s="1" t="s">
        <v>238</v>
      </c>
      <c r="AA19" s="116" t="s">
        <v>238</v>
      </c>
      <c r="AB19" s="117" t="s">
        <v>238</v>
      </c>
      <c r="AC19" s="1" t="s">
        <v>238</v>
      </c>
      <c r="AD19" s="1" t="s">
        <v>238</v>
      </c>
      <c r="AE19" s="1" t="s">
        <v>238</v>
      </c>
      <c r="AF19" s="1" t="s">
        <v>238</v>
      </c>
      <c r="AG19" s="1" t="s">
        <v>238</v>
      </c>
      <c r="AH19" s="116" t="s">
        <v>238</v>
      </c>
      <c r="AI19" s="117" t="s">
        <v>238</v>
      </c>
      <c r="AJ19" s="1" t="s">
        <v>238</v>
      </c>
      <c r="AK19" s="1" t="s">
        <v>238</v>
      </c>
      <c r="AL19" s="1" t="s">
        <v>238</v>
      </c>
      <c r="AM19" s="1" t="s">
        <v>238</v>
      </c>
      <c r="AN19" s="1" t="s">
        <v>238</v>
      </c>
      <c r="AO19" s="116" t="s">
        <v>238</v>
      </c>
      <c r="AP19" s="117">
        <v>0</v>
      </c>
      <c r="AQ19" s="1">
        <v>0</v>
      </c>
      <c r="AR19" s="1">
        <v>2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1</v>
      </c>
      <c r="AY19" s="1">
        <v>0</v>
      </c>
      <c r="AZ19" s="1">
        <v>0</v>
      </c>
      <c r="BA19" s="1">
        <v>0</v>
      </c>
      <c r="BB19" s="116">
        <v>0</v>
      </c>
      <c r="BC19" s="1">
        <v>0</v>
      </c>
      <c r="BD19" s="1">
        <v>0</v>
      </c>
      <c r="BE19" s="1">
        <v>0</v>
      </c>
      <c r="BF19" s="1">
        <v>1</v>
      </c>
      <c r="BG19" s="1">
        <v>0</v>
      </c>
      <c r="BH19" s="1">
        <v>1</v>
      </c>
      <c r="BI19" s="1">
        <v>1</v>
      </c>
      <c r="BJ19" s="1">
        <v>0</v>
      </c>
      <c r="BK19" s="117" t="s">
        <v>238</v>
      </c>
      <c r="BL19" s="1" t="s">
        <v>238</v>
      </c>
      <c r="BM19" s="1" t="s">
        <v>238</v>
      </c>
      <c r="BN19" s="1" t="s">
        <v>238</v>
      </c>
      <c r="BO19" s="1" t="s">
        <v>238</v>
      </c>
      <c r="BP19" s="1" t="s">
        <v>238</v>
      </c>
      <c r="BQ19" s="1" t="s">
        <v>238</v>
      </c>
      <c r="BR19" s="116" t="s">
        <v>238</v>
      </c>
      <c r="BS19" s="117" t="s">
        <v>238</v>
      </c>
      <c r="BT19" s="1" t="s">
        <v>238</v>
      </c>
      <c r="BU19" s="1" t="s">
        <v>238</v>
      </c>
    </row>
    <row r="20" spans="1:73" x14ac:dyDescent="0.2">
      <c r="A20" s="116">
        <v>271187</v>
      </c>
      <c r="B20" s="1" t="s">
        <v>204</v>
      </c>
      <c r="C20" s="114" t="s">
        <v>321</v>
      </c>
      <c r="D20" s="1">
        <v>8</v>
      </c>
      <c r="E20" s="115">
        <v>8.9630833006554305</v>
      </c>
      <c r="F20" s="118">
        <v>8.9630833006554305</v>
      </c>
      <c r="G20" s="117">
        <v>1</v>
      </c>
      <c r="H20" s="1">
        <v>0</v>
      </c>
      <c r="I20" s="1">
        <v>0</v>
      </c>
      <c r="J20" s="1">
        <v>0</v>
      </c>
      <c r="K20" s="1">
        <v>3</v>
      </c>
      <c r="L20" s="1">
        <v>1</v>
      </c>
      <c r="M20" s="1">
        <v>1</v>
      </c>
      <c r="N20" s="1">
        <v>2</v>
      </c>
      <c r="O20" s="116">
        <v>0</v>
      </c>
      <c r="P20" s="1">
        <v>5</v>
      </c>
      <c r="Q20" s="1">
        <v>3</v>
      </c>
      <c r="R20" s="116">
        <v>0</v>
      </c>
      <c r="S20" s="117" t="s">
        <v>238</v>
      </c>
      <c r="T20" s="1" t="s">
        <v>238</v>
      </c>
      <c r="U20" s="1" t="s">
        <v>238</v>
      </c>
      <c r="V20" s="1" t="s">
        <v>238</v>
      </c>
      <c r="W20" s="1" t="s">
        <v>238</v>
      </c>
      <c r="X20" s="1" t="s">
        <v>238</v>
      </c>
      <c r="Y20" s="1" t="s">
        <v>238</v>
      </c>
      <c r="Z20" s="1" t="s">
        <v>238</v>
      </c>
      <c r="AA20" s="116" t="s">
        <v>238</v>
      </c>
      <c r="AB20" s="117" t="s">
        <v>238</v>
      </c>
      <c r="AC20" s="1" t="s">
        <v>238</v>
      </c>
      <c r="AD20" s="1" t="s">
        <v>238</v>
      </c>
      <c r="AE20" s="1" t="s">
        <v>238</v>
      </c>
      <c r="AF20" s="1" t="s">
        <v>238</v>
      </c>
      <c r="AG20" s="1" t="s">
        <v>238</v>
      </c>
      <c r="AH20" s="116" t="s">
        <v>238</v>
      </c>
      <c r="AI20" s="117" t="s">
        <v>238</v>
      </c>
      <c r="AJ20" s="1" t="s">
        <v>238</v>
      </c>
      <c r="AK20" s="1" t="s">
        <v>238</v>
      </c>
      <c r="AL20" s="1" t="s">
        <v>238</v>
      </c>
      <c r="AM20" s="1" t="s">
        <v>238</v>
      </c>
      <c r="AN20" s="1" t="s">
        <v>238</v>
      </c>
      <c r="AO20" s="116" t="s">
        <v>238</v>
      </c>
      <c r="AP20" s="117">
        <v>0</v>
      </c>
      <c r="AQ20" s="1">
        <v>1</v>
      </c>
      <c r="AR20" s="1">
        <v>1</v>
      </c>
      <c r="AS20" s="1">
        <v>0</v>
      </c>
      <c r="AT20" s="1">
        <v>0</v>
      </c>
      <c r="AU20" s="1">
        <v>0</v>
      </c>
      <c r="AV20" s="1">
        <v>3</v>
      </c>
      <c r="AW20" s="1">
        <v>3</v>
      </c>
      <c r="AX20" s="1">
        <v>0</v>
      </c>
      <c r="AY20" s="1">
        <v>0</v>
      </c>
      <c r="AZ20" s="1">
        <v>0</v>
      </c>
      <c r="BA20" s="1">
        <v>0</v>
      </c>
      <c r="BB20" s="116">
        <v>0</v>
      </c>
      <c r="BC20" s="1">
        <v>2</v>
      </c>
      <c r="BD20" s="1">
        <v>0</v>
      </c>
      <c r="BE20" s="1">
        <v>1</v>
      </c>
      <c r="BF20" s="1">
        <v>2</v>
      </c>
      <c r="BG20" s="1">
        <v>0</v>
      </c>
      <c r="BH20" s="1">
        <v>1</v>
      </c>
      <c r="BI20" s="1">
        <v>2</v>
      </c>
      <c r="BJ20" s="1">
        <v>0</v>
      </c>
      <c r="BK20" s="117" t="s">
        <v>238</v>
      </c>
      <c r="BL20" s="1" t="s">
        <v>238</v>
      </c>
      <c r="BM20" s="1" t="s">
        <v>238</v>
      </c>
      <c r="BN20" s="1" t="s">
        <v>238</v>
      </c>
      <c r="BO20" s="1" t="s">
        <v>238</v>
      </c>
      <c r="BP20" s="1" t="s">
        <v>238</v>
      </c>
      <c r="BQ20" s="1" t="s">
        <v>238</v>
      </c>
      <c r="BR20" s="116" t="s">
        <v>238</v>
      </c>
      <c r="BS20" s="117" t="s">
        <v>238</v>
      </c>
      <c r="BT20" s="1" t="s">
        <v>238</v>
      </c>
      <c r="BU20" s="1" t="s">
        <v>238</v>
      </c>
    </row>
    <row r="21" spans="1:73" x14ac:dyDescent="0.2">
      <c r="A21" s="116">
        <v>271195</v>
      </c>
      <c r="B21" s="1" t="s">
        <v>204</v>
      </c>
      <c r="C21" s="114" t="s">
        <v>322</v>
      </c>
      <c r="D21" s="1">
        <v>10</v>
      </c>
      <c r="E21" s="115">
        <v>16.5521807498138</v>
      </c>
      <c r="F21" s="118">
        <v>16.5521807498138</v>
      </c>
      <c r="G21" s="117">
        <v>2</v>
      </c>
      <c r="H21" s="1">
        <v>1</v>
      </c>
      <c r="I21" s="1">
        <v>3</v>
      </c>
      <c r="J21" s="1">
        <v>0</v>
      </c>
      <c r="K21" s="1">
        <v>1</v>
      </c>
      <c r="L21" s="1">
        <v>1</v>
      </c>
      <c r="M21" s="1">
        <v>1</v>
      </c>
      <c r="N21" s="1">
        <v>1</v>
      </c>
      <c r="O21" s="116">
        <v>0</v>
      </c>
      <c r="P21" s="1">
        <v>6</v>
      </c>
      <c r="Q21" s="1">
        <v>4</v>
      </c>
      <c r="R21" s="116">
        <v>0</v>
      </c>
      <c r="S21" s="117" t="s">
        <v>238</v>
      </c>
      <c r="T21" s="1" t="s">
        <v>238</v>
      </c>
      <c r="U21" s="1" t="s">
        <v>238</v>
      </c>
      <c r="V21" s="1" t="s">
        <v>238</v>
      </c>
      <c r="W21" s="1" t="s">
        <v>238</v>
      </c>
      <c r="X21" s="1" t="s">
        <v>238</v>
      </c>
      <c r="Y21" s="1" t="s">
        <v>238</v>
      </c>
      <c r="Z21" s="1" t="s">
        <v>238</v>
      </c>
      <c r="AA21" s="116" t="s">
        <v>238</v>
      </c>
      <c r="AB21" s="117" t="s">
        <v>238</v>
      </c>
      <c r="AC21" s="1" t="s">
        <v>238</v>
      </c>
      <c r="AD21" s="1" t="s">
        <v>238</v>
      </c>
      <c r="AE21" s="1" t="s">
        <v>238</v>
      </c>
      <c r="AF21" s="1" t="s">
        <v>238</v>
      </c>
      <c r="AG21" s="1" t="s">
        <v>238</v>
      </c>
      <c r="AH21" s="116" t="s">
        <v>238</v>
      </c>
      <c r="AI21" s="117" t="s">
        <v>238</v>
      </c>
      <c r="AJ21" s="1" t="s">
        <v>238</v>
      </c>
      <c r="AK21" s="1" t="s">
        <v>238</v>
      </c>
      <c r="AL21" s="1" t="s">
        <v>238</v>
      </c>
      <c r="AM21" s="1" t="s">
        <v>238</v>
      </c>
      <c r="AN21" s="1" t="s">
        <v>238</v>
      </c>
      <c r="AO21" s="116" t="s">
        <v>238</v>
      </c>
      <c r="AP21" s="117">
        <v>0</v>
      </c>
      <c r="AQ21" s="1">
        <v>0</v>
      </c>
      <c r="AR21" s="1">
        <v>0</v>
      </c>
      <c r="AS21" s="1">
        <v>1</v>
      </c>
      <c r="AT21" s="1">
        <v>0</v>
      </c>
      <c r="AU21" s="1">
        <v>3</v>
      </c>
      <c r="AV21" s="1">
        <v>0</v>
      </c>
      <c r="AW21" s="1">
        <v>0</v>
      </c>
      <c r="AX21" s="1">
        <v>0</v>
      </c>
      <c r="AY21" s="1">
        <v>0</v>
      </c>
      <c r="AZ21" s="1">
        <v>1</v>
      </c>
      <c r="BA21" s="1">
        <v>1</v>
      </c>
      <c r="BB21" s="116">
        <v>4</v>
      </c>
      <c r="BC21" s="1">
        <v>0</v>
      </c>
      <c r="BD21" s="1">
        <v>3</v>
      </c>
      <c r="BE21" s="1">
        <v>3</v>
      </c>
      <c r="BF21" s="1">
        <v>1</v>
      </c>
      <c r="BG21" s="1">
        <v>1</v>
      </c>
      <c r="BH21" s="1">
        <v>0</v>
      </c>
      <c r="BI21" s="1">
        <v>2</v>
      </c>
      <c r="BJ21" s="1">
        <v>0</v>
      </c>
      <c r="BK21" s="117" t="s">
        <v>238</v>
      </c>
      <c r="BL21" s="1" t="s">
        <v>238</v>
      </c>
      <c r="BM21" s="1" t="s">
        <v>238</v>
      </c>
      <c r="BN21" s="1" t="s">
        <v>238</v>
      </c>
      <c r="BO21" s="1" t="s">
        <v>238</v>
      </c>
      <c r="BP21" s="1" t="s">
        <v>238</v>
      </c>
      <c r="BQ21" s="1" t="s">
        <v>238</v>
      </c>
      <c r="BR21" s="116" t="s">
        <v>238</v>
      </c>
      <c r="BS21" s="117" t="s">
        <v>238</v>
      </c>
      <c r="BT21" s="1" t="s">
        <v>238</v>
      </c>
      <c r="BU21" s="1" t="s">
        <v>238</v>
      </c>
    </row>
    <row r="22" spans="1:73" x14ac:dyDescent="0.2">
      <c r="A22" s="116">
        <v>271209</v>
      </c>
      <c r="B22" s="1" t="s">
        <v>204</v>
      </c>
      <c r="C22" s="114" t="s">
        <v>323</v>
      </c>
      <c r="D22" s="1">
        <v>12</v>
      </c>
      <c r="E22" s="115">
        <v>14.820669894279201</v>
      </c>
      <c r="F22" s="118">
        <v>14.820669894279201</v>
      </c>
      <c r="G22" s="117">
        <v>0</v>
      </c>
      <c r="H22" s="1">
        <v>5</v>
      </c>
      <c r="I22" s="1">
        <v>1</v>
      </c>
      <c r="J22" s="1">
        <v>1</v>
      </c>
      <c r="K22" s="1">
        <v>1</v>
      </c>
      <c r="L22" s="1">
        <v>2</v>
      </c>
      <c r="M22" s="1">
        <v>0</v>
      </c>
      <c r="N22" s="1">
        <v>2</v>
      </c>
      <c r="O22" s="116">
        <v>0</v>
      </c>
      <c r="P22" s="1">
        <v>4</v>
      </c>
      <c r="Q22" s="1">
        <v>8</v>
      </c>
      <c r="R22" s="116">
        <v>0</v>
      </c>
      <c r="S22" s="117" t="s">
        <v>238</v>
      </c>
      <c r="T22" s="1" t="s">
        <v>238</v>
      </c>
      <c r="U22" s="1" t="s">
        <v>238</v>
      </c>
      <c r="V22" s="1" t="s">
        <v>238</v>
      </c>
      <c r="W22" s="1" t="s">
        <v>238</v>
      </c>
      <c r="X22" s="1" t="s">
        <v>238</v>
      </c>
      <c r="Y22" s="1" t="s">
        <v>238</v>
      </c>
      <c r="Z22" s="1" t="s">
        <v>238</v>
      </c>
      <c r="AA22" s="116" t="s">
        <v>238</v>
      </c>
      <c r="AB22" s="117" t="s">
        <v>238</v>
      </c>
      <c r="AC22" s="1" t="s">
        <v>238</v>
      </c>
      <c r="AD22" s="1" t="s">
        <v>238</v>
      </c>
      <c r="AE22" s="1" t="s">
        <v>238</v>
      </c>
      <c r="AF22" s="1" t="s">
        <v>238</v>
      </c>
      <c r="AG22" s="1" t="s">
        <v>238</v>
      </c>
      <c r="AH22" s="116" t="s">
        <v>238</v>
      </c>
      <c r="AI22" s="117" t="s">
        <v>238</v>
      </c>
      <c r="AJ22" s="1" t="s">
        <v>238</v>
      </c>
      <c r="AK22" s="1" t="s">
        <v>238</v>
      </c>
      <c r="AL22" s="1" t="s">
        <v>238</v>
      </c>
      <c r="AM22" s="1" t="s">
        <v>238</v>
      </c>
      <c r="AN22" s="1" t="s">
        <v>238</v>
      </c>
      <c r="AO22" s="116" t="s">
        <v>238</v>
      </c>
      <c r="AP22" s="117">
        <v>1</v>
      </c>
      <c r="AQ22" s="1">
        <v>0</v>
      </c>
      <c r="AR22" s="1">
        <v>1</v>
      </c>
      <c r="AS22" s="1">
        <v>0</v>
      </c>
      <c r="AT22" s="1">
        <v>0</v>
      </c>
      <c r="AU22" s="1">
        <v>2</v>
      </c>
      <c r="AV22" s="1">
        <v>0</v>
      </c>
      <c r="AW22" s="1">
        <v>0</v>
      </c>
      <c r="AX22" s="1">
        <v>1</v>
      </c>
      <c r="AY22" s="1">
        <v>2</v>
      </c>
      <c r="AZ22" s="1">
        <v>0</v>
      </c>
      <c r="BA22" s="1">
        <v>0</v>
      </c>
      <c r="BB22" s="116">
        <v>5</v>
      </c>
      <c r="BC22" s="1">
        <v>1</v>
      </c>
      <c r="BD22" s="1">
        <v>1</v>
      </c>
      <c r="BE22" s="1">
        <v>2</v>
      </c>
      <c r="BF22" s="1">
        <v>2</v>
      </c>
      <c r="BG22" s="1">
        <v>1</v>
      </c>
      <c r="BH22" s="1">
        <v>2</v>
      </c>
      <c r="BI22" s="1">
        <v>3</v>
      </c>
      <c r="BJ22" s="1">
        <v>0</v>
      </c>
      <c r="BK22" s="117" t="s">
        <v>238</v>
      </c>
      <c r="BL22" s="1" t="s">
        <v>238</v>
      </c>
      <c r="BM22" s="1" t="s">
        <v>238</v>
      </c>
      <c r="BN22" s="1" t="s">
        <v>238</v>
      </c>
      <c r="BO22" s="1" t="s">
        <v>238</v>
      </c>
      <c r="BP22" s="1" t="s">
        <v>238</v>
      </c>
      <c r="BQ22" s="1" t="s">
        <v>238</v>
      </c>
      <c r="BR22" s="116" t="s">
        <v>238</v>
      </c>
      <c r="BS22" s="117" t="s">
        <v>238</v>
      </c>
      <c r="BT22" s="1" t="s">
        <v>238</v>
      </c>
      <c r="BU22" s="1" t="s">
        <v>238</v>
      </c>
    </row>
    <row r="23" spans="1:73" x14ac:dyDescent="0.2">
      <c r="A23" s="116">
        <v>271217</v>
      </c>
      <c r="B23" s="1" t="s">
        <v>204</v>
      </c>
      <c r="C23" s="114" t="s">
        <v>324</v>
      </c>
      <c r="D23" s="1">
        <v>8</v>
      </c>
      <c r="E23" s="115">
        <v>11.446886446886399</v>
      </c>
      <c r="F23" s="118">
        <v>11.446886446886399</v>
      </c>
      <c r="G23" s="117">
        <v>0</v>
      </c>
      <c r="H23" s="1">
        <v>1</v>
      </c>
      <c r="I23" s="1">
        <v>0</v>
      </c>
      <c r="J23" s="1">
        <v>1</v>
      </c>
      <c r="K23" s="1">
        <v>3</v>
      </c>
      <c r="L23" s="1">
        <v>1</v>
      </c>
      <c r="M23" s="1">
        <v>1</v>
      </c>
      <c r="N23" s="1">
        <v>1</v>
      </c>
      <c r="O23" s="116">
        <v>0</v>
      </c>
      <c r="P23" s="1">
        <v>6</v>
      </c>
      <c r="Q23" s="1">
        <v>2</v>
      </c>
      <c r="R23" s="116">
        <v>0</v>
      </c>
      <c r="S23" s="117" t="s">
        <v>238</v>
      </c>
      <c r="T23" s="1" t="s">
        <v>238</v>
      </c>
      <c r="U23" s="1" t="s">
        <v>238</v>
      </c>
      <c r="V23" s="1" t="s">
        <v>238</v>
      </c>
      <c r="W23" s="1" t="s">
        <v>238</v>
      </c>
      <c r="X23" s="1" t="s">
        <v>238</v>
      </c>
      <c r="Y23" s="1" t="s">
        <v>238</v>
      </c>
      <c r="Z23" s="1" t="s">
        <v>238</v>
      </c>
      <c r="AA23" s="116" t="s">
        <v>238</v>
      </c>
      <c r="AB23" s="117" t="s">
        <v>238</v>
      </c>
      <c r="AC23" s="1" t="s">
        <v>238</v>
      </c>
      <c r="AD23" s="1" t="s">
        <v>238</v>
      </c>
      <c r="AE23" s="1" t="s">
        <v>238</v>
      </c>
      <c r="AF23" s="1" t="s">
        <v>238</v>
      </c>
      <c r="AG23" s="1" t="s">
        <v>238</v>
      </c>
      <c r="AH23" s="116" t="s">
        <v>238</v>
      </c>
      <c r="AI23" s="117" t="s">
        <v>238</v>
      </c>
      <c r="AJ23" s="1" t="s">
        <v>238</v>
      </c>
      <c r="AK23" s="1" t="s">
        <v>238</v>
      </c>
      <c r="AL23" s="1" t="s">
        <v>238</v>
      </c>
      <c r="AM23" s="1" t="s">
        <v>238</v>
      </c>
      <c r="AN23" s="1" t="s">
        <v>238</v>
      </c>
      <c r="AO23" s="116" t="s">
        <v>238</v>
      </c>
      <c r="AP23" s="117">
        <v>0</v>
      </c>
      <c r="AQ23" s="1">
        <v>0</v>
      </c>
      <c r="AR23" s="1">
        <v>0</v>
      </c>
      <c r="AS23" s="1">
        <v>0</v>
      </c>
      <c r="AT23" s="1">
        <v>0</v>
      </c>
      <c r="AU23" s="1">
        <v>1</v>
      </c>
      <c r="AV23" s="1">
        <v>2</v>
      </c>
      <c r="AW23" s="1">
        <v>2</v>
      </c>
      <c r="AX23" s="1">
        <v>0</v>
      </c>
      <c r="AY23" s="1">
        <v>0</v>
      </c>
      <c r="AZ23" s="1">
        <v>0</v>
      </c>
      <c r="BA23" s="1">
        <v>1</v>
      </c>
      <c r="BB23" s="116">
        <v>2</v>
      </c>
      <c r="BC23" s="1">
        <v>2</v>
      </c>
      <c r="BD23" s="1">
        <v>0</v>
      </c>
      <c r="BE23" s="1">
        <v>1</v>
      </c>
      <c r="BF23" s="1">
        <v>4</v>
      </c>
      <c r="BG23" s="1">
        <v>0</v>
      </c>
      <c r="BH23" s="1">
        <v>1</v>
      </c>
      <c r="BI23" s="1">
        <v>0</v>
      </c>
      <c r="BJ23" s="1">
        <v>0</v>
      </c>
      <c r="BK23" s="117" t="s">
        <v>238</v>
      </c>
      <c r="BL23" s="1" t="s">
        <v>238</v>
      </c>
      <c r="BM23" s="1" t="s">
        <v>238</v>
      </c>
      <c r="BN23" s="1" t="s">
        <v>238</v>
      </c>
      <c r="BO23" s="1" t="s">
        <v>238</v>
      </c>
      <c r="BP23" s="1" t="s">
        <v>238</v>
      </c>
      <c r="BQ23" s="1" t="s">
        <v>238</v>
      </c>
      <c r="BR23" s="116" t="s">
        <v>238</v>
      </c>
      <c r="BS23" s="117" t="s">
        <v>238</v>
      </c>
      <c r="BT23" s="1" t="s">
        <v>238</v>
      </c>
      <c r="BU23" s="1" t="s">
        <v>238</v>
      </c>
    </row>
    <row r="24" spans="1:73" x14ac:dyDescent="0.2">
      <c r="A24" s="116">
        <v>271225</v>
      </c>
      <c r="B24" s="1" t="s">
        <v>204</v>
      </c>
      <c r="C24" s="114" t="s">
        <v>325</v>
      </c>
      <c r="D24" s="1">
        <v>6</v>
      </c>
      <c r="E24" s="115">
        <v>13.464386697185899</v>
      </c>
      <c r="F24" s="118">
        <v>13.464386697185899</v>
      </c>
      <c r="G24" s="117">
        <v>0</v>
      </c>
      <c r="H24" s="1">
        <v>2</v>
      </c>
      <c r="I24" s="1">
        <v>1</v>
      </c>
      <c r="J24" s="1">
        <v>0</v>
      </c>
      <c r="K24" s="1">
        <v>2</v>
      </c>
      <c r="L24" s="1">
        <v>1</v>
      </c>
      <c r="M24" s="1">
        <v>0</v>
      </c>
      <c r="N24" s="1">
        <v>0</v>
      </c>
      <c r="O24" s="116">
        <v>0</v>
      </c>
      <c r="P24" s="1">
        <v>5</v>
      </c>
      <c r="Q24" s="1">
        <v>1</v>
      </c>
      <c r="R24" s="116">
        <v>0</v>
      </c>
      <c r="S24" s="117" t="s">
        <v>238</v>
      </c>
      <c r="T24" s="1" t="s">
        <v>238</v>
      </c>
      <c r="U24" s="1" t="s">
        <v>238</v>
      </c>
      <c r="V24" s="1" t="s">
        <v>238</v>
      </c>
      <c r="W24" s="1" t="s">
        <v>238</v>
      </c>
      <c r="X24" s="1" t="s">
        <v>238</v>
      </c>
      <c r="Y24" s="1" t="s">
        <v>238</v>
      </c>
      <c r="Z24" s="1" t="s">
        <v>238</v>
      </c>
      <c r="AA24" s="116" t="s">
        <v>238</v>
      </c>
      <c r="AB24" s="117" t="s">
        <v>238</v>
      </c>
      <c r="AC24" s="1" t="s">
        <v>238</v>
      </c>
      <c r="AD24" s="1" t="s">
        <v>238</v>
      </c>
      <c r="AE24" s="1" t="s">
        <v>238</v>
      </c>
      <c r="AF24" s="1" t="s">
        <v>238</v>
      </c>
      <c r="AG24" s="1" t="s">
        <v>238</v>
      </c>
      <c r="AH24" s="116" t="s">
        <v>238</v>
      </c>
      <c r="AI24" s="117" t="s">
        <v>238</v>
      </c>
      <c r="AJ24" s="1" t="s">
        <v>238</v>
      </c>
      <c r="AK24" s="1" t="s">
        <v>238</v>
      </c>
      <c r="AL24" s="1" t="s">
        <v>238</v>
      </c>
      <c r="AM24" s="1" t="s">
        <v>238</v>
      </c>
      <c r="AN24" s="1" t="s">
        <v>238</v>
      </c>
      <c r="AO24" s="116" t="s">
        <v>238</v>
      </c>
      <c r="AP24" s="117">
        <v>0</v>
      </c>
      <c r="AQ24" s="1">
        <v>0</v>
      </c>
      <c r="AR24" s="1">
        <v>0</v>
      </c>
      <c r="AS24" s="1">
        <v>0</v>
      </c>
      <c r="AT24" s="1">
        <v>1</v>
      </c>
      <c r="AU24" s="1">
        <v>0</v>
      </c>
      <c r="AV24" s="1">
        <v>1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16">
        <v>4</v>
      </c>
      <c r="BC24" s="1">
        <v>2</v>
      </c>
      <c r="BD24" s="1">
        <v>3</v>
      </c>
      <c r="BE24" s="1">
        <v>0</v>
      </c>
      <c r="BF24" s="1">
        <v>0</v>
      </c>
      <c r="BG24" s="1">
        <v>1</v>
      </c>
      <c r="BH24" s="1">
        <v>0</v>
      </c>
      <c r="BI24" s="1">
        <v>0</v>
      </c>
      <c r="BJ24" s="1">
        <v>0</v>
      </c>
      <c r="BK24" s="117" t="s">
        <v>238</v>
      </c>
      <c r="BL24" s="1" t="s">
        <v>238</v>
      </c>
      <c r="BM24" s="1" t="s">
        <v>238</v>
      </c>
      <c r="BN24" s="1" t="s">
        <v>238</v>
      </c>
      <c r="BO24" s="1" t="s">
        <v>238</v>
      </c>
      <c r="BP24" s="1" t="s">
        <v>238</v>
      </c>
      <c r="BQ24" s="1" t="s">
        <v>238</v>
      </c>
      <c r="BR24" s="116" t="s">
        <v>238</v>
      </c>
      <c r="BS24" s="117" t="s">
        <v>238</v>
      </c>
      <c r="BT24" s="1" t="s">
        <v>238</v>
      </c>
      <c r="BU24" s="1" t="s">
        <v>238</v>
      </c>
    </row>
    <row r="25" spans="1:73" x14ac:dyDescent="0.2">
      <c r="A25" s="116">
        <v>271233</v>
      </c>
      <c r="B25" s="1" t="s">
        <v>204</v>
      </c>
      <c r="C25" s="114" t="s">
        <v>326</v>
      </c>
      <c r="D25" s="1">
        <v>12</v>
      </c>
      <c r="E25" s="115">
        <v>12.9550459904133</v>
      </c>
      <c r="F25" s="118">
        <v>12.9550459904133</v>
      </c>
      <c r="G25" s="117">
        <v>0</v>
      </c>
      <c r="H25" s="1">
        <v>0</v>
      </c>
      <c r="I25" s="1">
        <v>2</v>
      </c>
      <c r="J25" s="1">
        <v>2</v>
      </c>
      <c r="K25" s="1">
        <v>2</v>
      </c>
      <c r="L25" s="1">
        <v>1</v>
      </c>
      <c r="M25" s="1">
        <v>4</v>
      </c>
      <c r="N25" s="1">
        <v>1</v>
      </c>
      <c r="O25" s="116">
        <v>0</v>
      </c>
      <c r="P25" s="1">
        <v>5</v>
      </c>
      <c r="Q25" s="1">
        <v>7</v>
      </c>
      <c r="R25" s="116">
        <v>0</v>
      </c>
      <c r="S25" s="117" t="s">
        <v>238</v>
      </c>
      <c r="T25" s="1" t="s">
        <v>238</v>
      </c>
      <c r="U25" s="1" t="s">
        <v>238</v>
      </c>
      <c r="V25" s="1" t="s">
        <v>238</v>
      </c>
      <c r="W25" s="1" t="s">
        <v>238</v>
      </c>
      <c r="X25" s="1" t="s">
        <v>238</v>
      </c>
      <c r="Y25" s="1" t="s">
        <v>238</v>
      </c>
      <c r="Z25" s="1" t="s">
        <v>238</v>
      </c>
      <c r="AA25" s="116" t="s">
        <v>238</v>
      </c>
      <c r="AB25" s="117" t="s">
        <v>238</v>
      </c>
      <c r="AC25" s="1" t="s">
        <v>238</v>
      </c>
      <c r="AD25" s="1" t="s">
        <v>238</v>
      </c>
      <c r="AE25" s="1" t="s">
        <v>238</v>
      </c>
      <c r="AF25" s="1" t="s">
        <v>238</v>
      </c>
      <c r="AG25" s="1" t="s">
        <v>238</v>
      </c>
      <c r="AH25" s="116" t="s">
        <v>238</v>
      </c>
      <c r="AI25" s="117" t="s">
        <v>238</v>
      </c>
      <c r="AJ25" s="1" t="s">
        <v>238</v>
      </c>
      <c r="AK25" s="1" t="s">
        <v>238</v>
      </c>
      <c r="AL25" s="1" t="s">
        <v>238</v>
      </c>
      <c r="AM25" s="1" t="s">
        <v>238</v>
      </c>
      <c r="AN25" s="1" t="s">
        <v>238</v>
      </c>
      <c r="AO25" s="116" t="s">
        <v>238</v>
      </c>
      <c r="AP25" s="117">
        <v>0</v>
      </c>
      <c r="AQ25" s="1">
        <v>0</v>
      </c>
      <c r="AR25" s="1">
        <v>4</v>
      </c>
      <c r="AS25" s="1">
        <v>0</v>
      </c>
      <c r="AT25" s="1">
        <v>1</v>
      </c>
      <c r="AU25" s="1">
        <v>0</v>
      </c>
      <c r="AV25" s="1">
        <v>1</v>
      </c>
      <c r="AW25" s="1">
        <v>1</v>
      </c>
      <c r="AX25" s="1">
        <v>0</v>
      </c>
      <c r="AY25" s="1">
        <v>0</v>
      </c>
      <c r="AZ25" s="1">
        <v>0</v>
      </c>
      <c r="BA25" s="1">
        <v>0</v>
      </c>
      <c r="BB25" s="116">
        <v>5</v>
      </c>
      <c r="BC25" s="1">
        <v>1</v>
      </c>
      <c r="BD25" s="1">
        <v>2</v>
      </c>
      <c r="BE25" s="1">
        <v>1</v>
      </c>
      <c r="BF25" s="1">
        <v>0</v>
      </c>
      <c r="BG25" s="1">
        <v>3</v>
      </c>
      <c r="BH25" s="1">
        <v>4</v>
      </c>
      <c r="BI25" s="1">
        <v>1</v>
      </c>
      <c r="BJ25" s="1">
        <v>0</v>
      </c>
      <c r="BK25" s="117" t="s">
        <v>238</v>
      </c>
      <c r="BL25" s="1" t="s">
        <v>238</v>
      </c>
      <c r="BM25" s="1" t="s">
        <v>238</v>
      </c>
      <c r="BN25" s="1" t="s">
        <v>238</v>
      </c>
      <c r="BO25" s="1" t="s">
        <v>238</v>
      </c>
      <c r="BP25" s="1" t="s">
        <v>238</v>
      </c>
      <c r="BQ25" s="1" t="s">
        <v>238</v>
      </c>
      <c r="BR25" s="116" t="s">
        <v>238</v>
      </c>
      <c r="BS25" s="117" t="s">
        <v>238</v>
      </c>
      <c r="BT25" s="1" t="s">
        <v>238</v>
      </c>
      <c r="BU25" s="1" t="s">
        <v>238</v>
      </c>
    </row>
    <row r="26" spans="1:73" x14ac:dyDescent="0.2">
      <c r="A26" s="116">
        <v>271241</v>
      </c>
      <c r="B26" s="1" t="s">
        <v>204</v>
      </c>
      <c r="C26" s="114" t="s">
        <v>327</v>
      </c>
      <c r="D26" s="1">
        <v>2</v>
      </c>
      <c r="E26" s="115">
        <v>3.4150672768253498</v>
      </c>
      <c r="F26" s="118">
        <v>3.4150672768253498</v>
      </c>
      <c r="G26" s="117">
        <v>0</v>
      </c>
      <c r="H26" s="1">
        <v>1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1</v>
      </c>
      <c r="O26" s="116">
        <v>0</v>
      </c>
      <c r="P26" s="1">
        <v>1</v>
      </c>
      <c r="Q26" s="1">
        <v>1</v>
      </c>
      <c r="R26" s="116">
        <v>0</v>
      </c>
      <c r="S26" s="117" t="s">
        <v>238</v>
      </c>
      <c r="T26" s="1" t="s">
        <v>238</v>
      </c>
      <c r="U26" s="1" t="s">
        <v>238</v>
      </c>
      <c r="V26" s="1" t="s">
        <v>238</v>
      </c>
      <c r="W26" s="1" t="s">
        <v>238</v>
      </c>
      <c r="X26" s="1" t="s">
        <v>238</v>
      </c>
      <c r="Y26" s="1" t="s">
        <v>238</v>
      </c>
      <c r="Z26" s="1" t="s">
        <v>238</v>
      </c>
      <c r="AA26" s="116" t="s">
        <v>238</v>
      </c>
      <c r="AB26" s="117" t="s">
        <v>238</v>
      </c>
      <c r="AC26" s="1" t="s">
        <v>238</v>
      </c>
      <c r="AD26" s="1" t="s">
        <v>238</v>
      </c>
      <c r="AE26" s="1" t="s">
        <v>238</v>
      </c>
      <c r="AF26" s="1" t="s">
        <v>238</v>
      </c>
      <c r="AG26" s="1" t="s">
        <v>238</v>
      </c>
      <c r="AH26" s="116" t="s">
        <v>238</v>
      </c>
      <c r="AI26" s="117" t="s">
        <v>238</v>
      </c>
      <c r="AJ26" s="1" t="s">
        <v>238</v>
      </c>
      <c r="AK26" s="1" t="s">
        <v>238</v>
      </c>
      <c r="AL26" s="1" t="s">
        <v>238</v>
      </c>
      <c r="AM26" s="1" t="s">
        <v>238</v>
      </c>
      <c r="AN26" s="1" t="s">
        <v>238</v>
      </c>
      <c r="AO26" s="116" t="s">
        <v>238</v>
      </c>
      <c r="AP26" s="117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1</v>
      </c>
      <c r="BA26" s="1">
        <v>0</v>
      </c>
      <c r="BB26" s="116">
        <v>1</v>
      </c>
      <c r="BC26" s="1">
        <v>0</v>
      </c>
      <c r="BD26" s="1">
        <v>0</v>
      </c>
      <c r="BE26" s="1">
        <v>1</v>
      </c>
      <c r="BF26" s="1">
        <v>1</v>
      </c>
      <c r="BG26" s="1">
        <v>0</v>
      </c>
      <c r="BH26" s="1">
        <v>0</v>
      </c>
      <c r="BI26" s="1">
        <v>0</v>
      </c>
      <c r="BJ26" s="1">
        <v>0</v>
      </c>
      <c r="BK26" s="117" t="s">
        <v>238</v>
      </c>
      <c r="BL26" s="1" t="s">
        <v>238</v>
      </c>
      <c r="BM26" s="1" t="s">
        <v>238</v>
      </c>
      <c r="BN26" s="1" t="s">
        <v>238</v>
      </c>
      <c r="BO26" s="1" t="s">
        <v>238</v>
      </c>
      <c r="BP26" s="1" t="s">
        <v>238</v>
      </c>
      <c r="BQ26" s="1" t="s">
        <v>238</v>
      </c>
      <c r="BR26" s="116" t="s">
        <v>238</v>
      </c>
      <c r="BS26" s="117" t="s">
        <v>238</v>
      </c>
      <c r="BT26" s="1" t="s">
        <v>238</v>
      </c>
      <c r="BU26" s="1" t="s">
        <v>238</v>
      </c>
    </row>
    <row r="27" spans="1:73" x14ac:dyDescent="0.2">
      <c r="A27" s="116">
        <v>271250</v>
      </c>
      <c r="B27" s="1" t="s">
        <v>204</v>
      </c>
      <c r="C27" s="114" t="s">
        <v>328</v>
      </c>
      <c r="D27" s="1">
        <v>7</v>
      </c>
      <c r="E27" s="115">
        <v>11.541251731187799</v>
      </c>
      <c r="F27" s="118">
        <v>11.541251731187799</v>
      </c>
      <c r="G27" s="117">
        <v>1</v>
      </c>
      <c r="H27" s="1">
        <v>2</v>
      </c>
      <c r="I27" s="1">
        <v>0</v>
      </c>
      <c r="J27" s="1">
        <v>2</v>
      </c>
      <c r="K27" s="1">
        <v>1</v>
      </c>
      <c r="L27" s="1">
        <v>0</v>
      </c>
      <c r="M27" s="1">
        <v>1</v>
      </c>
      <c r="N27" s="1">
        <v>0</v>
      </c>
      <c r="O27" s="116">
        <v>0</v>
      </c>
      <c r="P27" s="1">
        <v>5</v>
      </c>
      <c r="Q27" s="1">
        <v>2</v>
      </c>
      <c r="R27" s="116">
        <v>0</v>
      </c>
      <c r="S27" s="117" t="s">
        <v>238</v>
      </c>
      <c r="T27" s="1" t="s">
        <v>238</v>
      </c>
      <c r="U27" s="1" t="s">
        <v>238</v>
      </c>
      <c r="V27" s="1" t="s">
        <v>238</v>
      </c>
      <c r="W27" s="1" t="s">
        <v>238</v>
      </c>
      <c r="X27" s="1" t="s">
        <v>238</v>
      </c>
      <c r="Y27" s="1" t="s">
        <v>238</v>
      </c>
      <c r="Z27" s="1" t="s">
        <v>238</v>
      </c>
      <c r="AA27" s="116" t="s">
        <v>238</v>
      </c>
      <c r="AB27" s="117" t="s">
        <v>238</v>
      </c>
      <c r="AC27" s="1" t="s">
        <v>238</v>
      </c>
      <c r="AD27" s="1" t="s">
        <v>238</v>
      </c>
      <c r="AE27" s="1" t="s">
        <v>238</v>
      </c>
      <c r="AF27" s="1" t="s">
        <v>238</v>
      </c>
      <c r="AG27" s="1" t="s">
        <v>238</v>
      </c>
      <c r="AH27" s="116" t="s">
        <v>238</v>
      </c>
      <c r="AI27" s="117" t="s">
        <v>238</v>
      </c>
      <c r="AJ27" s="1" t="s">
        <v>238</v>
      </c>
      <c r="AK27" s="1" t="s">
        <v>238</v>
      </c>
      <c r="AL27" s="1" t="s">
        <v>238</v>
      </c>
      <c r="AM27" s="1" t="s">
        <v>238</v>
      </c>
      <c r="AN27" s="1" t="s">
        <v>238</v>
      </c>
      <c r="AO27" s="116" t="s">
        <v>238</v>
      </c>
      <c r="AP27" s="117">
        <v>1</v>
      </c>
      <c r="AQ27" s="1">
        <v>0</v>
      </c>
      <c r="AR27" s="1">
        <v>0</v>
      </c>
      <c r="AS27" s="1">
        <v>1</v>
      </c>
      <c r="AT27" s="1">
        <v>1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1</v>
      </c>
      <c r="BB27" s="116">
        <v>3</v>
      </c>
      <c r="BC27" s="1">
        <v>1</v>
      </c>
      <c r="BD27" s="1">
        <v>1</v>
      </c>
      <c r="BE27" s="1">
        <v>1</v>
      </c>
      <c r="BF27" s="1">
        <v>1</v>
      </c>
      <c r="BG27" s="1">
        <v>0</v>
      </c>
      <c r="BH27" s="1">
        <v>1</v>
      </c>
      <c r="BI27" s="1">
        <v>2</v>
      </c>
      <c r="BJ27" s="1">
        <v>0</v>
      </c>
      <c r="BK27" s="117" t="s">
        <v>238</v>
      </c>
      <c r="BL27" s="1" t="s">
        <v>238</v>
      </c>
      <c r="BM27" s="1" t="s">
        <v>238</v>
      </c>
      <c r="BN27" s="1" t="s">
        <v>238</v>
      </c>
      <c r="BO27" s="1" t="s">
        <v>238</v>
      </c>
      <c r="BP27" s="1" t="s">
        <v>238</v>
      </c>
      <c r="BQ27" s="1" t="s">
        <v>238</v>
      </c>
      <c r="BR27" s="116" t="s">
        <v>238</v>
      </c>
      <c r="BS27" s="117" t="s">
        <v>238</v>
      </c>
      <c r="BT27" s="1" t="s">
        <v>238</v>
      </c>
      <c r="BU27" s="1" t="s">
        <v>238</v>
      </c>
    </row>
    <row r="28" spans="1:73" x14ac:dyDescent="0.2">
      <c r="A28" s="116">
        <v>271268</v>
      </c>
      <c r="B28" s="1" t="s">
        <v>204</v>
      </c>
      <c r="C28" s="114" t="s">
        <v>329</v>
      </c>
      <c r="D28" s="1">
        <v>5</v>
      </c>
      <c r="E28" s="115">
        <v>5.0711482093775704</v>
      </c>
      <c r="F28" s="118">
        <v>5.0711482093775704</v>
      </c>
      <c r="G28" s="117">
        <v>0</v>
      </c>
      <c r="H28" s="1">
        <v>2</v>
      </c>
      <c r="I28" s="1">
        <v>0</v>
      </c>
      <c r="J28" s="1">
        <v>2</v>
      </c>
      <c r="K28" s="1">
        <v>1</v>
      </c>
      <c r="L28" s="1">
        <v>0</v>
      </c>
      <c r="M28" s="1">
        <v>0</v>
      </c>
      <c r="N28" s="1">
        <v>0</v>
      </c>
      <c r="O28" s="116">
        <v>0</v>
      </c>
      <c r="P28" s="1">
        <v>2</v>
      </c>
      <c r="Q28" s="1">
        <v>3</v>
      </c>
      <c r="R28" s="116">
        <v>0</v>
      </c>
      <c r="S28" s="117" t="s">
        <v>238</v>
      </c>
      <c r="T28" s="1" t="s">
        <v>238</v>
      </c>
      <c r="U28" s="1" t="s">
        <v>238</v>
      </c>
      <c r="V28" s="1" t="s">
        <v>238</v>
      </c>
      <c r="W28" s="1" t="s">
        <v>238</v>
      </c>
      <c r="X28" s="1" t="s">
        <v>238</v>
      </c>
      <c r="Y28" s="1" t="s">
        <v>238</v>
      </c>
      <c r="Z28" s="1" t="s">
        <v>238</v>
      </c>
      <c r="AA28" s="116" t="s">
        <v>238</v>
      </c>
      <c r="AB28" s="117" t="s">
        <v>238</v>
      </c>
      <c r="AC28" s="1" t="s">
        <v>238</v>
      </c>
      <c r="AD28" s="1" t="s">
        <v>238</v>
      </c>
      <c r="AE28" s="1" t="s">
        <v>238</v>
      </c>
      <c r="AF28" s="1" t="s">
        <v>238</v>
      </c>
      <c r="AG28" s="1" t="s">
        <v>238</v>
      </c>
      <c r="AH28" s="116" t="s">
        <v>238</v>
      </c>
      <c r="AI28" s="117" t="s">
        <v>238</v>
      </c>
      <c r="AJ28" s="1" t="s">
        <v>238</v>
      </c>
      <c r="AK28" s="1" t="s">
        <v>238</v>
      </c>
      <c r="AL28" s="1" t="s">
        <v>238</v>
      </c>
      <c r="AM28" s="1" t="s">
        <v>238</v>
      </c>
      <c r="AN28" s="1" t="s">
        <v>238</v>
      </c>
      <c r="AO28" s="116" t="s">
        <v>238</v>
      </c>
      <c r="AP28" s="117">
        <v>0</v>
      </c>
      <c r="AQ28" s="1">
        <v>0</v>
      </c>
      <c r="AR28" s="1">
        <v>0</v>
      </c>
      <c r="AS28" s="1">
        <v>1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1</v>
      </c>
      <c r="AZ28" s="1">
        <v>0</v>
      </c>
      <c r="BA28" s="1">
        <v>0</v>
      </c>
      <c r="BB28" s="116">
        <v>3</v>
      </c>
      <c r="BC28" s="1">
        <v>1</v>
      </c>
      <c r="BD28" s="1">
        <v>3</v>
      </c>
      <c r="BE28" s="1">
        <v>0</v>
      </c>
      <c r="BF28" s="1">
        <v>0</v>
      </c>
      <c r="BG28" s="1">
        <v>1</v>
      </c>
      <c r="BH28" s="1">
        <v>0</v>
      </c>
      <c r="BI28" s="1">
        <v>0</v>
      </c>
      <c r="BJ28" s="1">
        <v>0</v>
      </c>
      <c r="BK28" s="117" t="s">
        <v>238</v>
      </c>
      <c r="BL28" s="1" t="s">
        <v>238</v>
      </c>
      <c r="BM28" s="1" t="s">
        <v>238</v>
      </c>
      <c r="BN28" s="1" t="s">
        <v>238</v>
      </c>
      <c r="BO28" s="1" t="s">
        <v>238</v>
      </c>
      <c r="BP28" s="1" t="s">
        <v>238</v>
      </c>
      <c r="BQ28" s="1" t="s">
        <v>238</v>
      </c>
      <c r="BR28" s="116" t="s">
        <v>238</v>
      </c>
      <c r="BS28" s="117" t="s">
        <v>238</v>
      </c>
      <c r="BT28" s="1" t="s">
        <v>238</v>
      </c>
      <c r="BU28" s="1" t="s">
        <v>238</v>
      </c>
    </row>
    <row r="29" spans="1:73" x14ac:dyDescent="0.2">
      <c r="A29" s="116">
        <v>271276</v>
      </c>
      <c r="B29" s="1" t="s">
        <v>204</v>
      </c>
      <c r="C29" s="114" t="s">
        <v>330</v>
      </c>
      <c r="D29" s="1">
        <v>11</v>
      </c>
      <c r="E29" s="115">
        <v>15.130465880799401</v>
      </c>
      <c r="F29" s="118">
        <v>15.130465880799401</v>
      </c>
      <c r="G29" s="117">
        <v>1</v>
      </c>
      <c r="H29" s="1">
        <v>3</v>
      </c>
      <c r="I29" s="1">
        <v>0</v>
      </c>
      <c r="J29" s="1">
        <v>1</v>
      </c>
      <c r="K29" s="1">
        <v>3</v>
      </c>
      <c r="L29" s="1">
        <v>1</v>
      </c>
      <c r="M29" s="1">
        <v>1</v>
      </c>
      <c r="N29" s="1">
        <v>1</v>
      </c>
      <c r="O29" s="116">
        <v>0</v>
      </c>
      <c r="P29" s="1">
        <v>6</v>
      </c>
      <c r="Q29" s="1">
        <v>5</v>
      </c>
      <c r="R29" s="116">
        <v>0</v>
      </c>
      <c r="S29" s="117" t="s">
        <v>238</v>
      </c>
      <c r="T29" s="1" t="s">
        <v>238</v>
      </c>
      <c r="U29" s="1" t="s">
        <v>238</v>
      </c>
      <c r="V29" s="1" t="s">
        <v>238</v>
      </c>
      <c r="W29" s="1" t="s">
        <v>238</v>
      </c>
      <c r="X29" s="1" t="s">
        <v>238</v>
      </c>
      <c r="Y29" s="1" t="s">
        <v>238</v>
      </c>
      <c r="Z29" s="1" t="s">
        <v>238</v>
      </c>
      <c r="AA29" s="116" t="s">
        <v>238</v>
      </c>
      <c r="AB29" s="117" t="s">
        <v>238</v>
      </c>
      <c r="AC29" s="1" t="s">
        <v>238</v>
      </c>
      <c r="AD29" s="1" t="s">
        <v>238</v>
      </c>
      <c r="AE29" s="1" t="s">
        <v>238</v>
      </c>
      <c r="AF29" s="1" t="s">
        <v>238</v>
      </c>
      <c r="AG29" s="1" t="s">
        <v>238</v>
      </c>
      <c r="AH29" s="116" t="s">
        <v>238</v>
      </c>
      <c r="AI29" s="117" t="s">
        <v>238</v>
      </c>
      <c r="AJ29" s="1" t="s">
        <v>238</v>
      </c>
      <c r="AK29" s="1" t="s">
        <v>238</v>
      </c>
      <c r="AL29" s="1" t="s">
        <v>238</v>
      </c>
      <c r="AM29" s="1" t="s">
        <v>238</v>
      </c>
      <c r="AN29" s="1" t="s">
        <v>238</v>
      </c>
      <c r="AO29" s="116" t="s">
        <v>238</v>
      </c>
      <c r="AP29" s="117">
        <v>1</v>
      </c>
      <c r="AQ29" s="1">
        <v>0</v>
      </c>
      <c r="AR29" s="1">
        <v>1</v>
      </c>
      <c r="AS29" s="1">
        <v>0</v>
      </c>
      <c r="AT29" s="1">
        <v>0</v>
      </c>
      <c r="AU29" s="1">
        <v>3</v>
      </c>
      <c r="AV29" s="1">
        <v>0</v>
      </c>
      <c r="AW29" s="1">
        <v>1</v>
      </c>
      <c r="AX29" s="1">
        <v>0</v>
      </c>
      <c r="AY29" s="1">
        <v>0</v>
      </c>
      <c r="AZ29" s="1">
        <v>0</v>
      </c>
      <c r="BA29" s="1">
        <v>0</v>
      </c>
      <c r="BB29" s="116">
        <v>5</v>
      </c>
      <c r="BC29" s="1">
        <v>2</v>
      </c>
      <c r="BD29" s="1">
        <v>1</v>
      </c>
      <c r="BE29" s="1">
        <v>1</v>
      </c>
      <c r="BF29" s="1">
        <v>0</v>
      </c>
      <c r="BG29" s="1">
        <v>3</v>
      </c>
      <c r="BH29" s="1">
        <v>3</v>
      </c>
      <c r="BI29" s="1">
        <v>1</v>
      </c>
      <c r="BJ29" s="1">
        <v>0</v>
      </c>
      <c r="BK29" s="117" t="s">
        <v>238</v>
      </c>
      <c r="BL29" s="1" t="s">
        <v>238</v>
      </c>
      <c r="BM29" s="1" t="s">
        <v>238</v>
      </c>
      <c r="BN29" s="1" t="s">
        <v>238</v>
      </c>
      <c r="BO29" s="1" t="s">
        <v>238</v>
      </c>
      <c r="BP29" s="1" t="s">
        <v>238</v>
      </c>
      <c r="BQ29" s="1" t="s">
        <v>238</v>
      </c>
      <c r="BR29" s="116" t="s">
        <v>238</v>
      </c>
      <c r="BS29" s="117" t="s">
        <v>238</v>
      </c>
      <c r="BT29" s="1" t="s">
        <v>238</v>
      </c>
      <c r="BU29" s="1" t="s">
        <v>238</v>
      </c>
    </row>
    <row r="30" spans="1:73" x14ac:dyDescent="0.2">
      <c r="A30" s="116">
        <v>271284</v>
      </c>
      <c r="B30" s="1" t="s">
        <v>204</v>
      </c>
      <c r="C30" s="114" t="s">
        <v>331</v>
      </c>
      <c r="D30" s="1">
        <v>7</v>
      </c>
      <c r="E30" s="115">
        <v>11.118876675773601</v>
      </c>
      <c r="F30" s="118">
        <v>11.118876675773601</v>
      </c>
      <c r="G30" s="117">
        <v>0</v>
      </c>
      <c r="H30" s="1">
        <v>2</v>
      </c>
      <c r="I30" s="1">
        <v>2</v>
      </c>
      <c r="J30" s="1">
        <v>2</v>
      </c>
      <c r="K30" s="1">
        <v>0</v>
      </c>
      <c r="L30" s="1">
        <v>1</v>
      </c>
      <c r="M30" s="1">
        <v>0</v>
      </c>
      <c r="N30" s="1">
        <v>0</v>
      </c>
      <c r="O30" s="116">
        <v>0</v>
      </c>
      <c r="P30" s="1">
        <v>1</v>
      </c>
      <c r="Q30" s="1">
        <v>6</v>
      </c>
      <c r="R30" s="116">
        <v>0</v>
      </c>
      <c r="S30" s="117" t="s">
        <v>238</v>
      </c>
      <c r="T30" s="1" t="s">
        <v>238</v>
      </c>
      <c r="U30" s="1" t="s">
        <v>238</v>
      </c>
      <c r="V30" s="1" t="s">
        <v>238</v>
      </c>
      <c r="W30" s="1" t="s">
        <v>238</v>
      </c>
      <c r="X30" s="1" t="s">
        <v>238</v>
      </c>
      <c r="Y30" s="1" t="s">
        <v>238</v>
      </c>
      <c r="Z30" s="1" t="s">
        <v>238</v>
      </c>
      <c r="AA30" s="116" t="s">
        <v>238</v>
      </c>
      <c r="AB30" s="117" t="s">
        <v>238</v>
      </c>
      <c r="AC30" s="1" t="s">
        <v>238</v>
      </c>
      <c r="AD30" s="1" t="s">
        <v>238</v>
      </c>
      <c r="AE30" s="1" t="s">
        <v>238</v>
      </c>
      <c r="AF30" s="1" t="s">
        <v>238</v>
      </c>
      <c r="AG30" s="1" t="s">
        <v>238</v>
      </c>
      <c r="AH30" s="116" t="s">
        <v>238</v>
      </c>
      <c r="AI30" s="117" t="s">
        <v>238</v>
      </c>
      <c r="AJ30" s="1" t="s">
        <v>238</v>
      </c>
      <c r="AK30" s="1" t="s">
        <v>238</v>
      </c>
      <c r="AL30" s="1" t="s">
        <v>238</v>
      </c>
      <c r="AM30" s="1" t="s">
        <v>238</v>
      </c>
      <c r="AN30" s="1" t="s">
        <v>238</v>
      </c>
      <c r="AO30" s="116" t="s">
        <v>238</v>
      </c>
      <c r="AP30" s="117">
        <v>0</v>
      </c>
      <c r="AQ30" s="1">
        <v>1</v>
      </c>
      <c r="AR30" s="1">
        <v>2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2</v>
      </c>
      <c r="AY30" s="1">
        <v>0</v>
      </c>
      <c r="AZ30" s="1">
        <v>0</v>
      </c>
      <c r="BA30" s="1">
        <v>0</v>
      </c>
      <c r="BB30" s="116">
        <v>2</v>
      </c>
      <c r="BC30" s="1">
        <v>1</v>
      </c>
      <c r="BD30" s="1">
        <v>2</v>
      </c>
      <c r="BE30" s="1">
        <v>1</v>
      </c>
      <c r="BF30" s="1">
        <v>0</v>
      </c>
      <c r="BG30" s="1">
        <v>1</v>
      </c>
      <c r="BH30" s="1">
        <v>2</v>
      </c>
      <c r="BI30" s="1">
        <v>0</v>
      </c>
      <c r="BJ30" s="1">
        <v>0</v>
      </c>
      <c r="BK30" s="117" t="s">
        <v>238</v>
      </c>
      <c r="BL30" s="1" t="s">
        <v>238</v>
      </c>
      <c r="BM30" s="1" t="s">
        <v>238</v>
      </c>
      <c r="BN30" s="1" t="s">
        <v>238</v>
      </c>
      <c r="BO30" s="1" t="s">
        <v>238</v>
      </c>
      <c r="BP30" s="1" t="s">
        <v>238</v>
      </c>
      <c r="BQ30" s="1" t="s">
        <v>238</v>
      </c>
      <c r="BR30" s="116" t="s">
        <v>238</v>
      </c>
      <c r="BS30" s="117" t="s">
        <v>238</v>
      </c>
      <c r="BT30" s="1" t="s">
        <v>238</v>
      </c>
      <c r="BU30" s="1" t="s">
        <v>238</v>
      </c>
    </row>
    <row r="31" spans="1:73" x14ac:dyDescent="0.2">
      <c r="A31" s="116">
        <v>271403</v>
      </c>
      <c r="B31" s="1" t="s">
        <v>205</v>
      </c>
      <c r="C31" s="114" t="s">
        <v>204</v>
      </c>
      <c r="D31" s="1">
        <v>34</v>
      </c>
      <c r="E31" s="115">
        <v>8.0239017874421208</v>
      </c>
      <c r="F31" s="118">
        <v>8.0239017874421208</v>
      </c>
      <c r="G31" s="117">
        <v>3</v>
      </c>
      <c r="H31" s="1">
        <v>5</v>
      </c>
      <c r="I31" s="1">
        <v>2</v>
      </c>
      <c r="J31" s="1">
        <v>4</v>
      </c>
      <c r="K31" s="1">
        <v>10</v>
      </c>
      <c r="L31" s="1">
        <v>3</v>
      </c>
      <c r="M31" s="1">
        <v>2</v>
      </c>
      <c r="N31" s="1">
        <v>5</v>
      </c>
      <c r="O31" s="116">
        <v>0</v>
      </c>
      <c r="P31" s="1">
        <v>19</v>
      </c>
      <c r="Q31" s="1">
        <v>15</v>
      </c>
      <c r="R31" s="116">
        <v>0</v>
      </c>
      <c r="S31" s="117">
        <v>6</v>
      </c>
      <c r="T31" s="1">
        <v>28</v>
      </c>
      <c r="U31" s="1">
        <v>5</v>
      </c>
      <c r="V31" s="1">
        <v>23</v>
      </c>
      <c r="W31" s="1">
        <v>2</v>
      </c>
      <c r="X31" s="1">
        <v>2</v>
      </c>
      <c r="Y31" s="1">
        <v>13</v>
      </c>
      <c r="Z31" s="1">
        <v>6</v>
      </c>
      <c r="AA31" s="116">
        <v>0</v>
      </c>
      <c r="AB31" s="117">
        <v>29</v>
      </c>
      <c r="AC31" s="1">
        <v>1</v>
      </c>
      <c r="AD31" s="1">
        <v>0</v>
      </c>
      <c r="AE31" s="1">
        <v>0</v>
      </c>
      <c r="AF31" s="1">
        <v>0</v>
      </c>
      <c r="AG31" s="1">
        <v>4</v>
      </c>
      <c r="AH31" s="116">
        <v>0</v>
      </c>
      <c r="AI31" s="117">
        <v>17</v>
      </c>
      <c r="AJ31" s="1">
        <v>3</v>
      </c>
      <c r="AK31" s="1">
        <v>2</v>
      </c>
      <c r="AL31" s="1">
        <v>9</v>
      </c>
      <c r="AM31" s="1">
        <v>0</v>
      </c>
      <c r="AN31" s="1">
        <v>3</v>
      </c>
      <c r="AO31" s="116">
        <v>0</v>
      </c>
      <c r="AP31" s="117">
        <v>3</v>
      </c>
      <c r="AQ31" s="1">
        <v>3</v>
      </c>
      <c r="AR31" s="1">
        <v>2</v>
      </c>
      <c r="AS31" s="1">
        <v>2</v>
      </c>
      <c r="AT31" s="1">
        <v>3</v>
      </c>
      <c r="AU31" s="1">
        <v>0</v>
      </c>
      <c r="AV31" s="1">
        <v>1</v>
      </c>
      <c r="AW31" s="1">
        <v>4</v>
      </c>
      <c r="AX31" s="1">
        <v>0</v>
      </c>
      <c r="AY31" s="1">
        <v>2</v>
      </c>
      <c r="AZ31" s="1">
        <v>2</v>
      </c>
      <c r="BA31" s="1">
        <v>4</v>
      </c>
      <c r="BB31" s="116">
        <v>8</v>
      </c>
      <c r="BC31" s="1">
        <v>7</v>
      </c>
      <c r="BD31" s="1">
        <v>5</v>
      </c>
      <c r="BE31" s="1">
        <v>1</v>
      </c>
      <c r="BF31" s="1">
        <v>5</v>
      </c>
      <c r="BG31" s="1">
        <v>5</v>
      </c>
      <c r="BH31" s="1">
        <v>2</v>
      </c>
      <c r="BI31" s="1">
        <v>9</v>
      </c>
      <c r="BJ31" s="1">
        <v>0</v>
      </c>
      <c r="BK31" s="117">
        <v>6</v>
      </c>
      <c r="BL31" s="1">
        <v>41</v>
      </c>
      <c r="BM31" s="1">
        <v>1</v>
      </c>
      <c r="BN31" s="1">
        <v>0</v>
      </c>
      <c r="BO31" s="1">
        <v>4</v>
      </c>
      <c r="BP31" s="1">
        <v>3</v>
      </c>
      <c r="BQ31" s="1">
        <v>2</v>
      </c>
      <c r="BR31" s="116">
        <v>0</v>
      </c>
      <c r="BS31" s="117">
        <v>12</v>
      </c>
      <c r="BT31" s="1">
        <v>21</v>
      </c>
      <c r="BU31" s="1">
        <v>1</v>
      </c>
    </row>
    <row r="32" spans="1:73" x14ac:dyDescent="0.2">
      <c r="A32" s="116">
        <v>271411</v>
      </c>
      <c r="B32" s="1" t="s">
        <v>204</v>
      </c>
      <c r="C32" s="114" t="s">
        <v>332</v>
      </c>
      <c r="D32" s="1">
        <v>7</v>
      </c>
      <c r="E32" s="115">
        <v>9.3430501054429893</v>
      </c>
      <c r="F32" s="118">
        <v>9.3430501054429893</v>
      </c>
      <c r="G32" s="117">
        <v>0</v>
      </c>
      <c r="H32" s="1">
        <v>0</v>
      </c>
      <c r="I32" s="1">
        <v>1</v>
      </c>
      <c r="J32" s="1">
        <v>0</v>
      </c>
      <c r="K32" s="1">
        <v>2</v>
      </c>
      <c r="L32" s="1">
        <v>2</v>
      </c>
      <c r="M32" s="1">
        <v>1</v>
      </c>
      <c r="N32" s="1">
        <v>1</v>
      </c>
      <c r="O32" s="116">
        <v>0</v>
      </c>
      <c r="P32" s="1">
        <v>4</v>
      </c>
      <c r="Q32" s="1">
        <v>3</v>
      </c>
      <c r="R32" s="116">
        <v>0</v>
      </c>
      <c r="S32" s="117">
        <v>1</v>
      </c>
      <c r="T32" s="1">
        <v>6</v>
      </c>
      <c r="U32" s="1">
        <v>0</v>
      </c>
      <c r="V32" s="1">
        <v>6</v>
      </c>
      <c r="W32" s="1">
        <v>0</v>
      </c>
      <c r="X32" s="1">
        <v>0</v>
      </c>
      <c r="Y32" s="1">
        <v>3</v>
      </c>
      <c r="Z32" s="1">
        <v>3</v>
      </c>
      <c r="AA32" s="116">
        <v>0</v>
      </c>
      <c r="AB32" s="117">
        <v>4</v>
      </c>
      <c r="AC32" s="1">
        <v>1</v>
      </c>
      <c r="AD32" s="1">
        <v>0</v>
      </c>
      <c r="AE32" s="1">
        <v>0</v>
      </c>
      <c r="AF32" s="1">
        <v>0</v>
      </c>
      <c r="AG32" s="1">
        <v>2</v>
      </c>
      <c r="AH32" s="116">
        <v>0</v>
      </c>
      <c r="AI32" s="117">
        <v>1</v>
      </c>
      <c r="AJ32" s="1">
        <v>0</v>
      </c>
      <c r="AK32" s="1">
        <v>1</v>
      </c>
      <c r="AL32" s="1">
        <v>3</v>
      </c>
      <c r="AM32" s="1">
        <v>0</v>
      </c>
      <c r="AN32" s="1">
        <v>2</v>
      </c>
      <c r="AO32" s="116">
        <v>0</v>
      </c>
      <c r="AP32" s="117">
        <v>2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1</v>
      </c>
      <c r="AW32" s="1">
        <v>1</v>
      </c>
      <c r="AX32" s="1">
        <v>0</v>
      </c>
      <c r="AY32" s="1">
        <v>1</v>
      </c>
      <c r="AZ32" s="1">
        <v>0</v>
      </c>
      <c r="BA32" s="1">
        <v>0</v>
      </c>
      <c r="BB32" s="116">
        <v>2</v>
      </c>
      <c r="BC32" s="1">
        <v>2</v>
      </c>
      <c r="BD32" s="1">
        <v>1</v>
      </c>
      <c r="BE32" s="1">
        <v>0</v>
      </c>
      <c r="BF32" s="1">
        <v>0</v>
      </c>
      <c r="BG32" s="1">
        <v>2</v>
      </c>
      <c r="BH32" s="1">
        <v>1</v>
      </c>
      <c r="BI32" s="1">
        <v>1</v>
      </c>
      <c r="BJ32" s="1">
        <v>0</v>
      </c>
      <c r="BK32" s="117">
        <v>1</v>
      </c>
      <c r="BL32" s="1">
        <v>5</v>
      </c>
      <c r="BM32" s="1">
        <v>1</v>
      </c>
      <c r="BN32" s="1">
        <v>0</v>
      </c>
      <c r="BO32" s="1">
        <v>2</v>
      </c>
      <c r="BP32" s="1">
        <v>0</v>
      </c>
      <c r="BQ32" s="1">
        <v>1</v>
      </c>
      <c r="BR32" s="116">
        <v>0</v>
      </c>
      <c r="BS32" s="117">
        <v>2</v>
      </c>
      <c r="BT32" s="1">
        <v>5</v>
      </c>
      <c r="BU32" s="1">
        <v>0</v>
      </c>
    </row>
    <row r="33" spans="1:73" x14ac:dyDescent="0.2">
      <c r="A33" s="116">
        <v>271420</v>
      </c>
      <c r="B33" s="1" t="s">
        <v>204</v>
      </c>
      <c r="C33" s="114" t="s">
        <v>333</v>
      </c>
      <c r="D33" s="1">
        <v>3</v>
      </c>
      <c r="E33" s="115">
        <v>4.9296700407519403</v>
      </c>
      <c r="F33" s="118">
        <v>4.9296700407519403</v>
      </c>
      <c r="G33" s="117">
        <v>0</v>
      </c>
      <c r="H33" s="1">
        <v>0</v>
      </c>
      <c r="I33" s="1">
        <v>0</v>
      </c>
      <c r="J33" s="1">
        <v>1</v>
      </c>
      <c r="K33" s="1">
        <v>1</v>
      </c>
      <c r="L33" s="1">
        <v>0</v>
      </c>
      <c r="M33" s="1">
        <v>0</v>
      </c>
      <c r="N33" s="1">
        <v>1</v>
      </c>
      <c r="O33" s="116">
        <v>0</v>
      </c>
      <c r="P33" s="1">
        <v>1</v>
      </c>
      <c r="Q33" s="1">
        <v>2</v>
      </c>
      <c r="R33" s="116">
        <v>0</v>
      </c>
      <c r="S33" s="117">
        <v>1</v>
      </c>
      <c r="T33" s="1">
        <v>2</v>
      </c>
      <c r="U33" s="1">
        <v>0</v>
      </c>
      <c r="V33" s="1">
        <v>2</v>
      </c>
      <c r="W33" s="1">
        <v>0</v>
      </c>
      <c r="X33" s="1">
        <v>0</v>
      </c>
      <c r="Y33" s="1">
        <v>1</v>
      </c>
      <c r="Z33" s="1">
        <v>1</v>
      </c>
      <c r="AA33" s="116">
        <v>0</v>
      </c>
      <c r="AB33" s="117">
        <v>3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16">
        <v>0</v>
      </c>
      <c r="AI33" s="117">
        <v>2</v>
      </c>
      <c r="AJ33" s="1">
        <v>1</v>
      </c>
      <c r="AK33" s="1">
        <v>0</v>
      </c>
      <c r="AL33" s="1">
        <v>0</v>
      </c>
      <c r="AM33" s="1">
        <v>0</v>
      </c>
      <c r="AN33" s="1">
        <v>0</v>
      </c>
      <c r="AO33" s="116">
        <v>0</v>
      </c>
      <c r="AP33" s="117">
        <v>0</v>
      </c>
      <c r="AQ33" s="1">
        <v>0</v>
      </c>
      <c r="AR33" s="1">
        <v>0</v>
      </c>
      <c r="AS33" s="1">
        <v>1</v>
      </c>
      <c r="AT33" s="1">
        <v>0</v>
      </c>
      <c r="AU33" s="1">
        <v>0</v>
      </c>
      <c r="AV33" s="1">
        <v>0</v>
      </c>
      <c r="AW33" s="1">
        <v>2</v>
      </c>
      <c r="AX33" s="1">
        <v>0</v>
      </c>
      <c r="AY33" s="1">
        <v>0</v>
      </c>
      <c r="AZ33" s="1">
        <v>0</v>
      </c>
      <c r="BA33" s="1">
        <v>0</v>
      </c>
      <c r="BB33" s="116">
        <v>0</v>
      </c>
      <c r="BC33" s="1">
        <v>1</v>
      </c>
      <c r="BD33" s="1">
        <v>0</v>
      </c>
      <c r="BE33" s="1">
        <v>0</v>
      </c>
      <c r="BF33" s="1">
        <v>1</v>
      </c>
      <c r="BG33" s="1">
        <v>0</v>
      </c>
      <c r="BH33" s="1">
        <v>0</v>
      </c>
      <c r="BI33" s="1">
        <v>1</v>
      </c>
      <c r="BJ33" s="1">
        <v>0</v>
      </c>
      <c r="BK33" s="117">
        <v>2</v>
      </c>
      <c r="BL33" s="1">
        <v>3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16">
        <v>0</v>
      </c>
      <c r="BS33" s="117">
        <v>0</v>
      </c>
      <c r="BT33" s="1">
        <v>3</v>
      </c>
      <c r="BU33" s="1">
        <v>0</v>
      </c>
    </row>
    <row r="34" spans="1:73" x14ac:dyDescent="0.2">
      <c r="A34" s="116">
        <v>271438</v>
      </c>
      <c r="B34" s="1" t="s">
        <v>204</v>
      </c>
      <c r="C34" s="114" t="s">
        <v>334</v>
      </c>
      <c r="D34" s="1">
        <v>3</v>
      </c>
      <c r="E34" s="115">
        <v>6.6548358473824303</v>
      </c>
      <c r="F34" s="118">
        <v>6.6548358473824303</v>
      </c>
      <c r="G34" s="117">
        <v>0</v>
      </c>
      <c r="H34" s="1">
        <v>1</v>
      </c>
      <c r="I34" s="1">
        <v>0</v>
      </c>
      <c r="J34" s="1">
        <v>0</v>
      </c>
      <c r="K34" s="1">
        <v>1</v>
      </c>
      <c r="L34" s="1">
        <v>0</v>
      </c>
      <c r="M34" s="1">
        <v>0</v>
      </c>
      <c r="N34" s="1">
        <v>1</v>
      </c>
      <c r="O34" s="116">
        <v>0</v>
      </c>
      <c r="P34" s="1">
        <v>2</v>
      </c>
      <c r="Q34" s="1">
        <v>1</v>
      </c>
      <c r="R34" s="116">
        <v>0</v>
      </c>
      <c r="S34" s="117">
        <v>1</v>
      </c>
      <c r="T34" s="1">
        <v>2</v>
      </c>
      <c r="U34" s="1">
        <v>0</v>
      </c>
      <c r="V34" s="1">
        <v>2</v>
      </c>
      <c r="W34" s="1">
        <v>0</v>
      </c>
      <c r="X34" s="1">
        <v>0</v>
      </c>
      <c r="Y34" s="1">
        <v>2</v>
      </c>
      <c r="Z34" s="1">
        <v>0</v>
      </c>
      <c r="AA34" s="116">
        <v>0</v>
      </c>
      <c r="AB34" s="117">
        <v>3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16">
        <v>0</v>
      </c>
      <c r="AI34" s="117">
        <v>2</v>
      </c>
      <c r="AJ34" s="1">
        <v>0</v>
      </c>
      <c r="AK34" s="1">
        <v>0</v>
      </c>
      <c r="AL34" s="1">
        <v>1</v>
      </c>
      <c r="AM34" s="1">
        <v>0</v>
      </c>
      <c r="AN34" s="1">
        <v>0</v>
      </c>
      <c r="AO34" s="116">
        <v>0</v>
      </c>
      <c r="AP34" s="117">
        <v>0</v>
      </c>
      <c r="AQ34" s="1">
        <v>0</v>
      </c>
      <c r="AR34" s="1">
        <v>1</v>
      </c>
      <c r="AS34" s="1">
        <v>0</v>
      </c>
      <c r="AT34" s="1">
        <v>1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16">
        <v>1</v>
      </c>
      <c r="BC34" s="1">
        <v>1</v>
      </c>
      <c r="BD34" s="1">
        <v>1</v>
      </c>
      <c r="BE34" s="1">
        <v>0</v>
      </c>
      <c r="BF34" s="1">
        <v>0</v>
      </c>
      <c r="BG34" s="1">
        <v>0</v>
      </c>
      <c r="BH34" s="1">
        <v>0</v>
      </c>
      <c r="BI34" s="1">
        <v>1</v>
      </c>
      <c r="BJ34" s="1">
        <v>0</v>
      </c>
      <c r="BK34" s="117">
        <v>0</v>
      </c>
      <c r="BL34" s="1">
        <v>4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16">
        <v>0</v>
      </c>
      <c r="BS34" s="117">
        <v>1</v>
      </c>
      <c r="BT34" s="1">
        <v>2</v>
      </c>
      <c r="BU34" s="1">
        <v>0</v>
      </c>
    </row>
    <row r="35" spans="1:73" x14ac:dyDescent="0.2">
      <c r="A35" s="116">
        <v>271446</v>
      </c>
      <c r="B35" s="1" t="s">
        <v>204</v>
      </c>
      <c r="C35" s="114" t="s">
        <v>335</v>
      </c>
      <c r="D35" s="1">
        <v>5</v>
      </c>
      <c r="E35" s="115">
        <v>7.1508252052286796</v>
      </c>
      <c r="F35" s="118">
        <v>7.1508252052286796</v>
      </c>
      <c r="G35" s="117">
        <v>2</v>
      </c>
      <c r="H35" s="1">
        <v>1</v>
      </c>
      <c r="I35" s="1">
        <v>1</v>
      </c>
      <c r="J35" s="1">
        <v>0</v>
      </c>
      <c r="K35" s="1">
        <v>0</v>
      </c>
      <c r="L35" s="1">
        <v>0</v>
      </c>
      <c r="M35" s="1">
        <v>1</v>
      </c>
      <c r="N35" s="1">
        <v>0</v>
      </c>
      <c r="O35" s="116">
        <v>0</v>
      </c>
      <c r="P35" s="1">
        <v>4</v>
      </c>
      <c r="Q35" s="1">
        <v>1</v>
      </c>
      <c r="R35" s="116">
        <v>0</v>
      </c>
      <c r="S35" s="117">
        <v>1</v>
      </c>
      <c r="T35" s="1">
        <v>4</v>
      </c>
      <c r="U35" s="1">
        <v>2</v>
      </c>
      <c r="V35" s="1">
        <v>2</v>
      </c>
      <c r="W35" s="1">
        <v>0</v>
      </c>
      <c r="X35" s="1">
        <v>0</v>
      </c>
      <c r="Y35" s="1">
        <v>1</v>
      </c>
      <c r="Z35" s="1">
        <v>1</v>
      </c>
      <c r="AA35" s="116">
        <v>0</v>
      </c>
      <c r="AB35" s="117">
        <v>4</v>
      </c>
      <c r="AC35" s="1">
        <v>0</v>
      </c>
      <c r="AD35" s="1">
        <v>0</v>
      </c>
      <c r="AE35" s="1">
        <v>0</v>
      </c>
      <c r="AF35" s="1">
        <v>0</v>
      </c>
      <c r="AG35" s="1">
        <v>1</v>
      </c>
      <c r="AH35" s="116">
        <v>0</v>
      </c>
      <c r="AI35" s="117">
        <v>2</v>
      </c>
      <c r="AJ35" s="1">
        <v>0</v>
      </c>
      <c r="AK35" s="1">
        <v>1</v>
      </c>
      <c r="AL35" s="1">
        <v>2</v>
      </c>
      <c r="AM35" s="1">
        <v>0</v>
      </c>
      <c r="AN35" s="1">
        <v>0</v>
      </c>
      <c r="AO35" s="116">
        <v>0</v>
      </c>
      <c r="AP35" s="117">
        <v>0</v>
      </c>
      <c r="AQ35" s="1">
        <v>1</v>
      </c>
      <c r="AR35" s="1">
        <v>0</v>
      </c>
      <c r="AS35" s="1">
        <v>1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1</v>
      </c>
      <c r="BA35" s="1">
        <v>2</v>
      </c>
      <c r="BB35" s="116">
        <v>0</v>
      </c>
      <c r="BC35" s="1">
        <v>1</v>
      </c>
      <c r="BD35" s="1">
        <v>1</v>
      </c>
      <c r="BE35" s="1">
        <v>0</v>
      </c>
      <c r="BF35" s="1">
        <v>1</v>
      </c>
      <c r="BG35" s="1">
        <v>1</v>
      </c>
      <c r="BH35" s="1">
        <v>1</v>
      </c>
      <c r="BI35" s="1">
        <v>0</v>
      </c>
      <c r="BJ35" s="1">
        <v>0</v>
      </c>
      <c r="BK35" s="117">
        <v>0</v>
      </c>
      <c r="BL35" s="1">
        <v>6</v>
      </c>
      <c r="BM35" s="1">
        <v>0</v>
      </c>
      <c r="BN35" s="1">
        <v>0</v>
      </c>
      <c r="BO35" s="1">
        <v>1</v>
      </c>
      <c r="BP35" s="1">
        <v>1</v>
      </c>
      <c r="BQ35" s="1">
        <v>0</v>
      </c>
      <c r="BR35" s="116">
        <v>0</v>
      </c>
      <c r="BS35" s="117">
        <v>3</v>
      </c>
      <c r="BT35" s="1">
        <v>2</v>
      </c>
      <c r="BU35" s="1">
        <v>0</v>
      </c>
    </row>
    <row r="36" spans="1:73" x14ac:dyDescent="0.2">
      <c r="A36" s="116">
        <v>271454</v>
      </c>
      <c r="B36" s="1" t="s">
        <v>204</v>
      </c>
      <c r="C36" s="114" t="s">
        <v>336</v>
      </c>
      <c r="D36" s="1">
        <v>4</v>
      </c>
      <c r="E36" s="115">
        <v>5.6294419815635797</v>
      </c>
      <c r="F36" s="118">
        <v>5.6294419815635797</v>
      </c>
      <c r="G36" s="117">
        <v>0</v>
      </c>
      <c r="H36" s="1">
        <v>1</v>
      </c>
      <c r="I36" s="1">
        <v>0</v>
      </c>
      <c r="J36" s="1">
        <v>0</v>
      </c>
      <c r="K36" s="1">
        <v>2</v>
      </c>
      <c r="L36" s="1">
        <v>0</v>
      </c>
      <c r="M36" s="1">
        <v>0</v>
      </c>
      <c r="N36" s="1">
        <v>1</v>
      </c>
      <c r="O36" s="116">
        <v>0</v>
      </c>
      <c r="P36" s="1">
        <v>2</v>
      </c>
      <c r="Q36" s="1">
        <v>2</v>
      </c>
      <c r="R36" s="116">
        <v>0</v>
      </c>
      <c r="S36" s="117">
        <v>0</v>
      </c>
      <c r="T36" s="1">
        <v>4</v>
      </c>
      <c r="U36" s="1">
        <v>0</v>
      </c>
      <c r="V36" s="1">
        <v>4</v>
      </c>
      <c r="W36" s="1">
        <v>1</v>
      </c>
      <c r="X36" s="1">
        <v>1</v>
      </c>
      <c r="Y36" s="1">
        <v>2</v>
      </c>
      <c r="Z36" s="1">
        <v>0</v>
      </c>
      <c r="AA36" s="116">
        <v>0</v>
      </c>
      <c r="AB36" s="117">
        <v>3</v>
      </c>
      <c r="AC36" s="1">
        <v>0</v>
      </c>
      <c r="AD36" s="1">
        <v>0</v>
      </c>
      <c r="AE36" s="1">
        <v>0</v>
      </c>
      <c r="AF36" s="1">
        <v>0</v>
      </c>
      <c r="AG36" s="1">
        <v>1</v>
      </c>
      <c r="AH36" s="116">
        <v>0</v>
      </c>
      <c r="AI36" s="117">
        <v>1</v>
      </c>
      <c r="AJ36" s="1">
        <v>0</v>
      </c>
      <c r="AK36" s="1">
        <v>0</v>
      </c>
      <c r="AL36" s="1">
        <v>2</v>
      </c>
      <c r="AM36" s="1">
        <v>0</v>
      </c>
      <c r="AN36" s="1">
        <v>1</v>
      </c>
      <c r="AO36" s="116">
        <v>0</v>
      </c>
      <c r="AP36" s="117">
        <v>0</v>
      </c>
      <c r="AQ36" s="1">
        <v>0</v>
      </c>
      <c r="AR36" s="1">
        <v>1</v>
      </c>
      <c r="AS36" s="1">
        <v>0</v>
      </c>
      <c r="AT36" s="1">
        <v>0</v>
      </c>
      <c r="AU36" s="1">
        <v>0</v>
      </c>
      <c r="AV36" s="1">
        <v>0</v>
      </c>
      <c r="AW36" s="1">
        <v>1</v>
      </c>
      <c r="AX36" s="1">
        <v>0</v>
      </c>
      <c r="AY36" s="1">
        <v>0</v>
      </c>
      <c r="AZ36" s="1">
        <v>1</v>
      </c>
      <c r="BA36" s="1">
        <v>1</v>
      </c>
      <c r="BB36" s="116">
        <v>0</v>
      </c>
      <c r="BC36" s="1">
        <v>1</v>
      </c>
      <c r="BD36" s="1">
        <v>0</v>
      </c>
      <c r="BE36" s="1">
        <v>0</v>
      </c>
      <c r="BF36" s="1">
        <v>1</v>
      </c>
      <c r="BG36" s="1">
        <v>1</v>
      </c>
      <c r="BH36" s="1">
        <v>0</v>
      </c>
      <c r="BI36" s="1">
        <v>1</v>
      </c>
      <c r="BJ36" s="1">
        <v>0</v>
      </c>
      <c r="BK36" s="117">
        <v>0</v>
      </c>
      <c r="BL36" s="1">
        <v>8</v>
      </c>
      <c r="BM36" s="1">
        <v>0</v>
      </c>
      <c r="BN36" s="1">
        <v>0</v>
      </c>
      <c r="BO36" s="1">
        <v>0</v>
      </c>
      <c r="BP36" s="1">
        <v>0</v>
      </c>
      <c r="BQ36" s="1">
        <v>1</v>
      </c>
      <c r="BR36" s="116">
        <v>0</v>
      </c>
      <c r="BS36" s="117">
        <v>1</v>
      </c>
      <c r="BT36" s="1">
        <v>2</v>
      </c>
      <c r="BU36" s="1">
        <v>1</v>
      </c>
    </row>
    <row r="37" spans="1:73" x14ac:dyDescent="0.2">
      <c r="A37" s="116">
        <v>271462</v>
      </c>
      <c r="B37" s="1" t="s">
        <v>204</v>
      </c>
      <c r="C37" s="114" t="s">
        <v>337</v>
      </c>
      <c r="D37" s="1">
        <v>12</v>
      </c>
      <c r="E37" s="115">
        <v>14.4946792448272</v>
      </c>
      <c r="F37" s="118">
        <v>14.4946792448272</v>
      </c>
      <c r="G37" s="117">
        <v>1</v>
      </c>
      <c r="H37" s="1">
        <v>2</v>
      </c>
      <c r="I37" s="1">
        <v>0</v>
      </c>
      <c r="J37" s="1">
        <v>3</v>
      </c>
      <c r="K37" s="1">
        <v>4</v>
      </c>
      <c r="L37" s="1">
        <v>1</v>
      </c>
      <c r="M37" s="1">
        <v>0</v>
      </c>
      <c r="N37" s="1">
        <v>1</v>
      </c>
      <c r="O37" s="116">
        <v>0</v>
      </c>
      <c r="P37" s="1">
        <v>6</v>
      </c>
      <c r="Q37" s="1">
        <v>6</v>
      </c>
      <c r="R37" s="116">
        <v>0</v>
      </c>
      <c r="S37" s="117">
        <v>2</v>
      </c>
      <c r="T37" s="1">
        <v>10</v>
      </c>
      <c r="U37" s="1">
        <v>3</v>
      </c>
      <c r="V37" s="1">
        <v>7</v>
      </c>
      <c r="W37" s="1">
        <v>1</v>
      </c>
      <c r="X37" s="1">
        <v>1</v>
      </c>
      <c r="Y37" s="1">
        <v>4</v>
      </c>
      <c r="Z37" s="1">
        <v>1</v>
      </c>
      <c r="AA37" s="116">
        <v>0</v>
      </c>
      <c r="AB37" s="117">
        <v>12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16">
        <v>0</v>
      </c>
      <c r="AI37" s="117">
        <v>9</v>
      </c>
      <c r="AJ37" s="1">
        <v>2</v>
      </c>
      <c r="AK37" s="1">
        <v>0</v>
      </c>
      <c r="AL37" s="1">
        <v>1</v>
      </c>
      <c r="AM37" s="1">
        <v>0</v>
      </c>
      <c r="AN37" s="1">
        <v>0</v>
      </c>
      <c r="AO37" s="116">
        <v>0</v>
      </c>
      <c r="AP37" s="117">
        <v>1</v>
      </c>
      <c r="AQ37" s="1">
        <v>2</v>
      </c>
      <c r="AR37" s="1">
        <v>0</v>
      </c>
      <c r="AS37" s="1">
        <v>0</v>
      </c>
      <c r="AT37" s="1">
        <v>2</v>
      </c>
      <c r="AU37" s="1">
        <v>0</v>
      </c>
      <c r="AV37" s="1">
        <v>0</v>
      </c>
      <c r="AW37" s="1">
        <v>0</v>
      </c>
      <c r="AX37" s="1">
        <v>0</v>
      </c>
      <c r="AY37" s="1">
        <v>1</v>
      </c>
      <c r="AZ37" s="1">
        <v>0</v>
      </c>
      <c r="BA37" s="1">
        <v>1</v>
      </c>
      <c r="BB37" s="116">
        <v>5</v>
      </c>
      <c r="BC37" s="1">
        <v>1</v>
      </c>
      <c r="BD37" s="1">
        <v>2</v>
      </c>
      <c r="BE37" s="1">
        <v>1</v>
      </c>
      <c r="BF37" s="1">
        <v>2</v>
      </c>
      <c r="BG37" s="1">
        <v>1</v>
      </c>
      <c r="BH37" s="1">
        <v>0</v>
      </c>
      <c r="BI37" s="1">
        <v>5</v>
      </c>
      <c r="BJ37" s="1">
        <v>0</v>
      </c>
      <c r="BK37" s="117">
        <v>3</v>
      </c>
      <c r="BL37" s="1">
        <v>15</v>
      </c>
      <c r="BM37" s="1">
        <v>0</v>
      </c>
      <c r="BN37" s="1">
        <v>0</v>
      </c>
      <c r="BO37" s="1">
        <v>1</v>
      </c>
      <c r="BP37" s="1">
        <v>2</v>
      </c>
      <c r="BQ37" s="1">
        <v>0</v>
      </c>
      <c r="BR37" s="116">
        <v>0</v>
      </c>
      <c r="BS37" s="117">
        <v>5</v>
      </c>
      <c r="BT37" s="1">
        <v>7</v>
      </c>
      <c r="BU37" s="1">
        <v>0</v>
      </c>
    </row>
    <row r="38" spans="1:73" x14ac:dyDescent="0.2">
      <c r="A38" s="116">
        <v>272027</v>
      </c>
      <c r="B38" s="1" t="s">
        <v>206</v>
      </c>
      <c r="C38" s="114" t="s">
        <v>204</v>
      </c>
      <c r="D38" s="1">
        <v>8</v>
      </c>
      <c r="E38" s="115">
        <v>8.2225008736407208</v>
      </c>
      <c r="F38" s="118">
        <v>8.2225008736407208</v>
      </c>
      <c r="G38" s="117">
        <v>0</v>
      </c>
      <c r="H38" s="1">
        <v>0</v>
      </c>
      <c r="I38" s="1">
        <v>0</v>
      </c>
      <c r="J38" s="1">
        <v>1</v>
      </c>
      <c r="K38" s="1">
        <v>3</v>
      </c>
      <c r="L38" s="1">
        <v>2</v>
      </c>
      <c r="M38" s="1">
        <v>2</v>
      </c>
      <c r="N38" s="1">
        <v>0</v>
      </c>
      <c r="O38" s="116">
        <v>0</v>
      </c>
      <c r="P38" s="1">
        <v>7</v>
      </c>
      <c r="Q38" s="1">
        <v>1</v>
      </c>
      <c r="R38" s="116">
        <v>0</v>
      </c>
      <c r="S38" s="117">
        <v>1</v>
      </c>
      <c r="T38" s="1">
        <v>7</v>
      </c>
      <c r="U38" s="1">
        <v>0</v>
      </c>
      <c r="V38" s="1">
        <v>7</v>
      </c>
      <c r="W38" s="1">
        <v>0</v>
      </c>
      <c r="X38" s="1">
        <v>1</v>
      </c>
      <c r="Y38" s="1">
        <v>3</v>
      </c>
      <c r="Z38" s="1">
        <v>3</v>
      </c>
      <c r="AA38" s="116">
        <v>0</v>
      </c>
      <c r="AB38" s="117">
        <v>5</v>
      </c>
      <c r="AC38" s="1">
        <v>0</v>
      </c>
      <c r="AD38" s="1">
        <v>0</v>
      </c>
      <c r="AE38" s="1">
        <v>0</v>
      </c>
      <c r="AF38" s="1">
        <v>0</v>
      </c>
      <c r="AG38" s="1">
        <v>3</v>
      </c>
      <c r="AH38" s="116">
        <v>0</v>
      </c>
      <c r="AI38" s="117">
        <v>5</v>
      </c>
      <c r="AJ38" s="1">
        <v>1</v>
      </c>
      <c r="AK38" s="1">
        <v>0</v>
      </c>
      <c r="AL38" s="1">
        <v>1</v>
      </c>
      <c r="AM38" s="1">
        <v>1</v>
      </c>
      <c r="AN38" s="1">
        <v>0</v>
      </c>
      <c r="AO38" s="116">
        <v>0</v>
      </c>
      <c r="AP38" s="117">
        <v>0</v>
      </c>
      <c r="AQ38" s="1">
        <v>0</v>
      </c>
      <c r="AR38" s="1">
        <v>1</v>
      </c>
      <c r="AS38" s="1">
        <v>2</v>
      </c>
      <c r="AT38" s="1">
        <v>1</v>
      </c>
      <c r="AU38" s="1">
        <v>2</v>
      </c>
      <c r="AV38" s="1">
        <v>1</v>
      </c>
      <c r="AW38" s="1">
        <v>0</v>
      </c>
      <c r="AX38" s="1">
        <v>1</v>
      </c>
      <c r="AY38" s="1">
        <v>0</v>
      </c>
      <c r="AZ38" s="1">
        <v>0</v>
      </c>
      <c r="BA38" s="1">
        <v>0</v>
      </c>
      <c r="BB38" s="116">
        <v>0</v>
      </c>
      <c r="BC38" s="1">
        <v>0</v>
      </c>
      <c r="BD38" s="1">
        <v>1</v>
      </c>
      <c r="BE38" s="1">
        <v>1</v>
      </c>
      <c r="BF38" s="1">
        <v>0</v>
      </c>
      <c r="BG38" s="1">
        <v>2</v>
      </c>
      <c r="BH38" s="1">
        <v>2</v>
      </c>
      <c r="BI38" s="1">
        <v>2</v>
      </c>
      <c r="BJ38" s="1">
        <v>0</v>
      </c>
      <c r="BK38" s="117">
        <v>5</v>
      </c>
      <c r="BL38" s="1">
        <v>10</v>
      </c>
      <c r="BM38" s="1">
        <v>2</v>
      </c>
      <c r="BN38" s="1">
        <v>0</v>
      </c>
      <c r="BO38" s="1">
        <v>0</v>
      </c>
      <c r="BP38" s="1">
        <v>0</v>
      </c>
      <c r="BQ38" s="1">
        <v>0</v>
      </c>
      <c r="BR38" s="116">
        <v>0</v>
      </c>
      <c r="BS38" s="117">
        <v>3</v>
      </c>
      <c r="BT38" s="1">
        <v>5</v>
      </c>
      <c r="BU38" s="1">
        <v>0</v>
      </c>
    </row>
    <row r="39" spans="1:73" x14ac:dyDescent="0.2">
      <c r="A39" s="116">
        <v>272035</v>
      </c>
      <c r="B39" s="1" t="s">
        <v>207</v>
      </c>
      <c r="C39" s="114" t="s">
        <v>204</v>
      </c>
      <c r="D39" s="1">
        <v>23</v>
      </c>
      <c r="E39" s="115">
        <v>10.7733887928652</v>
      </c>
      <c r="F39" s="118">
        <v>10.7733887928652</v>
      </c>
      <c r="G39" s="117">
        <v>3</v>
      </c>
      <c r="H39" s="1">
        <v>2</v>
      </c>
      <c r="I39" s="1">
        <v>3</v>
      </c>
      <c r="J39" s="1">
        <v>6</v>
      </c>
      <c r="K39" s="1">
        <v>3</v>
      </c>
      <c r="L39" s="1">
        <v>2</v>
      </c>
      <c r="M39" s="1">
        <v>2</v>
      </c>
      <c r="N39" s="1">
        <v>2</v>
      </c>
      <c r="O39" s="116">
        <v>0</v>
      </c>
      <c r="P39" s="1">
        <v>16</v>
      </c>
      <c r="Q39" s="1">
        <v>7</v>
      </c>
      <c r="R39" s="116">
        <v>0</v>
      </c>
      <c r="S39" s="117">
        <v>8</v>
      </c>
      <c r="T39" s="1">
        <v>15</v>
      </c>
      <c r="U39" s="1">
        <v>4</v>
      </c>
      <c r="V39" s="1">
        <v>11</v>
      </c>
      <c r="W39" s="1">
        <v>3</v>
      </c>
      <c r="X39" s="1">
        <v>0</v>
      </c>
      <c r="Y39" s="1">
        <v>7</v>
      </c>
      <c r="Z39" s="1">
        <v>1</v>
      </c>
      <c r="AA39" s="116">
        <v>0</v>
      </c>
      <c r="AB39" s="117">
        <v>17</v>
      </c>
      <c r="AC39" s="1">
        <v>1</v>
      </c>
      <c r="AD39" s="1">
        <v>2</v>
      </c>
      <c r="AE39" s="1">
        <v>0</v>
      </c>
      <c r="AF39" s="1">
        <v>0</v>
      </c>
      <c r="AG39" s="1">
        <v>3</v>
      </c>
      <c r="AH39" s="116">
        <v>0</v>
      </c>
      <c r="AI39" s="117">
        <v>11</v>
      </c>
      <c r="AJ39" s="1">
        <v>2</v>
      </c>
      <c r="AK39" s="1">
        <v>2</v>
      </c>
      <c r="AL39" s="1">
        <v>6</v>
      </c>
      <c r="AM39" s="1">
        <v>0</v>
      </c>
      <c r="AN39" s="1">
        <v>2</v>
      </c>
      <c r="AO39" s="116">
        <v>0</v>
      </c>
      <c r="AP39" s="117">
        <v>3</v>
      </c>
      <c r="AQ39" s="1">
        <v>4</v>
      </c>
      <c r="AR39" s="1">
        <v>1</v>
      </c>
      <c r="AS39" s="1">
        <v>3</v>
      </c>
      <c r="AT39" s="1">
        <v>0</v>
      </c>
      <c r="AU39" s="1">
        <v>2</v>
      </c>
      <c r="AV39" s="1">
        <v>0</v>
      </c>
      <c r="AW39" s="1">
        <v>2</v>
      </c>
      <c r="AX39" s="1">
        <v>1</v>
      </c>
      <c r="AY39" s="1">
        <v>2</v>
      </c>
      <c r="AZ39" s="1">
        <v>1</v>
      </c>
      <c r="BA39" s="1">
        <v>0</v>
      </c>
      <c r="BB39" s="116">
        <v>4</v>
      </c>
      <c r="BC39" s="1">
        <v>4</v>
      </c>
      <c r="BD39" s="1">
        <v>3</v>
      </c>
      <c r="BE39" s="1">
        <v>1</v>
      </c>
      <c r="BF39" s="1">
        <v>1</v>
      </c>
      <c r="BG39" s="1">
        <v>3</v>
      </c>
      <c r="BH39" s="1">
        <v>2</v>
      </c>
      <c r="BI39" s="1">
        <v>9</v>
      </c>
      <c r="BJ39" s="1">
        <v>0</v>
      </c>
      <c r="BK39" s="117">
        <v>10</v>
      </c>
      <c r="BL39" s="1">
        <v>23</v>
      </c>
      <c r="BM39" s="1">
        <v>8</v>
      </c>
      <c r="BN39" s="1">
        <v>2</v>
      </c>
      <c r="BO39" s="1">
        <v>1</v>
      </c>
      <c r="BP39" s="1">
        <v>4</v>
      </c>
      <c r="BQ39" s="1">
        <v>2</v>
      </c>
      <c r="BR39" s="116">
        <v>0</v>
      </c>
      <c r="BS39" s="117">
        <v>5</v>
      </c>
      <c r="BT39" s="1">
        <v>18</v>
      </c>
      <c r="BU39" s="1">
        <v>0</v>
      </c>
    </row>
    <row r="40" spans="1:73" x14ac:dyDescent="0.2">
      <c r="A40" s="116">
        <v>272043</v>
      </c>
      <c r="B40" s="1" t="s">
        <v>208</v>
      </c>
      <c r="C40" s="114" t="s">
        <v>204</v>
      </c>
      <c r="D40" s="1">
        <v>4</v>
      </c>
      <c r="E40" s="115">
        <v>7.4217010538815504</v>
      </c>
      <c r="F40" s="118">
        <v>7.4217010538815504</v>
      </c>
      <c r="G40" s="117">
        <v>0</v>
      </c>
      <c r="H40" s="1">
        <v>2</v>
      </c>
      <c r="I40" s="1">
        <v>0</v>
      </c>
      <c r="J40" s="1">
        <v>1</v>
      </c>
      <c r="K40" s="1">
        <v>0</v>
      </c>
      <c r="L40" s="1">
        <v>1</v>
      </c>
      <c r="M40" s="1">
        <v>0</v>
      </c>
      <c r="N40" s="1">
        <v>0</v>
      </c>
      <c r="O40" s="116">
        <v>0</v>
      </c>
      <c r="P40" s="1">
        <v>3</v>
      </c>
      <c r="Q40" s="1">
        <v>1</v>
      </c>
      <c r="R40" s="116">
        <v>0</v>
      </c>
      <c r="S40" s="117">
        <v>0</v>
      </c>
      <c r="T40" s="1">
        <v>4</v>
      </c>
      <c r="U40" s="1">
        <v>2</v>
      </c>
      <c r="V40" s="1">
        <v>2</v>
      </c>
      <c r="W40" s="1">
        <v>1</v>
      </c>
      <c r="X40" s="1">
        <v>0</v>
      </c>
      <c r="Y40" s="1">
        <v>1</v>
      </c>
      <c r="Z40" s="1">
        <v>0</v>
      </c>
      <c r="AA40" s="116">
        <v>0</v>
      </c>
      <c r="AB40" s="117">
        <v>4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16">
        <v>0</v>
      </c>
      <c r="AI40" s="117">
        <v>3</v>
      </c>
      <c r="AJ40" s="1">
        <v>0</v>
      </c>
      <c r="AK40" s="1">
        <v>0</v>
      </c>
      <c r="AL40" s="1">
        <v>0</v>
      </c>
      <c r="AM40" s="1">
        <v>0</v>
      </c>
      <c r="AN40" s="1">
        <v>1</v>
      </c>
      <c r="AO40" s="116">
        <v>0</v>
      </c>
      <c r="AP40" s="117">
        <v>0</v>
      </c>
      <c r="AQ40" s="1">
        <v>0</v>
      </c>
      <c r="AR40" s="1">
        <v>0</v>
      </c>
      <c r="AS40" s="1">
        <v>0</v>
      </c>
      <c r="AT40" s="1">
        <v>1</v>
      </c>
      <c r="AU40" s="1">
        <v>0</v>
      </c>
      <c r="AV40" s="1">
        <v>1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16">
        <v>2</v>
      </c>
      <c r="BC40" s="1">
        <v>1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3</v>
      </c>
      <c r="BJ40" s="1">
        <v>0</v>
      </c>
      <c r="BK40" s="117">
        <v>2</v>
      </c>
      <c r="BL40" s="1">
        <v>5</v>
      </c>
      <c r="BM40" s="1">
        <v>0</v>
      </c>
      <c r="BN40" s="1">
        <v>0</v>
      </c>
      <c r="BO40" s="1">
        <v>0</v>
      </c>
      <c r="BP40" s="1">
        <v>1</v>
      </c>
      <c r="BQ40" s="1">
        <v>2</v>
      </c>
      <c r="BR40" s="116">
        <v>0</v>
      </c>
      <c r="BS40" s="117">
        <v>2</v>
      </c>
      <c r="BT40" s="1">
        <v>2</v>
      </c>
      <c r="BU40" s="1">
        <v>0</v>
      </c>
    </row>
    <row r="41" spans="1:73" x14ac:dyDescent="0.2">
      <c r="A41" s="116">
        <v>272051</v>
      </c>
      <c r="B41" s="1" t="s">
        <v>209</v>
      </c>
      <c r="C41" s="114" t="s">
        <v>204</v>
      </c>
      <c r="D41" s="1">
        <v>21</v>
      </c>
      <c r="E41" s="115">
        <v>10.4270626964384</v>
      </c>
      <c r="F41" s="118">
        <v>10.4270626964384</v>
      </c>
      <c r="G41" s="117">
        <v>3</v>
      </c>
      <c r="H41" s="1">
        <v>2</v>
      </c>
      <c r="I41" s="1">
        <v>1</v>
      </c>
      <c r="J41" s="1">
        <v>0</v>
      </c>
      <c r="K41" s="1">
        <v>5</v>
      </c>
      <c r="L41" s="1">
        <v>5</v>
      </c>
      <c r="M41" s="1">
        <v>3</v>
      </c>
      <c r="N41" s="1">
        <v>2</v>
      </c>
      <c r="O41" s="116">
        <v>0</v>
      </c>
      <c r="P41" s="1">
        <v>19</v>
      </c>
      <c r="Q41" s="1">
        <v>2</v>
      </c>
      <c r="R41" s="116">
        <v>0</v>
      </c>
      <c r="S41" s="117">
        <v>5</v>
      </c>
      <c r="T41" s="1">
        <v>16</v>
      </c>
      <c r="U41" s="1">
        <v>4</v>
      </c>
      <c r="V41" s="1">
        <v>12</v>
      </c>
      <c r="W41" s="1">
        <v>4</v>
      </c>
      <c r="X41" s="1">
        <v>1</v>
      </c>
      <c r="Y41" s="1">
        <v>5</v>
      </c>
      <c r="Z41" s="1">
        <v>2</v>
      </c>
      <c r="AA41" s="116">
        <v>0</v>
      </c>
      <c r="AB41" s="117">
        <v>15</v>
      </c>
      <c r="AC41" s="1">
        <v>2</v>
      </c>
      <c r="AD41" s="1">
        <v>0</v>
      </c>
      <c r="AE41" s="1">
        <v>1</v>
      </c>
      <c r="AF41" s="1">
        <v>0</v>
      </c>
      <c r="AG41" s="1">
        <v>3</v>
      </c>
      <c r="AH41" s="116">
        <v>0</v>
      </c>
      <c r="AI41" s="117">
        <v>11</v>
      </c>
      <c r="AJ41" s="1">
        <v>1</v>
      </c>
      <c r="AK41" s="1">
        <v>0</v>
      </c>
      <c r="AL41" s="1">
        <v>7</v>
      </c>
      <c r="AM41" s="1">
        <v>0</v>
      </c>
      <c r="AN41" s="1">
        <v>2</v>
      </c>
      <c r="AO41" s="116">
        <v>0</v>
      </c>
      <c r="AP41" s="117">
        <v>1</v>
      </c>
      <c r="AQ41" s="1">
        <v>3</v>
      </c>
      <c r="AR41" s="1">
        <v>2</v>
      </c>
      <c r="AS41" s="1">
        <v>1</v>
      </c>
      <c r="AT41" s="1">
        <v>2</v>
      </c>
      <c r="AU41" s="1">
        <v>1</v>
      </c>
      <c r="AV41" s="1">
        <v>5</v>
      </c>
      <c r="AW41" s="1">
        <v>2</v>
      </c>
      <c r="AX41" s="1">
        <v>0</v>
      </c>
      <c r="AY41" s="1">
        <v>1</v>
      </c>
      <c r="AZ41" s="1">
        <v>1</v>
      </c>
      <c r="BA41" s="1">
        <v>0</v>
      </c>
      <c r="BB41" s="116">
        <v>2</v>
      </c>
      <c r="BC41" s="1">
        <v>0</v>
      </c>
      <c r="BD41" s="1">
        <v>2</v>
      </c>
      <c r="BE41" s="1">
        <v>5</v>
      </c>
      <c r="BF41" s="1">
        <v>2</v>
      </c>
      <c r="BG41" s="1">
        <v>4</v>
      </c>
      <c r="BH41" s="1">
        <v>4</v>
      </c>
      <c r="BI41" s="1">
        <v>4</v>
      </c>
      <c r="BJ41" s="1">
        <v>0</v>
      </c>
      <c r="BK41" s="117">
        <v>4</v>
      </c>
      <c r="BL41" s="1">
        <v>25</v>
      </c>
      <c r="BM41" s="1">
        <v>0</v>
      </c>
      <c r="BN41" s="1">
        <v>0</v>
      </c>
      <c r="BO41" s="1">
        <v>3</v>
      </c>
      <c r="BP41" s="1">
        <v>0</v>
      </c>
      <c r="BQ41" s="1">
        <v>1</v>
      </c>
      <c r="BR41" s="116">
        <v>0</v>
      </c>
      <c r="BS41" s="117">
        <v>11</v>
      </c>
      <c r="BT41" s="1">
        <v>10</v>
      </c>
      <c r="BU41" s="1">
        <v>0</v>
      </c>
    </row>
    <row r="42" spans="1:73" x14ac:dyDescent="0.2">
      <c r="A42" s="116">
        <v>272060</v>
      </c>
      <c r="B42" s="1" t="s">
        <v>210</v>
      </c>
      <c r="C42" s="114" t="s">
        <v>204</v>
      </c>
      <c r="D42" s="1">
        <v>9</v>
      </c>
      <c r="E42" s="115">
        <v>23.592943088578402</v>
      </c>
      <c r="F42" s="118">
        <v>23.592943088578402</v>
      </c>
      <c r="G42" s="117">
        <v>0</v>
      </c>
      <c r="H42" s="1">
        <v>0</v>
      </c>
      <c r="I42" s="1">
        <v>3</v>
      </c>
      <c r="J42" s="1">
        <v>0</v>
      </c>
      <c r="K42" s="1">
        <v>3</v>
      </c>
      <c r="L42" s="1">
        <v>1</v>
      </c>
      <c r="M42" s="1">
        <v>2</v>
      </c>
      <c r="N42" s="1">
        <v>0</v>
      </c>
      <c r="O42" s="116">
        <v>0</v>
      </c>
      <c r="P42" s="1">
        <v>6</v>
      </c>
      <c r="Q42" s="1">
        <v>3</v>
      </c>
      <c r="R42" s="116">
        <v>0</v>
      </c>
      <c r="S42" s="117" t="s">
        <v>238</v>
      </c>
      <c r="T42" s="1" t="s">
        <v>238</v>
      </c>
      <c r="U42" s="1" t="s">
        <v>238</v>
      </c>
      <c r="V42" s="1" t="s">
        <v>238</v>
      </c>
      <c r="W42" s="1" t="s">
        <v>238</v>
      </c>
      <c r="X42" s="1" t="s">
        <v>238</v>
      </c>
      <c r="Y42" s="1" t="s">
        <v>238</v>
      </c>
      <c r="Z42" s="1" t="s">
        <v>238</v>
      </c>
      <c r="AA42" s="116" t="s">
        <v>238</v>
      </c>
      <c r="AB42" s="117" t="s">
        <v>238</v>
      </c>
      <c r="AC42" s="1" t="s">
        <v>238</v>
      </c>
      <c r="AD42" s="1" t="s">
        <v>238</v>
      </c>
      <c r="AE42" s="1" t="s">
        <v>238</v>
      </c>
      <c r="AF42" s="1" t="s">
        <v>238</v>
      </c>
      <c r="AG42" s="1" t="s">
        <v>238</v>
      </c>
      <c r="AH42" s="116" t="s">
        <v>238</v>
      </c>
      <c r="AI42" s="117" t="s">
        <v>238</v>
      </c>
      <c r="AJ42" s="1" t="s">
        <v>238</v>
      </c>
      <c r="AK42" s="1" t="s">
        <v>238</v>
      </c>
      <c r="AL42" s="1" t="s">
        <v>238</v>
      </c>
      <c r="AM42" s="1" t="s">
        <v>238</v>
      </c>
      <c r="AN42" s="1" t="s">
        <v>238</v>
      </c>
      <c r="AO42" s="116" t="s">
        <v>238</v>
      </c>
      <c r="AP42" s="117">
        <v>1</v>
      </c>
      <c r="AQ42" s="1">
        <v>0</v>
      </c>
      <c r="AR42" s="1">
        <v>1</v>
      </c>
      <c r="AS42" s="1">
        <v>0</v>
      </c>
      <c r="AT42" s="1">
        <v>1</v>
      </c>
      <c r="AU42" s="1">
        <v>1</v>
      </c>
      <c r="AV42" s="1">
        <v>2</v>
      </c>
      <c r="AW42" s="1">
        <v>2</v>
      </c>
      <c r="AX42" s="1">
        <v>1</v>
      </c>
      <c r="AY42" s="1">
        <v>0</v>
      </c>
      <c r="AZ42" s="1">
        <v>0</v>
      </c>
      <c r="BA42" s="1">
        <v>0</v>
      </c>
      <c r="BB42" s="116">
        <v>0</v>
      </c>
      <c r="BC42" s="1">
        <v>1</v>
      </c>
      <c r="BD42" s="1">
        <v>0</v>
      </c>
      <c r="BE42" s="1">
        <v>2</v>
      </c>
      <c r="BF42" s="1">
        <v>1</v>
      </c>
      <c r="BG42" s="1">
        <v>1</v>
      </c>
      <c r="BH42" s="1">
        <v>2</v>
      </c>
      <c r="BI42" s="1">
        <v>2</v>
      </c>
      <c r="BJ42" s="1">
        <v>0</v>
      </c>
      <c r="BK42" s="117" t="s">
        <v>238</v>
      </c>
      <c r="BL42" s="1" t="s">
        <v>238</v>
      </c>
      <c r="BM42" s="1" t="s">
        <v>238</v>
      </c>
      <c r="BN42" s="1" t="s">
        <v>238</v>
      </c>
      <c r="BO42" s="1" t="s">
        <v>238</v>
      </c>
      <c r="BP42" s="1" t="s">
        <v>238</v>
      </c>
      <c r="BQ42" s="1" t="s">
        <v>238</v>
      </c>
      <c r="BR42" s="116" t="s">
        <v>238</v>
      </c>
      <c r="BS42" s="117" t="s">
        <v>238</v>
      </c>
      <c r="BT42" s="1" t="s">
        <v>238</v>
      </c>
      <c r="BU42" s="1" t="s">
        <v>238</v>
      </c>
    </row>
    <row r="43" spans="1:73" x14ac:dyDescent="0.2">
      <c r="A43" s="116">
        <v>272078</v>
      </c>
      <c r="B43" s="1" t="s">
        <v>211</v>
      </c>
      <c r="C43" s="114" t="s">
        <v>204</v>
      </c>
      <c r="D43" s="1">
        <v>15</v>
      </c>
      <c r="E43" s="115">
        <v>8.2728952375699691</v>
      </c>
      <c r="F43" s="118">
        <v>8.2728952375699691</v>
      </c>
      <c r="G43" s="117">
        <v>0</v>
      </c>
      <c r="H43" s="1">
        <v>2</v>
      </c>
      <c r="I43" s="1">
        <v>2</v>
      </c>
      <c r="J43" s="1">
        <v>4</v>
      </c>
      <c r="K43" s="1">
        <v>4</v>
      </c>
      <c r="L43" s="1">
        <v>0</v>
      </c>
      <c r="M43" s="1">
        <v>1</v>
      </c>
      <c r="N43" s="1">
        <v>2</v>
      </c>
      <c r="O43" s="116">
        <v>0</v>
      </c>
      <c r="P43" s="1">
        <v>9</v>
      </c>
      <c r="Q43" s="1">
        <v>6</v>
      </c>
      <c r="R43" s="116">
        <v>0</v>
      </c>
      <c r="S43" s="117">
        <v>2</v>
      </c>
      <c r="T43" s="1">
        <v>13</v>
      </c>
      <c r="U43" s="1">
        <v>1</v>
      </c>
      <c r="V43" s="1">
        <v>12</v>
      </c>
      <c r="W43" s="1">
        <v>2</v>
      </c>
      <c r="X43" s="1">
        <v>4</v>
      </c>
      <c r="Y43" s="1">
        <v>5</v>
      </c>
      <c r="Z43" s="1">
        <v>1</v>
      </c>
      <c r="AA43" s="116">
        <v>0</v>
      </c>
      <c r="AB43" s="117">
        <v>11</v>
      </c>
      <c r="AC43" s="1">
        <v>0</v>
      </c>
      <c r="AD43" s="1">
        <v>2</v>
      </c>
      <c r="AE43" s="1">
        <v>1</v>
      </c>
      <c r="AF43" s="1">
        <v>0</v>
      </c>
      <c r="AG43" s="1">
        <v>1</v>
      </c>
      <c r="AH43" s="116">
        <v>0</v>
      </c>
      <c r="AI43" s="117">
        <v>10</v>
      </c>
      <c r="AJ43" s="1">
        <v>0</v>
      </c>
      <c r="AK43" s="1">
        <v>2</v>
      </c>
      <c r="AL43" s="1">
        <v>0</v>
      </c>
      <c r="AM43" s="1">
        <v>1</v>
      </c>
      <c r="AN43" s="1">
        <v>2</v>
      </c>
      <c r="AO43" s="116">
        <v>0</v>
      </c>
      <c r="AP43" s="117">
        <v>2</v>
      </c>
      <c r="AQ43" s="1">
        <v>0</v>
      </c>
      <c r="AR43" s="1">
        <v>1</v>
      </c>
      <c r="AS43" s="1">
        <v>0</v>
      </c>
      <c r="AT43" s="1">
        <v>1</v>
      </c>
      <c r="AU43" s="1">
        <v>3</v>
      </c>
      <c r="AV43" s="1">
        <v>0</v>
      </c>
      <c r="AW43" s="1">
        <v>1</v>
      </c>
      <c r="AX43" s="1">
        <v>3</v>
      </c>
      <c r="AY43" s="1">
        <v>0</v>
      </c>
      <c r="AZ43" s="1">
        <v>0</v>
      </c>
      <c r="BA43" s="1">
        <v>2</v>
      </c>
      <c r="BB43" s="116">
        <v>2</v>
      </c>
      <c r="BC43" s="1">
        <v>1</v>
      </c>
      <c r="BD43" s="1">
        <v>1</v>
      </c>
      <c r="BE43" s="1">
        <v>5</v>
      </c>
      <c r="BF43" s="1">
        <v>0</v>
      </c>
      <c r="BG43" s="1">
        <v>2</v>
      </c>
      <c r="BH43" s="1">
        <v>2</v>
      </c>
      <c r="BI43" s="1">
        <v>4</v>
      </c>
      <c r="BJ43" s="1">
        <v>0</v>
      </c>
      <c r="BK43" s="117">
        <v>4</v>
      </c>
      <c r="BL43" s="1">
        <v>17</v>
      </c>
      <c r="BM43" s="1">
        <v>1</v>
      </c>
      <c r="BN43" s="1">
        <v>0</v>
      </c>
      <c r="BO43" s="1">
        <v>0</v>
      </c>
      <c r="BP43" s="1">
        <v>0</v>
      </c>
      <c r="BQ43" s="1">
        <v>1</v>
      </c>
      <c r="BR43" s="116">
        <v>0</v>
      </c>
      <c r="BS43" s="117">
        <v>7</v>
      </c>
      <c r="BT43" s="1">
        <v>8</v>
      </c>
      <c r="BU43" s="1">
        <v>0</v>
      </c>
    </row>
    <row r="44" spans="1:73" x14ac:dyDescent="0.2">
      <c r="A44" s="116">
        <v>272086</v>
      </c>
      <c r="B44" s="1" t="s">
        <v>212</v>
      </c>
      <c r="C44" s="114" t="s">
        <v>204</v>
      </c>
      <c r="D44" s="1">
        <v>5</v>
      </c>
      <c r="E44" s="115">
        <v>11.8576137738042</v>
      </c>
      <c r="F44" s="118">
        <v>11.8576137738042</v>
      </c>
      <c r="G44" s="117">
        <v>0</v>
      </c>
      <c r="H44" s="1">
        <v>2</v>
      </c>
      <c r="I44" s="1">
        <v>0</v>
      </c>
      <c r="J44" s="1">
        <v>0</v>
      </c>
      <c r="K44" s="1">
        <v>0</v>
      </c>
      <c r="L44" s="1">
        <v>0</v>
      </c>
      <c r="M44" s="1">
        <v>1</v>
      </c>
      <c r="N44" s="1">
        <v>2</v>
      </c>
      <c r="O44" s="116">
        <v>0</v>
      </c>
      <c r="P44" s="1">
        <v>3</v>
      </c>
      <c r="Q44" s="1">
        <v>2</v>
      </c>
      <c r="R44" s="116">
        <v>0</v>
      </c>
      <c r="S44" s="117">
        <v>0</v>
      </c>
      <c r="T44" s="1">
        <v>5</v>
      </c>
      <c r="U44" s="1">
        <v>2</v>
      </c>
      <c r="V44" s="1">
        <v>3</v>
      </c>
      <c r="W44" s="1">
        <v>0</v>
      </c>
      <c r="X44" s="1">
        <v>0</v>
      </c>
      <c r="Y44" s="1">
        <v>3</v>
      </c>
      <c r="Z44" s="1">
        <v>0</v>
      </c>
      <c r="AA44" s="116">
        <v>0</v>
      </c>
      <c r="AB44" s="117">
        <v>3</v>
      </c>
      <c r="AC44" s="1">
        <v>0</v>
      </c>
      <c r="AD44" s="1">
        <v>0</v>
      </c>
      <c r="AE44" s="1">
        <v>0</v>
      </c>
      <c r="AF44" s="1">
        <v>0</v>
      </c>
      <c r="AG44" s="1">
        <v>2</v>
      </c>
      <c r="AH44" s="116">
        <v>0</v>
      </c>
      <c r="AI44" s="117">
        <v>3</v>
      </c>
      <c r="AJ44" s="1">
        <v>0</v>
      </c>
      <c r="AK44" s="1">
        <v>0</v>
      </c>
      <c r="AL44" s="1">
        <v>1</v>
      </c>
      <c r="AM44" s="1">
        <v>1</v>
      </c>
      <c r="AN44" s="1">
        <v>0</v>
      </c>
      <c r="AO44" s="116">
        <v>0</v>
      </c>
      <c r="AP44" s="117">
        <v>0</v>
      </c>
      <c r="AQ44" s="1">
        <v>0</v>
      </c>
      <c r="AR44" s="1">
        <v>0</v>
      </c>
      <c r="AS44" s="1">
        <v>0</v>
      </c>
      <c r="AT44" s="1">
        <v>2</v>
      </c>
      <c r="AU44" s="1">
        <v>1</v>
      </c>
      <c r="AV44" s="1">
        <v>1</v>
      </c>
      <c r="AW44" s="1">
        <v>0</v>
      </c>
      <c r="AX44" s="1">
        <v>0</v>
      </c>
      <c r="AY44" s="1">
        <v>1</v>
      </c>
      <c r="AZ44" s="1">
        <v>0</v>
      </c>
      <c r="BA44" s="1">
        <v>0</v>
      </c>
      <c r="BB44" s="116">
        <v>0</v>
      </c>
      <c r="BC44" s="1">
        <v>1</v>
      </c>
      <c r="BD44" s="1">
        <v>0</v>
      </c>
      <c r="BE44" s="1">
        <v>1</v>
      </c>
      <c r="BF44" s="1">
        <v>2</v>
      </c>
      <c r="BG44" s="1">
        <v>1</v>
      </c>
      <c r="BH44" s="1">
        <v>0</v>
      </c>
      <c r="BI44" s="1">
        <v>0</v>
      </c>
      <c r="BJ44" s="1">
        <v>0</v>
      </c>
      <c r="BK44" s="117">
        <v>2</v>
      </c>
      <c r="BL44" s="1">
        <v>6</v>
      </c>
      <c r="BM44" s="1">
        <v>1</v>
      </c>
      <c r="BN44" s="1">
        <v>0</v>
      </c>
      <c r="BO44" s="1">
        <v>0</v>
      </c>
      <c r="BP44" s="1">
        <v>2</v>
      </c>
      <c r="BQ44" s="1">
        <v>0</v>
      </c>
      <c r="BR44" s="116">
        <v>0</v>
      </c>
      <c r="BS44" s="117">
        <v>2</v>
      </c>
      <c r="BT44" s="1">
        <v>3</v>
      </c>
      <c r="BU44" s="1">
        <v>0</v>
      </c>
    </row>
    <row r="45" spans="1:73" x14ac:dyDescent="0.2">
      <c r="A45" s="116">
        <v>272094</v>
      </c>
      <c r="B45" s="1" t="s">
        <v>213</v>
      </c>
      <c r="C45" s="114" t="s">
        <v>204</v>
      </c>
      <c r="D45" s="1">
        <v>6</v>
      </c>
      <c r="E45" s="115">
        <v>8.2656013224962095</v>
      </c>
      <c r="F45" s="118">
        <v>8.2656013224962095</v>
      </c>
      <c r="G45" s="117">
        <v>1</v>
      </c>
      <c r="H45" s="1">
        <v>0</v>
      </c>
      <c r="I45" s="1">
        <v>0</v>
      </c>
      <c r="J45" s="1">
        <v>2</v>
      </c>
      <c r="K45" s="1">
        <v>1</v>
      </c>
      <c r="L45" s="1">
        <v>0</v>
      </c>
      <c r="M45" s="1">
        <v>1</v>
      </c>
      <c r="N45" s="1">
        <v>1</v>
      </c>
      <c r="O45" s="116">
        <v>0</v>
      </c>
      <c r="P45" s="1">
        <v>6</v>
      </c>
      <c r="Q45" s="1">
        <v>0</v>
      </c>
      <c r="R45" s="116">
        <v>0</v>
      </c>
      <c r="S45" s="117">
        <v>1</v>
      </c>
      <c r="T45" s="1">
        <v>5</v>
      </c>
      <c r="U45" s="1">
        <v>1</v>
      </c>
      <c r="V45" s="1">
        <v>4</v>
      </c>
      <c r="W45" s="1">
        <v>0</v>
      </c>
      <c r="X45" s="1">
        <v>0</v>
      </c>
      <c r="Y45" s="1">
        <v>3</v>
      </c>
      <c r="Z45" s="1">
        <v>1</v>
      </c>
      <c r="AA45" s="116">
        <v>0</v>
      </c>
      <c r="AB45" s="117">
        <v>3</v>
      </c>
      <c r="AC45" s="1">
        <v>1</v>
      </c>
      <c r="AD45" s="1">
        <v>1</v>
      </c>
      <c r="AE45" s="1">
        <v>1</v>
      </c>
      <c r="AF45" s="1">
        <v>0</v>
      </c>
      <c r="AG45" s="1">
        <v>0</v>
      </c>
      <c r="AH45" s="116">
        <v>0</v>
      </c>
      <c r="AI45" s="117">
        <v>2</v>
      </c>
      <c r="AJ45" s="1">
        <v>0</v>
      </c>
      <c r="AK45" s="1">
        <v>1</v>
      </c>
      <c r="AL45" s="1">
        <v>2</v>
      </c>
      <c r="AM45" s="1">
        <v>0</v>
      </c>
      <c r="AN45" s="1">
        <v>1</v>
      </c>
      <c r="AO45" s="116">
        <v>0</v>
      </c>
      <c r="AP45" s="117">
        <v>0</v>
      </c>
      <c r="AQ45" s="1">
        <v>0</v>
      </c>
      <c r="AR45" s="1">
        <v>2</v>
      </c>
      <c r="AS45" s="1">
        <v>1</v>
      </c>
      <c r="AT45" s="1">
        <v>0</v>
      </c>
      <c r="AU45" s="1">
        <v>1</v>
      </c>
      <c r="AV45" s="1">
        <v>0</v>
      </c>
      <c r="AW45" s="1">
        <v>0</v>
      </c>
      <c r="AX45" s="1">
        <v>0</v>
      </c>
      <c r="AY45" s="1">
        <v>1</v>
      </c>
      <c r="AZ45" s="1">
        <v>1</v>
      </c>
      <c r="BA45" s="1">
        <v>0</v>
      </c>
      <c r="BB45" s="116">
        <v>0</v>
      </c>
      <c r="BC45" s="1">
        <v>0</v>
      </c>
      <c r="BD45" s="1">
        <v>1</v>
      </c>
      <c r="BE45" s="1">
        <v>1</v>
      </c>
      <c r="BF45" s="1">
        <v>2</v>
      </c>
      <c r="BG45" s="1">
        <v>2</v>
      </c>
      <c r="BH45" s="1">
        <v>0</v>
      </c>
      <c r="BI45" s="1">
        <v>0</v>
      </c>
      <c r="BJ45" s="1">
        <v>0</v>
      </c>
      <c r="BK45" s="117">
        <v>0</v>
      </c>
      <c r="BL45" s="1">
        <v>6</v>
      </c>
      <c r="BM45" s="1">
        <v>1</v>
      </c>
      <c r="BN45" s="1">
        <v>0</v>
      </c>
      <c r="BO45" s="1">
        <v>0</v>
      </c>
      <c r="BP45" s="1">
        <v>0</v>
      </c>
      <c r="BQ45" s="1">
        <v>0</v>
      </c>
      <c r="BR45" s="116">
        <v>1</v>
      </c>
      <c r="BS45" s="117">
        <v>3</v>
      </c>
      <c r="BT45" s="1">
        <v>2</v>
      </c>
      <c r="BU45" s="1">
        <v>1</v>
      </c>
    </row>
    <row r="46" spans="1:73" x14ac:dyDescent="0.2">
      <c r="A46" s="116">
        <v>272108</v>
      </c>
      <c r="B46" s="1" t="s">
        <v>214</v>
      </c>
      <c r="C46" s="114" t="s">
        <v>204</v>
      </c>
      <c r="D46" s="1">
        <v>15</v>
      </c>
      <c r="E46" s="115">
        <v>7.3222880685756699</v>
      </c>
      <c r="F46" s="118">
        <v>7.3222880685756699</v>
      </c>
      <c r="G46" s="117">
        <v>2</v>
      </c>
      <c r="H46" s="1">
        <v>2</v>
      </c>
      <c r="I46" s="1">
        <v>2</v>
      </c>
      <c r="J46" s="1">
        <v>0</v>
      </c>
      <c r="K46" s="1">
        <v>0</v>
      </c>
      <c r="L46" s="1">
        <v>2</v>
      </c>
      <c r="M46" s="1">
        <v>4</v>
      </c>
      <c r="N46" s="1">
        <v>3</v>
      </c>
      <c r="O46" s="116">
        <v>0</v>
      </c>
      <c r="P46" s="1">
        <v>10</v>
      </c>
      <c r="Q46" s="1">
        <v>5</v>
      </c>
      <c r="R46" s="116">
        <v>0</v>
      </c>
      <c r="S46" s="117">
        <v>1</v>
      </c>
      <c r="T46" s="1">
        <v>14</v>
      </c>
      <c r="U46" s="1">
        <v>4</v>
      </c>
      <c r="V46" s="1">
        <v>10</v>
      </c>
      <c r="W46" s="1">
        <v>0</v>
      </c>
      <c r="X46" s="1">
        <v>0</v>
      </c>
      <c r="Y46" s="1">
        <v>10</v>
      </c>
      <c r="Z46" s="1">
        <v>0</v>
      </c>
      <c r="AA46" s="116">
        <v>0</v>
      </c>
      <c r="AB46" s="117">
        <v>11</v>
      </c>
      <c r="AC46" s="1">
        <v>0</v>
      </c>
      <c r="AD46" s="1">
        <v>0</v>
      </c>
      <c r="AE46" s="1">
        <v>0</v>
      </c>
      <c r="AF46" s="1">
        <v>0</v>
      </c>
      <c r="AG46" s="1">
        <v>4</v>
      </c>
      <c r="AH46" s="116">
        <v>0</v>
      </c>
      <c r="AI46" s="117">
        <v>10</v>
      </c>
      <c r="AJ46" s="1">
        <v>0</v>
      </c>
      <c r="AK46" s="1">
        <v>1</v>
      </c>
      <c r="AL46" s="1">
        <v>1</v>
      </c>
      <c r="AM46" s="1">
        <v>1</v>
      </c>
      <c r="AN46" s="1">
        <v>2</v>
      </c>
      <c r="AO46" s="116">
        <v>0</v>
      </c>
      <c r="AP46" s="117">
        <v>3</v>
      </c>
      <c r="AQ46" s="1">
        <v>3</v>
      </c>
      <c r="AR46" s="1">
        <v>0</v>
      </c>
      <c r="AS46" s="1">
        <v>0</v>
      </c>
      <c r="AT46" s="1">
        <v>2</v>
      </c>
      <c r="AU46" s="1">
        <v>1</v>
      </c>
      <c r="AV46" s="1">
        <v>4</v>
      </c>
      <c r="AW46" s="1">
        <v>0</v>
      </c>
      <c r="AX46" s="1">
        <v>1</v>
      </c>
      <c r="AY46" s="1">
        <v>0</v>
      </c>
      <c r="AZ46" s="1">
        <v>0</v>
      </c>
      <c r="BA46" s="1">
        <v>0</v>
      </c>
      <c r="BB46" s="116">
        <v>1</v>
      </c>
      <c r="BC46" s="1">
        <v>3</v>
      </c>
      <c r="BD46" s="1">
        <v>2</v>
      </c>
      <c r="BE46" s="1">
        <v>0</v>
      </c>
      <c r="BF46" s="1">
        <v>4</v>
      </c>
      <c r="BG46" s="1">
        <v>3</v>
      </c>
      <c r="BH46" s="1">
        <v>1</v>
      </c>
      <c r="BI46" s="1">
        <v>2</v>
      </c>
      <c r="BJ46" s="1">
        <v>0</v>
      </c>
      <c r="BK46" s="117">
        <v>3</v>
      </c>
      <c r="BL46" s="1">
        <v>15</v>
      </c>
      <c r="BM46" s="1">
        <v>4</v>
      </c>
      <c r="BN46" s="1">
        <v>0</v>
      </c>
      <c r="BO46" s="1">
        <v>0</v>
      </c>
      <c r="BP46" s="1">
        <v>2</v>
      </c>
      <c r="BQ46" s="1">
        <v>3</v>
      </c>
      <c r="BR46" s="116">
        <v>1</v>
      </c>
      <c r="BS46" s="117">
        <v>4</v>
      </c>
      <c r="BT46" s="1">
        <v>10</v>
      </c>
      <c r="BU46" s="1">
        <v>1</v>
      </c>
    </row>
    <row r="47" spans="1:73" x14ac:dyDescent="0.2">
      <c r="A47" s="116">
        <v>272116</v>
      </c>
      <c r="B47" s="1" t="s">
        <v>215</v>
      </c>
      <c r="C47" s="114" t="s">
        <v>204</v>
      </c>
      <c r="D47" s="1">
        <v>8</v>
      </c>
      <c r="E47" s="115">
        <v>5.3939614601453698</v>
      </c>
      <c r="F47" s="118">
        <v>5.3939614601453698</v>
      </c>
      <c r="G47" s="117">
        <v>0</v>
      </c>
      <c r="H47" s="1">
        <v>1</v>
      </c>
      <c r="I47" s="1">
        <v>0</v>
      </c>
      <c r="J47" s="1">
        <v>1</v>
      </c>
      <c r="K47" s="1">
        <v>2</v>
      </c>
      <c r="L47" s="1">
        <v>0</v>
      </c>
      <c r="M47" s="1">
        <v>2</v>
      </c>
      <c r="N47" s="1">
        <v>2</v>
      </c>
      <c r="O47" s="116">
        <v>0</v>
      </c>
      <c r="P47" s="1">
        <v>5</v>
      </c>
      <c r="Q47" s="1">
        <v>3</v>
      </c>
      <c r="R47" s="116">
        <v>0</v>
      </c>
      <c r="S47" s="117">
        <v>1</v>
      </c>
      <c r="T47" s="1">
        <v>7</v>
      </c>
      <c r="U47" s="1">
        <v>0</v>
      </c>
      <c r="V47" s="1">
        <v>7</v>
      </c>
      <c r="W47" s="1">
        <v>0</v>
      </c>
      <c r="X47" s="1">
        <v>0</v>
      </c>
      <c r="Y47" s="1">
        <v>6</v>
      </c>
      <c r="Z47" s="1">
        <v>1</v>
      </c>
      <c r="AA47" s="116">
        <v>0</v>
      </c>
      <c r="AB47" s="117">
        <v>6</v>
      </c>
      <c r="AC47" s="1">
        <v>1</v>
      </c>
      <c r="AD47" s="1">
        <v>0</v>
      </c>
      <c r="AE47" s="1">
        <v>0</v>
      </c>
      <c r="AF47" s="1">
        <v>0</v>
      </c>
      <c r="AG47" s="1">
        <v>1</v>
      </c>
      <c r="AH47" s="116">
        <v>0</v>
      </c>
      <c r="AI47" s="117">
        <v>3</v>
      </c>
      <c r="AJ47" s="1">
        <v>2</v>
      </c>
      <c r="AK47" s="1">
        <v>0</v>
      </c>
      <c r="AL47" s="1">
        <v>2</v>
      </c>
      <c r="AM47" s="1">
        <v>0</v>
      </c>
      <c r="AN47" s="1">
        <v>1</v>
      </c>
      <c r="AO47" s="116">
        <v>0</v>
      </c>
      <c r="AP47" s="117">
        <v>0</v>
      </c>
      <c r="AQ47" s="1">
        <v>2</v>
      </c>
      <c r="AR47" s="1">
        <v>0</v>
      </c>
      <c r="AS47" s="1">
        <v>0</v>
      </c>
      <c r="AT47" s="1">
        <v>1</v>
      </c>
      <c r="AU47" s="1">
        <v>1</v>
      </c>
      <c r="AV47" s="1">
        <v>0</v>
      </c>
      <c r="AW47" s="1">
        <v>1</v>
      </c>
      <c r="AX47" s="1">
        <v>0</v>
      </c>
      <c r="AY47" s="1">
        <v>1</v>
      </c>
      <c r="AZ47" s="1">
        <v>0</v>
      </c>
      <c r="BA47" s="1">
        <v>1</v>
      </c>
      <c r="BB47" s="116">
        <v>1</v>
      </c>
      <c r="BC47" s="1">
        <v>1</v>
      </c>
      <c r="BD47" s="1">
        <v>2</v>
      </c>
      <c r="BE47" s="1">
        <v>2</v>
      </c>
      <c r="BF47" s="1">
        <v>0</v>
      </c>
      <c r="BG47" s="1">
        <v>1</v>
      </c>
      <c r="BH47" s="1">
        <v>0</v>
      </c>
      <c r="BI47" s="1">
        <v>2</v>
      </c>
      <c r="BJ47" s="1">
        <v>0</v>
      </c>
      <c r="BK47" s="117">
        <v>2</v>
      </c>
      <c r="BL47" s="1">
        <v>11</v>
      </c>
      <c r="BM47" s="1">
        <v>0</v>
      </c>
      <c r="BN47" s="1">
        <v>0</v>
      </c>
      <c r="BO47" s="1">
        <v>1</v>
      </c>
      <c r="BP47" s="1">
        <v>0</v>
      </c>
      <c r="BQ47" s="1">
        <v>0</v>
      </c>
      <c r="BR47" s="116">
        <v>0</v>
      </c>
      <c r="BS47" s="117">
        <v>4</v>
      </c>
      <c r="BT47" s="1">
        <v>4</v>
      </c>
      <c r="BU47" s="1">
        <v>0</v>
      </c>
    </row>
    <row r="48" spans="1:73" x14ac:dyDescent="0.2">
      <c r="A48" s="116">
        <v>272124</v>
      </c>
      <c r="B48" s="1" t="s">
        <v>216</v>
      </c>
      <c r="C48" s="114" t="s">
        <v>204</v>
      </c>
      <c r="D48" s="1">
        <v>12</v>
      </c>
      <c r="E48" s="115">
        <v>8.8496880484962901</v>
      </c>
      <c r="F48" s="118">
        <v>8.8496880484962901</v>
      </c>
      <c r="G48" s="117">
        <v>1</v>
      </c>
      <c r="H48" s="1">
        <v>3</v>
      </c>
      <c r="I48" s="1">
        <v>0</v>
      </c>
      <c r="J48" s="1">
        <v>4</v>
      </c>
      <c r="K48" s="1">
        <v>0</v>
      </c>
      <c r="L48" s="1">
        <v>0</v>
      </c>
      <c r="M48" s="1">
        <v>3</v>
      </c>
      <c r="N48" s="1">
        <v>1</v>
      </c>
      <c r="O48" s="116">
        <v>0</v>
      </c>
      <c r="P48" s="1">
        <v>8</v>
      </c>
      <c r="Q48" s="1">
        <v>4</v>
      </c>
      <c r="R48" s="116">
        <v>0</v>
      </c>
      <c r="S48" s="117">
        <v>4</v>
      </c>
      <c r="T48" s="1">
        <v>8</v>
      </c>
      <c r="U48" s="1">
        <v>0</v>
      </c>
      <c r="V48" s="1">
        <v>8</v>
      </c>
      <c r="W48" s="1">
        <v>1</v>
      </c>
      <c r="X48" s="1">
        <v>0</v>
      </c>
      <c r="Y48" s="1">
        <v>5</v>
      </c>
      <c r="Z48" s="1">
        <v>2</v>
      </c>
      <c r="AA48" s="116">
        <v>0</v>
      </c>
      <c r="AB48" s="117">
        <v>9</v>
      </c>
      <c r="AC48" s="1">
        <v>0</v>
      </c>
      <c r="AD48" s="1">
        <v>1</v>
      </c>
      <c r="AE48" s="1">
        <v>1</v>
      </c>
      <c r="AF48" s="1">
        <v>0</v>
      </c>
      <c r="AG48" s="1">
        <v>1</v>
      </c>
      <c r="AH48" s="116">
        <v>0</v>
      </c>
      <c r="AI48" s="117">
        <v>5</v>
      </c>
      <c r="AJ48" s="1">
        <v>2</v>
      </c>
      <c r="AK48" s="1">
        <v>2</v>
      </c>
      <c r="AL48" s="1">
        <v>1</v>
      </c>
      <c r="AM48" s="1">
        <v>1</v>
      </c>
      <c r="AN48" s="1">
        <v>1</v>
      </c>
      <c r="AO48" s="116">
        <v>0</v>
      </c>
      <c r="AP48" s="117">
        <v>1</v>
      </c>
      <c r="AQ48" s="1">
        <v>2</v>
      </c>
      <c r="AR48" s="1">
        <v>0</v>
      </c>
      <c r="AS48" s="1">
        <v>0</v>
      </c>
      <c r="AT48" s="1">
        <v>1</v>
      </c>
      <c r="AU48" s="1">
        <v>2</v>
      </c>
      <c r="AV48" s="1">
        <v>0</v>
      </c>
      <c r="AW48" s="1">
        <v>0</v>
      </c>
      <c r="AX48" s="1">
        <v>1</v>
      </c>
      <c r="AY48" s="1">
        <v>1</v>
      </c>
      <c r="AZ48" s="1">
        <v>0</v>
      </c>
      <c r="BA48" s="1">
        <v>0</v>
      </c>
      <c r="BB48" s="116">
        <v>4</v>
      </c>
      <c r="BC48" s="1">
        <v>3</v>
      </c>
      <c r="BD48" s="1">
        <v>1</v>
      </c>
      <c r="BE48" s="1">
        <v>1</v>
      </c>
      <c r="BF48" s="1">
        <v>2</v>
      </c>
      <c r="BG48" s="1">
        <v>1</v>
      </c>
      <c r="BH48" s="1">
        <v>2</v>
      </c>
      <c r="BI48" s="1">
        <v>2</v>
      </c>
      <c r="BJ48" s="1">
        <v>0</v>
      </c>
      <c r="BK48" s="117">
        <v>3</v>
      </c>
      <c r="BL48" s="1">
        <v>14</v>
      </c>
      <c r="BM48" s="1">
        <v>2</v>
      </c>
      <c r="BN48" s="1">
        <v>0</v>
      </c>
      <c r="BO48" s="1">
        <v>1</v>
      </c>
      <c r="BP48" s="1">
        <v>0</v>
      </c>
      <c r="BQ48" s="1">
        <v>0</v>
      </c>
      <c r="BR48" s="116">
        <v>0</v>
      </c>
      <c r="BS48" s="117">
        <v>3</v>
      </c>
      <c r="BT48" s="1">
        <v>8</v>
      </c>
      <c r="BU48" s="1">
        <v>1</v>
      </c>
    </row>
    <row r="49" spans="1:73" x14ac:dyDescent="0.2">
      <c r="A49" s="116">
        <v>272132</v>
      </c>
      <c r="B49" s="1" t="s">
        <v>217</v>
      </c>
      <c r="C49" s="114" t="s">
        <v>204</v>
      </c>
      <c r="D49" s="1">
        <v>1</v>
      </c>
      <c r="E49" s="115">
        <v>1.9371585758010199</v>
      </c>
      <c r="F49" s="118">
        <v>1.9371585758010199</v>
      </c>
      <c r="G49" s="117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1</v>
      </c>
      <c r="O49" s="116">
        <v>0</v>
      </c>
      <c r="P49" s="1">
        <v>1</v>
      </c>
      <c r="Q49" s="1">
        <v>0</v>
      </c>
      <c r="R49" s="116">
        <v>0</v>
      </c>
      <c r="S49" s="117" t="s">
        <v>238</v>
      </c>
      <c r="T49" s="1" t="s">
        <v>238</v>
      </c>
      <c r="U49" s="1" t="s">
        <v>238</v>
      </c>
      <c r="V49" s="1" t="s">
        <v>238</v>
      </c>
      <c r="W49" s="1" t="s">
        <v>238</v>
      </c>
      <c r="X49" s="1" t="s">
        <v>238</v>
      </c>
      <c r="Y49" s="1" t="s">
        <v>238</v>
      </c>
      <c r="Z49" s="1" t="s">
        <v>238</v>
      </c>
      <c r="AA49" s="116" t="s">
        <v>238</v>
      </c>
      <c r="AB49" s="117" t="s">
        <v>238</v>
      </c>
      <c r="AC49" s="1" t="s">
        <v>238</v>
      </c>
      <c r="AD49" s="1" t="s">
        <v>238</v>
      </c>
      <c r="AE49" s="1" t="s">
        <v>238</v>
      </c>
      <c r="AF49" s="1" t="s">
        <v>238</v>
      </c>
      <c r="AG49" s="1" t="s">
        <v>238</v>
      </c>
      <c r="AH49" s="116" t="s">
        <v>238</v>
      </c>
      <c r="AI49" s="117" t="s">
        <v>238</v>
      </c>
      <c r="AJ49" s="1" t="s">
        <v>238</v>
      </c>
      <c r="AK49" s="1" t="s">
        <v>238</v>
      </c>
      <c r="AL49" s="1" t="s">
        <v>238</v>
      </c>
      <c r="AM49" s="1" t="s">
        <v>238</v>
      </c>
      <c r="AN49" s="1" t="s">
        <v>238</v>
      </c>
      <c r="AO49" s="116" t="s">
        <v>238</v>
      </c>
      <c r="AP49" s="117">
        <v>0</v>
      </c>
      <c r="AQ49" s="1">
        <v>1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16">
        <v>0</v>
      </c>
      <c r="BC49" s="1">
        <v>0</v>
      </c>
      <c r="BD49" s="1">
        <v>0</v>
      </c>
      <c r="BE49" s="1">
        <v>1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17" t="s">
        <v>238</v>
      </c>
      <c r="BL49" s="1" t="s">
        <v>238</v>
      </c>
      <c r="BM49" s="1" t="s">
        <v>238</v>
      </c>
      <c r="BN49" s="1" t="s">
        <v>238</v>
      </c>
      <c r="BO49" s="1" t="s">
        <v>238</v>
      </c>
      <c r="BP49" s="1" t="s">
        <v>238</v>
      </c>
      <c r="BQ49" s="1" t="s">
        <v>238</v>
      </c>
      <c r="BR49" s="116" t="s">
        <v>238</v>
      </c>
      <c r="BS49" s="117" t="s">
        <v>238</v>
      </c>
      <c r="BT49" s="1" t="s">
        <v>238</v>
      </c>
      <c r="BU49" s="1" t="s">
        <v>238</v>
      </c>
    </row>
    <row r="50" spans="1:73" x14ac:dyDescent="0.2">
      <c r="A50" s="116">
        <v>272141</v>
      </c>
      <c r="B50" s="1" t="s">
        <v>218</v>
      </c>
      <c r="C50" s="114" t="s">
        <v>204</v>
      </c>
      <c r="D50" s="1">
        <v>3</v>
      </c>
      <c r="E50" s="115">
        <v>5.3674944535890603</v>
      </c>
      <c r="F50" s="118">
        <v>5.3674944535890603</v>
      </c>
      <c r="G50" s="117">
        <v>0</v>
      </c>
      <c r="H50" s="1">
        <v>0</v>
      </c>
      <c r="I50" s="1">
        <v>1</v>
      </c>
      <c r="J50" s="1">
        <v>1</v>
      </c>
      <c r="K50" s="1">
        <v>1</v>
      </c>
      <c r="L50" s="1">
        <v>0</v>
      </c>
      <c r="M50" s="1">
        <v>0</v>
      </c>
      <c r="N50" s="1">
        <v>0</v>
      </c>
      <c r="O50" s="116">
        <v>0</v>
      </c>
      <c r="P50" s="1">
        <v>2</v>
      </c>
      <c r="Q50" s="1">
        <v>1</v>
      </c>
      <c r="R50" s="116">
        <v>0</v>
      </c>
      <c r="S50" s="117">
        <v>2</v>
      </c>
      <c r="T50" s="1">
        <v>1</v>
      </c>
      <c r="U50" s="1">
        <v>0</v>
      </c>
      <c r="V50" s="1">
        <v>1</v>
      </c>
      <c r="W50" s="1">
        <v>0</v>
      </c>
      <c r="X50" s="1">
        <v>0</v>
      </c>
      <c r="Y50" s="1">
        <v>1</v>
      </c>
      <c r="Z50" s="1">
        <v>0</v>
      </c>
      <c r="AA50" s="116">
        <v>0</v>
      </c>
      <c r="AB50" s="117">
        <v>3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16">
        <v>0</v>
      </c>
      <c r="AI50" s="117">
        <v>2</v>
      </c>
      <c r="AJ50" s="1">
        <v>1</v>
      </c>
      <c r="AK50" s="1">
        <v>0</v>
      </c>
      <c r="AL50" s="1">
        <v>0</v>
      </c>
      <c r="AM50" s="1">
        <v>0</v>
      </c>
      <c r="AN50" s="1">
        <v>0</v>
      </c>
      <c r="AO50" s="116">
        <v>0</v>
      </c>
      <c r="AP50" s="117">
        <v>0</v>
      </c>
      <c r="AQ50" s="1">
        <v>0</v>
      </c>
      <c r="AR50" s="1">
        <v>1</v>
      </c>
      <c r="AS50" s="1">
        <v>0</v>
      </c>
      <c r="AT50" s="1">
        <v>0</v>
      </c>
      <c r="AU50" s="1">
        <v>0</v>
      </c>
      <c r="AV50" s="1">
        <v>1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16">
        <v>1</v>
      </c>
      <c r="BC50" s="1">
        <v>0</v>
      </c>
      <c r="BD50" s="1">
        <v>0</v>
      </c>
      <c r="BE50" s="1">
        <v>0</v>
      </c>
      <c r="BF50" s="1">
        <v>2</v>
      </c>
      <c r="BG50" s="1">
        <v>0</v>
      </c>
      <c r="BH50" s="1">
        <v>1</v>
      </c>
      <c r="BI50" s="1">
        <v>0</v>
      </c>
      <c r="BJ50" s="1">
        <v>0</v>
      </c>
      <c r="BK50" s="117">
        <v>0</v>
      </c>
      <c r="BL50" s="1">
        <v>1</v>
      </c>
      <c r="BM50" s="1">
        <v>1</v>
      </c>
      <c r="BN50" s="1">
        <v>2</v>
      </c>
      <c r="BO50" s="1">
        <v>1</v>
      </c>
      <c r="BP50" s="1">
        <v>0</v>
      </c>
      <c r="BQ50" s="1">
        <v>1</v>
      </c>
      <c r="BR50" s="116">
        <v>0</v>
      </c>
      <c r="BS50" s="117">
        <v>0</v>
      </c>
      <c r="BT50" s="1">
        <v>3</v>
      </c>
      <c r="BU50" s="1">
        <v>0</v>
      </c>
    </row>
    <row r="51" spans="1:73" x14ac:dyDescent="0.2">
      <c r="A51" s="116">
        <v>272159</v>
      </c>
      <c r="B51" s="1" t="s">
        <v>219</v>
      </c>
      <c r="C51" s="114" t="s">
        <v>204</v>
      </c>
      <c r="D51" s="1">
        <v>7</v>
      </c>
      <c r="E51" s="115">
        <v>6.0175195784297699</v>
      </c>
      <c r="F51" s="118">
        <v>6.0175195784297699</v>
      </c>
      <c r="G51" s="117">
        <v>0</v>
      </c>
      <c r="H51" s="1">
        <v>2</v>
      </c>
      <c r="I51" s="1">
        <v>0</v>
      </c>
      <c r="J51" s="1">
        <v>2</v>
      </c>
      <c r="K51" s="1">
        <v>2</v>
      </c>
      <c r="L51" s="1">
        <v>1</v>
      </c>
      <c r="M51" s="1">
        <v>0</v>
      </c>
      <c r="N51" s="1">
        <v>0</v>
      </c>
      <c r="O51" s="116">
        <v>0</v>
      </c>
      <c r="P51" s="1">
        <v>5</v>
      </c>
      <c r="Q51" s="1">
        <v>2</v>
      </c>
      <c r="R51" s="116">
        <v>0</v>
      </c>
      <c r="S51" s="117">
        <v>2</v>
      </c>
      <c r="T51" s="1">
        <v>5</v>
      </c>
      <c r="U51" s="1">
        <v>0</v>
      </c>
      <c r="V51" s="1">
        <v>5</v>
      </c>
      <c r="W51" s="1">
        <v>0</v>
      </c>
      <c r="X51" s="1">
        <v>1</v>
      </c>
      <c r="Y51" s="1">
        <v>2</v>
      </c>
      <c r="Z51" s="1">
        <v>2</v>
      </c>
      <c r="AA51" s="116">
        <v>0</v>
      </c>
      <c r="AB51" s="117">
        <v>4</v>
      </c>
      <c r="AC51" s="1">
        <v>2</v>
      </c>
      <c r="AD51" s="1">
        <v>0</v>
      </c>
      <c r="AE51" s="1">
        <v>0</v>
      </c>
      <c r="AF51" s="1">
        <v>0</v>
      </c>
      <c r="AG51" s="1">
        <v>1</v>
      </c>
      <c r="AH51" s="116">
        <v>0</v>
      </c>
      <c r="AI51" s="117">
        <v>5</v>
      </c>
      <c r="AJ51" s="1">
        <v>0</v>
      </c>
      <c r="AK51" s="1">
        <v>0</v>
      </c>
      <c r="AL51" s="1">
        <v>2</v>
      </c>
      <c r="AM51" s="1">
        <v>0</v>
      </c>
      <c r="AN51" s="1">
        <v>0</v>
      </c>
      <c r="AO51" s="116">
        <v>0</v>
      </c>
      <c r="AP51" s="117">
        <v>1</v>
      </c>
      <c r="AQ51" s="1">
        <v>2</v>
      </c>
      <c r="AR51" s="1">
        <v>0</v>
      </c>
      <c r="AS51" s="1">
        <v>1</v>
      </c>
      <c r="AT51" s="1">
        <v>1</v>
      </c>
      <c r="AU51" s="1">
        <v>0</v>
      </c>
      <c r="AV51" s="1">
        <v>1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16">
        <v>1</v>
      </c>
      <c r="BC51" s="1">
        <v>0</v>
      </c>
      <c r="BD51" s="1">
        <v>2</v>
      </c>
      <c r="BE51" s="1">
        <v>0</v>
      </c>
      <c r="BF51" s="1">
        <v>0</v>
      </c>
      <c r="BG51" s="1">
        <v>1</v>
      </c>
      <c r="BH51" s="1">
        <v>3</v>
      </c>
      <c r="BI51" s="1">
        <v>1</v>
      </c>
      <c r="BJ51" s="1">
        <v>0</v>
      </c>
      <c r="BK51" s="117">
        <v>0</v>
      </c>
      <c r="BL51" s="1">
        <v>9</v>
      </c>
      <c r="BM51" s="1">
        <v>1</v>
      </c>
      <c r="BN51" s="1">
        <v>0</v>
      </c>
      <c r="BO51" s="1">
        <v>0</v>
      </c>
      <c r="BP51" s="1">
        <v>0</v>
      </c>
      <c r="BQ51" s="1">
        <v>0</v>
      </c>
      <c r="BR51" s="116">
        <v>1</v>
      </c>
      <c r="BS51" s="117">
        <v>3</v>
      </c>
      <c r="BT51" s="1">
        <v>4</v>
      </c>
      <c r="BU51" s="1">
        <v>0</v>
      </c>
    </row>
    <row r="52" spans="1:73" x14ac:dyDescent="0.2">
      <c r="A52" s="116">
        <v>272167</v>
      </c>
      <c r="B52" s="1" t="s">
        <v>220</v>
      </c>
      <c r="C52" s="114" t="s">
        <v>204</v>
      </c>
      <c r="D52" s="1">
        <v>5</v>
      </c>
      <c r="E52" s="115">
        <v>9.6348395799209907</v>
      </c>
      <c r="F52" s="118">
        <v>9.6348395799209907</v>
      </c>
      <c r="G52" s="117">
        <v>0</v>
      </c>
      <c r="H52" s="1">
        <v>0</v>
      </c>
      <c r="I52" s="1">
        <v>0</v>
      </c>
      <c r="J52" s="1">
        <v>1</v>
      </c>
      <c r="K52" s="1">
        <v>1</v>
      </c>
      <c r="L52" s="1">
        <v>2</v>
      </c>
      <c r="M52" s="1">
        <v>0</v>
      </c>
      <c r="N52" s="1">
        <v>1</v>
      </c>
      <c r="O52" s="116">
        <v>0</v>
      </c>
      <c r="P52" s="1">
        <v>4</v>
      </c>
      <c r="Q52" s="1">
        <v>1</v>
      </c>
      <c r="R52" s="116">
        <v>0</v>
      </c>
      <c r="S52" s="117">
        <v>0</v>
      </c>
      <c r="T52" s="1">
        <v>5</v>
      </c>
      <c r="U52" s="1">
        <v>0</v>
      </c>
      <c r="V52" s="1">
        <v>5</v>
      </c>
      <c r="W52" s="1">
        <v>2</v>
      </c>
      <c r="X52" s="1">
        <v>0</v>
      </c>
      <c r="Y52" s="1">
        <v>1</v>
      </c>
      <c r="Z52" s="1">
        <v>2</v>
      </c>
      <c r="AA52" s="116">
        <v>0</v>
      </c>
      <c r="AB52" s="117">
        <v>4</v>
      </c>
      <c r="AC52" s="1">
        <v>0</v>
      </c>
      <c r="AD52" s="1">
        <v>0</v>
      </c>
      <c r="AE52" s="1">
        <v>0</v>
      </c>
      <c r="AF52" s="1">
        <v>0</v>
      </c>
      <c r="AG52" s="1">
        <v>1</v>
      </c>
      <c r="AH52" s="116">
        <v>0</v>
      </c>
      <c r="AI52" s="117">
        <v>4</v>
      </c>
      <c r="AJ52" s="1">
        <v>0</v>
      </c>
      <c r="AK52" s="1">
        <v>0</v>
      </c>
      <c r="AL52" s="1">
        <v>0</v>
      </c>
      <c r="AM52" s="1">
        <v>1</v>
      </c>
      <c r="AN52" s="1">
        <v>0</v>
      </c>
      <c r="AO52" s="116">
        <v>0</v>
      </c>
      <c r="AP52" s="117">
        <v>0</v>
      </c>
      <c r="AQ52" s="1">
        <v>0</v>
      </c>
      <c r="AR52" s="1">
        <v>0</v>
      </c>
      <c r="AS52" s="1">
        <v>0</v>
      </c>
      <c r="AT52" s="1">
        <v>1</v>
      </c>
      <c r="AU52" s="1">
        <v>0</v>
      </c>
      <c r="AV52" s="1">
        <v>0</v>
      </c>
      <c r="AW52" s="1">
        <v>2</v>
      </c>
      <c r="AX52" s="1">
        <v>0</v>
      </c>
      <c r="AY52" s="1">
        <v>0</v>
      </c>
      <c r="AZ52" s="1">
        <v>0</v>
      </c>
      <c r="BA52" s="1">
        <v>0</v>
      </c>
      <c r="BB52" s="116">
        <v>2</v>
      </c>
      <c r="BC52" s="1">
        <v>1</v>
      </c>
      <c r="BD52" s="1">
        <v>0</v>
      </c>
      <c r="BE52" s="1">
        <v>1</v>
      </c>
      <c r="BF52" s="1">
        <v>0</v>
      </c>
      <c r="BG52" s="1">
        <v>2</v>
      </c>
      <c r="BH52" s="1">
        <v>0</v>
      </c>
      <c r="BI52" s="1">
        <v>1</v>
      </c>
      <c r="BJ52" s="1">
        <v>0</v>
      </c>
      <c r="BK52" s="117">
        <v>1</v>
      </c>
      <c r="BL52" s="1">
        <v>7</v>
      </c>
      <c r="BM52" s="1">
        <v>0</v>
      </c>
      <c r="BN52" s="1">
        <v>0</v>
      </c>
      <c r="BO52" s="1">
        <v>1</v>
      </c>
      <c r="BP52" s="1">
        <v>0</v>
      </c>
      <c r="BQ52" s="1">
        <v>0</v>
      </c>
      <c r="BR52" s="116">
        <v>0</v>
      </c>
      <c r="BS52" s="117">
        <v>2</v>
      </c>
      <c r="BT52" s="1">
        <v>3</v>
      </c>
      <c r="BU52" s="1">
        <v>0</v>
      </c>
    </row>
    <row r="53" spans="1:73" x14ac:dyDescent="0.2">
      <c r="A53" s="116">
        <v>272175</v>
      </c>
      <c r="B53" s="1" t="s">
        <v>221</v>
      </c>
      <c r="C53" s="114" t="s">
        <v>204</v>
      </c>
      <c r="D53" s="1">
        <v>2</v>
      </c>
      <c r="E53" s="115">
        <v>3.3062223103881498</v>
      </c>
      <c r="F53" s="118">
        <v>3.3062223103881498</v>
      </c>
      <c r="G53" s="117">
        <v>0</v>
      </c>
      <c r="H53" s="1">
        <v>0</v>
      </c>
      <c r="I53" s="1">
        <v>0</v>
      </c>
      <c r="J53" s="1">
        <v>1</v>
      </c>
      <c r="K53" s="1">
        <v>0</v>
      </c>
      <c r="L53" s="1">
        <v>1</v>
      </c>
      <c r="M53" s="1">
        <v>0</v>
      </c>
      <c r="N53" s="1">
        <v>0</v>
      </c>
      <c r="O53" s="116">
        <v>0</v>
      </c>
      <c r="P53" s="1">
        <v>2</v>
      </c>
      <c r="Q53" s="1">
        <v>0</v>
      </c>
      <c r="R53" s="116">
        <v>0</v>
      </c>
      <c r="S53" s="117" t="s">
        <v>238</v>
      </c>
      <c r="T53" s="1" t="s">
        <v>238</v>
      </c>
      <c r="U53" s="1" t="s">
        <v>238</v>
      </c>
      <c r="V53" s="1" t="s">
        <v>238</v>
      </c>
      <c r="W53" s="1" t="s">
        <v>238</v>
      </c>
      <c r="X53" s="1" t="s">
        <v>238</v>
      </c>
      <c r="Y53" s="1" t="s">
        <v>238</v>
      </c>
      <c r="Z53" s="1" t="s">
        <v>238</v>
      </c>
      <c r="AA53" s="116" t="s">
        <v>238</v>
      </c>
      <c r="AB53" s="117" t="s">
        <v>238</v>
      </c>
      <c r="AC53" s="1" t="s">
        <v>238</v>
      </c>
      <c r="AD53" s="1" t="s">
        <v>238</v>
      </c>
      <c r="AE53" s="1" t="s">
        <v>238</v>
      </c>
      <c r="AF53" s="1" t="s">
        <v>238</v>
      </c>
      <c r="AG53" s="1" t="s">
        <v>238</v>
      </c>
      <c r="AH53" s="116" t="s">
        <v>238</v>
      </c>
      <c r="AI53" s="117" t="s">
        <v>238</v>
      </c>
      <c r="AJ53" s="1" t="s">
        <v>238</v>
      </c>
      <c r="AK53" s="1" t="s">
        <v>238</v>
      </c>
      <c r="AL53" s="1" t="s">
        <v>238</v>
      </c>
      <c r="AM53" s="1" t="s">
        <v>238</v>
      </c>
      <c r="AN53" s="1" t="s">
        <v>238</v>
      </c>
      <c r="AO53" s="116" t="s">
        <v>238</v>
      </c>
      <c r="AP53" s="117">
        <v>0</v>
      </c>
      <c r="AQ53" s="1">
        <v>0</v>
      </c>
      <c r="AR53" s="1">
        <v>1</v>
      </c>
      <c r="AS53" s="1">
        <v>0</v>
      </c>
      <c r="AT53" s="1">
        <v>0</v>
      </c>
      <c r="AU53" s="1">
        <v>0</v>
      </c>
      <c r="AV53" s="1">
        <v>0</v>
      </c>
      <c r="AW53" s="1">
        <v>1</v>
      </c>
      <c r="AX53" s="1">
        <v>0</v>
      </c>
      <c r="AY53" s="1">
        <v>0</v>
      </c>
      <c r="AZ53" s="1">
        <v>0</v>
      </c>
      <c r="BA53" s="1">
        <v>0</v>
      </c>
      <c r="BB53" s="116">
        <v>0</v>
      </c>
      <c r="BC53" s="1">
        <v>0</v>
      </c>
      <c r="BD53" s="1">
        <v>0</v>
      </c>
      <c r="BE53" s="1">
        <v>0</v>
      </c>
      <c r="BF53" s="1">
        <v>1</v>
      </c>
      <c r="BG53" s="1">
        <v>0</v>
      </c>
      <c r="BH53" s="1">
        <v>0</v>
      </c>
      <c r="BI53" s="1">
        <v>1</v>
      </c>
      <c r="BJ53" s="1">
        <v>0</v>
      </c>
      <c r="BK53" s="117" t="s">
        <v>238</v>
      </c>
      <c r="BL53" s="1" t="s">
        <v>238</v>
      </c>
      <c r="BM53" s="1" t="s">
        <v>238</v>
      </c>
      <c r="BN53" s="1" t="s">
        <v>238</v>
      </c>
      <c r="BO53" s="1" t="s">
        <v>238</v>
      </c>
      <c r="BP53" s="1" t="s">
        <v>238</v>
      </c>
      <c r="BQ53" s="1" t="s">
        <v>238</v>
      </c>
      <c r="BR53" s="116" t="s">
        <v>238</v>
      </c>
      <c r="BS53" s="117" t="s">
        <v>238</v>
      </c>
      <c r="BT53" s="1" t="s">
        <v>238</v>
      </c>
      <c r="BU53" s="1" t="s">
        <v>238</v>
      </c>
    </row>
    <row r="54" spans="1:73" x14ac:dyDescent="0.2">
      <c r="A54" s="116">
        <v>272183</v>
      </c>
      <c r="B54" s="1" t="s">
        <v>222</v>
      </c>
      <c r="C54" s="114" t="s">
        <v>204</v>
      </c>
      <c r="D54" s="1">
        <v>8</v>
      </c>
      <c r="E54" s="1">
        <v>13.466426515393801</v>
      </c>
      <c r="F54" s="1">
        <v>13.466426515393801</v>
      </c>
      <c r="G54" s="1">
        <v>0</v>
      </c>
      <c r="H54" s="1">
        <v>0</v>
      </c>
      <c r="I54" s="1">
        <v>1</v>
      </c>
      <c r="J54" s="1">
        <v>1</v>
      </c>
      <c r="K54" s="1">
        <v>2</v>
      </c>
      <c r="L54" s="1">
        <v>1</v>
      </c>
      <c r="M54" s="1">
        <v>1</v>
      </c>
      <c r="N54" s="1">
        <v>2</v>
      </c>
      <c r="O54" s="1">
        <v>0</v>
      </c>
      <c r="P54" s="1">
        <v>6</v>
      </c>
      <c r="Q54" s="1">
        <v>2</v>
      </c>
      <c r="R54" s="1">
        <v>0</v>
      </c>
      <c r="S54" s="1">
        <v>0</v>
      </c>
      <c r="T54" s="1">
        <v>8</v>
      </c>
      <c r="U54" s="1">
        <v>0</v>
      </c>
      <c r="V54" s="1">
        <v>8</v>
      </c>
      <c r="W54" s="1">
        <v>2</v>
      </c>
      <c r="X54" s="1">
        <v>2</v>
      </c>
      <c r="Y54" s="1">
        <v>3</v>
      </c>
      <c r="Z54" s="1">
        <v>1</v>
      </c>
      <c r="AA54" s="1">
        <v>0</v>
      </c>
      <c r="AB54" s="1">
        <v>6</v>
      </c>
      <c r="AC54" s="1">
        <v>2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4</v>
      </c>
      <c r="AJ54" s="1">
        <v>1</v>
      </c>
      <c r="AK54" s="1">
        <v>0</v>
      </c>
      <c r="AL54" s="1">
        <v>3</v>
      </c>
      <c r="AM54" s="1">
        <v>0</v>
      </c>
      <c r="AN54" s="1">
        <v>0</v>
      </c>
      <c r="AO54" s="1">
        <v>0</v>
      </c>
      <c r="AP54" s="1">
        <v>1</v>
      </c>
      <c r="AQ54" s="1">
        <v>1</v>
      </c>
      <c r="AR54" s="1">
        <v>1</v>
      </c>
      <c r="AS54" s="1">
        <v>0</v>
      </c>
      <c r="AT54" s="1">
        <v>1</v>
      </c>
      <c r="AU54" s="1">
        <v>0</v>
      </c>
      <c r="AV54" s="1">
        <v>0</v>
      </c>
      <c r="AW54" s="1">
        <v>1</v>
      </c>
      <c r="AX54" s="1">
        <v>0</v>
      </c>
      <c r="AY54" s="1">
        <v>1</v>
      </c>
      <c r="AZ54" s="1">
        <v>0</v>
      </c>
      <c r="BA54" s="1">
        <v>1</v>
      </c>
      <c r="BB54" s="1">
        <v>1</v>
      </c>
      <c r="BC54" s="1">
        <v>0</v>
      </c>
      <c r="BD54" s="1">
        <v>1</v>
      </c>
      <c r="BE54" s="1">
        <v>2</v>
      </c>
      <c r="BF54" s="1">
        <v>1</v>
      </c>
      <c r="BG54" s="1">
        <v>1</v>
      </c>
      <c r="BH54" s="1">
        <v>1</v>
      </c>
      <c r="BI54" s="1">
        <v>2</v>
      </c>
      <c r="BJ54" s="1">
        <v>0</v>
      </c>
      <c r="BK54" s="1">
        <v>3</v>
      </c>
      <c r="BL54" s="1">
        <v>12</v>
      </c>
      <c r="BM54" s="1">
        <v>0</v>
      </c>
      <c r="BN54" s="1">
        <v>0</v>
      </c>
      <c r="BO54" s="1">
        <v>0</v>
      </c>
      <c r="BP54" s="1">
        <v>0</v>
      </c>
      <c r="BQ54" s="1">
        <v>1</v>
      </c>
      <c r="BR54" s="1">
        <v>0</v>
      </c>
      <c r="BS54" s="1">
        <v>1</v>
      </c>
      <c r="BT54" s="1">
        <v>6</v>
      </c>
      <c r="BU54" s="1">
        <v>1</v>
      </c>
    </row>
    <row r="55" spans="1:73" x14ac:dyDescent="0.2">
      <c r="A55" s="1">
        <v>272191</v>
      </c>
      <c r="B55" s="1" t="s">
        <v>223</v>
      </c>
      <c r="C55" s="1" t="s">
        <v>204</v>
      </c>
      <c r="D55" s="1">
        <v>7</v>
      </c>
      <c r="E55" s="118">
        <v>7.4154898990433997</v>
      </c>
      <c r="F55" s="118">
        <v>7.4154898990433997</v>
      </c>
      <c r="G55" s="1">
        <v>0</v>
      </c>
      <c r="H55" s="1">
        <v>0</v>
      </c>
      <c r="I55" s="1">
        <v>1</v>
      </c>
      <c r="J55" s="1">
        <v>1</v>
      </c>
      <c r="K55" s="1">
        <v>0</v>
      </c>
      <c r="L55" s="1">
        <v>2</v>
      </c>
      <c r="M55" s="1">
        <v>2</v>
      </c>
      <c r="N55" s="1">
        <v>1</v>
      </c>
      <c r="O55" s="1">
        <v>0</v>
      </c>
      <c r="P55" s="1">
        <v>6</v>
      </c>
      <c r="Q55" s="1">
        <v>1</v>
      </c>
      <c r="R55" s="1">
        <v>0</v>
      </c>
      <c r="S55" s="1">
        <v>2</v>
      </c>
      <c r="T55" s="1">
        <v>5</v>
      </c>
      <c r="U55" s="1">
        <v>0</v>
      </c>
      <c r="V55" s="1">
        <v>5</v>
      </c>
      <c r="W55" s="1">
        <v>0</v>
      </c>
      <c r="X55" s="1">
        <v>0</v>
      </c>
      <c r="Y55" s="1">
        <v>5</v>
      </c>
      <c r="Z55" s="1">
        <v>0</v>
      </c>
      <c r="AA55" s="1">
        <v>0</v>
      </c>
      <c r="AB55" s="1">
        <v>6</v>
      </c>
      <c r="AC55" s="1">
        <v>0</v>
      </c>
      <c r="AD55" s="1">
        <v>1</v>
      </c>
      <c r="AE55" s="1">
        <v>0</v>
      </c>
      <c r="AF55" s="1">
        <v>0</v>
      </c>
      <c r="AG55" s="1">
        <v>0</v>
      </c>
      <c r="AH55" s="1">
        <v>0</v>
      </c>
      <c r="AI55" s="1">
        <v>5</v>
      </c>
      <c r="AJ55" s="1">
        <v>0</v>
      </c>
      <c r="AK55" s="1">
        <v>1</v>
      </c>
      <c r="AL55" s="1">
        <v>0</v>
      </c>
      <c r="AM55" s="1">
        <v>0</v>
      </c>
      <c r="AN55" s="1">
        <v>1</v>
      </c>
      <c r="AO55" s="1">
        <v>0</v>
      </c>
      <c r="AP55" s="1">
        <v>0</v>
      </c>
      <c r="AQ55" s="1">
        <v>0</v>
      </c>
      <c r="AR55" s="1">
        <v>1</v>
      </c>
      <c r="AS55" s="1">
        <v>0</v>
      </c>
      <c r="AT55" s="1">
        <v>1</v>
      </c>
      <c r="AU55" s="1">
        <v>0</v>
      </c>
      <c r="AV55" s="1">
        <v>0</v>
      </c>
      <c r="AW55" s="1">
        <v>2</v>
      </c>
      <c r="AX55" s="1">
        <v>0</v>
      </c>
      <c r="AY55" s="1">
        <v>0</v>
      </c>
      <c r="AZ55" s="1">
        <v>2</v>
      </c>
      <c r="BA55" s="1">
        <v>0</v>
      </c>
      <c r="BB55" s="1">
        <v>1</v>
      </c>
      <c r="BC55" s="1">
        <v>0</v>
      </c>
      <c r="BD55" s="1">
        <v>2</v>
      </c>
      <c r="BE55" s="1">
        <v>1</v>
      </c>
      <c r="BF55" s="1">
        <v>1</v>
      </c>
      <c r="BG55" s="1">
        <v>1</v>
      </c>
      <c r="BH55" s="1">
        <v>2</v>
      </c>
      <c r="BI55" s="1">
        <v>0</v>
      </c>
      <c r="BJ55" s="1">
        <v>0</v>
      </c>
      <c r="BK55" s="1">
        <v>3</v>
      </c>
      <c r="BL55" s="1">
        <v>9</v>
      </c>
      <c r="BM55" s="1">
        <v>1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2</v>
      </c>
      <c r="BT55" s="1">
        <v>5</v>
      </c>
      <c r="BU55" s="1">
        <v>0</v>
      </c>
    </row>
    <row r="56" spans="1:73" x14ac:dyDescent="0.2">
      <c r="A56" s="1">
        <v>272205</v>
      </c>
      <c r="B56" s="1" t="s">
        <v>224</v>
      </c>
      <c r="C56" s="1" t="s">
        <v>204</v>
      </c>
      <c r="D56" s="1">
        <v>2</v>
      </c>
      <c r="E56" s="118">
        <v>2.7456687076137398</v>
      </c>
      <c r="F56" s="118">
        <v>2.7456687076137398</v>
      </c>
      <c r="G56" s="1">
        <v>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1</v>
      </c>
      <c r="N56" s="1">
        <v>0</v>
      </c>
      <c r="O56" s="1">
        <v>0</v>
      </c>
      <c r="P56" s="1">
        <v>2</v>
      </c>
      <c r="Q56" s="1">
        <v>0</v>
      </c>
      <c r="R56" s="1">
        <v>0</v>
      </c>
      <c r="S56" s="1" t="s">
        <v>238</v>
      </c>
      <c r="T56" s="1" t="s">
        <v>238</v>
      </c>
      <c r="U56" s="1" t="s">
        <v>238</v>
      </c>
      <c r="V56" s="1" t="s">
        <v>238</v>
      </c>
      <c r="W56" s="1" t="s">
        <v>238</v>
      </c>
      <c r="X56" s="1" t="s">
        <v>238</v>
      </c>
      <c r="Y56" s="1" t="s">
        <v>238</v>
      </c>
      <c r="Z56" s="1" t="s">
        <v>238</v>
      </c>
      <c r="AA56" s="1" t="s">
        <v>238</v>
      </c>
      <c r="AB56" s="1" t="s">
        <v>238</v>
      </c>
      <c r="AC56" s="1" t="s">
        <v>238</v>
      </c>
      <c r="AD56" s="1" t="s">
        <v>238</v>
      </c>
      <c r="AE56" s="1" t="s">
        <v>238</v>
      </c>
      <c r="AF56" s="1" t="s">
        <v>238</v>
      </c>
      <c r="AG56" s="1" t="s">
        <v>238</v>
      </c>
      <c r="AH56" s="1" t="s">
        <v>238</v>
      </c>
      <c r="AI56" s="1" t="s">
        <v>238</v>
      </c>
      <c r="AJ56" s="1" t="s">
        <v>238</v>
      </c>
      <c r="AK56" s="1" t="s">
        <v>238</v>
      </c>
      <c r="AL56" s="1" t="s">
        <v>238</v>
      </c>
      <c r="AM56" s="1" t="s">
        <v>238</v>
      </c>
      <c r="AN56" s="1" t="s">
        <v>238</v>
      </c>
      <c r="AO56" s="1" t="s">
        <v>238</v>
      </c>
      <c r="AP56" s="1">
        <v>1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1</v>
      </c>
      <c r="BA56" s="1">
        <v>0</v>
      </c>
      <c r="BB56" s="1">
        <v>0</v>
      </c>
      <c r="BC56" s="1">
        <v>0</v>
      </c>
      <c r="BD56" s="1">
        <v>0</v>
      </c>
      <c r="BE56" s="1">
        <v>1</v>
      </c>
      <c r="BF56" s="1">
        <v>1</v>
      </c>
      <c r="BG56" s="1">
        <v>0</v>
      </c>
      <c r="BH56" s="1">
        <v>0</v>
      </c>
      <c r="BI56" s="1">
        <v>0</v>
      </c>
      <c r="BJ56" s="1">
        <v>0</v>
      </c>
      <c r="BK56" s="1" t="s">
        <v>238</v>
      </c>
      <c r="BL56" s="1" t="s">
        <v>238</v>
      </c>
      <c r="BM56" s="1" t="s">
        <v>238</v>
      </c>
      <c r="BN56" s="1" t="s">
        <v>238</v>
      </c>
      <c r="BO56" s="1" t="s">
        <v>238</v>
      </c>
      <c r="BP56" s="1" t="s">
        <v>238</v>
      </c>
      <c r="BQ56" s="1" t="s">
        <v>238</v>
      </c>
      <c r="BR56" s="1" t="s">
        <v>238</v>
      </c>
      <c r="BS56" s="1" t="s">
        <v>238</v>
      </c>
      <c r="BT56" s="1" t="s">
        <v>238</v>
      </c>
      <c r="BU56" s="1" t="s">
        <v>238</v>
      </c>
    </row>
    <row r="57" spans="1:73" x14ac:dyDescent="0.2">
      <c r="A57" s="1">
        <v>272213</v>
      </c>
      <c r="B57" s="1" t="s">
        <v>225</v>
      </c>
      <c r="C57" s="1" t="s">
        <v>204</v>
      </c>
      <c r="D57" s="1">
        <v>4</v>
      </c>
      <c r="E57" s="118">
        <v>11.570056693277801</v>
      </c>
      <c r="F57" s="118">
        <v>11.570056693277801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3</v>
      </c>
      <c r="N57" s="1">
        <v>1</v>
      </c>
      <c r="O57" s="1">
        <v>0</v>
      </c>
      <c r="P57" s="1">
        <v>2</v>
      </c>
      <c r="Q57" s="1">
        <v>2</v>
      </c>
      <c r="R57" s="1">
        <v>0</v>
      </c>
      <c r="S57" s="1" t="s">
        <v>238</v>
      </c>
      <c r="T57" s="1" t="s">
        <v>238</v>
      </c>
      <c r="U57" s="1" t="s">
        <v>238</v>
      </c>
      <c r="V57" s="1" t="s">
        <v>238</v>
      </c>
      <c r="W57" s="1" t="s">
        <v>238</v>
      </c>
      <c r="X57" s="1" t="s">
        <v>238</v>
      </c>
      <c r="Y57" s="1" t="s">
        <v>238</v>
      </c>
      <c r="Z57" s="1" t="s">
        <v>238</v>
      </c>
      <c r="AA57" s="1" t="s">
        <v>238</v>
      </c>
      <c r="AB57" s="1" t="s">
        <v>238</v>
      </c>
      <c r="AC57" s="1" t="s">
        <v>238</v>
      </c>
      <c r="AD57" s="1" t="s">
        <v>238</v>
      </c>
      <c r="AE57" s="1" t="s">
        <v>238</v>
      </c>
      <c r="AF57" s="1" t="s">
        <v>238</v>
      </c>
      <c r="AG57" s="1" t="s">
        <v>238</v>
      </c>
      <c r="AH57" s="1" t="s">
        <v>238</v>
      </c>
      <c r="AI57" s="1" t="s">
        <v>238</v>
      </c>
      <c r="AJ57" s="1" t="s">
        <v>238</v>
      </c>
      <c r="AK57" s="1" t="s">
        <v>238</v>
      </c>
      <c r="AL57" s="1" t="s">
        <v>238</v>
      </c>
      <c r="AM57" s="1" t="s">
        <v>238</v>
      </c>
      <c r="AN57" s="1" t="s">
        <v>238</v>
      </c>
      <c r="AO57" s="1" t="s">
        <v>238</v>
      </c>
      <c r="AP57" s="1">
        <v>0</v>
      </c>
      <c r="AQ57" s="1">
        <v>0</v>
      </c>
      <c r="AR57" s="1">
        <v>0</v>
      </c>
      <c r="AS57" s="1">
        <v>1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3</v>
      </c>
      <c r="BC57" s="1">
        <v>0</v>
      </c>
      <c r="BD57" s="1">
        <v>0</v>
      </c>
      <c r="BE57" s="1">
        <v>0</v>
      </c>
      <c r="BF57" s="1">
        <v>1</v>
      </c>
      <c r="BG57" s="1">
        <v>1</v>
      </c>
      <c r="BH57" s="1">
        <v>2</v>
      </c>
      <c r="BI57" s="1">
        <v>0</v>
      </c>
      <c r="BJ57" s="1">
        <v>0</v>
      </c>
      <c r="BK57" s="1" t="s">
        <v>238</v>
      </c>
      <c r="BL57" s="1" t="s">
        <v>238</v>
      </c>
      <c r="BM57" s="1" t="s">
        <v>238</v>
      </c>
      <c r="BN57" s="1" t="s">
        <v>238</v>
      </c>
      <c r="BO57" s="1" t="s">
        <v>238</v>
      </c>
      <c r="BP57" s="1" t="s">
        <v>238</v>
      </c>
      <c r="BQ57" s="1" t="s">
        <v>238</v>
      </c>
      <c r="BR57" s="1" t="s">
        <v>238</v>
      </c>
      <c r="BS57" s="1" t="s">
        <v>238</v>
      </c>
      <c r="BT57" s="1" t="s">
        <v>238</v>
      </c>
      <c r="BU57" s="1" t="s">
        <v>238</v>
      </c>
    </row>
    <row r="58" spans="1:73" x14ac:dyDescent="0.2">
      <c r="A58" s="1">
        <v>272221</v>
      </c>
      <c r="B58" s="1" t="s">
        <v>226</v>
      </c>
      <c r="C58" s="1" t="s">
        <v>204</v>
      </c>
      <c r="D58" s="1">
        <v>3</v>
      </c>
      <c r="E58" s="118">
        <v>5.3185831294543098</v>
      </c>
      <c r="F58" s="118">
        <v>5.3185831294543098</v>
      </c>
      <c r="G58" s="1">
        <v>0</v>
      </c>
      <c r="H58" s="1">
        <v>1</v>
      </c>
      <c r="I58" s="1">
        <v>0</v>
      </c>
      <c r="J58" s="1">
        <v>1</v>
      </c>
      <c r="K58" s="1">
        <v>0</v>
      </c>
      <c r="L58" s="1">
        <v>0</v>
      </c>
      <c r="M58" s="1">
        <v>0</v>
      </c>
      <c r="N58" s="1">
        <v>1</v>
      </c>
      <c r="O58" s="1">
        <v>0</v>
      </c>
      <c r="P58" s="1">
        <v>2</v>
      </c>
      <c r="Q58" s="1">
        <v>1</v>
      </c>
      <c r="R58" s="1">
        <v>0</v>
      </c>
      <c r="S58" s="1">
        <v>2</v>
      </c>
      <c r="T58" s="1">
        <v>1</v>
      </c>
      <c r="U58" s="1">
        <v>0</v>
      </c>
      <c r="V58" s="1">
        <v>1</v>
      </c>
      <c r="W58" s="1">
        <v>0</v>
      </c>
      <c r="X58" s="1">
        <v>0</v>
      </c>
      <c r="Y58" s="1">
        <v>1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1</v>
      </c>
      <c r="AF58" s="1">
        <v>0</v>
      </c>
      <c r="AG58" s="1">
        <v>2</v>
      </c>
      <c r="AH58" s="1">
        <v>0</v>
      </c>
      <c r="AI58" s="1">
        <v>1</v>
      </c>
      <c r="AJ58" s="1">
        <v>0</v>
      </c>
      <c r="AK58" s="1">
        <v>0</v>
      </c>
      <c r="AL58" s="1">
        <v>1</v>
      </c>
      <c r="AM58" s="1">
        <v>0</v>
      </c>
      <c r="AN58" s="1">
        <v>1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1</v>
      </c>
      <c r="AX58" s="1">
        <v>0</v>
      </c>
      <c r="AY58" s="1">
        <v>0</v>
      </c>
      <c r="AZ58" s="1">
        <v>0</v>
      </c>
      <c r="BA58" s="1">
        <v>1</v>
      </c>
      <c r="BB58" s="1">
        <v>1</v>
      </c>
      <c r="BC58" s="1">
        <v>0</v>
      </c>
      <c r="BD58" s="1">
        <v>0</v>
      </c>
      <c r="BE58" s="1">
        <v>0</v>
      </c>
      <c r="BF58" s="1">
        <v>0</v>
      </c>
      <c r="BG58" s="1">
        <v>2</v>
      </c>
      <c r="BH58" s="1">
        <v>1</v>
      </c>
      <c r="BI58" s="1">
        <v>0</v>
      </c>
      <c r="BJ58" s="1">
        <v>0</v>
      </c>
      <c r="BK58" s="1">
        <v>2</v>
      </c>
      <c r="BL58" s="1">
        <v>2</v>
      </c>
      <c r="BM58" s="1">
        <v>0</v>
      </c>
      <c r="BN58" s="1">
        <v>0</v>
      </c>
      <c r="BO58" s="1">
        <v>1</v>
      </c>
      <c r="BP58" s="1">
        <v>0</v>
      </c>
      <c r="BQ58" s="1">
        <v>0</v>
      </c>
      <c r="BR58" s="1">
        <v>0</v>
      </c>
      <c r="BS58" s="1">
        <v>2</v>
      </c>
      <c r="BT58" s="1">
        <v>1</v>
      </c>
      <c r="BU58" s="1">
        <v>0</v>
      </c>
    </row>
    <row r="59" spans="1:73" x14ac:dyDescent="0.2">
      <c r="A59" s="1">
        <v>272230</v>
      </c>
      <c r="B59" s="1" t="s">
        <v>227</v>
      </c>
      <c r="C59" s="1" t="s">
        <v>204</v>
      </c>
      <c r="D59" s="1">
        <v>9</v>
      </c>
      <c r="E59" s="118">
        <v>15.2495848724118</v>
      </c>
      <c r="F59" s="118">
        <v>15.2495848724118</v>
      </c>
      <c r="G59" s="1">
        <v>0</v>
      </c>
      <c r="H59" s="1">
        <v>0</v>
      </c>
      <c r="I59" s="1">
        <v>2</v>
      </c>
      <c r="J59" s="1">
        <v>2</v>
      </c>
      <c r="K59" s="1">
        <v>0</v>
      </c>
      <c r="L59" s="1">
        <v>2</v>
      </c>
      <c r="M59" s="1">
        <v>2</v>
      </c>
      <c r="N59" s="1">
        <v>1</v>
      </c>
      <c r="O59" s="1">
        <v>0</v>
      </c>
      <c r="P59" s="1">
        <v>3</v>
      </c>
      <c r="Q59" s="1">
        <v>6</v>
      </c>
      <c r="R59" s="1">
        <v>0</v>
      </c>
      <c r="S59" s="1">
        <v>3</v>
      </c>
      <c r="T59" s="1">
        <v>6</v>
      </c>
      <c r="U59" s="1">
        <v>0</v>
      </c>
      <c r="V59" s="1">
        <v>6</v>
      </c>
      <c r="W59" s="1">
        <v>1</v>
      </c>
      <c r="X59" s="1">
        <v>0</v>
      </c>
      <c r="Y59" s="1">
        <v>4</v>
      </c>
      <c r="Z59" s="1">
        <v>1</v>
      </c>
      <c r="AA59" s="1">
        <v>0</v>
      </c>
      <c r="AB59" s="1">
        <v>6</v>
      </c>
      <c r="AC59" s="1">
        <v>0</v>
      </c>
      <c r="AD59" s="1">
        <v>0</v>
      </c>
      <c r="AE59" s="1">
        <v>0</v>
      </c>
      <c r="AF59" s="1">
        <v>0</v>
      </c>
      <c r="AG59" s="1">
        <v>3</v>
      </c>
      <c r="AH59" s="1">
        <v>0</v>
      </c>
      <c r="AI59" s="1">
        <v>7</v>
      </c>
      <c r="AJ59" s="1">
        <v>0</v>
      </c>
      <c r="AK59" s="1">
        <v>0</v>
      </c>
      <c r="AL59" s="1">
        <v>1</v>
      </c>
      <c r="AM59" s="1">
        <v>0</v>
      </c>
      <c r="AN59" s="1">
        <v>1</v>
      </c>
      <c r="AO59" s="1">
        <v>0</v>
      </c>
      <c r="AP59" s="1">
        <v>2</v>
      </c>
      <c r="AQ59" s="1">
        <v>1</v>
      </c>
      <c r="AR59" s="1">
        <v>1</v>
      </c>
      <c r="AS59" s="1">
        <v>0</v>
      </c>
      <c r="AT59" s="1">
        <v>1</v>
      </c>
      <c r="AU59" s="1">
        <v>0</v>
      </c>
      <c r="AV59" s="1">
        <v>1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3</v>
      </c>
      <c r="BC59" s="1">
        <v>2</v>
      </c>
      <c r="BD59" s="1">
        <v>2</v>
      </c>
      <c r="BE59" s="1">
        <v>0</v>
      </c>
      <c r="BF59" s="1">
        <v>1</v>
      </c>
      <c r="BG59" s="1">
        <v>0</v>
      </c>
      <c r="BH59" s="1">
        <v>4</v>
      </c>
      <c r="BI59" s="1">
        <v>0</v>
      </c>
      <c r="BJ59" s="1">
        <v>0</v>
      </c>
      <c r="BK59" s="1">
        <v>2</v>
      </c>
      <c r="BL59" s="1">
        <v>7</v>
      </c>
      <c r="BM59" s="1">
        <v>1</v>
      </c>
      <c r="BN59" s="1">
        <v>3</v>
      </c>
      <c r="BO59" s="1">
        <v>0</v>
      </c>
      <c r="BP59" s="1">
        <v>0</v>
      </c>
      <c r="BQ59" s="1">
        <v>0</v>
      </c>
      <c r="BR59" s="1">
        <v>0</v>
      </c>
      <c r="BS59" s="1">
        <v>2</v>
      </c>
      <c r="BT59" s="1">
        <v>7</v>
      </c>
      <c r="BU59" s="1">
        <v>0</v>
      </c>
    </row>
    <row r="60" spans="1:73" x14ac:dyDescent="0.2">
      <c r="A60" s="1">
        <v>272248</v>
      </c>
      <c r="B60" s="1" t="s">
        <v>228</v>
      </c>
      <c r="C60" s="1" t="s">
        <v>204</v>
      </c>
      <c r="D60" s="1">
        <v>5</v>
      </c>
      <c r="E60" s="118">
        <v>11.4366751298063</v>
      </c>
      <c r="F60" s="118">
        <v>11.4366751298063</v>
      </c>
      <c r="G60" s="1">
        <v>1</v>
      </c>
      <c r="H60" s="1">
        <v>1</v>
      </c>
      <c r="I60" s="1">
        <v>0</v>
      </c>
      <c r="J60" s="1">
        <v>1</v>
      </c>
      <c r="K60" s="1">
        <v>1</v>
      </c>
      <c r="L60" s="1">
        <v>0</v>
      </c>
      <c r="M60" s="1">
        <v>0</v>
      </c>
      <c r="N60" s="1">
        <v>1</v>
      </c>
      <c r="O60" s="1">
        <v>0</v>
      </c>
      <c r="P60" s="1">
        <v>4</v>
      </c>
      <c r="Q60" s="1">
        <v>1</v>
      </c>
      <c r="R60" s="1">
        <v>0</v>
      </c>
      <c r="S60" s="1">
        <v>1</v>
      </c>
      <c r="T60" s="1">
        <v>3</v>
      </c>
      <c r="U60" s="1">
        <v>1</v>
      </c>
      <c r="V60" s="1">
        <v>2</v>
      </c>
      <c r="W60" s="1">
        <v>1</v>
      </c>
      <c r="X60" s="1">
        <v>0</v>
      </c>
      <c r="Y60" s="1">
        <v>1</v>
      </c>
      <c r="Z60" s="1">
        <v>0</v>
      </c>
      <c r="AA60" s="1">
        <v>1</v>
      </c>
      <c r="AB60" s="1">
        <v>2</v>
      </c>
      <c r="AC60" s="1">
        <v>0</v>
      </c>
      <c r="AD60" s="1">
        <v>0</v>
      </c>
      <c r="AE60" s="1">
        <v>0</v>
      </c>
      <c r="AF60" s="1">
        <v>0</v>
      </c>
      <c r="AG60" s="1">
        <v>3</v>
      </c>
      <c r="AH60" s="1">
        <v>0</v>
      </c>
      <c r="AI60" s="1">
        <v>3</v>
      </c>
      <c r="AJ60" s="1">
        <v>0</v>
      </c>
      <c r="AK60" s="1">
        <v>0</v>
      </c>
      <c r="AL60" s="1">
        <v>1</v>
      </c>
      <c r="AM60" s="1">
        <v>0</v>
      </c>
      <c r="AN60" s="1">
        <v>1</v>
      </c>
      <c r="AO60" s="1">
        <v>0</v>
      </c>
      <c r="AP60" s="1">
        <v>0</v>
      </c>
      <c r="AQ60" s="1">
        <v>0</v>
      </c>
      <c r="AR60" s="1">
        <v>0</v>
      </c>
      <c r="AS60" s="1">
        <v>1</v>
      </c>
      <c r="AT60" s="1">
        <v>0</v>
      </c>
      <c r="AU60" s="1">
        <v>0</v>
      </c>
      <c r="AV60" s="1">
        <v>0</v>
      </c>
      <c r="AW60" s="1">
        <v>3</v>
      </c>
      <c r="AX60" s="1">
        <v>1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1</v>
      </c>
      <c r="BE60" s="1">
        <v>2</v>
      </c>
      <c r="BF60" s="1">
        <v>0</v>
      </c>
      <c r="BG60" s="1">
        <v>1</v>
      </c>
      <c r="BH60" s="1">
        <v>0</v>
      </c>
      <c r="BI60" s="1">
        <v>1</v>
      </c>
      <c r="BJ60" s="1">
        <v>0</v>
      </c>
      <c r="BK60" s="1">
        <v>2</v>
      </c>
      <c r="BL60" s="1">
        <v>3</v>
      </c>
      <c r="BM60" s="1">
        <v>2</v>
      </c>
      <c r="BN60" s="1">
        <v>0</v>
      </c>
      <c r="BO60" s="1">
        <v>0</v>
      </c>
      <c r="BP60" s="1">
        <v>0</v>
      </c>
      <c r="BQ60" s="1">
        <v>2</v>
      </c>
      <c r="BR60" s="1">
        <v>0</v>
      </c>
      <c r="BS60" s="1">
        <v>3</v>
      </c>
      <c r="BT60" s="1">
        <v>2</v>
      </c>
      <c r="BU60" s="1">
        <v>0</v>
      </c>
    </row>
    <row r="61" spans="1:73" x14ac:dyDescent="0.2">
      <c r="A61" s="1">
        <v>272256</v>
      </c>
      <c r="B61" s="1" t="s">
        <v>229</v>
      </c>
      <c r="C61" s="1" t="s">
        <v>204</v>
      </c>
      <c r="D61" s="1">
        <v>2</v>
      </c>
      <c r="E61" s="118">
        <v>6.8057304250178703</v>
      </c>
      <c r="F61" s="118">
        <v>6.8057304250178703</v>
      </c>
      <c r="G61" s="1">
        <v>0</v>
      </c>
      <c r="H61" s="1">
        <v>0</v>
      </c>
      <c r="I61" s="1">
        <v>2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1</v>
      </c>
      <c r="Q61" s="1">
        <v>1</v>
      </c>
      <c r="R61" s="1">
        <v>0</v>
      </c>
      <c r="S61" s="1" t="s">
        <v>238</v>
      </c>
      <c r="T61" s="1" t="s">
        <v>238</v>
      </c>
      <c r="U61" s="1" t="s">
        <v>238</v>
      </c>
      <c r="V61" s="1" t="s">
        <v>238</v>
      </c>
      <c r="W61" s="1" t="s">
        <v>238</v>
      </c>
      <c r="X61" s="1" t="s">
        <v>238</v>
      </c>
      <c r="Y61" s="1" t="s">
        <v>238</v>
      </c>
      <c r="Z61" s="1" t="s">
        <v>238</v>
      </c>
      <c r="AA61" s="1" t="s">
        <v>238</v>
      </c>
      <c r="AB61" s="1" t="s">
        <v>238</v>
      </c>
      <c r="AC61" s="1" t="s">
        <v>238</v>
      </c>
      <c r="AD61" s="1" t="s">
        <v>238</v>
      </c>
      <c r="AE61" s="1" t="s">
        <v>238</v>
      </c>
      <c r="AF61" s="1" t="s">
        <v>238</v>
      </c>
      <c r="AG61" s="1" t="s">
        <v>238</v>
      </c>
      <c r="AH61" s="1" t="s">
        <v>238</v>
      </c>
      <c r="AI61" s="1" t="s">
        <v>238</v>
      </c>
      <c r="AJ61" s="1" t="s">
        <v>238</v>
      </c>
      <c r="AK61" s="1" t="s">
        <v>238</v>
      </c>
      <c r="AL61" s="1" t="s">
        <v>238</v>
      </c>
      <c r="AM61" s="1" t="s">
        <v>238</v>
      </c>
      <c r="AN61" s="1" t="s">
        <v>238</v>
      </c>
      <c r="AO61" s="1" t="s">
        <v>238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1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1</v>
      </c>
      <c r="BB61" s="1">
        <v>0</v>
      </c>
      <c r="BC61" s="1">
        <v>0</v>
      </c>
      <c r="BD61" s="1">
        <v>1</v>
      </c>
      <c r="BE61" s="1">
        <v>0</v>
      </c>
      <c r="BF61" s="1">
        <v>1</v>
      </c>
      <c r="BG61" s="1">
        <v>0</v>
      </c>
      <c r="BH61" s="1">
        <v>0</v>
      </c>
      <c r="BI61" s="1">
        <v>0</v>
      </c>
      <c r="BJ61" s="1">
        <v>0</v>
      </c>
      <c r="BK61" s="1" t="s">
        <v>238</v>
      </c>
      <c r="BL61" s="1" t="s">
        <v>238</v>
      </c>
      <c r="BM61" s="1" t="s">
        <v>238</v>
      </c>
      <c r="BN61" s="1" t="s">
        <v>238</v>
      </c>
      <c r="BO61" s="1" t="s">
        <v>238</v>
      </c>
      <c r="BP61" s="1" t="s">
        <v>238</v>
      </c>
      <c r="BQ61" s="1" t="s">
        <v>238</v>
      </c>
      <c r="BR61" s="1" t="s">
        <v>238</v>
      </c>
      <c r="BS61" s="1" t="s">
        <v>238</v>
      </c>
      <c r="BT61" s="1" t="s">
        <v>238</v>
      </c>
      <c r="BU61" s="1" t="s">
        <v>238</v>
      </c>
    </row>
    <row r="62" spans="1:73" x14ac:dyDescent="0.2">
      <c r="A62" s="1">
        <v>272264</v>
      </c>
      <c r="B62" s="1" t="s">
        <v>230</v>
      </c>
      <c r="C62" s="1" t="s">
        <v>204</v>
      </c>
      <c r="D62" s="1">
        <v>2</v>
      </c>
      <c r="E62" s="118">
        <v>6.1177046372201103</v>
      </c>
      <c r="F62" s="118">
        <v>6.1177046372201103</v>
      </c>
      <c r="G62" s="1">
        <v>1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1</v>
      </c>
      <c r="N62" s="1">
        <v>0</v>
      </c>
      <c r="O62" s="1">
        <v>0</v>
      </c>
      <c r="P62" s="1">
        <v>1</v>
      </c>
      <c r="Q62" s="1">
        <v>1</v>
      </c>
      <c r="R62" s="1">
        <v>0</v>
      </c>
      <c r="S62" s="1" t="s">
        <v>238</v>
      </c>
      <c r="T62" s="1" t="s">
        <v>238</v>
      </c>
      <c r="U62" s="1" t="s">
        <v>238</v>
      </c>
      <c r="V62" s="1" t="s">
        <v>238</v>
      </c>
      <c r="W62" s="1" t="s">
        <v>238</v>
      </c>
      <c r="X62" s="1" t="s">
        <v>238</v>
      </c>
      <c r="Y62" s="1" t="s">
        <v>238</v>
      </c>
      <c r="Z62" s="1" t="s">
        <v>238</v>
      </c>
      <c r="AA62" s="1" t="s">
        <v>238</v>
      </c>
      <c r="AB62" s="1" t="s">
        <v>238</v>
      </c>
      <c r="AC62" s="1" t="s">
        <v>238</v>
      </c>
      <c r="AD62" s="1" t="s">
        <v>238</v>
      </c>
      <c r="AE62" s="1" t="s">
        <v>238</v>
      </c>
      <c r="AF62" s="1" t="s">
        <v>238</v>
      </c>
      <c r="AG62" s="1" t="s">
        <v>238</v>
      </c>
      <c r="AH62" s="1" t="s">
        <v>238</v>
      </c>
      <c r="AI62" s="1" t="s">
        <v>238</v>
      </c>
      <c r="AJ62" s="1" t="s">
        <v>238</v>
      </c>
      <c r="AK62" s="1" t="s">
        <v>238</v>
      </c>
      <c r="AL62" s="1" t="s">
        <v>238</v>
      </c>
      <c r="AM62" s="1" t="s">
        <v>238</v>
      </c>
      <c r="AN62" s="1" t="s">
        <v>238</v>
      </c>
      <c r="AO62" s="1" t="s">
        <v>238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1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1</v>
      </c>
      <c r="BC62" s="1">
        <v>2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 t="s">
        <v>238</v>
      </c>
      <c r="BL62" s="1" t="s">
        <v>238</v>
      </c>
      <c r="BM62" s="1" t="s">
        <v>238</v>
      </c>
      <c r="BN62" s="1" t="s">
        <v>238</v>
      </c>
      <c r="BO62" s="1" t="s">
        <v>238</v>
      </c>
      <c r="BP62" s="1" t="s">
        <v>238</v>
      </c>
      <c r="BQ62" s="1" t="s">
        <v>238</v>
      </c>
      <c r="BR62" s="1" t="s">
        <v>238</v>
      </c>
      <c r="BS62" s="1" t="s">
        <v>238</v>
      </c>
      <c r="BT62" s="1" t="s">
        <v>238</v>
      </c>
      <c r="BU62" s="1" t="s">
        <v>238</v>
      </c>
    </row>
    <row r="63" spans="1:73" x14ac:dyDescent="0.2">
      <c r="A63" s="1">
        <v>272272</v>
      </c>
      <c r="B63" s="1" t="s">
        <v>231</v>
      </c>
      <c r="C63" s="1" t="s">
        <v>204</v>
      </c>
      <c r="D63" s="1">
        <v>24</v>
      </c>
      <c r="E63" s="118">
        <v>9.7733399574859696</v>
      </c>
      <c r="F63" s="118">
        <v>9.7733399574859696</v>
      </c>
      <c r="G63" s="1">
        <v>4</v>
      </c>
      <c r="H63" s="1">
        <v>4</v>
      </c>
      <c r="I63" s="1">
        <v>2</v>
      </c>
      <c r="J63" s="1">
        <v>4</v>
      </c>
      <c r="K63" s="1">
        <v>3</v>
      </c>
      <c r="L63" s="1">
        <v>2</v>
      </c>
      <c r="M63" s="1">
        <v>2</v>
      </c>
      <c r="N63" s="1">
        <v>3</v>
      </c>
      <c r="O63" s="1">
        <v>0</v>
      </c>
      <c r="P63" s="1">
        <v>18</v>
      </c>
      <c r="Q63" s="1">
        <v>6</v>
      </c>
      <c r="R63" s="1">
        <v>0</v>
      </c>
      <c r="S63" s="1">
        <v>9</v>
      </c>
      <c r="T63" s="1">
        <v>15</v>
      </c>
      <c r="U63" s="1">
        <v>3</v>
      </c>
      <c r="V63" s="1">
        <v>12</v>
      </c>
      <c r="W63" s="1">
        <v>4</v>
      </c>
      <c r="X63" s="1">
        <v>1</v>
      </c>
      <c r="Y63" s="1">
        <v>5</v>
      </c>
      <c r="Z63" s="1">
        <v>2</v>
      </c>
      <c r="AA63" s="1">
        <v>0</v>
      </c>
      <c r="AB63" s="1">
        <v>16</v>
      </c>
      <c r="AC63" s="1">
        <v>2</v>
      </c>
      <c r="AD63" s="1">
        <v>1</v>
      </c>
      <c r="AE63" s="1">
        <v>0</v>
      </c>
      <c r="AF63" s="1">
        <v>0</v>
      </c>
      <c r="AG63" s="1">
        <v>5</v>
      </c>
      <c r="AH63" s="1">
        <v>0</v>
      </c>
      <c r="AI63" s="1">
        <v>16</v>
      </c>
      <c r="AJ63" s="1">
        <v>1</v>
      </c>
      <c r="AK63" s="1">
        <v>2</v>
      </c>
      <c r="AL63" s="1">
        <v>4</v>
      </c>
      <c r="AM63" s="1">
        <v>0</v>
      </c>
      <c r="AN63" s="1">
        <v>1</v>
      </c>
      <c r="AO63" s="1">
        <v>0</v>
      </c>
      <c r="AP63" s="1">
        <v>2</v>
      </c>
      <c r="AQ63" s="1">
        <v>3</v>
      </c>
      <c r="AR63" s="1">
        <v>2</v>
      </c>
      <c r="AS63" s="1">
        <v>1</v>
      </c>
      <c r="AT63" s="1">
        <v>3</v>
      </c>
      <c r="AU63" s="1">
        <v>1</v>
      </c>
      <c r="AV63" s="1">
        <v>2</v>
      </c>
      <c r="AW63" s="1">
        <v>2</v>
      </c>
      <c r="AX63" s="1">
        <v>2</v>
      </c>
      <c r="AY63" s="1">
        <v>0</v>
      </c>
      <c r="AZ63" s="1">
        <v>2</v>
      </c>
      <c r="BA63" s="1">
        <v>0</v>
      </c>
      <c r="BB63" s="1">
        <v>4</v>
      </c>
      <c r="BC63" s="1">
        <v>5</v>
      </c>
      <c r="BD63" s="1">
        <v>1</v>
      </c>
      <c r="BE63" s="1">
        <v>3</v>
      </c>
      <c r="BF63" s="1">
        <v>2</v>
      </c>
      <c r="BG63" s="1">
        <v>5</v>
      </c>
      <c r="BH63" s="1">
        <v>1</v>
      </c>
      <c r="BI63" s="1">
        <v>7</v>
      </c>
      <c r="BJ63" s="1">
        <v>0</v>
      </c>
      <c r="BK63" s="1">
        <v>7</v>
      </c>
      <c r="BL63" s="1">
        <v>21</v>
      </c>
      <c r="BM63" s="1">
        <v>3</v>
      </c>
      <c r="BN63" s="1">
        <v>0</v>
      </c>
      <c r="BO63" s="1">
        <v>2</v>
      </c>
      <c r="BP63" s="1">
        <v>5</v>
      </c>
      <c r="BQ63" s="1">
        <v>3</v>
      </c>
      <c r="BR63" s="1">
        <v>0</v>
      </c>
      <c r="BS63" s="1">
        <v>8</v>
      </c>
      <c r="BT63" s="1">
        <v>16</v>
      </c>
      <c r="BU63" s="1">
        <v>0</v>
      </c>
    </row>
    <row r="64" spans="1:73" x14ac:dyDescent="0.2">
      <c r="A64" s="1">
        <v>272281</v>
      </c>
      <c r="B64" s="1" t="s">
        <v>232</v>
      </c>
      <c r="C64" s="1" t="s">
        <v>204</v>
      </c>
      <c r="D64" s="1">
        <v>5</v>
      </c>
      <c r="E64" s="118">
        <v>16.582647917219401</v>
      </c>
      <c r="F64" s="118">
        <v>16.582647917219401</v>
      </c>
      <c r="G64" s="1">
        <v>1</v>
      </c>
      <c r="H64" s="1">
        <v>1</v>
      </c>
      <c r="I64" s="1">
        <v>0</v>
      </c>
      <c r="J64" s="1">
        <v>0</v>
      </c>
      <c r="K64" s="1">
        <v>2</v>
      </c>
      <c r="L64" s="1">
        <v>0</v>
      </c>
      <c r="M64" s="1">
        <v>1</v>
      </c>
      <c r="N64" s="1">
        <v>0</v>
      </c>
      <c r="O64" s="1">
        <v>0</v>
      </c>
      <c r="P64" s="1">
        <v>5</v>
      </c>
      <c r="Q64" s="1">
        <v>0</v>
      </c>
      <c r="R64" s="1">
        <v>0</v>
      </c>
      <c r="S64" s="1">
        <v>1</v>
      </c>
      <c r="T64" s="1">
        <v>4</v>
      </c>
      <c r="U64" s="1">
        <v>1</v>
      </c>
      <c r="V64" s="1">
        <v>3</v>
      </c>
      <c r="W64" s="1">
        <v>1</v>
      </c>
      <c r="X64" s="1">
        <v>0</v>
      </c>
      <c r="Y64" s="1">
        <v>2</v>
      </c>
      <c r="Z64" s="1">
        <v>0</v>
      </c>
      <c r="AA64" s="1">
        <v>0</v>
      </c>
      <c r="AB64" s="1">
        <v>4</v>
      </c>
      <c r="AC64" s="1">
        <v>0</v>
      </c>
      <c r="AD64" s="1">
        <v>0</v>
      </c>
      <c r="AE64" s="1">
        <v>0</v>
      </c>
      <c r="AF64" s="1">
        <v>0</v>
      </c>
      <c r="AG64" s="1">
        <v>1</v>
      </c>
      <c r="AH64" s="1">
        <v>0</v>
      </c>
      <c r="AI64" s="1">
        <v>4</v>
      </c>
      <c r="AJ64" s="1">
        <v>0</v>
      </c>
      <c r="AK64" s="1">
        <v>0</v>
      </c>
      <c r="AL64" s="1">
        <v>0</v>
      </c>
      <c r="AM64" s="1">
        <v>1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1</v>
      </c>
      <c r="AV64" s="1">
        <v>0</v>
      </c>
      <c r="AW64" s="1">
        <v>2</v>
      </c>
      <c r="AX64" s="1">
        <v>0</v>
      </c>
      <c r="AY64" s="1">
        <v>1</v>
      </c>
      <c r="AZ64" s="1">
        <v>0</v>
      </c>
      <c r="BA64" s="1">
        <v>0</v>
      </c>
      <c r="BB64" s="1">
        <v>1</v>
      </c>
      <c r="BC64" s="1">
        <v>0</v>
      </c>
      <c r="BD64" s="1">
        <v>1</v>
      </c>
      <c r="BE64" s="1">
        <v>0</v>
      </c>
      <c r="BF64" s="1">
        <v>0</v>
      </c>
      <c r="BG64" s="1">
        <v>0</v>
      </c>
      <c r="BH64" s="1">
        <v>2</v>
      </c>
      <c r="BI64" s="1">
        <v>2</v>
      </c>
      <c r="BJ64" s="1">
        <v>0</v>
      </c>
      <c r="BK64" s="1">
        <v>1</v>
      </c>
      <c r="BL64" s="1">
        <v>5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2</v>
      </c>
      <c r="BT64" s="1">
        <v>3</v>
      </c>
      <c r="BU64" s="1">
        <v>0</v>
      </c>
    </row>
    <row r="65" spans="1:73" x14ac:dyDescent="0.2">
      <c r="A65" s="1">
        <v>272302</v>
      </c>
      <c r="B65" s="1" t="s">
        <v>234</v>
      </c>
      <c r="C65" s="1" t="s">
        <v>204</v>
      </c>
      <c r="D65" s="1">
        <v>1</v>
      </c>
      <c r="E65" s="118">
        <v>2.4922118380062299</v>
      </c>
      <c r="F65" s="118">
        <v>2.4922118380062299</v>
      </c>
      <c r="G65" s="1">
        <v>0</v>
      </c>
      <c r="H65" s="1">
        <v>1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1</v>
      </c>
      <c r="Q65" s="1">
        <v>0</v>
      </c>
      <c r="R65" s="1">
        <v>0</v>
      </c>
      <c r="S65" s="1" t="s">
        <v>238</v>
      </c>
      <c r="T65" s="1" t="s">
        <v>238</v>
      </c>
      <c r="U65" s="1" t="s">
        <v>238</v>
      </c>
      <c r="V65" s="1" t="s">
        <v>238</v>
      </c>
      <c r="W65" s="1" t="s">
        <v>238</v>
      </c>
      <c r="X65" s="1" t="s">
        <v>238</v>
      </c>
      <c r="Y65" s="1" t="s">
        <v>238</v>
      </c>
      <c r="Z65" s="1" t="s">
        <v>238</v>
      </c>
      <c r="AA65" s="1" t="s">
        <v>238</v>
      </c>
      <c r="AB65" s="1" t="s">
        <v>238</v>
      </c>
      <c r="AC65" s="1" t="s">
        <v>238</v>
      </c>
      <c r="AD65" s="1" t="s">
        <v>238</v>
      </c>
      <c r="AE65" s="1" t="s">
        <v>238</v>
      </c>
      <c r="AF65" s="1" t="s">
        <v>238</v>
      </c>
      <c r="AG65" s="1" t="s">
        <v>238</v>
      </c>
      <c r="AH65" s="1" t="s">
        <v>238</v>
      </c>
      <c r="AI65" s="1" t="s">
        <v>238</v>
      </c>
      <c r="AJ65" s="1" t="s">
        <v>238</v>
      </c>
      <c r="AK65" s="1" t="s">
        <v>238</v>
      </c>
      <c r="AL65" s="1" t="s">
        <v>238</v>
      </c>
      <c r="AM65" s="1" t="s">
        <v>238</v>
      </c>
      <c r="AN65" s="1" t="s">
        <v>238</v>
      </c>
      <c r="AO65" s="1" t="s">
        <v>238</v>
      </c>
      <c r="AP65" s="1">
        <v>0</v>
      </c>
      <c r="AQ65" s="1">
        <v>1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1</v>
      </c>
      <c r="BH65" s="1">
        <v>0</v>
      </c>
      <c r="BI65" s="1">
        <v>0</v>
      </c>
      <c r="BJ65" s="1">
        <v>0</v>
      </c>
      <c r="BK65" s="1" t="s">
        <v>238</v>
      </c>
      <c r="BL65" s="1" t="s">
        <v>238</v>
      </c>
      <c r="BM65" s="1" t="s">
        <v>238</v>
      </c>
      <c r="BN65" s="1" t="s">
        <v>238</v>
      </c>
      <c r="BO65" s="1" t="s">
        <v>238</v>
      </c>
      <c r="BP65" s="1" t="s">
        <v>238</v>
      </c>
      <c r="BQ65" s="1" t="s">
        <v>238</v>
      </c>
      <c r="BR65" s="1" t="s">
        <v>238</v>
      </c>
      <c r="BS65" s="1" t="s">
        <v>238</v>
      </c>
      <c r="BT65" s="1" t="s">
        <v>238</v>
      </c>
      <c r="BU65" s="1" t="s">
        <v>238</v>
      </c>
    </row>
    <row r="66" spans="1:73" x14ac:dyDescent="0.2">
      <c r="A66" s="1">
        <v>272311</v>
      </c>
      <c r="B66" s="1" t="s">
        <v>235</v>
      </c>
      <c r="C66" s="1" t="s">
        <v>204</v>
      </c>
      <c r="D66" s="1">
        <v>2</v>
      </c>
      <c r="E66" s="118">
        <v>6.5233699729280197</v>
      </c>
      <c r="F66" s="118">
        <v>6.5233699729280197</v>
      </c>
      <c r="G66" s="1">
        <v>1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1</v>
      </c>
      <c r="O66" s="1">
        <v>0</v>
      </c>
      <c r="P66" s="1">
        <v>1</v>
      </c>
      <c r="Q66" s="1">
        <v>1</v>
      </c>
      <c r="R66" s="1">
        <v>0</v>
      </c>
      <c r="S66" s="1" t="s">
        <v>238</v>
      </c>
      <c r="T66" s="1" t="s">
        <v>238</v>
      </c>
      <c r="U66" s="1" t="s">
        <v>238</v>
      </c>
      <c r="V66" s="1" t="s">
        <v>238</v>
      </c>
      <c r="W66" s="1" t="s">
        <v>238</v>
      </c>
      <c r="X66" s="1" t="s">
        <v>238</v>
      </c>
      <c r="Y66" s="1" t="s">
        <v>238</v>
      </c>
      <c r="Z66" s="1" t="s">
        <v>238</v>
      </c>
      <c r="AA66" s="1" t="s">
        <v>238</v>
      </c>
      <c r="AB66" s="1" t="s">
        <v>238</v>
      </c>
      <c r="AC66" s="1" t="s">
        <v>238</v>
      </c>
      <c r="AD66" s="1" t="s">
        <v>238</v>
      </c>
      <c r="AE66" s="1" t="s">
        <v>238</v>
      </c>
      <c r="AF66" s="1" t="s">
        <v>238</v>
      </c>
      <c r="AG66" s="1" t="s">
        <v>238</v>
      </c>
      <c r="AH66" s="1" t="s">
        <v>238</v>
      </c>
      <c r="AI66" s="1" t="s">
        <v>238</v>
      </c>
      <c r="AJ66" s="1" t="s">
        <v>238</v>
      </c>
      <c r="AK66" s="1" t="s">
        <v>238</v>
      </c>
      <c r="AL66" s="1" t="s">
        <v>238</v>
      </c>
      <c r="AM66" s="1" t="s">
        <v>238</v>
      </c>
      <c r="AN66" s="1" t="s">
        <v>238</v>
      </c>
      <c r="AO66" s="1" t="s">
        <v>238</v>
      </c>
      <c r="AP66" s="1">
        <v>1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1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1</v>
      </c>
      <c r="BE66" s="1">
        <v>1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 t="s">
        <v>238</v>
      </c>
      <c r="BL66" s="1" t="s">
        <v>238</v>
      </c>
      <c r="BM66" s="1" t="s">
        <v>238</v>
      </c>
      <c r="BN66" s="1" t="s">
        <v>238</v>
      </c>
      <c r="BO66" s="1" t="s">
        <v>238</v>
      </c>
      <c r="BP66" s="1" t="s">
        <v>238</v>
      </c>
      <c r="BQ66" s="1" t="s">
        <v>238</v>
      </c>
      <c r="BR66" s="1" t="s">
        <v>238</v>
      </c>
      <c r="BS66" s="1" t="s">
        <v>238</v>
      </c>
      <c r="BT66" s="1" t="s">
        <v>238</v>
      </c>
      <c r="BU66" s="1" t="s">
        <v>238</v>
      </c>
    </row>
    <row r="67" spans="1:73" x14ac:dyDescent="0.2">
      <c r="A67" s="1">
        <v>272329</v>
      </c>
      <c r="B67" s="1" t="s">
        <v>236</v>
      </c>
      <c r="C67" s="1" t="s">
        <v>204</v>
      </c>
      <c r="D67" s="1">
        <v>4</v>
      </c>
      <c r="E67" s="118">
        <v>15.256693874437399</v>
      </c>
      <c r="F67" s="118">
        <v>15.256693874437399</v>
      </c>
      <c r="G67" s="1">
        <v>0</v>
      </c>
      <c r="H67" s="1">
        <v>0</v>
      </c>
      <c r="I67" s="1">
        <v>1</v>
      </c>
      <c r="J67" s="1">
        <v>2</v>
      </c>
      <c r="K67" s="1">
        <v>0</v>
      </c>
      <c r="L67" s="1">
        <v>0</v>
      </c>
      <c r="M67" s="1">
        <v>1</v>
      </c>
      <c r="N67" s="1">
        <v>0</v>
      </c>
      <c r="O67" s="1">
        <v>0</v>
      </c>
      <c r="P67" s="1">
        <v>3</v>
      </c>
      <c r="Q67" s="1">
        <v>1</v>
      </c>
      <c r="R67" s="1">
        <v>0</v>
      </c>
      <c r="S67" s="1">
        <v>1</v>
      </c>
      <c r="T67" s="1">
        <v>3</v>
      </c>
      <c r="U67" s="1">
        <v>0</v>
      </c>
      <c r="V67" s="1">
        <v>3</v>
      </c>
      <c r="W67" s="1">
        <v>1</v>
      </c>
      <c r="X67" s="1">
        <v>0</v>
      </c>
      <c r="Y67" s="1">
        <v>1</v>
      </c>
      <c r="Z67" s="1">
        <v>1</v>
      </c>
      <c r="AA67" s="1">
        <v>0</v>
      </c>
      <c r="AB67" s="1">
        <v>3</v>
      </c>
      <c r="AC67" s="1">
        <v>0</v>
      </c>
      <c r="AD67" s="1">
        <v>0</v>
      </c>
      <c r="AE67" s="1">
        <v>1</v>
      </c>
      <c r="AF67" s="1">
        <v>0</v>
      </c>
      <c r="AG67" s="1">
        <v>0</v>
      </c>
      <c r="AH67" s="1">
        <v>0</v>
      </c>
      <c r="AI67" s="1">
        <v>3</v>
      </c>
      <c r="AJ67" s="1">
        <v>0</v>
      </c>
      <c r="AK67" s="1">
        <v>0</v>
      </c>
      <c r="AL67" s="1">
        <v>0</v>
      </c>
      <c r="AM67" s="1">
        <v>0</v>
      </c>
      <c r="AN67" s="1">
        <v>1</v>
      </c>
      <c r="AO67" s="1">
        <v>0</v>
      </c>
      <c r="AP67" s="1">
        <v>1</v>
      </c>
      <c r="AQ67" s="1">
        <v>0</v>
      </c>
      <c r="AR67" s="1">
        <v>0</v>
      </c>
      <c r="AS67" s="1">
        <v>0</v>
      </c>
      <c r="AT67" s="1">
        <v>1</v>
      </c>
      <c r="AU67" s="1">
        <v>0</v>
      </c>
      <c r="AV67" s="1">
        <v>1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1</v>
      </c>
      <c r="BC67" s="1">
        <v>0</v>
      </c>
      <c r="BD67" s="1">
        <v>1</v>
      </c>
      <c r="BE67" s="1">
        <v>1</v>
      </c>
      <c r="BF67" s="1">
        <v>2</v>
      </c>
      <c r="BG67" s="1">
        <v>0</v>
      </c>
      <c r="BH67" s="1">
        <v>0</v>
      </c>
      <c r="BI67" s="1">
        <v>0</v>
      </c>
      <c r="BJ67" s="1">
        <v>0</v>
      </c>
      <c r="BK67" s="1">
        <v>1</v>
      </c>
      <c r="BL67" s="1">
        <v>4</v>
      </c>
      <c r="BM67" s="1">
        <v>0</v>
      </c>
      <c r="BN67" s="1">
        <v>1</v>
      </c>
      <c r="BO67" s="1">
        <v>0</v>
      </c>
      <c r="BP67" s="1">
        <v>0</v>
      </c>
      <c r="BQ67" s="1">
        <v>1</v>
      </c>
      <c r="BR67" s="1">
        <v>0</v>
      </c>
      <c r="BS67" s="1">
        <v>0</v>
      </c>
      <c r="BT67" s="1">
        <v>4</v>
      </c>
      <c r="BU67" s="1">
        <v>0</v>
      </c>
    </row>
    <row r="68" spans="1:73" x14ac:dyDescent="0.2">
      <c r="A68" s="1">
        <v>273015</v>
      </c>
      <c r="B68" s="1" t="s">
        <v>237</v>
      </c>
      <c r="C68" s="1" t="s">
        <v>204</v>
      </c>
      <c r="D68" s="1">
        <v>2</v>
      </c>
      <c r="E68" s="118">
        <v>11.728829462819601</v>
      </c>
      <c r="F68" s="118">
        <v>11.728829462819601</v>
      </c>
      <c r="G68" s="1">
        <v>0</v>
      </c>
      <c r="H68" s="1">
        <v>0</v>
      </c>
      <c r="I68" s="1">
        <v>1</v>
      </c>
      <c r="J68" s="1">
        <v>0</v>
      </c>
      <c r="K68" s="1">
        <v>0</v>
      </c>
      <c r="L68" s="1">
        <v>0</v>
      </c>
      <c r="M68" s="1">
        <v>1</v>
      </c>
      <c r="N68" s="1">
        <v>0</v>
      </c>
      <c r="O68" s="1">
        <v>0</v>
      </c>
      <c r="P68" s="1">
        <v>1</v>
      </c>
      <c r="Q68" s="1">
        <v>1</v>
      </c>
      <c r="R68" s="1">
        <v>0</v>
      </c>
      <c r="S68" s="1" t="s">
        <v>238</v>
      </c>
      <c r="T68" s="1" t="s">
        <v>238</v>
      </c>
      <c r="U68" s="1" t="s">
        <v>238</v>
      </c>
      <c r="V68" s="1" t="s">
        <v>238</v>
      </c>
      <c r="W68" s="1" t="s">
        <v>238</v>
      </c>
      <c r="X68" s="1" t="s">
        <v>238</v>
      </c>
      <c r="Y68" s="1" t="s">
        <v>238</v>
      </c>
      <c r="Z68" s="1" t="s">
        <v>238</v>
      </c>
      <c r="AA68" s="1" t="s">
        <v>238</v>
      </c>
      <c r="AB68" s="1" t="s">
        <v>238</v>
      </c>
      <c r="AC68" s="1" t="s">
        <v>238</v>
      </c>
      <c r="AD68" s="1" t="s">
        <v>238</v>
      </c>
      <c r="AE68" s="1" t="s">
        <v>238</v>
      </c>
      <c r="AF68" s="1" t="s">
        <v>238</v>
      </c>
      <c r="AG68" s="1" t="s">
        <v>238</v>
      </c>
      <c r="AH68" s="1" t="s">
        <v>238</v>
      </c>
      <c r="AI68" s="1" t="s">
        <v>238</v>
      </c>
      <c r="AJ68" s="1" t="s">
        <v>238</v>
      </c>
      <c r="AK68" s="1" t="s">
        <v>238</v>
      </c>
      <c r="AL68" s="1" t="s">
        <v>238</v>
      </c>
      <c r="AM68" s="1" t="s">
        <v>238</v>
      </c>
      <c r="AN68" s="1" t="s">
        <v>238</v>
      </c>
      <c r="AO68" s="1" t="s">
        <v>238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1</v>
      </c>
      <c r="AY68" s="1">
        <v>0</v>
      </c>
      <c r="AZ68" s="1">
        <v>0</v>
      </c>
      <c r="BA68" s="1">
        <v>1</v>
      </c>
      <c r="BB68" s="1">
        <v>0</v>
      </c>
      <c r="BC68" s="1">
        <v>1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1</v>
      </c>
      <c r="BJ68" s="1">
        <v>0</v>
      </c>
      <c r="BK68" s="1" t="s">
        <v>238</v>
      </c>
      <c r="BL68" s="1" t="s">
        <v>238</v>
      </c>
      <c r="BM68" s="1" t="s">
        <v>238</v>
      </c>
      <c r="BN68" s="1" t="s">
        <v>238</v>
      </c>
      <c r="BO68" s="1" t="s">
        <v>238</v>
      </c>
      <c r="BP68" s="1" t="s">
        <v>238</v>
      </c>
      <c r="BQ68" s="1" t="s">
        <v>238</v>
      </c>
      <c r="BR68" s="1" t="s">
        <v>238</v>
      </c>
      <c r="BS68" s="1" t="s">
        <v>238</v>
      </c>
      <c r="BT68" s="1" t="s">
        <v>238</v>
      </c>
      <c r="BU68" s="1" t="s">
        <v>238</v>
      </c>
    </row>
    <row r="69" spans="1:73" x14ac:dyDescent="0.2">
      <c r="A69" s="1">
        <v>273414</v>
      </c>
      <c r="B69" s="1" t="s">
        <v>241</v>
      </c>
      <c r="C69" s="1" t="s">
        <v>204</v>
      </c>
      <c r="D69" s="1">
        <v>1</v>
      </c>
      <c r="E69" s="118">
        <v>11.8750742192139</v>
      </c>
      <c r="F69" s="118">
        <v>11.8750742192139</v>
      </c>
      <c r="G69" s="1">
        <v>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1</v>
      </c>
      <c r="Q69" s="1">
        <v>0</v>
      </c>
      <c r="R69" s="1">
        <v>0</v>
      </c>
      <c r="S69" s="1" t="s">
        <v>238</v>
      </c>
      <c r="T69" s="1" t="s">
        <v>238</v>
      </c>
      <c r="U69" s="1" t="s">
        <v>238</v>
      </c>
      <c r="V69" s="1" t="s">
        <v>238</v>
      </c>
      <c r="W69" s="1" t="s">
        <v>238</v>
      </c>
      <c r="X69" s="1" t="s">
        <v>238</v>
      </c>
      <c r="Y69" s="1" t="s">
        <v>238</v>
      </c>
      <c r="Z69" s="1" t="s">
        <v>238</v>
      </c>
      <c r="AA69" s="1" t="s">
        <v>238</v>
      </c>
      <c r="AB69" s="1" t="s">
        <v>238</v>
      </c>
      <c r="AC69" s="1" t="s">
        <v>238</v>
      </c>
      <c r="AD69" s="1" t="s">
        <v>238</v>
      </c>
      <c r="AE69" s="1" t="s">
        <v>238</v>
      </c>
      <c r="AF69" s="1" t="s">
        <v>238</v>
      </c>
      <c r="AG69" s="1" t="s">
        <v>238</v>
      </c>
      <c r="AH69" s="1" t="s">
        <v>238</v>
      </c>
      <c r="AI69" s="1" t="s">
        <v>238</v>
      </c>
      <c r="AJ69" s="1" t="s">
        <v>238</v>
      </c>
      <c r="AK69" s="1" t="s">
        <v>238</v>
      </c>
      <c r="AL69" s="1" t="s">
        <v>238</v>
      </c>
      <c r="AM69" s="1" t="s">
        <v>238</v>
      </c>
      <c r="AN69" s="1" t="s">
        <v>238</v>
      </c>
      <c r="AO69" s="1" t="s">
        <v>238</v>
      </c>
      <c r="AP69" s="1">
        <v>0</v>
      </c>
      <c r="AQ69" s="1">
        <v>0</v>
      </c>
      <c r="AR69" s="1">
        <v>1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1</v>
      </c>
      <c r="BH69" s="1">
        <v>0</v>
      </c>
      <c r="BI69" s="1">
        <v>0</v>
      </c>
      <c r="BJ69" s="1">
        <v>0</v>
      </c>
      <c r="BK69" s="1" t="s">
        <v>238</v>
      </c>
      <c r="BL69" s="1" t="s">
        <v>238</v>
      </c>
      <c r="BM69" s="1" t="s">
        <v>238</v>
      </c>
      <c r="BN69" s="1" t="s">
        <v>238</v>
      </c>
      <c r="BO69" s="1" t="s">
        <v>238</v>
      </c>
      <c r="BP69" s="1" t="s">
        <v>238</v>
      </c>
      <c r="BQ69" s="1" t="s">
        <v>238</v>
      </c>
      <c r="BR69" s="1" t="s">
        <v>238</v>
      </c>
      <c r="BS69" s="1" t="s">
        <v>238</v>
      </c>
      <c r="BT69" s="1" t="s">
        <v>238</v>
      </c>
      <c r="BU69" s="1" t="s">
        <v>238</v>
      </c>
    </row>
    <row r="70" spans="1:73" x14ac:dyDescent="0.2">
      <c r="A70" s="1">
        <v>273619</v>
      </c>
      <c r="B70" s="1" t="s">
        <v>242</v>
      </c>
      <c r="C70" s="1" t="s">
        <v>204</v>
      </c>
      <c r="D70" s="1">
        <v>1</v>
      </c>
      <c r="E70" s="118">
        <v>4.53844059181265</v>
      </c>
      <c r="F70" s="118">
        <v>4.53844059181265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0</v>
      </c>
      <c r="O70" s="1">
        <v>0</v>
      </c>
      <c r="P70" s="1">
        <v>1</v>
      </c>
      <c r="Q70" s="1">
        <v>0</v>
      </c>
      <c r="R70" s="1">
        <v>0</v>
      </c>
      <c r="S70" s="1" t="s">
        <v>238</v>
      </c>
      <c r="T70" s="1" t="s">
        <v>238</v>
      </c>
      <c r="U70" s="1" t="s">
        <v>238</v>
      </c>
      <c r="V70" s="1" t="s">
        <v>238</v>
      </c>
      <c r="W70" s="1" t="s">
        <v>238</v>
      </c>
      <c r="X70" s="1" t="s">
        <v>238</v>
      </c>
      <c r="Y70" s="1" t="s">
        <v>238</v>
      </c>
      <c r="Z70" s="1" t="s">
        <v>238</v>
      </c>
      <c r="AA70" s="1" t="s">
        <v>238</v>
      </c>
      <c r="AB70" s="1" t="s">
        <v>238</v>
      </c>
      <c r="AC70" s="1" t="s">
        <v>238</v>
      </c>
      <c r="AD70" s="1" t="s">
        <v>238</v>
      </c>
      <c r="AE70" s="1" t="s">
        <v>238</v>
      </c>
      <c r="AF70" s="1" t="s">
        <v>238</v>
      </c>
      <c r="AG70" s="1" t="s">
        <v>238</v>
      </c>
      <c r="AH70" s="1" t="s">
        <v>238</v>
      </c>
      <c r="AI70" s="1" t="s">
        <v>238</v>
      </c>
      <c r="AJ70" s="1" t="s">
        <v>238</v>
      </c>
      <c r="AK70" s="1" t="s">
        <v>238</v>
      </c>
      <c r="AL70" s="1" t="s">
        <v>238</v>
      </c>
      <c r="AM70" s="1" t="s">
        <v>238</v>
      </c>
      <c r="AN70" s="1" t="s">
        <v>238</v>
      </c>
      <c r="AO70" s="1" t="s">
        <v>238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1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1</v>
      </c>
      <c r="BI70" s="1">
        <v>0</v>
      </c>
      <c r="BJ70" s="1">
        <v>0</v>
      </c>
      <c r="BK70" s="1" t="s">
        <v>238</v>
      </c>
      <c r="BL70" s="1" t="s">
        <v>238</v>
      </c>
      <c r="BM70" s="1" t="s">
        <v>238</v>
      </c>
      <c r="BN70" s="1" t="s">
        <v>238</v>
      </c>
      <c r="BO70" s="1" t="s">
        <v>238</v>
      </c>
      <c r="BP70" s="1" t="s">
        <v>238</v>
      </c>
      <c r="BQ70" s="1" t="s">
        <v>238</v>
      </c>
      <c r="BR70" s="1" t="s">
        <v>238</v>
      </c>
      <c r="BS70" s="1" t="s">
        <v>238</v>
      </c>
      <c r="BT70" s="1" t="s">
        <v>238</v>
      </c>
      <c r="BU70" s="1" t="s">
        <v>238</v>
      </c>
    </row>
    <row r="71" spans="1:73" x14ac:dyDescent="0.2">
      <c r="A71" s="1">
        <v>273627</v>
      </c>
      <c r="B71" s="1" t="s">
        <v>243</v>
      </c>
      <c r="C71" s="1" t="s">
        <v>204</v>
      </c>
      <c r="D71" s="1">
        <v>1</v>
      </c>
      <c r="E71" s="118">
        <v>23.7022991230149</v>
      </c>
      <c r="F71" s="118">
        <v>23.7022991230149</v>
      </c>
      <c r="G71" s="1">
        <v>0</v>
      </c>
      <c r="H71" s="1">
        <v>1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1</v>
      </c>
      <c r="R71" s="1">
        <v>0</v>
      </c>
      <c r="S71" s="1" t="s">
        <v>238</v>
      </c>
      <c r="T71" s="1" t="s">
        <v>238</v>
      </c>
      <c r="U71" s="1" t="s">
        <v>238</v>
      </c>
      <c r="V71" s="1" t="s">
        <v>238</v>
      </c>
      <c r="W71" s="1" t="s">
        <v>238</v>
      </c>
      <c r="X71" s="1" t="s">
        <v>238</v>
      </c>
      <c r="Y71" s="1" t="s">
        <v>238</v>
      </c>
      <c r="Z71" s="1" t="s">
        <v>238</v>
      </c>
      <c r="AA71" s="1" t="s">
        <v>238</v>
      </c>
      <c r="AB71" s="1" t="s">
        <v>238</v>
      </c>
      <c r="AC71" s="1" t="s">
        <v>238</v>
      </c>
      <c r="AD71" s="1" t="s">
        <v>238</v>
      </c>
      <c r="AE71" s="1" t="s">
        <v>238</v>
      </c>
      <c r="AF71" s="1" t="s">
        <v>238</v>
      </c>
      <c r="AG71" s="1" t="s">
        <v>238</v>
      </c>
      <c r="AH71" s="1" t="s">
        <v>238</v>
      </c>
      <c r="AI71" s="1" t="s">
        <v>238</v>
      </c>
      <c r="AJ71" s="1" t="s">
        <v>238</v>
      </c>
      <c r="AK71" s="1" t="s">
        <v>238</v>
      </c>
      <c r="AL71" s="1" t="s">
        <v>238</v>
      </c>
      <c r="AM71" s="1" t="s">
        <v>238</v>
      </c>
      <c r="AN71" s="1" t="s">
        <v>238</v>
      </c>
      <c r="AO71" s="1" t="s">
        <v>238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1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1</v>
      </c>
      <c r="BJ71" s="1">
        <v>0</v>
      </c>
      <c r="BK71" s="1" t="s">
        <v>238</v>
      </c>
      <c r="BL71" s="1" t="s">
        <v>238</v>
      </c>
      <c r="BM71" s="1" t="s">
        <v>238</v>
      </c>
      <c r="BN71" s="1" t="s">
        <v>238</v>
      </c>
      <c r="BO71" s="1" t="s">
        <v>238</v>
      </c>
      <c r="BP71" s="1" t="s">
        <v>238</v>
      </c>
      <c r="BQ71" s="1" t="s">
        <v>238</v>
      </c>
      <c r="BR71" s="1" t="s">
        <v>238</v>
      </c>
      <c r="BS71" s="1" t="s">
        <v>238</v>
      </c>
      <c r="BT71" s="1" t="s">
        <v>238</v>
      </c>
      <c r="BU71" s="1" t="s">
        <v>238</v>
      </c>
    </row>
    <row r="72" spans="1:73" x14ac:dyDescent="0.2">
      <c r="A72" s="1">
        <v>273813</v>
      </c>
      <c r="B72" s="1" t="s">
        <v>245</v>
      </c>
      <c r="C72" s="1" t="s">
        <v>204</v>
      </c>
      <c r="D72" s="1">
        <v>2</v>
      </c>
      <c r="E72" s="118">
        <v>30.998140111593301</v>
      </c>
      <c r="F72" s="118">
        <v>30.998140111593301</v>
      </c>
      <c r="G72" s="1">
        <v>0</v>
      </c>
      <c r="H72" s="1">
        <v>0</v>
      </c>
      <c r="I72" s="1">
        <v>0</v>
      </c>
      <c r="J72" s="1">
        <v>1</v>
      </c>
      <c r="K72" s="1">
        <v>1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2</v>
      </c>
      <c r="R72" s="1">
        <v>0</v>
      </c>
      <c r="S72" s="1" t="s">
        <v>238</v>
      </c>
      <c r="T72" s="1" t="s">
        <v>238</v>
      </c>
      <c r="U72" s="1" t="s">
        <v>238</v>
      </c>
      <c r="V72" s="1" t="s">
        <v>238</v>
      </c>
      <c r="W72" s="1" t="s">
        <v>238</v>
      </c>
      <c r="X72" s="1" t="s">
        <v>238</v>
      </c>
      <c r="Y72" s="1" t="s">
        <v>238</v>
      </c>
      <c r="Z72" s="1" t="s">
        <v>238</v>
      </c>
      <c r="AA72" s="1" t="s">
        <v>238</v>
      </c>
      <c r="AB72" s="1" t="s">
        <v>238</v>
      </c>
      <c r="AC72" s="1" t="s">
        <v>238</v>
      </c>
      <c r="AD72" s="1" t="s">
        <v>238</v>
      </c>
      <c r="AE72" s="1" t="s">
        <v>238</v>
      </c>
      <c r="AF72" s="1" t="s">
        <v>238</v>
      </c>
      <c r="AG72" s="1" t="s">
        <v>238</v>
      </c>
      <c r="AH72" s="1" t="s">
        <v>238</v>
      </c>
      <c r="AI72" s="1" t="s">
        <v>238</v>
      </c>
      <c r="AJ72" s="1" t="s">
        <v>238</v>
      </c>
      <c r="AK72" s="1" t="s">
        <v>238</v>
      </c>
      <c r="AL72" s="1" t="s">
        <v>238</v>
      </c>
      <c r="AM72" s="1" t="s">
        <v>238</v>
      </c>
      <c r="AN72" s="1" t="s">
        <v>238</v>
      </c>
      <c r="AO72" s="1" t="s">
        <v>238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1</v>
      </c>
      <c r="AW72" s="1">
        <v>0</v>
      </c>
      <c r="AX72" s="1">
        <v>1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1</v>
      </c>
      <c r="BF72" s="1">
        <v>0</v>
      </c>
      <c r="BG72" s="1">
        <v>1</v>
      </c>
      <c r="BH72" s="1">
        <v>0</v>
      </c>
      <c r="BI72" s="1">
        <v>0</v>
      </c>
      <c r="BJ72" s="1">
        <v>0</v>
      </c>
      <c r="BK72" s="1" t="s">
        <v>238</v>
      </c>
      <c r="BL72" s="1" t="s">
        <v>238</v>
      </c>
      <c r="BM72" s="1" t="s">
        <v>238</v>
      </c>
      <c r="BN72" s="1" t="s">
        <v>238</v>
      </c>
      <c r="BO72" s="1" t="s">
        <v>238</v>
      </c>
      <c r="BP72" s="1" t="s">
        <v>238</v>
      </c>
      <c r="BQ72" s="1" t="s">
        <v>238</v>
      </c>
      <c r="BR72" s="1" t="s">
        <v>238</v>
      </c>
      <c r="BS72" s="1" t="s">
        <v>238</v>
      </c>
      <c r="BT72" s="1" t="s">
        <v>238</v>
      </c>
      <c r="BU72" s="1" t="s">
        <v>238</v>
      </c>
    </row>
    <row r="73" spans="1:73" x14ac:dyDescent="0.2">
      <c r="A73" s="1">
        <v>273821</v>
      </c>
      <c r="B73" s="1" t="s">
        <v>246</v>
      </c>
      <c r="C73" s="1" t="s">
        <v>204</v>
      </c>
      <c r="D73" s="1">
        <v>1</v>
      </c>
      <c r="E73" s="118">
        <v>13.487995683841399</v>
      </c>
      <c r="F73" s="118">
        <v>13.487995683841399</v>
      </c>
      <c r="G73" s="1">
        <v>0</v>
      </c>
      <c r="H73" s="1">
        <v>0</v>
      </c>
      <c r="I73" s="1">
        <v>0</v>
      </c>
      <c r="J73" s="1">
        <v>0</v>
      </c>
      <c r="K73" s="1">
        <v>1</v>
      </c>
      <c r="L73" s="1">
        <v>0</v>
      </c>
      <c r="M73" s="1">
        <v>0</v>
      </c>
      <c r="N73" s="1">
        <v>0</v>
      </c>
      <c r="O73" s="1">
        <v>0</v>
      </c>
      <c r="P73" s="1">
        <v>1</v>
      </c>
      <c r="Q73" s="1">
        <v>0</v>
      </c>
      <c r="R73" s="1">
        <v>0</v>
      </c>
      <c r="S73" s="1" t="s">
        <v>238</v>
      </c>
      <c r="T73" s="1" t="s">
        <v>238</v>
      </c>
      <c r="U73" s="1" t="s">
        <v>238</v>
      </c>
      <c r="V73" s="1" t="s">
        <v>238</v>
      </c>
      <c r="W73" s="1" t="s">
        <v>238</v>
      </c>
      <c r="X73" s="1" t="s">
        <v>238</v>
      </c>
      <c r="Y73" s="1" t="s">
        <v>238</v>
      </c>
      <c r="Z73" s="1" t="s">
        <v>238</v>
      </c>
      <c r="AA73" s="1" t="s">
        <v>238</v>
      </c>
      <c r="AB73" s="1" t="s">
        <v>238</v>
      </c>
      <c r="AC73" s="1" t="s">
        <v>238</v>
      </c>
      <c r="AD73" s="1" t="s">
        <v>238</v>
      </c>
      <c r="AE73" s="1" t="s">
        <v>238</v>
      </c>
      <c r="AF73" s="1" t="s">
        <v>238</v>
      </c>
      <c r="AG73" s="1" t="s">
        <v>238</v>
      </c>
      <c r="AH73" s="1" t="s">
        <v>238</v>
      </c>
      <c r="AI73" s="1" t="s">
        <v>238</v>
      </c>
      <c r="AJ73" s="1" t="s">
        <v>238</v>
      </c>
      <c r="AK73" s="1" t="s">
        <v>238</v>
      </c>
      <c r="AL73" s="1" t="s">
        <v>238</v>
      </c>
      <c r="AM73" s="1" t="s">
        <v>238</v>
      </c>
      <c r="AN73" s="1" t="s">
        <v>238</v>
      </c>
      <c r="AO73" s="1" t="s">
        <v>238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1</v>
      </c>
      <c r="BC73" s="1">
        <v>0</v>
      </c>
      <c r="BD73" s="1">
        <v>0</v>
      </c>
      <c r="BE73" s="1">
        <v>0</v>
      </c>
      <c r="BF73" s="1">
        <v>1</v>
      </c>
      <c r="BG73" s="1">
        <v>0</v>
      </c>
      <c r="BH73" s="1">
        <v>0</v>
      </c>
      <c r="BI73" s="1">
        <v>0</v>
      </c>
      <c r="BJ73" s="1">
        <v>0</v>
      </c>
      <c r="BK73" s="1" t="s">
        <v>238</v>
      </c>
      <c r="BL73" s="1" t="s">
        <v>238</v>
      </c>
      <c r="BM73" s="1" t="s">
        <v>238</v>
      </c>
      <c r="BN73" s="1" t="s">
        <v>238</v>
      </c>
      <c r="BO73" s="1" t="s">
        <v>238</v>
      </c>
      <c r="BP73" s="1" t="s">
        <v>238</v>
      </c>
      <c r="BQ73" s="1" t="s">
        <v>238</v>
      </c>
      <c r="BR73" s="1" t="s">
        <v>238</v>
      </c>
      <c r="BS73" s="1" t="s">
        <v>238</v>
      </c>
      <c r="BT73" s="1" t="s">
        <v>238</v>
      </c>
      <c r="BU73" s="1" t="s">
        <v>238</v>
      </c>
    </row>
    <row r="74" spans="1:73" x14ac:dyDescent="0.2">
      <c r="A74" s="1"/>
      <c r="B74" s="1"/>
      <c r="C74" s="1"/>
      <c r="D74" s="1"/>
      <c r="E74" s="118"/>
      <c r="F74" s="11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x14ac:dyDescent="0.2">
      <c r="A75" s="1"/>
      <c r="B75" s="1"/>
      <c r="C75" s="1"/>
      <c r="D75" s="1"/>
      <c r="E75" s="118"/>
      <c r="F75" s="11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x14ac:dyDescent="0.2">
      <c r="A76" s="1"/>
      <c r="B76" s="1"/>
      <c r="C76" s="1"/>
      <c r="D76" s="1"/>
      <c r="E76" s="118"/>
      <c r="F76" s="11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x14ac:dyDescent="0.2">
      <c r="A77" s="1"/>
      <c r="B77" s="1"/>
      <c r="C77" s="1"/>
      <c r="D77" s="1"/>
      <c r="E77" s="118"/>
      <c r="F77" s="11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x14ac:dyDescent="0.2">
      <c r="A78" s="1"/>
      <c r="B78" s="1"/>
      <c r="C78" s="1"/>
      <c r="D78" s="1"/>
      <c r="E78" s="118"/>
      <c r="F78" s="11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x14ac:dyDescent="0.2">
      <c r="A79" s="1"/>
      <c r="B79" s="1"/>
      <c r="C79" s="1"/>
      <c r="D79" s="1"/>
      <c r="E79" s="118"/>
      <c r="F79" s="11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x14ac:dyDescent="0.2">
      <c r="A80" s="1"/>
      <c r="B80" s="1"/>
      <c r="C80" s="1"/>
      <c r="D80" s="1"/>
      <c r="E80" s="118"/>
      <c r="F80" s="11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18"/>
      <c r="F81" s="11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18"/>
      <c r="F82" s="11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18"/>
      <c r="F83" s="11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18"/>
      <c r="F84" s="11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18"/>
      <c r="F85" s="11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18"/>
      <c r="F86" s="11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18"/>
      <c r="F87" s="11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18"/>
      <c r="F88" s="11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18"/>
      <c r="F89" s="11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18"/>
      <c r="F90" s="11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18"/>
      <c r="F91" s="11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18"/>
      <c r="F92" s="11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18"/>
      <c r="F93" s="11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18"/>
      <c r="F94" s="11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18"/>
      <c r="F95" s="11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18"/>
      <c r="F96" s="11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18"/>
      <c r="F97" s="11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18"/>
      <c r="F98" s="11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18"/>
      <c r="F99" s="11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18"/>
      <c r="F100" s="11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18"/>
      <c r="F101" s="11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18"/>
      <c r="F102" s="11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18"/>
      <c r="F103" s="11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18"/>
      <c r="F104" s="11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18"/>
      <c r="F105" s="11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18"/>
      <c r="F106" s="11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18"/>
      <c r="F107" s="11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18"/>
      <c r="F108" s="11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18"/>
      <c r="F109" s="11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18"/>
      <c r="F110" s="11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18"/>
      <c r="F111" s="11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18"/>
      <c r="F112" s="11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18"/>
      <c r="F113" s="11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18"/>
      <c r="F114" s="11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18"/>
      <c r="F115" s="11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18"/>
      <c r="F116" s="11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18"/>
      <c r="F117" s="11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18"/>
      <c r="F118" s="11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18"/>
      <c r="F119" s="11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18"/>
      <c r="F120" s="11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18"/>
      <c r="F121" s="11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18"/>
      <c r="F122" s="11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18"/>
      <c r="F123" s="11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18"/>
      <c r="F124" s="11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18"/>
      <c r="F125" s="11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18"/>
      <c r="F126" s="11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18"/>
      <c r="F127" s="11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18"/>
      <c r="F128" s="11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18"/>
      <c r="F129" s="11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18"/>
      <c r="F130" s="11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18"/>
      <c r="F131" s="11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18"/>
      <c r="F132" s="11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18"/>
      <c r="F133" s="11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18"/>
      <c r="F134" s="11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18"/>
      <c r="F135" s="11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18"/>
      <c r="F136" s="11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18"/>
      <c r="F137" s="11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18"/>
      <c r="F138" s="11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18"/>
      <c r="F139" s="11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18"/>
      <c r="F140" s="11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18"/>
      <c r="F141" s="11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18"/>
      <c r="F142" s="11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18"/>
      <c r="F143" s="11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18"/>
      <c r="F144" s="11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18"/>
      <c r="F145" s="11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18"/>
      <c r="F146" s="11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18"/>
      <c r="F147" s="11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18"/>
      <c r="F148" s="11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18"/>
      <c r="F149" s="11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18"/>
      <c r="F150" s="11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18"/>
      <c r="F151" s="11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18"/>
      <c r="F152" s="11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18"/>
      <c r="F153" s="11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18"/>
      <c r="F154" s="11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18"/>
      <c r="F155" s="11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18"/>
      <c r="F156" s="11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18"/>
      <c r="F157" s="11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18"/>
      <c r="F158" s="11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18"/>
      <c r="F159" s="11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18"/>
      <c r="F160" s="11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18"/>
      <c r="F161" s="11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18"/>
      <c r="F162" s="11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18"/>
      <c r="F163" s="11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18"/>
      <c r="F164" s="11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18"/>
      <c r="F165" s="11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18"/>
      <c r="F166" s="11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18"/>
      <c r="F167" s="11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18"/>
      <c r="F168" s="11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18"/>
      <c r="F169" s="11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18"/>
      <c r="F170" s="11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18"/>
      <c r="F171" s="11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18"/>
      <c r="F172" s="11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18"/>
      <c r="F173" s="11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18"/>
      <c r="F174" s="11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18"/>
      <c r="F175" s="11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18"/>
      <c r="F176" s="11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18"/>
      <c r="F177" s="11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18"/>
      <c r="F178" s="11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18"/>
      <c r="F179" s="11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18"/>
      <c r="F180" s="11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18"/>
      <c r="F181" s="11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18"/>
      <c r="F182" s="11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18"/>
      <c r="F183" s="11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18"/>
      <c r="F184" s="11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18"/>
      <c r="F185" s="11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18"/>
      <c r="F186" s="11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18"/>
      <c r="F187" s="11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18"/>
      <c r="F188" s="11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18"/>
      <c r="F189" s="11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18"/>
      <c r="F190" s="11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18"/>
      <c r="F191" s="11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18"/>
      <c r="F192" s="11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18"/>
      <c r="F193" s="11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18"/>
      <c r="F194" s="11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18"/>
      <c r="F195" s="11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18"/>
      <c r="F196" s="11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18"/>
      <c r="F197" s="11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18"/>
      <c r="F198" s="11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18"/>
      <c r="F199" s="11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18"/>
      <c r="F200" s="11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18"/>
      <c r="F201" s="11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18"/>
      <c r="F202" s="11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18"/>
      <c r="F203" s="11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18"/>
      <c r="F204" s="11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18"/>
      <c r="F205" s="11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18"/>
      <c r="F206" s="11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18"/>
      <c r="F207" s="11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18"/>
      <c r="F208" s="11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18"/>
      <c r="F209" s="11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18"/>
      <c r="F210" s="11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18"/>
      <c r="F211" s="11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18"/>
      <c r="F212" s="11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18"/>
      <c r="F213" s="11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18"/>
      <c r="F214" s="11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18"/>
      <c r="F215" s="11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18"/>
      <c r="F216" s="11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18"/>
      <c r="F217" s="11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18"/>
      <c r="F218" s="11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18"/>
      <c r="F219" s="11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18"/>
      <c r="F220" s="11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18"/>
      <c r="F221" s="11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18"/>
      <c r="F222" s="11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18"/>
      <c r="F223" s="11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18"/>
      <c r="F224" s="11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18"/>
      <c r="F225" s="11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18"/>
      <c r="F226" s="11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18"/>
      <c r="F227" s="11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18"/>
      <c r="F228" s="11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18"/>
      <c r="F229" s="11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18"/>
      <c r="F230" s="11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18"/>
      <c r="F231" s="11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18"/>
      <c r="F232" s="11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18"/>
      <c r="F233" s="11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18"/>
      <c r="F234" s="11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18"/>
      <c r="F235" s="11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18"/>
      <c r="F236" s="11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18"/>
      <c r="F237" s="11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18"/>
      <c r="F238" s="11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18"/>
      <c r="F239" s="11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18"/>
      <c r="F240" s="11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18"/>
      <c r="F241" s="11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18"/>
      <c r="F242" s="11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18"/>
      <c r="F243" s="11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18"/>
      <c r="F244" s="11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18"/>
      <c r="F245" s="11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18"/>
      <c r="F246" s="11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18"/>
      <c r="F247" s="11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18"/>
      <c r="F248" s="11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18"/>
      <c r="F249" s="11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18"/>
      <c r="F250" s="11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18"/>
      <c r="F251" s="11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18"/>
      <c r="F252" s="11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18"/>
      <c r="F253" s="11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18"/>
      <c r="F254" s="11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18"/>
      <c r="F255" s="11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18"/>
      <c r="F256" s="11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18"/>
      <c r="F257" s="11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18"/>
      <c r="F258" s="11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18"/>
      <c r="F259" s="11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18"/>
      <c r="F260" s="11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18"/>
      <c r="F261" s="11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18"/>
      <c r="F262" s="11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18"/>
      <c r="F263" s="11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18"/>
      <c r="F264" s="11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18"/>
      <c r="F265" s="11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18"/>
      <c r="F266" s="11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18"/>
      <c r="F267" s="11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18"/>
      <c r="F268" s="11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18"/>
      <c r="F269" s="11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18"/>
      <c r="F270" s="11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18"/>
      <c r="F271" s="11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18"/>
      <c r="F272" s="11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18"/>
      <c r="F273" s="11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18"/>
      <c r="F274" s="11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18"/>
      <c r="F275" s="11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18"/>
      <c r="F276" s="11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18"/>
      <c r="F277" s="11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18"/>
      <c r="F278" s="11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18"/>
      <c r="F279" s="11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18"/>
      <c r="F280" s="11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18"/>
      <c r="F281" s="11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18"/>
      <c r="F282" s="11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18"/>
      <c r="F283" s="11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18"/>
      <c r="F284" s="11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18"/>
      <c r="F285" s="11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18"/>
      <c r="F286" s="11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18"/>
      <c r="F287" s="11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18"/>
      <c r="F288" s="11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18"/>
      <c r="F289" s="11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18"/>
      <c r="F290" s="11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18"/>
      <c r="F291" s="11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18"/>
      <c r="F292" s="11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18"/>
      <c r="F293" s="11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18"/>
      <c r="F294" s="11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18"/>
      <c r="F295" s="11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18"/>
      <c r="F296" s="11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18"/>
      <c r="F297" s="11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18"/>
      <c r="F298" s="11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18"/>
      <c r="F299" s="11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18"/>
      <c r="F300" s="11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18"/>
      <c r="F301" s="11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18"/>
      <c r="F302" s="11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18"/>
      <c r="F303" s="11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18"/>
      <c r="F304" s="11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18"/>
      <c r="F305" s="11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18"/>
      <c r="F306" s="11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18"/>
      <c r="F307" s="11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18"/>
      <c r="F308" s="11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18"/>
      <c r="F309" s="11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18"/>
      <c r="F310" s="11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18"/>
      <c r="F311" s="11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18"/>
      <c r="F312" s="11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18"/>
      <c r="F313" s="11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18"/>
      <c r="F314" s="11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18"/>
      <c r="F315" s="11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18"/>
      <c r="F316" s="11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18"/>
      <c r="F317" s="11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18"/>
      <c r="F318" s="11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18"/>
      <c r="F319" s="11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18"/>
      <c r="F320" s="11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18"/>
      <c r="F321" s="11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18"/>
      <c r="F322" s="11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18"/>
      <c r="F323" s="118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18"/>
      <c r="F324" s="118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18"/>
      <c r="F325" s="118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18"/>
      <c r="F326" s="118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18"/>
      <c r="F327" s="118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18"/>
      <c r="F328" s="118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18"/>
      <c r="F329" s="118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18"/>
      <c r="F330" s="118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18"/>
      <c r="F331" s="118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18"/>
      <c r="F332" s="118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18"/>
      <c r="F333" s="118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18"/>
      <c r="F334" s="118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18"/>
      <c r="F335" s="11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18"/>
      <c r="F336" s="118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18"/>
      <c r="F337" s="11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18"/>
      <c r="F338" s="118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18"/>
      <c r="F339" s="118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18"/>
      <c r="F340" s="118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18"/>
      <c r="F341" s="11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18"/>
      <c r="F342" s="118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18"/>
      <c r="F343" s="118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18"/>
      <c r="F344" s="11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18"/>
      <c r="F345" s="118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18"/>
      <c r="F346" s="118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18"/>
      <c r="F347" s="118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18"/>
      <c r="F348" s="11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18"/>
      <c r="F349" s="118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18"/>
      <c r="F350" s="118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18"/>
      <c r="F351" s="118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18"/>
      <c r="F352" s="11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18"/>
      <c r="F353" s="11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18"/>
      <c r="F354" s="118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18"/>
      <c r="F355" s="11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18"/>
      <c r="F356" s="11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18"/>
      <c r="F357" s="11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18"/>
      <c r="F358" s="11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18"/>
      <c r="F359" s="11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18"/>
      <c r="F360" s="11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18"/>
      <c r="F361" s="11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18"/>
      <c r="F362" s="11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18"/>
      <c r="F363" s="11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18"/>
      <c r="F364" s="11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18"/>
      <c r="F365" s="11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18"/>
      <c r="F366" s="11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18"/>
      <c r="F367" s="11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18"/>
      <c r="F368" s="11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18"/>
      <c r="F369" s="11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18"/>
      <c r="F370" s="11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18"/>
      <c r="F371" s="11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18"/>
      <c r="F372" s="11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18"/>
      <c r="F373" s="11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18"/>
      <c r="F374" s="11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18"/>
      <c r="F375" s="11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18"/>
      <c r="F376" s="11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18"/>
      <c r="F377" s="11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18"/>
      <c r="F378" s="11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18"/>
      <c r="F379" s="11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18"/>
      <c r="F380" s="11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18"/>
      <c r="F381" s="11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18"/>
      <c r="F382" s="11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18"/>
      <c r="F383" s="11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18"/>
      <c r="F384" s="11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18"/>
      <c r="F385" s="11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18"/>
      <c r="F386" s="11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18"/>
      <c r="F387" s="11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18"/>
      <c r="F388" s="11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18"/>
      <c r="F389" s="11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18"/>
      <c r="F390" s="11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18"/>
      <c r="F391" s="11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18"/>
      <c r="F392" s="118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18"/>
      <c r="F393" s="118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18"/>
      <c r="F394" s="118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18"/>
      <c r="F395" s="118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18"/>
      <c r="F396" s="118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18"/>
      <c r="F397" s="118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18"/>
      <c r="F398" s="118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18"/>
      <c r="F399" s="118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18"/>
      <c r="F400" s="118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18"/>
      <c r="F401" s="11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18"/>
      <c r="F402" s="118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18"/>
      <c r="F403" s="118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18"/>
      <c r="F404" s="11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18"/>
      <c r="F405" s="11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18"/>
      <c r="F406" s="118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18"/>
      <c r="F407" s="118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18"/>
      <c r="F408" s="11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18"/>
      <c r="F409" s="118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18"/>
      <c r="F410" s="118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18"/>
      <c r="F411" s="11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18"/>
      <c r="F412" s="118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18"/>
      <c r="F413" s="118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18"/>
      <c r="F414" s="11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18"/>
      <c r="F415" s="11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18"/>
      <c r="F416" s="11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18"/>
      <c r="F417" s="118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18"/>
      <c r="F418" s="118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18"/>
      <c r="F419" s="11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18"/>
      <c r="F420" s="11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18"/>
      <c r="F421" s="118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18"/>
      <c r="F422" s="118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18"/>
      <c r="F423" s="11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18"/>
      <c r="F424" s="11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18"/>
      <c r="F425" s="118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18"/>
      <c r="F426" s="118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18"/>
      <c r="F427" s="118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18"/>
      <c r="F428" s="118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18"/>
      <c r="F429" s="118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18"/>
      <c r="F430" s="118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18"/>
      <c r="F431" s="118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18"/>
      <c r="F432" s="118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18"/>
      <c r="F433" s="11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18"/>
      <c r="F434" s="118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18"/>
      <c r="F435" s="118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18"/>
      <c r="F436" s="118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18"/>
      <c r="F437" s="118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18"/>
      <c r="F438" s="118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18"/>
      <c r="F439" s="118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18"/>
      <c r="F440" s="118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18"/>
      <c r="F441" s="118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18"/>
      <c r="F442" s="118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18"/>
      <c r="F443" s="118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18"/>
      <c r="F444" s="118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18"/>
      <c r="F445" s="118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18"/>
      <c r="F446" s="118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18"/>
      <c r="F447" s="118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18"/>
      <c r="F448" s="118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18"/>
      <c r="F449" s="118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18"/>
      <c r="F450" s="118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18"/>
      <c r="F451" s="118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18"/>
      <c r="F452" s="118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18"/>
      <c r="F453" s="118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18"/>
      <c r="F454" s="118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18"/>
      <c r="F455" s="118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18"/>
      <c r="F456" s="118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18"/>
      <c r="F457" s="118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18"/>
      <c r="F458" s="118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18"/>
      <c r="F459" s="118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18"/>
      <c r="F460" s="118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18"/>
      <c r="F461" s="118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18"/>
      <c r="F462" s="118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18"/>
      <c r="F463" s="118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18"/>
      <c r="F464" s="118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18"/>
      <c r="F465" s="118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18"/>
      <c r="F466" s="118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18"/>
      <c r="F467" s="118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18"/>
      <c r="F468" s="118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18"/>
      <c r="F469" s="118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18"/>
      <c r="F470" s="118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18"/>
      <c r="F471" s="118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18"/>
      <c r="F472" s="118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18"/>
      <c r="F473" s="118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18"/>
      <c r="F474" s="118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18"/>
      <c r="F475" s="118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18"/>
      <c r="F476" s="118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18"/>
      <c r="F477" s="118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18"/>
      <c r="F478" s="118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18"/>
      <c r="F479" s="118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18"/>
      <c r="F480" s="118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18"/>
      <c r="F481" s="118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18"/>
      <c r="F482" s="118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18"/>
      <c r="F483" s="118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18"/>
      <c r="F484" s="118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18"/>
      <c r="F485" s="118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18"/>
      <c r="F486" s="118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18"/>
      <c r="F487" s="118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18"/>
      <c r="F488" s="118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18"/>
      <c r="F489" s="118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18"/>
      <c r="F490" s="118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18"/>
      <c r="F491" s="118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18"/>
      <c r="F492" s="118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18"/>
      <c r="F493" s="118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18"/>
      <c r="F494" s="118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18"/>
      <c r="F495" s="118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18"/>
      <c r="F496" s="118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18"/>
      <c r="F497" s="118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18"/>
      <c r="F498" s="118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18"/>
      <c r="F499" s="118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18"/>
      <c r="F500" s="118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18"/>
      <c r="F501" s="118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18"/>
      <c r="F502" s="118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18"/>
      <c r="F503" s="118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18"/>
      <c r="F504" s="118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18"/>
      <c r="F505" s="118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18"/>
      <c r="F506" s="118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18"/>
      <c r="F507" s="118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18"/>
      <c r="F508" s="118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18"/>
      <c r="F509" s="118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18"/>
      <c r="F510" s="118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18"/>
      <c r="F511" s="118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18"/>
      <c r="F512" s="118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18"/>
      <c r="F513" s="118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18"/>
      <c r="F514" s="118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18"/>
      <c r="F515" s="118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18"/>
      <c r="F516" s="118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18"/>
      <c r="F517" s="118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18"/>
      <c r="F518" s="118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18"/>
      <c r="F519" s="118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18"/>
      <c r="F520" s="118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18"/>
      <c r="F521" s="118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18"/>
      <c r="F522" s="118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18"/>
      <c r="F523" s="118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18"/>
      <c r="F524" s="118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18"/>
      <c r="F525" s="118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18"/>
      <c r="F526" s="118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18"/>
      <c r="F527" s="118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18"/>
      <c r="F528" s="118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18"/>
      <c r="F529" s="118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18"/>
      <c r="F530" s="118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18"/>
      <c r="F531" s="118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18"/>
      <c r="F532" s="118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18"/>
      <c r="F533" s="118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18"/>
      <c r="F534" s="118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18"/>
      <c r="F535" s="118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18"/>
      <c r="F536" s="118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18"/>
      <c r="F537" s="118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18"/>
      <c r="F538" s="118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18"/>
      <c r="F539" s="118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18"/>
      <c r="F540" s="118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18"/>
      <c r="F541" s="118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18"/>
      <c r="F542" s="118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18"/>
      <c r="F543" s="118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18"/>
      <c r="F544" s="118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18"/>
      <c r="F545" s="118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18"/>
      <c r="F546" s="118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18"/>
      <c r="F547" s="118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18"/>
      <c r="F548" s="118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18"/>
      <c r="F549" s="118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18"/>
      <c r="F550" s="118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18"/>
      <c r="F551" s="118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18"/>
      <c r="F552" s="118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18"/>
      <c r="F553" s="118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18"/>
      <c r="F554" s="118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18"/>
      <c r="F555" s="118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18"/>
      <c r="F556" s="118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18"/>
      <c r="F557" s="118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18"/>
      <c r="F558" s="118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18"/>
      <c r="F559" s="118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18"/>
      <c r="F560" s="118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18"/>
      <c r="F561" s="118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18"/>
      <c r="F562" s="118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18"/>
      <c r="F563" s="118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18"/>
      <c r="F564" s="118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18"/>
      <c r="F565" s="118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18"/>
      <c r="F566" s="118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18"/>
      <c r="F567" s="118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18"/>
      <c r="F568" s="118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18"/>
      <c r="F569" s="118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18"/>
      <c r="F570" s="118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18"/>
      <c r="F571" s="118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18"/>
      <c r="F572" s="118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18"/>
      <c r="F573" s="118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18"/>
      <c r="F574" s="118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18"/>
      <c r="F575" s="118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18"/>
      <c r="F576" s="118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18"/>
      <c r="F577" s="118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18"/>
      <c r="F578" s="118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18"/>
      <c r="F579" s="118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18"/>
      <c r="F580" s="118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18"/>
      <c r="F581" s="118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18"/>
      <c r="F582" s="118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18"/>
      <c r="F583" s="118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18"/>
      <c r="F584" s="118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18"/>
      <c r="F585" s="118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18"/>
      <c r="F586" s="118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18"/>
      <c r="F587" s="118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18"/>
      <c r="F588" s="118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18"/>
      <c r="F589" s="118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18"/>
      <c r="F590" s="118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18"/>
      <c r="F591" s="118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18"/>
      <c r="F592" s="118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18"/>
      <c r="F593" s="118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18"/>
      <c r="F594" s="118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18"/>
      <c r="F595" s="118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18"/>
      <c r="F596" s="118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18"/>
      <c r="F597" s="118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18"/>
      <c r="F598" s="118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18"/>
      <c r="F599" s="118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18"/>
      <c r="F600" s="118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18"/>
      <c r="F601" s="118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18"/>
      <c r="F602" s="118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18"/>
      <c r="F603" s="118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18"/>
      <c r="F604" s="118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18"/>
      <c r="F605" s="118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18"/>
      <c r="F606" s="118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18"/>
      <c r="F607" s="118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18"/>
      <c r="F608" s="118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18"/>
      <c r="F609" s="118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18"/>
      <c r="F610" s="118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18"/>
      <c r="F611" s="118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18"/>
      <c r="F612" s="118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18"/>
      <c r="F613" s="118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18"/>
      <c r="F614" s="118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18"/>
      <c r="F615" s="118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18"/>
      <c r="F616" s="118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18"/>
      <c r="F617" s="118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18"/>
      <c r="F618" s="118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18"/>
      <c r="F619" s="118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18"/>
      <c r="F620" s="118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18"/>
      <c r="F621" s="118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18"/>
      <c r="F622" s="118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18"/>
      <c r="F623" s="118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18"/>
      <c r="F624" s="118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18"/>
      <c r="F625" s="118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18"/>
      <c r="F626" s="118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18"/>
      <c r="F627" s="118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18"/>
      <c r="F628" s="118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18"/>
      <c r="F629" s="118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18"/>
      <c r="F630" s="118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18"/>
      <c r="F631" s="118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18"/>
      <c r="F632" s="118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18"/>
      <c r="F633" s="118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18"/>
      <c r="F634" s="118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18"/>
      <c r="F635" s="118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18"/>
      <c r="F636" s="118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18"/>
      <c r="F637" s="118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18"/>
      <c r="F638" s="118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18"/>
      <c r="F639" s="118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18"/>
      <c r="F640" s="118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18"/>
      <c r="F641" s="118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18"/>
      <c r="F642" s="118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18"/>
      <c r="F643" s="118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18"/>
      <c r="F644" s="118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18"/>
      <c r="F645" s="118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18"/>
      <c r="F646" s="118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18"/>
      <c r="F647" s="118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18"/>
      <c r="F648" s="118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18"/>
      <c r="F649" s="118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18"/>
      <c r="F650" s="118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18"/>
      <c r="F651" s="118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18"/>
      <c r="F652" s="118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18"/>
      <c r="F653" s="118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18"/>
      <c r="F654" s="118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18"/>
      <c r="F655" s="118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18"/>
      <c r="F656" s="118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18"/>
      <c r="F657" s="118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18"/>
      <c r="F658" s="118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18"/>
      <c r="F659" s="118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18"/>
      <c r="F660" s="118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18"/>
      <c r="F661" s="118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18"/>
      <c r="F662" s="118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18"/>
      <c r="F663" s="118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18"/>
      <c r="F664" s="118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18"/>
      <c r="F665" s="118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18"/>
      <c r="F666" s="118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18"/>
      <c r="F667" s="118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18"/>
      <c r="F668" s="118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18"/>
      <c r="F669" s="118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18"/>
      <c r="F670" s="118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18"/>
      <c r="F671" s="118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18"/>
      <c r="F672" s="118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18"/>
      <c r="F673" s="118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18"/>
      <c r="F674" s="118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18"/>
      <c r="F675" s="118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18"/>
      <c r="F676" s="118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18"/>
      <c r="F677" s="118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18"/>
      <c r="F678" s="118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18"/>
      <c r="F679" s="118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18"/>
      <c r="F680" s="118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18"/>
      <c r="F681" s="118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18"/>
      <c r="F682" s="118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18"/>
      <c r="F683" s="118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18"/>
      <c r="F684" s="118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18"/>
      <c r="F685" s="118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18"/>
      <c r="F686" s="118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18"/>
      <c r="F687" s="118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18"/>
      <c r="F688" s="118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18"/>
      <c r="F689" s="118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18"/>
      <c r="F690" s="118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18"/>
      <c r="F691" s="118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18"/>
      <c r="F692" s="118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18"/>
      <c r="F693" s="118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18"/>
      <c r="F694" s="118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18"/>
      <c r="F695" s="118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18"/>
      <c r="F696" s="118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18"/>
      <c r="F697" s="118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18"/>
      <c r="F698" s="118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18"/>
      <c r="F699" s="118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18"/>
      <c r="F700" s="118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18"/>
      <c r="F701" s="118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18"/>
      <c r="F702" s="118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18"/>
      <c r="F703" s="118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18"/>
      <c r="F704" s="118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18"/>
      <c r="F705" s="118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18"/>
      <c r="F706" s="118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18"/>
      <c r="F707" s="118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18"/>
      <c r="F708" s="118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18"/>
      <c r="F709" s="118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18"/>
      <c r="F710" s="118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18"/>
      <c r="F711" s="118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18"/>
      <c r="F712" s="118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18"/>
      <c r="F713" s="118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18"/>
      <c r="F714" s="118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18"/>
      <c r="F715" s="118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18"/>
      <c r="F716" s="118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18"/>
      <c r="F717" s="118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18"/>
      <c r="F718" s="118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18"/>
      <c r="F719" s="118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18"/>
      <c r="F720" s="118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18"/>
      <c r="F721" s="118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18"/>
      <c r="F722" s="118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18"/>
      <c r="F723" s="118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18"/>
      <c r="F724" s="118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18"/>
      <c r="F725" s="118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18"/>
      <c r="F726" s="118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18"/>
      <c r="F727" s="118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18"/>
      <c r="F728" s="118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18"/>
      <c r="F729" s="118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18"/>
      <c r="F730" s="118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18"/>
      <c r="F731" s="118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18"/>
      <c r="F732" s="118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18"/>
      <c r="F733" s="118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18"/>
      <c r="F734" s="118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18"/>
      <c r="F735" s="118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18"/>
      <c r="F736" s="118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18"/>
      <c r="F737" s="118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18"/>
      <c r="F738" s="118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18"/>
      <c r="F739" s="118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18"/>
      <c r="F740" s="118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18"/>
      <c r="F741" s="118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18"/>
      <c r="F742" s="118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18"/>
      <c r="F743" s="118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18"/>
      <c r="F744" s="118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18"/>
      <c r="F745" s="118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18"/>
      <c r="F746" s="118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18"/>
      <c r="F747" s="118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18"/>
      <c r="F748" s="118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18"/>
      <c r="F749" s="118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18"/>
      <c r="F750" s="118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18"/>
      <c r="F751" s="118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18"/>
      <c r="F752" s="118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18"/>
      <c r="F753" s="118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18"/>
      <c r="F754" s="118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18"/>
      <c r="F755" s="118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18"/>
      <c r="F756" s="118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18"/>
      <c r="F757" s="118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18"/>
      <c r="F758" s="118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18"/>
      <c r="F759" s="118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18"/>
      <c r="F760" s="118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18"/>
      <c r="F761" s="118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18"/>
      <c r="F762" s="118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18"/>
      <c r="F763" s="118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18"/>
      <c r="F764" s="118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18"/>
      <c r="F765" s="118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18"/>
      <c r="F766" s="118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18"/>
      <c r="F767" s="118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18"/>
      <c r="F768" s="118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18"/>
      <c r="F769" s="118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18"/>
      <c r="F770" s="118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18"/>
      <c r="F771" s="118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18"/>
      <c r="F772" s="118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18"/>
      <c r="F773" s="118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18"/>
      <c r="F774" s="118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18"/>
      <c r="F775" s="118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18"/>
      <c r="F776" s="118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18"/>
      <c r="F777" s="118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18"/>
      <c r="F778" s="118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18"/>
      <c r="F779" s="118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18"/>
      <c r="F780" s="118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18"/>
      <c r="F781" s="118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18"/>
      <c r="F782" s="118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18"/>
      <c r="F783" s="118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18"/>
      <c r="F784" s="118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18"/>
      <c r="F785" s="118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18"/>
      <c r="F786" s="118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18"/>
      <c r="F787" s="118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18"/>
      <c r="F788" s="118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18"/>
      <c r="F789" s="118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18"/>
      <c r="F790" s="118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18"/>
      <c r="F791" s="118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18"/>
      <c r="F792" s="118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18"/>
      <c r="F793" s="118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18"/>
      <c r="F794" s="118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18"/>
      <c r="F795" s="118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18"/>
      <c r="F796" s="118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18"/>
      <c r="F797" s="118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18"/>
      <c r="F798" s="118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18"/>
      <c r="F799" s="118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18"/>
      <c r="F800" s="118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18"/>
      <c r="F801" s="118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18"/>
      <c r="F802" s="118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18"/>
      <c r="F803" s="118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18"/>
      <c r="F804" s="118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18"/>
      <c r="F805" s="118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18"/>
      <c r="F806" s="118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18"/>
      <c r="F807" s="118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18"/>
      <c r="F808" s="118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18"/>
      <c r="F809" s="118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18"/>
      <c r="F810" s="118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18"/>
      <c r="F811" s="118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18"/>
      <c r="F812" s="118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18"/>
      <c r="F813" s="118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18"/>
      <c r="F814" s="118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18"/>
      <c r="F815" s="118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18"/>
      <c r="F816" s="118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18"/>
      <c r="F817" s="118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18"/>
      <c r="F818" s="118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18"/>
      <c r="F819" s="118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18"/>
      <c r="F820" s="118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18"/>
      <c r="F821" s="118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18"/>
      <c r="F822" s="118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18"/>
      <c r="F823" s="118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18"/>
      <c r="F824" s="118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18"/>
      <c r="F825" s="118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18"/>
      <c r="F826" s="118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18"/>
      <c r="F827" s="118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18"/>
      <c r="F828" s="118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18"/>
      <c r="F829" s="118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18"/>
      <c r="F830" s="118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18"/>
      <c r="F831" s="118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18"/>
      <c r="F832" s="118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18"/>
      <c r="F833" s="118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18"/>
      <c r="F834" s="118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18"/>
      <c r="F835" s="118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18"/>
      <c r="F836" s="118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18"/>
      <c r="F837" s="118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18"/>
      <c r="F838" s="118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18"/>
      <c r="F839" s="118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18"/>
      <c r="F840" s="118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18"/>
      <c r="F841" s="118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18"/>
      <c r="F842" s="118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18"/>
      <c r="F843" s="118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18"/>
      <c r="F844" s="118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18"/>
      <c r="F845" s="118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18"/>
      <c r="F846" s="118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18"/>
      <c r="F847" s="118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18"/>
      <c r="F848" s="118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18"/>
      <c r="F849" s="118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18"/>
      <c r="F850" s="118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18"/>
      <c r="F851" s="118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18"/>
      <c r="F852" s="118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18"/>
      <c r="F853" s="118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18"/>
      <c r="F854" s="118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18"/>
      <c r="F855" s="118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18"/>
      <c r="F856" s="118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18"/>
      <c r="F857" s="118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18"/>
      <c r="F858" s="118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18"/>
      <c r="F859" s="118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18"/>
      <c r="F860" s="118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18"/>
      <c r="F861" s="118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18"/>
      <c r="F862" s="118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18"/>
      <c r="F863" s="118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18"/>
      <c r="F864" s="118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18"/>
      <c r="F865" s="118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18"/>
      <c r="F866" s="118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18"/>
      <c r="F867" s="118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18"/>
      <c r="F868" s="118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18"/>
      <c r="F869" s="118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18"/>
      <c r="F870" s="118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18"/>
      <c r="F871" s="118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18"/>
      <c r="F872" s="118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18"/>
      <c r="F873" s="118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18"/>
      <c r="F874" s="118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18"/>
      <c r="F875" s="118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18"/>
      <c r="F876" s="118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18"/>
      <c r="F877" s="118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18"/>
      <c r="F878" s="118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18"/>
      <c r="F879" s="118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18"/>
      <c r="F880" s="118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18"/>
      <c r="F881" s="118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18"/>
      <c r="F882" s="118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18"/>
      <c r="F883" s="118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18"/>
      <c r="F884" s="118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18"/>
      <c r="F885" s="118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18"/>
      <c r="F886" s="118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18"/>
      <c r="F887" s="118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18"/>
      <c r="F888" s="118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18"/>
      <c r="F889" s="118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18"/>
      <c r="F890" s="118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18"/>
      <c r="F891" s="118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18"/>
      <c r="F892" s="118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18"/>
      <c r="F893" s="118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18"/>
      <c r="F894" s="118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18"/>
      <c r="F895" s="118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18"/>
      <c r="F896" s="118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18"/>
      <c r="F897" s="118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18"/>
      <c r="F898" s="118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18"/>
      <c r="F899" s="118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18"/>
      <c r="F900" s="118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18"/>
      <c r="F901" s="118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18"/>
      <c r="F902" s="118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18"/>
      <c r="F903" s="118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18"/>
      <c r="F904" s="118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18"/>
      <c r="F905" s="118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18"/>
      <c r="F906" s="118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18"/>
      <c r="F907" s="118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18"/>
      <c r="F908" s="118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18"/>
      <c r="F909" s="118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18"/>
      <c r="F910" s="118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18"/>
      <c r="F911" s="118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18"/>
      <c r="F912" s="118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18"/>
      <c r="F913" s="118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18"/>
      <c r="F914" s="118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18"/>
      <c r="F915" s="118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18"/>
      <c r="F916" s="118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18"/>
      <c r="F917" s="118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18"/>
      <c r="F918" s="118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18"/>
      <c r="F919" s="118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18"/>
      <c r="F920" s="118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18"/>
      <c r="F921" s="118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18"/>
      <c r="F922" s="118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18"/>
      <c r="F923" s="118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18"/>
      <c r="F924" s="118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18"/>
      <c r="F925" s="118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18"/>
      <c r="F926" s="118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18"/>
      <c r="F927" s="118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18"/>
      <c r="F928" s="118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18"/>
      <c r="F929" s="118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18"/>
      <c r="F930" s="118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18"/>
      <c r="F931" s="118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18"/>
      <c r="F932" s="118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18"/>
      <c r="F933" s="118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18"/>
      <c r="F934" s="118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18"/>
      <c r="F935" s="118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18"/>
      <c r="F936" s="118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18"/>
      <c r="F937" s="118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18"/>
      <c r="F938" s="118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18"/>
      <c r="F939" s="118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18"/>
      <c r="F940" s="118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18"/>
      <c r="F941" s="118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18"/>
      <c r="F942" s="118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18"/>
      <c r="F943" s="118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18"/>
      <c r="F944" s="118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18"/>
      <c r="F945" s="118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18"/>
      <c r="F946" s="118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18"/>
      <c r="F947" s="118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18"/>
      <c r="F948" s="118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18"/>
      <c r="F949" s="118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18"/>
      <c r="F950" s="118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18"/>
      <c r="F951" s="118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18"/>
      <c r="F952" s="118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18"/>
      <c r="F953" s="118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18"/>
      <c r="F954" s="118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18"/>
      <c r="F955" s="118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18"/>
      <c r="F956" s="118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18"/>
      <c r="F957" s="118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18"/>
      <c r="F958" s="118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18"/>
      <c r="F959" s="118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18"/>
      <c r="F960" s="118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18"/>
      <c r="F961" s="118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18"/>
      <c r="F962" s="118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18"/>
      <c r="F963" s="118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18"/>
      <c r="F964" s="118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18"/>
      <c r="F965" s="118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18"/>
      <c r="F966" s="118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18"/>
      <c r="F967" s="118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18"/>
      <c r="F968" s="118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18"/>
      <c r="F969" s="118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  <row r="970" spans="1:73" x14ac:dyDescent="0.2">
      <c r="A970" s="1"/>
      <c r="B970" s="1"/>
      <c r="C970" s="1"/>
      <c r="D970" s="1"/>
      <c r="E970" s="118"/>
      <c r="F970" s="118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</row>
    <row r="971" spans="1:73" x14ac:dyDescent="0.2">
      <c r="A971" s="1"/>
      <c r="B971" s="1"/>
      <c r="C971" s="1"/>
      <c r="D971" s="1"/>
      <c r="E971" s="118"/>
      <c r="F971" s="118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</row>
    <row r="972" spans="1:73" x14ac:dyDescent="0.2">
      <c r="A972" s="1"/>
      <c r="B972" s="1"/>
      <c r="C972" s="1"/>
      <c r="D972" s="1"/>
      <c r="E972" s="118"/>
      <c r="F972" s="118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</row>
    <row r="973" spans="1:73" x14ac:dyDescent="0.2">
      <c r="A973" s="1"/>
      <c r="B973" s="1"/>
      <c r="C973" s="1"/>
      <c r="D973" s="1"/>
      <c r="E973" s="118"/>
      <c r="F973" s="118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</row>
    <row r="974" spans="1:73" x14ac:dyDescent="0.2">
      <c r="A974" s="1"/>
      <c r="B974" s="1"/>
      <c r="C974" s="1"/>
      <c r="D974" s="1"/>
      <c r="E974" s="118"/>
      <c r="F974" s="118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</row>
    <row r="975" spans="1:73" x14ac:dyDescent="0.2">
      <c r="A975" s="1"/>
      <c r="B975" s="1"/>
      <c r="C975" s="1"/>
      <c r="D975" s="1"/>
      <c r="E975" s="118"/>
      <c r="F975" s="118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</row>
    <row r="976" spans="1:73" x14ac:dyDescent="0.2">
      <c r="A976" s="1"/>
      <c r="B976" s="1"/>
      <c r="C976" s="1"/>
      <c r="D976" s="1"/>
      <c r="E976" s="118"/>
      <c r="F976" s="118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</row>
    <row r="977" spans="1:73" x14ac:dyDescent="0.2">
      <c r="A977" s="1"/>
      <c r="B977" s="1"/>
      <c r="C977" s="1"/>
      <c r="D977" s="1"/>
      <c r="E977" s="118"/>
      <c r="F977" s="118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</row>
    <row r="978" spans="1:73" x14ac:dyDescent="0.2">
      <c r="A978" s="1"/>
      <c r="B978" s="1"/>
      <c r="C978" s="1"/>
      <c r="D978" s="1"/>
      <c r="E978" s="118"/>
      <c r="F978" s="118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</row>
    <row r="979" spans="1:73" x14ac:dyDescent="0.2">
      <c r="A979" s="1"/>
      <c r="B979" s="1"/>
      <c r="C979" s="1"/>
      <c r="D979" s="1"/>
      <c r="E979" s="118"/>
      <c r="F979" s="118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</row>
    <row r="980" spans="1:73" x14ac:dyDescent="0.2">
      <c r="A980" s="1"/>
      <c r="B980" s="1"/>
      <c r="C980" s="1"/>
      <c r="D980" s="1"/>
      <c r="E980" s="118"/>
      <c r="F980" s="118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</row>
    <row r="981" spans="1:73" x14ac:dyDescent="0.2">
      <c r="A981" s="1"/>
      <c r="B981" s="1"/>
      <c r="C981" s="1"/>
      <c r="D981" s="1"/>
      <c r="E981" s="118"/>
      <c r="F981" s="118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</row>
    <row r="982" spans="1:73" x14ac:dyDescent="0.2">
      <c r="A982" s="1"/>
      <c r="B982" s="1"/>
      <c r="C982" s="1"/>
      <c r="D982" s="1"/>
      <c r="E982" s="118"/>
      <c r="F982" s="118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</row>
    <row r="983" spans="1:73" x14ac:dyDescent="0.2">
      <c r="A983" s="1"/>
      <c r="B983" s="1"/>
      <c r="C983" s="1"/>
      <c r="D983" s="1"/>
      <c r="E983" s="118"/>
      <c r="F983" s="118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</row>
    <row r="984" spans="1:73" x14ac:dyDescent="0.2">
      <c r="A984" s="1"/>
      <c r="B984" s="1"/>
      <c r="C984" s="1"/>
      <c r="D984" s="1"/>
      <c r="E984" s="118"/>
      <c r="F984" s="118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</row>
    <row r="985" spans="1:73" x14ac:dyDescent="0.2">
      <c r="A985" s="1"/>
      <c r="B985" s="1"/>
      <c r="C985" s="1"/>
      <c r="D985" s="1"/>
      <c r="E985" s="118"/>
      <c r="F985" s="118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</row>
    <row r="986" spans="1:73" x14ac:dyDescent="0.2">
      <c r="A986" s="1"/>
      <c r="B986" s="1"/>
      <c r="C986" s="1"/>
      <c r="D986" s="1"/>
      <c r="E986" s="118"/>
      <c r="F986" s="118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</row>
    <row r="987" spans="1:73" x14ac:dyDescent="0.2">
      <c r="A987" s="1"/>
      <c r="B987" s="1"/>
      <c r="C987" s="1"/>
      <c r="D987" s="1"/>
      <c r="E987" s="118"/>
      <c r="F987" s="118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</row>
    <row r="988" spans="1:73" x14ac:dyDescent="0.2">
      <c r="A988" s="1"/>
      <c r="B988" s="1"/>
      <c r="C988" s="1"/>
      <c r="D988" s="1"/>
      <c r="E988" s="118"/>
      <c r="F988" s="118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</row>
    <row r="989" spans="1:73" x14ac:dyDescent="0.2">
      <c r="A989" s="1"/>
      <c r="B989" s="1"/>
      <c r="C989" s="1"/>
      <c r="D989" s="1"/>
      <c r="E989" s="118"/>
      <c r="F989" s="118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</row>
    <row r="990" spans="1:73" x14ac:dyDescent="0.2">
      <c r="A990" s="1"/>
      <c r="B990" s="1"/>
      <c r="C990" s="1"/>
      <c r="D990" s="1"/>
      <c r="E990" s="118"/>
      <c r="F990" s="118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</row>
    <row r="991" spans="1:73" x14ac:dyDescent="0.2">
      <c r="A991" s="1"/>
      <c r="B991" s="1"/>
      <c r="C991" s="1"/>
      <c r="D991" s="1"/>
      <c r="E991" s="118"/>
      <c r="F991" s="118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</row>
    <row r="992" spans="1:73" x14ac:dyDescent="0.2">
      <c r="A992" s="1"/>
      <c r="B992" s="1"/>
      <c r="C992" s="1"/>
      <c r="D992" s="1"/>
      <c r="E992" s="118"/>
      <c r="F992" s="118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</row>
    <row r="993" spans="1:73" x14ac:dyDescent="0.2">
      <c r="A993" s="1"/>
      <c r="B993" s="1"/>
      <c r="C993" s="1"/>
      <c r="D993" s="1"/>
      <c r="E993" s="118"/>
      <c r="F993" s="118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</row>
    <row r="994" spans="1:73" x14ac:dyDescent="0.2">
      <c r="A994" s="1"/>
      <c r="B994" s="1"/>
      <c r="C994" s="1"/>
      <c r="D994" s="1"/>
      <c r="E994" s="118"/>
      <c r="F994" s="118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</row>
    <row r="995" spans="1:73" x14ac:dyDescent="0.2">
      <c r="A995" s="1"/>
      <c r="B995" s="1"/>
      <c r="C995" s="1"/>
      <c r="D995" s="1"/>
      <c r="E995" s="118"/>
      <c r="F995" s="118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</row>
    <row r="996" spans="1:73" x14ac:dyDescent="0.2">
      <c r="A996" s="1"/>
      <c r="B996" s="1"/>
      <c r="C996" s="1"/>
      <c r="D996" s="1"/>
      <c r="E996" s="118"/>
      <c r="F996" s="118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</row>
    <row r="997" spans="1:73" x14ac:dyDescent="0.2">
      <c r="A997" s="1"/>
      <c r="B997" s="1"/>
      <c r="C997" s="1"/>
      <c r="D997" s="1"/>
      <c r="E997" s="118"/>
      <c r="F997" s="118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</row>
    <row r="998" spans="1:73" x14ac:dyDescent="0.2">
      <c r="A998" s="1"/>
      <c r="B998" s="1"/>
      <c r="C998" s="1"/>
      <c r="D998" s="1"/>
      <c r="E998" s="118"/>
      <c r="F998" s="118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</row>
    <row r="999" spans="1:73" x14ac:dyDescent="0.2">
      <c r="A999" s="1"/>
      <c r="B999" s="1"/>
      <c r="C999" s="1"/>
      <c r="D999" s="1"/>
      <c r="E999" s="118"/>
      <c r="F999" s="118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</row>
    <row r="1000" spans="1:73" x14ac:dyDescent="0.2">
      <c r="A1000" s="1"/>
      <c r="B1000" s="1"/>
      <c r="C1000" s="1"/>
      <c r="D1000" s="1"/>
      <c r="E1000" s="118"/>
      <c r="F1000" s="118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</row>
    <row r="1001" spans="1:73" x14ac:dyDescent="0.2">
      <c r="A1001" s="1"/>
      <c r="B1001" s="1"/>
      <c r="C1001" s="1"/>
      <c r="D1001" s="1"/>
      <c r="E1001" s="118"/>
      <c r="F1001" s="118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</row>
    <row r="1002" spans="1:73" x14ac:dyDescent="0.2">
      <c r="A1002" s="1"/>
      <c r="B1002" s="1"/>
      <c r="C1002" s="1"/>
      <c r="D1002" s="1"/>
      <c r="E1002" s="118"/>
      <c r="F1002" s="118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</row>
    <row r="1003" spans="1:73" x14ac:dyDescent="0.2">
      <c r="A1003" s="1"/>
      <c r="B1003" s="1"/>
      <c r="C1003" s="1"/>
      <c r="D1003" s="1"/>
      <c r="E1003" s="118"/>
      <c r="F1003" s="118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</row>
    <row r="1004" spans="1:73" x14ac:dyDescent="0.2">
      <c r="A1004" s="1"/>
      <c r="B1004" s="1"/>
      <c r="C1004" s="1"/>
      <c r="D1004" s="1"/>
      <c r="E1004" s="118"/>
      <c r="F1004" s="118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</row>
    <row r="1005" spans="1:73" x14ac:dyDescent="0.2">
      <c r="A1005" s="1"/>
      <c r="B1005" s="1"/>
      <c r="C1005" s="1"/>
      <c r="D1005" s="1"/>
      <c r="E1005" s="118"/>
      <c r="F1005" s="118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</row>
    <row r="1006" spans="1:73" x14ac:dyDescent="0.2">
      <c r="A1006" s="1"/>
      <c r="B1006" s="1"/>
      <c r="C1006" s="1"/>
      <c r="D1006" s="1"/>
      <c r="E1006" s="118"/>
      <c r="F1006" s="118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</row>
    <row r="1007" spans="1:73" x14ac:dyDescent="0.2">
      <c r="A1007" s="1"/>
      <c r="B1007" s="1"/>
      <c r="C1007" s="1"/>
      <c r="D1007" s="1"/>
      <c r="E1007" s="118"/>
      <c r="F1007" s="118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</row>
    <row r="1008" spans="1:73" x14ac:dyDescent="0.2">
      <c r="A1008" s="1"/>
      <c r="B1008" s="1"/>
      <c r="C1008" s="1"/>
      <c r="D1008" s="1"/>
      <c r="E1008" s="118"/>
      <c r="F1008" s="118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</row>
    <row r="1009" spans="1:73" x14ac:dyDescent="0.2">
      <c r="A1009" s="1"/>
      <c r="B1009" s="1"/>
      <c r="C1009" s="1"/>
      <c r="D1009" s="1"/>
      <c r="E1009" s="118"/>
      <c r="F1009" s="118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</row>
    <row r="1010" spans="1:73" x14ac:dyDescent="0.2">
      <c r="A1010" s="1"/>
      <c r="B1010" s="1"/>
      <c r="C1010" s="1"/>
      <c r="D1010" s="1"/>
      <c r="E1010" s="118"/>
      <c r="F1010" s="118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</row>
    <row r="1011" spans="1:73" x14ac:dyDescent="0.2">
      <c r="A1011" s="1"/>
      <c r="B1011" s="1"/>
      <c r="C1011" s="1"/>
      <c r="D1011" s="1"/>
      <c r="E1011" s="118"/>
      <c r="F1011" s="118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</row>
    <row r="1012" spans="1:73" x14ac:dyDescent="0.2">
      <c r="A1012" s="1"/>
      <c r="B1012" s="1"/>
      <c r="C1012" s="1"/>
      <c r="D1012" s="1"/>
      <c r="E1012" s="118"/>
      <c r="F1012" s="118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</row>
    <row r="1013" spans="1:73" x14ac:dyDescent="0.2">
      <c r="A1013" s="1"/>
      <c r="B1013" s="1"/>
      <c r="C1013" s="1"/>
      <c r="D1013" s="1"/>
      <c r="E1013" s="118"/>
      <c r="F1013" s="118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</row>
    <row r="1014" spans="1:73" x14ac:dyDescent="0.2">
      <c r="A1014" s="1"/>
      <c r="B1014" s="1"/>
      <c r="C1014" s="1"/>
      <c r="D1014" s="1"/>
      <c r="E1014" s="118"/>
      <c r="F1014" s="118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</row>
    <row r="1015" spans="1:73" x14ac:dyDescent="0.2">
      <c r="A1015" s="1"/>
      <c r="B1015" s="1"/>
      <c r="C1015" s="1"/>
      <c r="D1015" s="1"/>
      <c r="E1015" s="118"/>
      <c r="F1015" s="118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</row>
    <row r="1016" spans="1:73" x14ac:dyDescent="0.2">
      <c r="A1016" s="1"/>
      <c r="B1016" s="1"/>
      <c r="C1016" s="1"/>
      <c r="D1016" s="1"/>
      <c r="E1016" s="118"/>
      <c r="F1016" s="118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</row>
    <row r="1017" spans="1:73" x14ac:dyDescent="0.2">
      <c r="A1017" s="1"/>
      <c r="B1017" s="1"/>
      <c r="C1017" s="1"/>
      <c r="D1017" s="1"/>
      <c r="E1017" s="118"/>
      <c r="F1017" s="118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</row>
    <row r="1018" spans="1:73" x14ac:dyDescent="0.2">
      <c r="A1018" s="1"/>
      <c r="B1018" s="1"/>
      <c r="C1018" s="1"/>
      <c r="D1018" s="1"/>
      <c r="E1018" s="118"/>
      <c r="F1018" s="118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</row>
    <row r="1019" spans="1:73" x14ac:dyDescent="0.2">
      <c r="A1019" s="1"/>
      <c r="B1019" s="1"/>
      <c r="C1019" s="1"/>
      <c r="D1019" s="1"/>
      <c r="E1019" s="118"/>
      <c r="F1019" s="118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</row>
    <row r="1020" spans="1:73" x14ac:dyDescent="0.2">
      <c r="A1020" s="1"/>
      <c r="B1020" s="1"/>
      <c r="C1020" s="1"/>
      <c r="D1020" s="1"/>
      <c r="E1020" s="118"/>
      <c r="F1020" s="118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</row>
    <row r="1021" spans="1:73" x14ac:dyDescent="0.2">
      <c r="A1021" s="1"/>
      <c r="B1021" s="1"/>
      <c r="C1021" s="1"/>
      <c r="D1021" s="1"/>
      <c r="E1021" s="118"/>
      <c r="F1021" s="118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</row>
    <row r="1022" spans="1:73" x14ac:dyDescent="0.2">
      <c r="A1022" s="1"/>
      <c r="B1022" s="1"/>
      <c r="C1022" s="1"/>
      <c r="D1022" s="1"/>
      <c r="E1022" s="118"/>
      <c r="F1022" s="118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</row>
    <row r="1023" spans="1:73" x14ac:dyDescent="0.2">
      <c r="A1023" s="1"/>
      <c r="B1023" s="1"/>
      <c r="C1023" s="1"/>
      <c r="D1023" s="1"/>
      <c r="E1023" s="118"/>
      <c r="F1023" s="118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</row>
    <row r="1024" spans="1:73" x14ac:dyDescent="0.2">
      <c r="A1024" s="1"/>
      <c r="B1024" s="1"/>
      <c r="C1024" s="1"/>
      <c r="D1024" s="1"/>
      <c r="E1024" s="118"/>
      <c r="F1024" s="118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</row>
    <row r="1025" spans="1:73" x14ac:dyDescent="0.2">
      <c r="A1025" s="1"/>
      <c r="B1025" s="1"/>
      <c r="C1025" s="1"/>
      <c r="D1025" s="1"/>
      <c r="E1025" s="118"/>
      <c r="F1025" s="118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</row>
    <row r="1026" spans="1:73" x14ac:dyDescent="0.2">
      <c r="A1026" s="1"/>
      <c r="B1026" s="1"/>
      <c r="C1026" s="1"/>
      <c r="D1026" s="1"/>
      <c r="E1026" s="118"/>
      <c r="F1026" s="118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</row>
    <row r="1027" spans="1:73" x14ac:dyDescent="0.2">
      <c r="A1027" s="1"/>
      <c r="B1027" s="1"/>
      <c r="C1027" s="1"/>
      <c r="D1027" s="1"/>
      <c r="E1027" s="118"/>
      <c r="F1027" s="118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</row>
    <row r="1028" spans="1:73" x14ac:dyDescent="0.2">
      <c r="A1028" s="1"/>
      <c r="B1028" s="1"/>
      <c r="C1028" s="1"/>
      <c r="D1028" s="1"/>
      <c r="E1028" s="118"/>
      <c r="F1028" s="118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</row>
    <row r="1029" spans="1:73" x14ac:dyDescent="0.2">
      <c r="A1029" s="1"/>
      <c r="B1029" s="1"/>
      <c r="C1029" s="1"/>
      <c r="D1029" s="1"/>
      <c r="E1029" s="118"/>
      <c r="F1029" s="118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</row>
    <row r="1030" spans="1:73" x14ac:dyDescent="0.2">
      <c r="A1030" s="1"/>
      <c r="B1030" s="1"/>
      <c r="C1030" s="1"/>
      <c r="D1030" s="1"/>
      <c r="E1030" s="118"/>
      <c r="F1030" s="118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</row>
    <row r="1031" spans="1:73" x14ac:dyDescent="0.2">
      <c r="A1031" s="1"/>
      <c r="B1031" s="1"/>
      <c r="C1031" s="1"/>
      <c r="D1031" s="1"/>
      <c r="E1031" s="118"/>
      <c r="F1031" s="118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</row>
    <row r="1032" spans="1:73" x14ac:dyDescent="0.2">
      <c r="A1032" s="1"/>
      <c r="B1032" s="1"/>
      <c r="C1032" s="1"/>
      <c r="D1032" s="1"/>
      <c r="E1032" s="118"/>
      <c r="F1032" s="118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</row>
    <row r="1033" spans="1:73" x14ac:dyDescent="0.2">
      <c r="A1033" s="1"/>
      <c r="B1033" s="1"/>
      <c r="C1033" s="1"/>
      <c r="D1033" s="1"/>
      <c r="E1033" s="118"/>
      <c r="F1033" s="118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</row>
    <row r="1034" spans="1:73" x14ac:dyDescent="0.2">
      <c r="A1034" s="1"/>
      <c r="B1034" s="1"/>
      <c r="C1034" s="1"/>
      <c r="D1034" s="1"/>
      <c r="E1034" s="118"/>
      <c r="F1034" s="118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</row>
    <row r="1035" spans="1:73" x14ac:dyDescent="0.2">
      <c r="A1035" s="1"/>
      <c r="B1035" s="1"/>
      <c r="C1035" s="1"/>
      <c r="D1035" s="1"/>
      <c r="E1035" s="118"/>
      <c r="F1035" s="118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</row>
    <row r="1036" spans="1:73" x14ac:dyDescent="0.2">
      <c r="A1036" s="1"/>
      <c r="B1036" s="1"/>
      <c r="C1036" s="1"/>
      <c r="D1036" s="1"/>
      <c r="E1036" s="118"/>
      <c r="F1036" s="118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</row>
    <row r="1037" spans="1:73" x14ac:dyDescent="0.2">
      <c r="A1037" s="1"/>
      <c r="B1037" s="1"/>
      <c r="C1037" s="1"/>
      <c r="D1037" s="1"/>
      <c r="E1037" s="118"/>
      <c r="F1037" s="118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</row>
    <row r="1038" spans="1:73" x14ac:dyDescent="0.2">
      <c r="A1038" s="1"/>
      <c r="B1038" s="1"/>
      <c r="C1038" s="1"/>
      <c r="D1038" s="1"/>
      <c r="E1038" s="118"/>
      <c r="F1038" s="118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</row>
    <row r="1039" spans="1:73" x14ac:dyDescent="0.2">
      <c r="A1039" s="1"/>
      <c r="B1039" s="1"/>
      <c r="C1039" s="1"/>
      <c r="D1039" s="1"/>
      <c r="E1039" s="118"/>
      <c r="F1039" s="118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</row>
    <row r="1040" spans="1:73" x14ac:dyDescent="0.2">
      <c r="A1040" s="1"/>
      <c r="B1040" s="1"/>
      <c r="C1040" s="1"/>
      <c r="D1040" s="1"/>
      <c r="E1040" s="118"/>
      <c r="F1040" s="118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</row>
    <row r="1041" spans="1:73" x14ac:dyDescent="0.2">
      <c r="A1041" s="1"/>
      <c r="B1041" s="1"/>
      <c r="C1041" s="1"/>
      <c r="D1041" s="1"/>
      <c r="E1041" s="118"/>
      <c r="F1041" s="118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</row>
    <row r="1042" spans="1:73" x14ac:dyDescent="0.2">
      <c r="A1042" s="1"/>
      <c r="B1042" s="1"/>
      <c r="C1042" s="1"/>
      <c r="D1042" s="1"/>
      <c r="E1042" s="118"/>
      <c r="F1042" s="118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</row>
    <row r="1043" spans="1:73" x14ac:dyDescent="0.2">
      <c r="A1043" s="1"/>
      <c r="B1043" s="1"/>
      <c r="C1043" s="1"/>
      <c r="D1043" s="1"/>
      <c r="E1043" s="118"/>
      <c r="F1043" s="118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</row>
    <row r="1044" spans="1:73" x14ac:dyDescent="0.2">
      <c r="A1044" s="1"/>
      <c r="B1044" s="1"/>
      <c r="C1044" s="1"/>
      <c r="D1044" s="1"/>
      <c r="E1044" s="118"/>
      <c r="F1044" s="118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</row>
    <row r="1045" spans="1:73" x14ac:dyDescent="0.2">
      <c r="A1045" s="1"/>
      <c r="B1045" s="1"/>
      <c r="C1045" s="1"/>
      <c r="D1045" s="1"/>
      <c r="E1045" s="118"/>
      <c r="F1045" s="118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</row>
    <row r="1046" spans="1:73" x14ac:dyDescent="0.2">
      <c r="A1046" s="1"/>
      <c r="B1046" s="1"/>
      <c r="C1046" s="1"/>
      <c r="D1046" s="1"/>
      <c r="E1046" s="118"/>
      <c r="F1046" s="118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</row>
    <row r="1047" spans="1:73" x14ac:dyDescent="0.2">
      <c r="A1047" s="1"/>
      <c r="B1047" s="1"/>
      <c r="C1047" s="1"/>
      <c r="D1047" s="1"/>
      <c r="E1047" s="118"/>
      <c r="F1047" s="118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</row>
    <row r="1048" spans="1:73" x14ac:dyDescent="0.2">
      <c r="A1048" s="1"/>
      <c r="B1048" s="1"/>
      <c r="C1048" s="1"/>
      <c r="D1048" s="1"/>
      <c r="E1048" s="118"/>
      <c r="F1048" s="118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</row>
    <row r="1049" spans="1:73" x14ac:dyDescent="0.2">
      <c r="A1049" s="1"/>
      <c r="B1049" s="1"/>
      <c r="C1049" s="1"/>
      <c r="D1049" s="1"/>
      <c r="E1049" s="118"/>
      <c r="F1049" s="118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</row>
    <row r="1050" spans="1:73" x14ac:dyDescent="0.2">
      <c r="A1050" s="1"/>
      <c r="B1050" s="1"/>
      <c r="C1050" s="1"/>
      <c r="D1050" s="1"/>
      <c r="E1050" s="118"/>
      <c r="F1050" s="118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</row>
    <row r="1051" spans="1:73" x14ac:dyDescent="0.2">
      <c r="A1051" s="1"/>
      <c r="B1051" s="1"/>
      <c r="C1051" s="1"/>
      <c r="D1051" s="1"/>
      <c r="E1051" s="118"/>
      <c r="F1051" s="118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</row>
    <row r="1052" spans="1:73" x14ac:dyDescent="0.2">
      <c r="A1052" s="1"/>
      <c r="B1052" s="1"/>
      <c r="C1052" s="1"/>
      <c r="D1052" s="1"/>
      <c r="E1052" s="118"/>
      <c r="F1052" s="118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</row>
    <row r="1053" spans="1:73" x14ac:dyDescent="0.2">
      <c r="A1053" s="1"/>
      <c r="B1053" s="1"/>
      <c r="C1053" s="1"/>
      <c r="D1053" s="1"/>
      <c r="E1053" s="118"/>
      <c r="F1053" s="118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</row>
    <row r="1054" spans="1:73" x14ac:dyDescent="0.2">
      <c r="A1054" s="1"/>
      <c r="B1054" s="1"/>
      <c r="C1054" s="1"/>
      <c r="D1054" s="1"/>
      <c r="E1054" s="118"/>
      <c r="F1054" s="118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</row>
    <row r="1055" spans="1:73" x14ac:dyDescent="0.2">
      <c r="A1055" s="1"/>
      <c r="B1055" s="1"/>
      <c r="C1055" s="1"/>
      <c r="D1055" s="1"/>
      <c r="E1055" s="118"/>
      <c r="F1055" s="118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</row>
    <row r="1056" spans="1:73" x14ac:dyDescent="0.2">
      <c r="A1056" s="1"/>
      <c r="B1056" s="1"/>
      <c r="C1056" s="1"/>
      <c r="D1056" s="1"/>
      <c r="E1056" s="118"/>
      <c r="F1056" s="118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</row>
    <row r="1057" spans="1:73" x14ac:dyDescent="0.2">
      <c r="A1057" s="1"/>
      <c r="B1057" s="1"/>
      <c r="C1057" s="1"/>
      <c r="D1057" s="1"/>
      <c r="E1057" s="118"/>
      <c r="F1057" s="118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</row>
    <row r="1058" spans="1:73" x14ac:dyDescent="0.2">
      <c r="A1058" s="1"/>
      <c r="B1058" s="1"/>
      <c r="C1058" s="1"/>
      <c r="D1058" s="1"/>
      <c r="E1058" s="118"/>
      <c r="F1058" s="118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</row>
    <row r="1059" spans="1:73" x14ac:dyDescent="0.2">
      <c r="A1059" s="1"/>
      <c r="B1059" s="1"/>
      <c r="C1059" s="1"/>
      <c r="D1059" s="1"/>
      <c r="E1059" s="118"/>
      <c r="F1059" s="118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</row>
    <row r="1060" spans="1:73" x14ac:dyDescent="0.2">
      <c r="A1060" s="1"/>
      <c r="B1060" s="1"/>
      <c r="C1060" s="1"/>
      <c r="D1060" s="1"/>
      <c r="E1060" s="118"/>
      <c r="F1060" s="118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</row>
    <row r="1061" spans="1:73" x14ac:dyDescent="0.2">
      <c r="A1061" s="1"/>
      <c r="B1061" s="1"/>
      <c r="C1061" s="1"/>
      <c r="D1061" s="1"/>
      <c r="E1061" s="118"/>
      <c r="F1061" s="118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</row>
    <row r="1062" spans="1:73" x14ac:dyDescent="0.2">
      <c r="A1062" s="1"/>
      <c r="B1062" s="1"/>
      <c r="C1062" s="1"/>
      <c r="D1062" s="1"/>
      <c r="E1062" s="118"/>
      <c r="F1062" s="118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</row>
    <row r="1063" spans="1:73" x14ac:dyDescent="0.2">
      <c r="A1063" s="1"/>
      <c r="B1063" s="1"/>
      <c r="C1063" s="1"/>
      <c r="D1063" s="1"/>
      <c r="E1063" s="118"/>
      <c r="F1063" s="118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</row>
    <row r="1064" spans="1:73" x14ac:dyDescent="0.2">
      <c r="A1064" s="1"/>
      <c r="B1064" s="1"/>
      <c r="C1064" s="1"/>
      <c r="D1064" s="1"/>
      <c r="E1064" s="118"/>
      <c r="F1064" s="118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</row>
    <row r="1065" spans="1:73" x14ac:dyDescent="0.2">
      <c r="A1065" s="1"/>
      <c r="B1065" s="1"/>
      <c r="C1065" s="1"/>
      <c r="D1065" s="1"/>
      <c r="E1065" s="118"/>
      <c r="F1065" s="118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</row>
    <row r="1066" spans="1:73" x14ac:dyDescent="0.2">
      <c r="A1066" s="1"/>
      <c r="B1066" s="1"/>
      <c r="C1066" s="1"/>
      <c r="D1066" s="1"/>
      <c r="E1066" s="118"/>
      <c r="F1066" s="118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</row>
    <row r="1067" spans="1:73" x14ac:dyDescent="0.2">
      <c r="A1067" s="1"/>
      <c r="B1067" s="1"/>
      <c r="C1067" s="1"/>
      <c r="D1067" s="1"/>
      <c r="E1067" s="118"/>
      <c r="F1067" s="118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</row>
    <row r="1068" spans="1:73" x14ac:dyDescent="0.2">
      <c r="A1068" s="1"/>
      <c r="B1068" s="1"/>
      <c r="C1068" s="1"/>
      <c r="D1068" s="1"/>
      <c r="E1068" s="118"/>
      <c r="F1068" s="118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</row>
    <row r="1069" spans="1:73" x14ac:dyDescent="0.2">
      <c r="A1069" s="1"/>
      <c r="B1069" s="1"/>
      <c r="C1069" s="1"/>
      <c r="D1069" s="1"/>
      <c r="E1069" s="118"/>
      <c r="F1069" s="118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</row>
    <row r="1070" spans="1:73" x14ac:dyDescent="0.2">
      <c r="A1070" s="1"/>
      <c r="B1070" s="1"/>
      <c r="C1070" s="1"/>
      <c r="D1070" s="1"/>
      <c r="E1070" s="118"/>
      <c r="F1070" s="118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</row>
    <row r="1071" spans="1:73" x14ac:dyDescent="0.2">
      <c r="A1071" s="1"/>
      <c r="B1071" s="1"/>
      <c r="C1071" s="1"/>
      <c r="D1071" s="1"/>
      <c r="E1071" s="118"/>
      <c r="F1071" s="118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</row>
    <row r="1072" spans="1:73" x14ac:dyDescent="0.2">
      <c r="A1072" s="1"/>
      <c r="B1072" s="1"/>
      <c r="C1072" s="1"/>
      <c r="D1072" s="1"/>
      <c r="E1072" s="118"/>
      <c r="F1072" s="118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</row>
    <row r="1073" spans="1:73" x14ac:dyDescent="0.2">
      <c r="A1073" s="1"/>
      <c r="B1073" s="1"/>
      <c r="C1073" s="1"/>
      <c r="D1073" s="1"/>
      <c r="E1073" s="118"/>
      <c r="F1073" s="118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</row>
    <row r="1074" spans="1:73" x14ac:dyDescent="0.2">
      <c r="A1074" s="1"/>
      <c r="B1074" s="1"/>
      <c r="C1074" s="1"/>
      <c r="D1074" s="1"/>
      <c r="E1074" s="118"/>
      <c r="F1074" s="118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</row>
    <row r="1075" spans="1:73" x14ac:dyDescent="0.2">
      <c r="A1075" s="1"/>
      <c r="B1075" s="1"/>
      <c r="C1075" s="1"/>
      <c r="D1075" s="1"/>
      <c r="E1075" s="118"/>
      <c r="F1075" s="118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</row>
    <row r="1076" spans="1:73" x14ac:dyDescent="0.2">
      <c r="A1076" s="1"/>
      <c r="B1076" s="1"/>
      <c r="C1076" s="1"/>
      <c r="D1076" s="1"/>
      <c r="E1076" s="118"/>
      <c r="F1076" s="118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</row>
    <row r="1077" spans="1:73" x14ac:dyDescent="0.2">
      <c r="A1077" s="1"/>
      <c r="B1077" s="1"/>
      <c r="C1077" s="1"/>
      <c r="D1077" s="1"/>
      <c r="E1077" s="118"/>
      <c r="F1077" s="118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</row>
    <row r="1078" spans="1:73" x14ac:dyDescent="0.2">
      <c r="A1078" s="1"/>
      <c r="B1078" s="1"/>
      <c r="C1078" s="1"/>
      <c r="D1078" s="1"/>
      <c r="E1078" s="118"/>
      <c r="F1078" s="118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</row>
    <row r="1079" spans="1:73" x14ac:dyDescent="0.2">
      <c r="A1079" s="1"/>
      <c r="B1079" s="1"/>
      <c r="C1079" s="1"/>
      <c r="D1079" s="1"/>
      <c r="E1079" s="118"/>
      <c r="F1079" s="118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</row>
    <row r="1080" spans="1:73" x14ac:dyDescent="0.2">
      <c r="A1080" s="1"/>
      <c r="B1080" s="1"/>
      <c r="C1080" s="1"/>
      <c r="D1080" s="1"/>
      <c r="E1080" s="118"/>
      <c r="F1080" s="118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</row>
    <row r="1081" spans="1:73" x14ac:dyDescent="0.2">
      <c r="A1081" s="1"/>
      <c r="B1081" s="1"/>
      <c r="C1081" s="1"/>
      <c r="D1081" s="1"/>
      <c r="E1081" s="118"/>
      <c r="F1081" s="118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</row>
    <row r="1082" spans="1:73" x14ac:dyDescent="0.2">
      <c r="A1082" s="1"/>
      <c r="B1082" s="1"/>
      <c r="C1082" s="1"/>
      <c r="D1082" s="1"/>
      <c r="E1082" s="118"/>
      <c r="F1082" s="118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</row>
    <row r="1083" spans="1:73" x14ac:dyDescent="0.2">
      <c r="A1083" s="1"/>
      <c r="B1083" s="1"/>
      <c r="C1083" s="1"/>
      <c r="D1083" s="1"/>
      <c r="E1083" s="118"/>
      <c r="F1083" s="118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</row>
    <row r="1084" spans="1:73" x14ac:dyDescent="0.2">
      <c r="A1084" s="1"/>
      <c r="B1084" s="1"/>
      <c r="C1084" s="1"/>
      <c r="D1084" s="1"/>
      <c r="E1084" s="118"/>
      <c r="F1084" s="118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</row>
    <row r="1085" spans="1:73" x14ac:dyDescent="0.2">
      <c r="A1085" s="1"/>
      <c r="B1085" s="1"/>
      <c r="C1085" s="1"/>
      <c r="D1085" s="1"/>
      <c r="E1085" s="118"/>
      <c r="F1085" s="118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</row>
    <row r="1086" spans="1:73" x14ac:dyDescent="0.2">
      <c r="A1086" s="1"/>
      <c r="B1086" s="1"/>
      <c r="C1086" s="1"/>
      <c r="D1086" s="1"/>
      <c r="E1086" s="118"/>
      <c r="F1086" s="118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</row>
    <row r="1087" spans="1:73" x14ac:dyDescent="0.2">
      <c r="A1087" s="1"/>
      <c r="B1087" s="1"/>
      <c r="C1087" s="1"/>
      <c r="D1087" s="1"/>
      <c r="E1087" s="118"/>
      <c r="F1087" s="118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</row>
    <row r="1088" spans="1:73" x14ac:dyDescent="0.2">
      <c r="A1088" s="1"/>
      <c r="B1088" s="1"/>
      <c r="C1088" s="1"/>
      <c r="D1088" s="1"/>
      <c r="E1088" s="118"/>
      <c r="F1088" s="118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</row>
    <row r="1089" spans="1:73" x14ac:dyDescent="0.2">
      <c r="A1089" s="1"/>
      <c r="B1089" s="1"/>
      <c r="C1089" s="1"/>
      <c r="D1089" s="1"/>
      <c r="E1089" s="118"/>
      <c r="F1089" s="118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</row>
    <row r="1090" spans="1:73" x14ac:dyDescent="0.2">
      <c r="A1090" s="1"/>
      <c r="B1090" s="1"/>
      <c r="C1090" s="1"/>
      <c r="D1090" s="1"/>
      <c r="E1090" s="118"/>
      <c r="F1090" s="118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</row>
    <row r="1091" spans="1:73" x14ac:dyDescent="0.2">
      <c r="A1091" s="1"/>
      <c r="B1091" s="1"/>
      <c r="C1091" s="1"/>
      <c r="D1091" s="1"/>
      <c r="E1091" s="118"/>
      <c r="F1091" s="118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</row>
    <row r="1092" spans="1:73" x14ac:dyDescent="0.2">
      <c r="A1092" s="1"/>
      <c r="B1092" s="1"/>
      <c r="C1092" s="1"/>
      <c r="D1092" s="1"/>
      <c r="E1092" s="118"/>
      <c r="F1092" s="118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</row>
    <row r="1093" spans="1:73" x14ac:dyDescent="0.2">
      <c r="A1093" s="1"/>
      <c r="B1093" s="1"/>
      <c r="C1093" s="1"/>
      <c r="D1093" s="1"/>
      <c r="E1093" s="118"/>
      <c r="F1093" s="118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</row>
    <row r="1094" spans="1:73" x14ac:dyDescent="0.2">
      <c r="A1094" s="1"/>
      <c r="B1094" s="1"/>
      <c r="C1094" s="1"/>
      <c r="D1094" s="1"/>
      <c r="E1094" s="118"/>
      <c r="F1094" s="118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</row>
    <row r="1095" spans="1:73" x14ac:dyDescent="0.2">
      <c r="A1095" s="1"/>
      <c r="B1095" s="1"/>
      <c r="C1095" s="1"/>
      <c r="D1095" s="1"/>
      <c r="E1095" s="118"/>
      <c r="F1095" s="118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</row>
    <row r="1096" spans="1:73" x14ac:dyDescent="0.2">
      <c r="A1096" s="1"/>
      <c r="B1096" s="1"/>
      <c r="C1096" s="1"/>
      <c r="D1096" s="1"/>
      <c r="E1096" s="118"/>
      <c r="F1096" s="118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</row>
    <row r="1097" spans="1:73" x14ac:dyDescent="0.2">
      <c r="A1097" s="1"/>
      <c r="B1097" s="1"/>
      <c r="C1097" s="1"/>
      <c r="D1097" s="1"/>
      <c r="E1097" s="118"/>
      <c r="F1097" s="118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</row>
    <row r="1098" spans="1:73" x14ac:dyDescent="0.2">
      <c r="A1098" s="1"/>
      <c r="B1098" s="1"/>
      <c r="C1098" s="1"/>
      <c r="D1098" s="1"/>
      <c r="E1098" s="118"/>
      <c r="F1098" s="118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</row>
    <row r="1099" spans="1:73" x14ac:dyDescent="0.2">
      <c r="A1099" s="1"/>
      <c r="B1099" s="1"/>
      <c r="C1099" s="1"/>
      <c r="D1099" s="1"/>
      <c r="E1099" s="118"/>
      <c r="F1099" s="118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</row>
    <row r="1100" spans="1:73" x14ac:dyDescent="0.2">
      <c r="A1100" s="1"/>
      <c r="B1100" s="1"/>
      <c r="C1100" s="1"/>
      <c r="D1100" s="1"/>
      <c r="E1100" s="118"/>
      <c r="F1100" s="118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</row>
    <row r="1101" spans="1:73" x14ac:dyDescent="0.2">
      <c r="A1101" s="1"/>
      <c r="B1101" s="1"/>
      <c r="C1101" s="1"/>
      <c r="D1101" s="1"/>
      <c r="E1101" s="118"/>
      <c r="F1101" s="118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</row>
    <row r="1102" spans="1:73" x14ac:dyDescent="0.2">
      <c r="A1102" s="1"/>
      <c r="B1102" s="1"/>
      <c r="C1102" s="1"/>
      <c r="D1102" s="1"/>
      <c r="E1102" s="118"/>
      <c r="F1102" s="118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</row>
    <row r="1103" spans="1:73" x14ac:dyDescent="0.2">
      <c r="A1103" s="1"/>
      <c r="B1103" s="1"/>
      <c r="C1103" s="1"/>
      <c r="D1103" s="1"/>
      <c r="E1103" s="118"/>
      <c r="F1103" s="118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</row>
    <row r="1104" spans="1:73" x14ac:dyDescent="0.2">
      <c r="A1104" s="1"/>
      <c r="B1104" s="1"/>
      <c r="C1104" s="1"/>
      <c r="D1104" s="1"/>
      <c r="E1104" s="118"/>
      <c r="F1104" s="118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</row>
    <row r="1105" spans="1:73" x14ac:dyDescent="0.2">
      <c r="A1105" s="1"/>
      <c r="B1105" s="1"/>
      <c r="C1105" s="1"/>
      <c r="D1105" s="1"/>
      <c r="E1105" s="118"/>
      <c r="F1105" s="118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</row>
    <row r="1106" spans="1:73" x14ac:dyDescent="0.2">
      <c r="A1106" s="1"/>
      <c r="B1106" s="1"/>
      <c r="C1106" s="1"/>
      <c r="D1106" s="1"/>
      <c r="E1106" s="118"/>
      <c r="F1106" s="118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</row>
    <row r="1107" spans="1:73" x14ac:dyDescent="0.2">
      <c r="A1107" s="1"/>
      <c r="B1107" s="1"/>
      <c r="C1107" s="1"/>
      <c r="D1107" s="1"/>
      <c r="E1107" s="118"/>
      <c r="F1107" s="118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</row>
    <row r="1108" spans="1:73" x14ac:dyDescent="0.2">
      <c r="A1108" s="1"/>
      <c r="B1108" s="1"/>
      <c r="C1108" s="1"/>
      <c r="D1108" s="1"/>
      <c r="E1108" s="118"/>
      <c r="F1108" s="118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</row>
    <row r="1109" spans="1:73" x14ac:dyDescent="0.2">
      <c r="A1109" s="1"/>
      <c r="B1109" s="1"/>
      <c r="C1109" s="1"/>
      <c r="D1109" s="1"/>
      <c r="E1109" s="118"/>
      <c r="F1109" s="118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</row>
    <row r="1110" spans="1:73" x14ac:dyDescent="0.2">
      <c r="A1110" s="1"/>
      <c r="B1110" s="1"/>
      <c r="C1110" s="1"/>
      <c r="D1110" s="1"/>
      <c r="E1110" s="118"/>
      <c r="F1110" s="118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</row>
    <row r="1111" spans="1:73" x14ac:dyDescent="0.2">
      <c r="A1111" s="1"/>
      <c r="B1111" s="1"/>
      <c r="C1111" s="1"/>
      <c r="D1111" s="1"/>
      <c r="E1111" s="118"/>
      <c r="F1111" s="118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</row>
    <row r="1112" spans="1:73" x14ac:dyDescent="0.2">
      <c r="A1112" s="1"/>
      <c r="B1112" s="1"/>
      <c r="C1112" s="1"/>
      <c r="D1112" s="1"/>
      <c r="E1112" s="118"/>
      <c r="F1112" s="118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</row>
    <row r="1113" spans="1:73" x14ac:dyDescent="0.2">
      <c r="A1113" s="1"/>
      <c r="B1113" s="1"/>
      <c r="C1113" s="1"/>
      <c r="D1113" s="1"/>
      <c r="E1113" s="118"/>
      <c r="F1113" s="118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</row>
    <row r="1114" spans="1:73" x14ac:dyDescent="0.2">
      <c r="A1114" s="1"/>
      <c r="B1114" s="1"/>
      <c r="C1114" s="1"/>
      <c r="D1114" s="1"/>
      <c r="E1114" s="118"/>
      <c r="F1114" s="118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</row>
    <row r="1115" spans="1:73" x14ac:dyDescent="0.2">
      <c r="A1115" s="1"/>
      <c r="B1115" s="1"/>
      <c r="C1115" s="1"/>
      <c r="D1115" s="1"/>
      <c r="E1115" s="118"/>
      <c r="F1115" s="118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</row>
    <row r="1116" spans="1:73" x14ac:dyDescent="0.2">
      <c r="A1116" s="1"/>
      <c r="B1116" s="1"/>
      <c r="C1116" s="1"/>
      <c r="D1116" s="1"/>
      <c r="E1116" s="118"/>
      <c r="F1116" s="118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</row>
    <row r="1117" spans="1:73" x14ac:dyDescent="0.2">
      <c r="A1117" s="1"/>
      <c r="B1117" s="1"/>
      <c r="C1117" s="1"/>
      <c r="D1117" s="1"/>
      <c r="E1117" s="118"/>
      <c r="F1117" s="118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</row>
    <row r="1118" spans="1:73" x14ac:dyDescent="0.2">
      <c r="A1118" s="1"/>
      <c r="B1118" s="1"/>
      <c r="C1118" s="1"/>
      <c r="D1118" s="1"/>
      <c r="E1118" s="118"/>
      <c r="F1118" s="118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</row>
    <row r="1119" spans="1:73" x14ac:dyDescent="0.2">
      <c r="A1119" s="1"/>
      <c r="B1119" s="1"/>
      <c r="C1119" s="1"/>
      <c r="D1119" s="1"/>
      <c r="E1119" s="118"/>
      <c r="F1119" s="118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</row>
    <row r="1120" spans="1:73" x14ac:dyDescent="0.2">
      <c r="A1120" s="1"/>
      <c r="B1120" s="1"/>
      <c r="C1120" s="1"/>
      <c r="D1120" s="1"/>
      <c r="E1120" s="118"/>
      <c r="F1120" s="118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</row>
    <row r="1121" spans="1:73" x14ac:dyDescent="0.2">
      <c r="A1121" s="1"/>
      <c r="B1121" s="1"/>
      <c r="C1121" s="1"/>
      <c r="D1121" s="1"/>
      <c r="E1121" s="118"/>
      <c r="F1121" s="118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</row>
    <row r="1122" spans="1:73" x14ac:dyDescent="0.2">
      <c r="A1122" s="1"/>
      <c r="B1122" s="1"/>
      <c r="C1122" s="1"/>
      <c r="D1122" s="1"/>
      <c r="E1122" s="118"/>
      <c r="F1122" s="118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</row>
    <row r="1123" spans="1:73" x14ac:dyDescent="0.2">
      <c r="A1123" s="1"/>
      <c r="B1123" s="1"/>
      <c r="C1123" s="1"/>
      <c r="D1123" s="1"/>
      <c r="E1123" s="118"/>
      <c r="F1123" s="118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</row>
    <row r="1124" spans="1:73" x14ac:dyDescent="0.2">
      <c r="A1124" s="1"/>
      <c r="B1124" s="1"/>
      <c r="C1124" s="1"/>
      <c r="D1124" s="1"/>
      <c r="E1124" s="118"/>
      <c r="F1124" s="118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</row>
    <row r="1125" spans="1:73" x14ac:dyDescent="0.2">
      <c r="A1125" s="1"/>
      <c r="B1125" s="1"/>
      <c r="C1125" s="1"/>
      <c r="D1125" s="1"/>
      <c r="E1125" s="118"/>
      <c r="F1125" s="118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</row>
    <row r="1126" spans="1:73" x14ac:dyDescent="0.2">
      <c r="A1126" s="1"/>
      <c r="B1126" s="1"/>
      <c r="C1126" s="1"/>
      <c r="D1126" s="1"/>
      <c r="E1126" s="118"/>
      <c r="F1126" s="118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</row>
    <row r="1127" spans="1:73" x14ac:dyDescent="0.2">
      <c r="A1127" s="1"/>
      <c r="B1127" s="1"/>
      <c r="C1127" s="1"/>
      <c r="D1127" s="1"/>
      <c r="E1127" s="118"/>
      <c r="F1127" s="118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</row>
    <row r="1128" spans="1:73" x14ac:dyDescent="0.2">
      <c r="A1128" s="1"/>
      <c r="B1128" s="1"/>
      <c r="C1128" s="1"/>
      <c r="D1128" s="1"/>
      <c r="E1128" s="118"/>
      <c r="F1128" s="118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</row>
    <row r="1129" spans="1:73" x14ac:dyDescent="0.2">
      <c r="A1129" s="1"/>
      <c r="B1129" s="1"/>
      <c r="C1129" s="1"/>
      <c r="D1129" s="1"/>
      <c r="E1129" s="118"/>
      <c r="F1129" s="118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</row>
    <row r="1130" spans="1:73" x14ac:dyDescent="0.2">
      <c r="A1130" s="1"/>
      <c r="B1130" s="1"/>
      <c r="C1130" s="1"/>
      <c r="D1130" s="1"/>
      <c r="E1130" s="118"/>
      <c r="F1130" s="118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</row>
    <row r="1131" spans="1:73" x14ac:dyDescent="0.2">
      <c r="A1131" s="1"/>
      <c r="B1131" s="1"/>
      <c r="C1131" s="1"/>
      <c r="D1131" s="1"/>
      <c r="E1131" s="118"/>
      <c r="F1131" s="118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</row>
    <row r="1132" spans="1:73" x14ac:dyDescent="0.2">
      <c r="A1132" s="1"/>
      <c r="B1132" s="1"/>
      <c r="C1132" s="1"/>
      <c r="D1132" s="1"/>
      <c r="E1132" s="118"/>
      <c r="F1132" s="118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</row>
    <row r="1133" spans="1:73" x14ac:dyDescent="0.2">
      <c r="A1133" s="1"/>
      <c r="B1133" s="1"/>
      <c r="C1133" s="1"/>
      <c r="D1133" s="1"/>
      <c r="E1133" s="118"/>
      <c r="F1133" s="118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</row>
    <row r="1134" spans="1:73" x14ac:dyDescent="0.2">
      <c r="A1134" s="1"/>
      <c r="B1134" s="1"/>
      <c r="C1134" s="1"/>
      <c r="D1134" s="1"/>
      <c r="E1134" s="118"/>
      <c r="F1134" s="118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</row>
    <row r="1135" spans="1:73" x14ac:dyDescent="0.2">
      <c r="A1135" s="1"/>
      <c r="B1135" s="1"/>
      <c r="C1135" s="1"/>
      <c r="D1135" s="1"/>
      <c r="E1135" s="118"/>
      <c r="F1135" s="118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</row>
    <row r="1136" spans="1:73" x14ac:dyDescent="0.2">
      <c r="A1136" s="1"/>
      <c r="B1136" s="1"/>
      <c r="C1136" s="1"/>
      <c r="D1136" s="1"/>
      <c r="E1136" s="118"/>
      <c r="F1136" s="118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</row>
    <row r="1137" spans="1:73" x14ac:dyDescent="0.2">
      <c r="A1137" s="1"/>
      <c r="B1137" s="1"/>
      <c r="C1137" s="1"/>
      <c r="D1137" s="1"/>
      <c r="E1137" s="118"/>
      <c r="F1137" s="118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</row>
    <row r="1138" spans="1:73" x14ac:dyDescent="0.2">
      <c r="A1138" s="1"/>
      <c r="B1138" s="1"/>
      <c r="C1138" s="1"/>
      <c r="D1138" s="1"/>
      <c r="E1138" s="118"/>
      <c r="F1138" s="118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</row>
    <row r="1139" spans="1:73" x14ac:dyDescent="0.2">
      <c r="A1139" s="1"/>
      <c r="B1139" s="1"/>
      <c r="C1139" s="1"/>
      <c r="D1139" s="1"/>
      <c r="E1139" s="118"/>
      <c r="F1139" s="118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</row>
    <row r="1140" spans="1:73" x14ac:dyDescent="0.2">
      <c r="A1140" s="1"/>
      <c r="B1140" s="1"/>
      <c r="C1140" s="1"/>
      <c r="D1140" s="1"/>
      <c r="E1140" s="118"/>
      <c r="F1140" s="118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</row>
    <row r="1141" spans="1:73" x14ac:dyDescent="0.2">
      <c r="A1141" s="1"/>
      <c r="B1141" s="1"/>
      <c r="C1141" s="1"/>
      <c r="D1141" s="1"/>
      <c r="E1141" s="118"/>
      <c r="F1141" s="118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</row>
    <row r="1142" spans="1:73" x14ac:dyDescent="0.2">
      <c r="A1142" s="1"/>
      <c r="B1142" s="1"/>
      <c r="C1142" s="1"/>
      <c r="D1142" s="1"/>
      <c r="E1142" s="118"/>
      <c r="F1142" s="118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</row>
    <row r="1143" spans="1:73" x14ac:dyDescent="0.2">
      <c r="A1143" s="1"/>
      <c r="B1143" s="1"/>
      <c r="C1143" s="1"/>
      <c r="D1143" s="1"/>
      <c r="E1143" s="118"/>
      <c r="F1143" s="118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</row>
    <row r="1144" spans="1:73" x14ac:dyDescent="0.2">
      <c r="A1144" s="1"/>
      <c r="B1144" s="1"/>
      <c r="C1144" s="1"/>
      <c r="D1144" s="1"/>
      <c r="E1144" s="118"/>
      <c r="F1144" s="118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</row>
    <row r="1145" spans="1:73" x14ac:dyDescent="0.2">
      <c r="A1145" s="1"/>
      <c r="B1145" s="1"/>
      <c r="C1145" s="1"/>
      <c r="D1145" s="1"/>
      <c r="E1145" s="118"/>
      <c r="F1145" s="118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</row>
    <row r="1146" spans="1:73" x14ac:dyDescent="0.2">
      <c r="A1146" s="1"/>
      <c r="B1146" s="1"/>
      <c r="C1146" s="1"/>
      <c r="D1146" s="1"/>
      <c r="E1146" s="118"/>
      <c r="F1146" s="118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</row>
    <row r="1147" spans="1:73" x14ac:dyDescent="0.2">
      <c r="A1147" s="1"/>
      <c r="B1147" s="1"/>
      <c r="C1147" s="1"/>
      <c r="D1147" s="1"/>
      <c r="E1147" s="118"/>
      <c r="F1147" s="118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</row>
    <row r="1148" spans="1:73" x14ac:dyDescent="0.2">
      <c r="A1148" s="1"/>
      <c r="B1148" s="1"/>
      <c r="C1148" s="1"/>
      <c r="D1148" s="1"/>
      <c r="E1148" s="118"/>
      <c r="F1148" s="118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</row>
    <row r="1149" spans="1:73" x14ac:dyDescent="0.2">
      <c r="A1149" s="1"/>
      <c r="B1149" s="1"/>
      <c r="C1149" s="1"/>
      <c r="D1149" s="1"/>
      <c r="E1149" s="118"/>
      <c r="F1149" s="118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</row>
    <row r="1150" spans="1:73" x14ac:dyDescent="0.2">
      <c r="A1150" s="1"/>
      <c r="B1150" s="1"/>
      <c r="C1150" s="1"/>
      <c r="D1150" s="1"/>
      <c r="E1150" s="118"/>
      <c r="F1150" s="118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</row>
    <row r="1151" spans="1:73" x14ac:dyDescent="0.2">
      <c r="A1151" s="1"/>
      <c r="B1151" s="1"/>
      <c r="C1151" s="1"/>
      <c r="D1151" s="1"/>
      <c r="E1151" s="118"/>
      <c r="F1151" s="118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</row>
    <row r="1152" spans="1:73" x14ac:dyDescent="0.2">
      <c r="A1152" s="1"/>
      <c r="B1152" s="1"/>
      <c r="C1152" s="1"/>
      <c r="D1152" s="1"/>
      <c r="E1152" s="118"/>
      <c r="F1152" s="118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</row>
    <row r="1153" spans="1:73" x14ac:dyDescent="0.2">
      <c r="A1153" s="1"/>
      <c r="B1153" s="1"/>
      <c r="C1153" s="1"/>
      <c r="D1153" s="1"/>
      <c r="E1153" s="118"/>
      <c r="F1153" s="118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</row>
    <row r="1154" spans="1:73" x14ac:dyDescent="0.2">
      <c r="A1154" s="1"/>
      <c r="B1154" s="1"/>
      <c r="C1154" s="1"/>
      <c r="D1154" s="1"/>
      <c r="E1154" s="118"/>
      <c r="F1154" s="118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</row>
    <row r="1155" spans="1:73" x14ac:dyDescent="0.2">
      <c r="A1155" s="1"/>
      <c r="B1155" s="1"/>
      <c r="C1155" s="1"/>
      <c r="D1155" s="1"/>
      <c r="E1155" s="118"/>
      <c r="F1155" s="118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</row>
    <row r="1156" spans="1:73" x14ac:dyDescent="0.2">
      <c r="A1156" s="1"/>
      <c r="B1156" s="1"/>
      <c r="C1156" s="1"/>
      <c r="D1156" s="1"/>
      <c r="E1156" s="118"/>
      <c r="F1156" s="118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</row>
    <row r="1157" spans="1:73" x14ac:dyDescent="0.2">
      <c r="A1157" s="1"/>
      <c r="B1157" s="1"/>
      <c r="C1157" s="1"/>
      <c r="D1157" s="1"/>
      <c r="E1157" s="118"/>
      <c r="F1157" s="118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</row>
    <row r="1158" spans="1:73" x14ac:dyDescent="0.2">
      <c r="A1158" s="1"/>
      <c r="B1158" s="1"/>
      <c r="C1158" s="1"/>
      <c r="D1158" s="1"/>
      <c r="E1158" s="118"/>
      <c r="F1158" s="118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</row>
    <row r="1159" spans="1:73" x14ac:dyDescent="0.2">
      <c r="A1159" s="1"/>
      <c r="B1159" s="1"/>
      <c r="C1159" s="1"/>
      <c r="D1159" s="1"/>
      <c r="E1159" s="118"/>
      <c r="F1159" s="118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</row>
    <row r="1160" spans="1:73" x14ac:dyDescent="0.2">
      <c r="A1160" s="1"/>
      <c r="B1160" s="1"/>
      <c r="C1160" s="1"/>
      <c r="D1160" s="1"/>
      <c r="E1160" s="118"/>
      <c r="F1160" s="118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</row>
    <row r="1161" spans="1:73" x14ac:dyDescent="0.2">
      <c r="A1161" s="1"/>
      <c r="B1161" s="1"/>
      <c r="C1161" s="1"/>
      <c r="D1161" s="1"/>
      <c r="E1161" s="118"/>
      <c r="F1161" s="118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</row>
    <row r="1162" spans="1:73" x14ac:dyDescent="0.2">
      <c r="A1162" s="1"/>
      <c r="B1162" s="1"/>
      <c r="C1162" s="1"/>
      <c r="D1162" s="1"/>
      <c r="E1162" s="118"/>
      <c r="F1162" s="118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</row>
    <row r="1163" spans="1:73" x14ac:dyDescent="0.2">
      <c r="A1163" s="1"/>
      <c r="B1163" s="1"/>
      <c r="C1163" s="1"/>
      <c r="D1163" s="1"/>
      <c r="E1163" s="118"/>
      <c r="F1163" s="118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</row>
    <row r="1164" spans="1:73" x14ac:dyDescent="0.2">
      <c r="A1164" s="1"/>
      <c r="B1164" s="1"/>
      <c r="C1164" s="1"/>
      <c r="D1164" s="1"/>
      <c r="E1164" s="118"/>
      <c r="F1164" s="118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</row>
    <row r="1165" spans="1:73" x14ac:dyDescent="0.2">
      <c r="A1165" s="1"/>
      <c r="B1165" s="1"/>
      <c r="C1165" s="1"/>
      <c r="D1165" s="1"/>
      <c r="E1165" s="118"/>
      <c r="F1165" s="118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</row>
    <row r="1166" spans="1:73" x14ac:dyDescent="0.2">
      <c r="A1166" s="1"/>
      <c r="B1166" s="1"/>
      <c r="C1166" s="1"/>
      <c r="D1166" s="1"/>
      <c r="E1166" s="118"/>
      <c r="F1166" s="118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</row>
    <row r="1167" spans="1:73" x14ac:dyDescent="0.2">
      <c r="A1167" s="1"/>
      <c r="B1167" s="1"/>
      <c r="C1167" s="1"/>
      <c r="D1167" s="1"/>
      <c r="E1167" s="118"/>
      <c r="F1167" s="118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</row>
    <row r="1168" spans="1:73" x14ac:dyDescent="0.2">
      <c r="A1168" s="1"/>
      <c r="B1168" s="1"/>
      <c r="C1168" s="1"/>
      <c r="D1168" s="1"/>
      <c r="E1168" s="118"/>
      <c r="F1168" s="118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</row>
    <row r="1169" spans="1:73" x14ac:dyDescent="0.2">
      <c r="A1169" s="1"/>
      <c r="B1169" s="1"/>
      <c r="C1169" s="1"/>
      <c r="D1169" s="1"/>
      <c r="E1169" s="118"/>
      <c r="F1169" s="118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</row>
    <row r="1170" spans="1:73" x14ac:dyDescent="0.2">
      <c r="A1170" s="1"/>
      <c r="B1170" s="1"/>
      <c r="C1170" s="1"/>
      <c r="D1170" s="1"/>
      <c r="E1170" s="118"/>
      <c r="F1170" s="118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</row>
    <row r="1171" spans="1:73" x14ac:dyDescent="0.2">
      <c r="A1171" s="1"/>
      <c r="B1171" s="1"/>
      <c r="C1171" s="1"/>
      <c r="D1171" s="1"/>
      <c r="E1171" s="118"/>
      <c r="F1171" s="118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</row>
    <row r="1172" spans="1:73" x14ac:dyDescent="0.2">
      <c r="A1172" s="1"/>
      <c r="B1172" s="1"/>
      <c r="C1172" s="1"/>
      <c r="D1172" s="1"/>
      <c r="E1172" s="118"/>
      <c r="F1172" s="118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</row>
    <row r="1173" spans="1:73" x14ac:dyDescent="0.2">
      <c r="A1173" s="1"/>
      <c r="B1173" s="1"/>
      <c r="C1173" s="1"/>
      <c r="D1173" s="1"/>
      <c r="E1173" s="118"/>
      <c r="F1173" s="118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</row>
    <row r="1174" spans="1:73" x14ac:dyDescent="0.2">
      <c r="A1174" s="1"/>
      <c r="B1174" s="1"/>
      <c r="C1174" s="1"/>
      <c r="D1174" s="1"/>
      <c r="E1174" s="118"/>
      <c r="F1174" s="118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</row>
    <row r="1175" spans="1:73" x14ac:dyDescent="0.2">
      <c r="A1175" s="1"/>
      <c r="B1175" s="1"/>
      <c r="C1175" s="1"/>
      <c r="D1175" s="1"/>
      <c r="E1175" s="118"/>
      <c r="F1175" s="118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</row>
    <row r="1176" spans="1:73" x14ac:dyDescent="0.2">
      <c r="A1176" s="1"/>
      <c r="B1176" s="1"/>
      <c r="C1176" s="1"/>
      <c r="D1176" s="1"/>
      <c r="E1176" s="118"/>
      <c r="F1176" s="118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</row>
    <row r="1177" spans="1:73" x14ac:dyDescent="0.2">
      <c r="A1177" s="1"/>
      <c r="B1177" s="1"/>
      <c r="C1177" s="1"/>
      <c r="D1177" s="1"/>
      <c r="E1177" s="118"/>
      <c r="F1177" s="118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</row>
    <row r="1178" spans="1:73" x14ac:dyDescent="0.2">
      <c r="A1178" s="1"/>
      <c r="B1178" s="1"/>
      <c r="C1178" s="1"/>
      <c r="D1178" s="1"/>
      <c r="E1178" s="118"/>
      <c r="F1178" s="118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</row>
    <row r="1179" spans="1:73" x14ac:dyDescent="0.2">
      <c r="A1179" s="1"/>
      <c r="B1179" s="1"/>
      <c r="C1179" s="1"/>
      <c r="D1179" s="1"/>
      <c r="E1179" s="118"/>
      <c r="F1179" s="118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</row>
    <row r="1180" spans="1:73" x14ac:dyDescent="0.2">
      <c r="A1180" s="1"/>
      <c r="B1180" s="1"/>
      <c r="C1180" s="1"/>
      <c r="D1180" s="1"/>
      <c r="E1180" s="118"/>
      <c r="F1180" s="118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</row>
    <row r="1181" spans="1:73" x14ac:dyDescent="0.2">
      <c r="A1181" s="1"/>
      <c r="B1181" s="1"/>
      <c r="C1181" s="1"/>
      <c r="D1181" s="1"/>
      <c r="E1181" s="118"/>
      <c r="F1181" s="118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</row>
    <row r="1182" spans="1:73" x14ac:dyDescent="0.2">
      <c r="A1182" s="1"/>
      <c r="B1182" s="1"/>
      <c r="C1182" s="1"/>
      <c r="D1182" s="1"/>
      <c r="E1182" s="118"/>
      <c r="F1182" s="118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</row>
    <row r="1183" spans="1:73" x14ac:dyDescent="0.2">
      <c r="A1183" s="1"/>
      <c r="B1183" s="1"/>
      <c r="C1183" s="1"/>
      <c r="D1183" s="1"/>
      <c r="E1183" s="118"/>
      <c r="F1183" s="118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</row>
    <row r="1184" spans="1:73" x14ac:dyDescent="0.2">
      <c r="A1184" s="1"/>
      <c r="B1184" s="1"/>
      <c r="C1184" s="1"/>
      <c r="D1184" s="1"/>
      <c r="E1184" s="118"/>
      <c r="F1184" s="118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</row>
    <row r="1185" spans="1:73" x14ac:dyDescent="0.2">
      <c r="A1185" s="1"/>
      <c r="B1185" s="1"/>
      <c r="C1185" s="1"/>
      <c r="D1185" s="1"/>
      <c r="E1185" s="118"/>
      <c r="F1185" s="118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</row>
    <row r="1186" spans="1:73" x14ac:dyDescent="0.2">
      <c r="A1186" s="1"/>
      <c r="B1186" s="1"/>
      <c r="C1186" s="1"/>
      <c r="D1186" s="1"/>
      <c r="E1186" s="118"/>
      <c r="F1186" s="118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</row>
    <row r="1187" spans="1:73" x14ac:dyDescent="0.2">
      <c r="A1187" s="1"/>
      <c r="B1187" s="1"/>
      <c r="C1187" s="1"/>
      <c r="D1187" s="1"/>
      <c r="E1187" s="118"/>
      <c r="F1187" s="118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</row>
    <row r="1188" spans="1:73" x14ac:dyDescent="0.2">
      <c r="A1188" s="1"/>
      <c r="B1188" s="1"/>
      <c r="C1188" s="1"/>
      <c r="D1188" s="1"/>
      <c r="E1188" s="118"/>
      <c r="F1188" s="118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</row>
    <row r="1189" spans="1:73" x14ac:dyDescent="0.2">
      <c r="A1189" s="1"/>
      <c r="B1189" s="1"/>
      <c r="C1189" s="1"/>
      <c r="D1189" s="1"/>
      <c r="E1189" s="118"/>
      <c r="F1189" s="118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</row>
    <row r="1190" spans="1:73" x14ac:dyDescent="0.2">
      <c r="A1190" s="1"/>
      <c r="B1190" s="1"/>
      <c r="C1190" s="1"/>
      <c r="D1190" s="1"/>
      <c r="E1190" s="118"/>
      <c r="F1190" s="118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</row>
    <row r="1191" spans="1:73" x14ac:dyDescent="0.2">
      <c r="A1191" s="1"/>
      <c r="B1191" s="1"/>
      <c r="C1191" s="1"/>
      <c r="D1191" s="1"/>
      <c r="E1191" s="118"/>
      <c r="F1191" s="118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</row>
    <row r="1192" spans="1:73" x14ac:dyDescent="0.2">
      <c r="A1192" s="1"/>
      <c r="B1192" s="1"/>
      <c r="C1192" s="1"/>
      <c r="D1192" s="1"/>
      <c r="E1192" s="118"/>
      <c r="F1192" s="118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</row>
    <row r="1193" spans="1:73" x14ac:dyDescent="0.2">
      <c r="A1193" s="1"/>
      <c r="B1193" s="1"/>
      <c r="C1193" s="1"/>
      <c r="D1193" s="1"/>
      <c r="E1193" s="118"/>
      <c r="F1193" s="118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</row>
    <row r="1194" spans="1:73" x14ac:dyDescent="0.2">
      <c r="A1194" s="1"/>
      <c r="B1194" s="1"/>
      <c r="C1194" s="1"/>
      <c r="D1194" s="1"/>
      <c r="E1194" s="118"/>
      <c r="F1194" s="118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</row>
    <row r="1195" spans="1:73" x14ac:dyDescent="0.2">
      <c r="A1195" s="1"/>
      <c r="B1195" s="1"/>
      <c r="C1195" s="1"/>
      <c r="D1195" s="1"/>
      <c r="E1195" s="118"/>
      <c r="F1195" s="118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</row>
    <row r="1196" spans="1:73" x14ac:dyDescent="0.2">
      <c r="A1196" s="1"/>
      <c r="B1196" s="1"/>
      <c r="C1196" s="1"/>
      <c r="D1196" s="1"/>
      <c r="E1196" s="118"/>
      <c r="F1196" s="118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</row>
    <row r="1197" spans="1:73" x14ac:dyDescent="0.2">
      <c r="A1197" s="1"/>
      <c r="B1197" s="1"/>
      <c r="C1197" s="1"/>
      <c r="D1197" s="1"/>
      <c r="E1197" s="118"/>
      <c r="F1197" s="118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</row>
    <row r="1198" spans="1:73" x14ac:dyDescent="0.2">
      <c r="A1198" s="1"/>
      <c r="B1198" s="1"/>
      <c r="C1198" s="1"/>
      <c r="D1198" s="1"/>
      <c r="E1198" s="118"/>
      <c r="F1198" s="118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</row>
    <row r="1199" spans="1:73" x14ac:dyDescent="0.2">
      <c r="A1199" s="1"/>
      <c r="B1199" s="1"/>
      <c r="C1199" s="1"/>
      <c r="D1199" s="1"/>
      <c r="E1199" s="118"/>
      <c r="F1199" s="118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</row>
    <row r="1200" spans="1:73" x14ac:dyDescent="0.2">
      <c r="A1200" s="1"/>
      <c r="B1200" s="1"/>
      <c r="C1200" s="1"/>
      <c r="D1200" s="1"/>
      <c r="E1200" s="118"/>
      <c r="F1200" s="118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</row>
    <row r="1201" spans="1:73" x14ac:dyDescent="0.2">
      <c r="A1201" s="1"/>
      <c r="B1201" s="1"/>
      <c r="C1201" s="1"/>
      <c r="D1201" s="1"/>
      <c r="E1201" s="118"/>
      <c r="F1201" s="118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</row>
    <row r="1202" spans="1:73" x14ac:dyDescent="0.2">
      <c r="A1202" s="1"/>
      <c r="B1202" s="1"/>
      <c r="C1202" s="1"/>
      <c r="D1202" s="1"/>
      <c r="E1202" s="118"/>
      <c r="F1202" s="118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</row>
    <row r="1203" spans="1:73" x14ac:dyDescent="0.2">
      <c r="A1203" s="1"/>
      <c r="B1203" s="1"/>
      <c r="C1203" s="1"/>
      <c r="D1203" s="1"/>
      <c r="E1203" s="118"/>
      <c r="F1203" s="118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</row>
    <row r="1204" spans="1:73" x14ac:dyDescent="0.2">
      <c r="A1204" s="1"/>
      <c r="B1204" s="1"/>
      <c r="C1204" s="1"/>
      <c r="D1204" s="1"/>
      <c r="E1204" s="118"/>
      <c r="F1204" s="118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</row>
    <row r="1205" spans="1:73" x14ac:dyDescent="0.2">
      <c r="A1205" s="1"/>
      <c r="B1205" s="1"/>
      <c r="C1205" s="1"/>
      <c r="D1205" s="1"/>
      <c r="E1205" s="118"/>
      <c r="F1205" s="118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</row>
    <row r="1206" spans="1:73" x14ac:dyDescent="0.2">
      <c r="A1206" s="1"/>
      <c r="B1206" s="1"/>
      <c r="C1206" s="1"/>
      <c r="D1206" s="1"/>
      <c r="E1206" s="118"/>
      <c r="F1206" s="118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</row>
    <row r="1207" spans="1:73" x14ac:dyDescent="0.2">
      <c r="A1207" s="1"/>
      <c r="B1207" s="1"/>
      <c r="C1207" s="1"/>
      <c r="D1207" s="1"/>
      <c r="E1207" s="118"/>
      <c r="F1207" s="118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</row>
    <row r="1208" spans="1:73" x14ac:dyDescent="0.2">
      <c r="A1208" s="1"/>
      <c r="B1208" s="1"/>
      <c r="C1208" s="1"/>
      <c r="D1208" s="1"/>
      <c r="E1208" s="118"/>
      <c r="F1208" s="118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</row>
    <row r="1209" spans="1:73" x14ac:dyDescent="0.2">
      <c r="A1209" s="1"/>
      <c r="B1209" s="1"/>
      <c r="C1209" s="1"/>
      <c r="D1209" s="1"/>
      <c r="E1209" s="118"/>
      <c r="F1209" s="118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</row>
    <row r="1210" spans="1:73" x14ac:dyDescent="0.2">
      <c r="A1210" s="1"/>
      <c r="B1210" s="1"/>
      <c r="C1210" s="1"/>
      <c r="D1210" s="1"/>
      <c r="E1210" s="118"/>
      <c r="F1210" s="118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</row>
    <row r="1211" spans="1:73" x14ac:dyDescent="0.2">
      <c r="A1211" s="1"/>
      <c r="B1211" s="1"/>
      <c r="C1211" s="1"/>
      <c r="D1211" s="1"/>
      <c r="E1211" s="118"/>
      <c r="F1211" s="118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</row>
    <row r="1212" spans="1:73" x14ac:dyDescent="0.2">
      <c r="A1212" s="1"/>
      <c r="B1212" s="1"/>
      <c r="C1212" s="1"/>
      <c r="D1212" s="1"/>
      <c r="E1212" s="118"/>
      <c r="F1212" s="118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</row>
    <row r="1213" spans="1:73" x14ac:dyDescent="0.2">
      <c r="A1213" s="1"/>
      <c r="B1213" s="1"/>
      <c r="C1213" s="1"/>
      <c r="D1213" s="1"/>
      <c r="E1213" s="118"/>
      <c r="F1213" s="118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</row>
    <row r="1214" spans="1:73" x14ac:dyDescent="0.2">
      <c r="A1214" s="1"/>
      <c r="B1214" s="1"/>
      <c r="C1214" s="1"/>
      <c r="D1214" s="1"/>
      <c r="E1214" s="118"/>
      <c r="F1214" s="118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</row>
    <row r="1215" spans="1:73" x14ac:dyDescent="0.2">
      <c r="A1215" s="1"/>
      <c r="B1215" s="1"/>
      <c r="C1215" s="1"/>
      <c r="D1215" s="1"/>
      <c r="E1215" s="118"/>
      <c r="F1215" s="118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</row>
    <row r="1216" spans="1:73" x14ac:dyDescent="0.2">
      <c r="A1216" s="1"/>
      <c r="B1216" s="1"/>
      <c r="C1216" s="1"/>
      <c r="D1216" s="1"/>
      <c r="E1216" s="118"/>
      <c r="F1216" s="118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</row>
    <row r="1217" spans="1:73" x14ac:dyDescent="0.2">
      <c r="A1217" s="1"/>
      <c r="B1217" s="1"/>
      <c r="C1217" s="1"/>
      <c r="D1217" s="1"/>
      <c r="E1217" s="118"/>
      <c r="F1217" s="118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</row>
    <row r="1218" spans="1:73" x14ac:dyDescent="0.2">
      <c r="A1218" s="1"/>
      <c r="B1218" s="1"/>
      <c r="C1218" s="1"/>
      <c r="D1218" s="1"/>
      <c r="E1218" s="118"/>
      <c r="F1218" s="118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</row>
    <row r="1219" spans="1:73" x14ac:dyDescent="0.2">
      <c r="A1219" s="1"/>
      <c r="B1219" s="1"/>
      <c r="C1219" s="1"/>
      <c r="D1219" s="1"/>
      <c r="E1219" s="118"/>
      <c r="F1219" s="118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</row>
    <row r="1220" spans="1:73" x14ac:dyDescent="0.2">
      <c r="A1220" s="1"/>
      <c r="B1220" s="1"/>
      <c r="C1220" s="1"/>
      <c r="D1220" s="1"/>
      <c r="E1220" s="118"/>
      <c r="F1220" s="118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</row>
    <row r="1221" spans="1:73" x14ac:dyDescent="0.2">
      <c r="A1221" s="1"/>
      <c r="B1221" s="1"/>
      <c r="C1221" s="1"/>
      <c r="D1221" s="1"/>
      <c r="E1221" s="118"/>
      <c r="F1221" s="118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</row>
    <row r="1222" spans="1:73" x14ac:dyDescent="0.2">
      <c r="A1222" s="1"/>
      <c r="B1222" s="1"/>
      <c r="C1222" s="1"/>
      <c r="D1222" s="1"/>
      <c r="E1222" s="118"/>
      <c r="F1222" s="118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</row>
    <row r="1223" spans="1:73" x14ac:dyDescent="0.2">
      <c r="A1223" s="1"/>
      <c r="B1223" s="1"/>
      <c r="C1223" s="1"/>
      <c r="D1223" s="1"/>
      <c r="E1223" s="118"/>
      <c r="F1223" s="118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</row>
    <row r="1224" spans="1:73" x14ac:dyDescent="0.2">
      <c r="A1224" s="1"/>
      <c r="B1224" s="1"/>
      <c r="C1224" s="1"/>
      <c r="D1224" s="1"/>
      <c r="E1224" s="118"/>
      <c r="F1224" s="118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</row>
    <row r="1225" spans="1:73" x14ac:dyDescent="0.2">
      <c r="A1225" s="1"/>
      <c r="B1225" s="1"/>
      <c r="C1225" s="1"/>
      <c r="D1225" s="1"/>
      <c r="E1225" s="118"/>
      <c r="F1225" s="118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</row>
    <row r="1226" spans="1:73" x14ac:dyDescent="0.2">
      <c r="A1226" s="1"/>
      <c r="B1226" s="1"/>
      <c r="C1226" s="1"/>
      <c r="D1226" s="1"/>
      <c r="E1226" s="118"/>
      <c r="F1226" s="118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</row>
    <row r="1227" spans="1:73" x14ac:dyDescent="0.2">
      <c r="A1227" s="1"/>
      <c r="B1227" s="1"/>
      <c r="C1227" s="1"/>
      <c r="D1227" s="1"/>
      <c r="E1227" s="118"/>
      <c r="F1227" s="118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</row>
    <row r="1228" spans="1:73" x14ac:dyDescent="0.2">
      <c r="A1228" s="1"/>
      <c r="B1228" s="1"/>
      <c r="C1228" s="1"/>
      <c r="D1228" s="1"/>
      <c r="E1228" s="118"/>
      <c r="F1228" s="118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</row>
    <row r="1229" spans="1:73" x14ac:dyDescent="0.2">
      <c r="A1229" s="1"/>
      <c r="B1229" s="1"/>
      <c r="C1229" s="1"/>
      <c r="D1229" s="1"/>
      <c r="E1229" s="118"/>
      <c r="F1229" s="118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</row>
    <row r="1230" spans="1:73" x14ac:dyDescent="0.2">
      <c r="A1230" s="1"/>
      <c r="B1230" s="1"/>
      <c r="C1230" s="1"/>
      <c r="D1230" s="1"/>
      <c r="E1230" s="118"/>
      <c r="F1230" s="118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</row>
    <row r="1231" spans="1:73" x14ac:dyDescent="0.2">
      <c r="A1231" s="1"/>
      <c r="B1231" s="1"/>
      <c r="C1231" s="1"/>
      <c r="D1231" s="1"/>
      <c r="E1231" s="118"/>
      <c r="F1231" s="118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</row>
    <row r="1232" spans="1:73" x14ac:dyDescent="0.2">
      <c r="A1232" s="1"/>
      <c r="B1232" s="1"/>
      <c r="C1232" s="1"/>
      <c r="D1232" s="1"/>
      <c r="E1232" s="118"/>
      <c r="F1232" s="118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</row>
    <row r="1233" spans="1:73" x14ac:dyDescent="0.2">
      <c r="A1233" s="1"/>
      <c r="B1233" s="1"/>
      <c r="C1233" s="1"/>
      <c r="D1233" s="1"/>
      <c r="E1233" s="118"/>
      <c r="F1233" s="118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</row>
    <row r="1234" spans="1:73" x14ac:dyDescent="0.2">
      <c r="A1234" s="1"/>
      <c r="B1234" s="1"/>
      <c r="C1234" s="1"/>
      <c r="D1234" s="1"/>
      <c r="E1234" s="118"/>
      <c r="F1234" s="118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</row>
    <row r="1235" spans="1:73" x14ac:dyDescent="0.2">
      <c r="A1235" s="1"/>
      <c r="B1235" s="1"/>
      <c r="C1235" s="1"/>
      <c r="D1235" s="1"/>
      <c r="E1235" s="118"/>
      <c r="F1235" s="118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</row>
    <row r="1236" spans="1:73" x14ac:dyDescent="0.2">
      <c r="A1236" s="1"/>
      <c r="B1236" s="1"/>
      <c r="C1236" s="1"/>
      <c r="D1236" s="1"/>
      <c r="E1236" s="118"/>
      <c r="F1236" s="118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</row>
    <row r="1237" spans="1:73" x14ac:dyDescent="0.2">
      <c r="A1237" s="1"/>
      <c r="B1237" s="1"/>
      <c r="C1237" s="1"/>
      <c r="D1237" s="1"/>
      <c r="E1237" s="118"/>
      <c r="F1237" s="118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</row>
    <row r="1238" spans="1:73" x14ac:dyDescent="0.2">
      <c r="A1238" s="1"/>
      <c r="B1238" s="1"/>
      <c r="C1238" s="1"/>
      <c r="D1238" s="1"/>
      <c r="E1238" s="118"/>
      <c r="F1238" s="118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</row>
    <row r="1239" spans="1:73" x14ac:dyDescent="0.2">
      <c r="A1239" s="1"/>
      <c r="B1239" s="1"/>
      <c r="C1239" s="1"/>
      <c r="D1239" s="1"/>
      <c r="E1239" s="118"/>
      <c r="F1239" s="118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</row>
    <row r="1240" spans="1:73" x14ac:dyDescent="0.2">
      <c r="A1240" s="1"/>
      <c r="B1240" s="1"/>
      <c r="C1240" s="1"/>
      <c r="D1240" s="1"/>
      <c r="E1240" s="118"/>
      <c r="F1240" s="118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</row>
    <row r="1241" spans="1:73" x14ac:dyDescent="0.2">
      <c r="A1241" s="1"/>
      <c r="B1241" s="1"/>
      <c r="C1241" s="1"/>
      <c r="D1241" s="1"/>
      <c r="E1241" s="118"/>
      <c r="F1241" s="118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</row>
    <row r="1242" spans="1:73" x14ac:dyDescent="0.2">
      <c r="A1242" s="1"/>
      <c r="B1242" s="1"/>
      <c r="C1242" s="1"/>
      <c r="D1242" s="1"/>
      <c r="E1242" s="118"/>
      <c r="F1242" s="118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</row>
    <row r="1243" spans="1:73" x14ac:dyDescent="0.2">
      <c r="A1243" s="1"/>
      <c r="B1243" s="1"/>
      <c r="C1243" s="1"/>
      <c r="D1243" s="1"/>
      <c r="E1243" s="118"/>
      <c r="F1243" s="118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</row>
    <row r="1244" spans="1:73" x14ac:dyDescent="0.2">
      <c r="A1244" s="1"/>
      <c r="B1244" s="1"/>
      <c r="C1244" s="1"/>
      <c r="D1244" s="1"/>
      <c r="E1244" s="118"/>
      <c r="F1244" s="118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</row>
    <row r="1245" spans="1:73" x14ac:dyDescent="0.2">
      <c r="A1245" s="1"/>
      <c r="B1245" s="1"/>
      <c r="C1245" s="1"/>
      <c r="D1245" s="1"/>
      <c r="E1245" s="118"/>
      <c r="F1245" s="118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</row>
    <row r="1246" spans="1:73" x14ac:dyDescent="0.2">
      <c r="A1246" s="1"/>
      <c r="B1246" s="1"/>
      <c r="C1246" s="1"/>
      <c r="D1246" s="1"/>
      <c r="E1246" s="118"/>
      <c r="F1246" s="118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</row>
    <row r="1247" spans="1:73" x14ac:dyDescent="0.2">
      <c r="A1247" s="1"/>
      <c r="B1247" s="1"/>
      <c r="C1247" s="1"/>
      <c r="D1247" s="1"/>
      <c r="E1247" s="118"/>
      <c r="F1247" s="118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</row>
    <row r="1248" spans="1:73" x14ac:dyDescent="0.2">
      <c r="A1248" s="1"/>
      <c r="B1248" s="1"/>
      <c r="C1248" s="1"/>
      <c r="D1248" s="1"/>
      <c r="E1248" s="118"/>
      <c r="F1248" s="118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</row>
    <row r="1249" spans="1:73" x14ac:dyDescent="0.2">
      <c r="A1249" s="1"/>
      <c r="B1249" s="1"/>
      <c r="C1249" s="1"/>
      <c r="D1249" s="1"/>
      <c r="E1249" s="118"/>
      <c r="F1249" s="118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</row>
    <row r="1250" spans="1:73" x14ac:dyDescent="0.2">
      <c r="A1250" s="1"/>
      <c r="B1250" s="1"/>
      <c r="C1250" s="1"/>
      <c r="D1250" s="1"/>
      <c r="E1250" s="118"/>
      <c r="F1250" s="118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</row>
    <row r="1251" spans="1:73" x14ac:dyDescent="0.2">
      <c r="A1251" s="1"/>
      <c r="B1251" s="1"/>
      <c r="C1251" s="1"/>
      <c r="D1251" s="1"/>
      <c r="E1251" s="118"/>
      <c r="F1251" s="118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</row>
    <row r="1252" spans="1:73" x14ac:dyDescent="0.2">
      <c r="A1252" s="1"/>
      <c r="B1252" s="1"/>
      <c r="C1252" s="1"/>
      <c r="D1252" s="1"/>
      <c r="E1252" s="118"/>
      <c r="F1252" s="118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</row>
    <row r="1253" spans="1:73" x14ac:dyDescent="0.2">
      <c r="A1253" s="1"/>
      <c r="B1253" s="1"/>
      <c r="C1253" s="1"/>
      <c r="D1253" s="1"/>
      <c r="E1253" s="118"/>
      <c r="F1253" s="118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</row>
    <row r="1254" spans="1:73" x14ac:dyDescent="0.2">
      <c r="A1254" s="1"/>
      <c r="B1254" s="1"/>
      <c r="C1254" s="1"/>
      <c r="D1254" s="1"/>
      <c r="E1254" s="118"/>
      <c r="F1254" s="118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</row>
    <row r="1255" spans="1:73" x14ac:dyDescent="0.2">
      <c r="A1255" s="1"/>
      <c r="B1255" s="1"/>
      <c r="C1255" s="1"/>
      <c r="D1255" s="1"/>
      <c r="E1255" s="118"/>
      <c r="F1255" s="118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</row>
    <row r="1256" spans="1:73" x14ac:dyDescent="0.2">
      <c r="A1256" s="1"/>
      <c r="B1256" s="1"/>
      <c r="C1256" s="1"/>
      <c r="D1256" s="1"/>
      <c r="E1256" s="118"/>
      <c r="F1256" s="118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</row>
    <row r="1257" spans="1:73" x14ac:dyDescent="0.2">
      <c r="A1257" s="1"/>
      <c r="B1257" s="1"/>
      <c r="C1257" s="1"/>
      <c r="D1257" s="1"/>
      <c r="E1257" s="118"/>
      <c r="F1257" s="118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</row>
    <row r="1258" spans="1:73" x14ac:dyDescent="0.2">
      <c r="A1258" s="1"/>
      <c r="B1258" s="1"/>
      <c r="C1258" s="1"/>
      <c r="D1258" s="1"/>
      <c r="E1258" s="118"/>
      <c r="F1258" s="118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</row>
    <row r="1259" spans="1:73" x14ac:dyDescent="0.2">
      <c r="A1259" s="1"/>
      <c r="B1259" s="1"/>
      <c r="C1259" s="1"/>
      <c r="D1259" s="1"/>
      <c r="E1259" s="118"/>
      <c r="F1259" s="118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</row>
    <row r="1260" spans="1:73" x14ac:dyDescent="0.2">
      <c r="A1260" s="1"/>
      <c r="B1260" s="1"/>
      <c r="C1260" s="1"/>
      <c r="D1260" s="1"/>
      <c r="E1260" s="118"/>
      <c r="F1260" s="118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</row>
    <row r="1261" spans="1:73" x14ac:dyDescent="0.2">
      <c r="A1261" s="1"/>
      <c r="B1261" s="1"/>
      <c r="C1261" s="1"/>
      <c r="D1261" s="1"/>
      <c r="E1261" s="118"/>
      <c r="F1261" s="118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</row>
    <row r="1262" spans="1:73" x14ac:dyDescent="0.2">
      <c r="A1262" s="1"/>
      <c r="B1262" s="1"/>
      <c r="C1262" s="1"/>
      <c r="D1262" s="1"/>
      <c r="E1262" s="118"/>
      <c r="F1262" s="118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</row>
    <row r="1263" spans="1:73" x14ac:dyDescent="0.2">
      <c r="A1263" s="1"/>
      <c r="B1263" s="1"/>
      <c r="C1263" s="1"/>
      <c r="D1263" s="1"/>
      <c r="E1263" s="118"/>
      <c r="F1263" s="118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</row>
    <row r="1264" spans="1:73" x14ac:dyDescent="0.2">
      <c r="A1264" s="1"/>
      <c r="B1264" s="1"/>
      <c r="C1264" s="1"/>
      <c r="D1264" s="1"/>
      <c r="E1264" s="118"/>
      <c r="F1264" s="118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</row>
    <row r="1265" spans="1:73" x14ac:dyDescent="0.2">
      <c r="A1265" s="1"/>
      <c r="B1265" s="1"/>
      <c r="C1265" s="1"/>
      <c r="D1265" s="1"/>
      <c r="E1265" s="118"/>
      <c r="F1265" s="118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</row>
    <row r="1266" spans="1:73" x14ac:dyDescent="0.2">
      <c r="A1266" s="1"/>
      <c r="B1266" s="1"/>
      <c r="C1266" s="1"/>
      <c r="D1266" s="1"/>
      <c r="E1266" s="118"/>
      <c r="F1266" s="118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</row>
    <row r="1267" spans="1:73" x14ac:dyDescent="0.2">
      <c r="A1267" s="1"/>
      <c r="B1267" s="1"/>
      <c r="C1267" s="1"/>
      <c r="D1267" s="1"/>
      <c r="E1267" s="118"/>
      <c r="F1267" s="118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</row>
    <row r="1268" spans="1:73" x14ac:dyDescent="0.2">
      <c r="A1268" s="1"/>
      <c r="B1268" s="1"/>
      <c r="C1268" s="1"/>
      <c r="D1268" s="1"/>
      <c r="E1268" s="118"/>
      <c r="F1268" s="118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</row>
    <row r="1269" spans="1:73" x14ac:dyDescent="0.2">
      <c r="A1269" s="1"/>
      <c r="B1269" s="1"/>
      <c r="C1269" s="1"/>
      <c r="D1269" s="1"/>
      <c r="E1269" s="118"/>
      <c r="F1269" s="118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</row>
    <row r="1270" spans="1:73" x14ac:dyDescent="0.2">
      <c r="A1270" s="1"/>
      <c r="B1270" s="1"/>
      <c r="C1270" s="1"/>
      <c r="D1270" s="1"/>
      <c r="E1270" s="118"/>
      <c r="F1270" s="118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</row>
    <row r="1271" spans="1:73" x14ac:dyDescent="0.2">
      <c r="A1271" s="1"/>
      <c r="B1271" s="1"/>
      <c r="C1271" s="1"/>
      <c r="D1271" s="1"/>
      <c r="E1271" s="118"/>
      <c r="F1271" s="118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</row>
    <row r="1272" spans="1:73" x14ac:dyDescent="0.2">
      <c r="A1272" s="1"/>
      <c r="B1272" s="1"/>
      <c r="C1272" s="1"/>
      <c r="D1272" s="1"/>
      <c r="E1272" s="118"/>
      <c r="F1272" s="118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</row>
    <row r="1273" spans="1:73" x14ac:dyDescent="0.2">
      <c r="A1273" s="1"/>
      <c r="B1273" s="1"/>
      <c r="C1273" s="1"/>
      <c r="D1273" s="1"/>
      <c r="E1273" s="118"/>
      <c r="F1273" s="118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</row>
    <row r="1274" spans="1:73" x14ac:dyDescent="0.2">
      <c r="A1274" s="1"/>
      <c r="B1274" s="1"/>
      <c r="C1274" s="1"/>
      <c r="D1274" s="1"/>
      <c r="E1274" s="118"/>
      <c r="F1274" s="118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</row>
    <row r="1275" spans="1:73" x14ac:dyDescent="0.2">
      <c r="A1275" s="1"/>
      <c r="B1275" s="1"/>
      <c r="C1275" s="1"/>
      <c r="D1275" s="1"/>
      <c r="E1275" s="118"/>
      <c r="F1275" s="118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A76CB-938D-4255-AAFC-AD15EBD386A7}">
  <sheetPr codeName="Sheet6">
    <tabColor theme="1"/>
  </sheetPr>
  <dimension ref="A1:D46"/>
  <sheetViews>
    <sheetView workbookViewId="0">
      <selection activeCell="F22" sqref="F22"/>
    </sheetView>
  </sheetViews>
  <sheetFormatPr defaultRowHeight="13.2" x14ac:dyDescent="0.2"/>
  <cols>
    <col min="1" max="4" width="10.6640625" customWidth="1"/>
  </cols>
  <sheetData>
    <row r="1" spans="1:4" x14ac:dyDescent="0.2">
      <c r="A1" s="165" t="s">
        <v>249</v>
      </c>
      <c r="B1" s="163" t="s">
        <v>250</v>
      </c>
      <c r="C1" s="164" t="s">
        <v>339</v>
      </c>
      <c r="D1" s="163" t="s">
        <v>251</v>
      </c>
    </row>
    <row r="2" spans="1:4" x14ac:dyDescent="0.2">
      <c r="A2" s="166">
        <v>50</v>
      </c>
      <c r="B2" s="120" t="s">
        <v>252</v>
      </c>
      <c r="C2" s="119">
        <v>270008</v>
      </c>
      <c r="D2" s="120" t="s">
        <v>253</v>
      </c>
    </row>
    <row r="3" spans="1:4" x14ac:dyDescent="0.2">
      <c r="A3">
        <v>1</v>
      </c>
      <c r="B3" s="121" t="s">
        <v>254</v>
      </c>
      <c r="C3" s="4">
        <v>271004</v>
      </c>
      <c r="D3" s="121" t="s">
        <v>254</v>
      </c>
    </row>
    <row r="4" spans="1:4" x14ac:dyDescent="0.2">
      <c r="A4">
        <v>2</v>
      </c>
      <c r="B4" s="121" t="s">
        <v>255</v>
      </c>
      <c r="C4" s="4">
        <v>271403</v>
      </c>
      <c r="D4" s="121" t="s">
        <v>255</v>
      </c>
    </row>
    <row r="5" spans="1:4" x14ac:dyDescent="0.2">
      <c r="A5">
        <v>36</v>
      </c>
      <c r="B5" s="121" t="s">
        <v>256</v>
      </c>
      <c r="C5" s="4">
        <v>272027</v>
      </c>
      <c r="D5" s="121" t="s">
        <v>256</v>
      </c>
    </row>
    <row r="6" spans="1:4" x14ac:dyDescent="0.2">
      <c r="A6">
        <v>5</v>
      </c>
      <c r="B6" s="121" t="s">
        <v>257</v>
      </c>
      <c r="C6" s="4">
        <v>272035</v>
      </c>
      <c r="D6" s="121" t="s">
        <v>257</v>
      </c>
    </row>
    <row r="7" spans="1:4" x14ac:dyDescent="0.2">
      <c r="A7">
        <v>3</v>
      </c>
      <c r="B7" s="121" t="s">
        <v>258</v>
      </c>
      <c r="C7" s="4">
        <v>272043</v>
      </c>
      <c r="D7" s="121" t="s">
        <v>258</v>
      </c>
    </row>
    <row r="8" spans="1:4" x14ac:dyDescent="0.2">
      <c r="A8">
        <v>6</v>
      </c>
      <c r="B8" s="121" t="s">
        <v>259</v>
      </c>
      <c r="C8" s="4">
        <v>272051</v>
      </c>
      <c r="D8" s="121" t="s">
        <v>259</v>
      </c>
    </row>
    <row r="9" spans="1:4" x14ac:dyDescent="0.2">
      <c r="A9">
        <v>34</v>
      </c>
      <c r="B9" s="121" t="s">
        <v>260</v>
      </c>
      <c r="C9" s="4">
        <v>272060</v>
      </c>
      <c r="D9" s="121" t="s">
        <v>260</v>
      </c>
    </row>
    <row r="10" spans="1:4" x14ac:dyDescent="0.2">
      <c r="A10">
        <v>9</v>
      </c>
      <c r="B10" s="121" t="s">
        <v>261</v>
      </c>
      <c r="C10" s="4">
        <v>272078</v>
      </c>
      <c r="D10" s="121" t="s">
        <v>261</v>
      </c>
    </row>
    <row r="11" spans="1:4" x14ac:dyDescent="0.2">
      <c r="A11">
        <v>37</v>
      </c>
      <c r="B11" s="121" t="s">
        <v>262</v>
      </c>
      <c r="C11" s="4">
        <v>272086</v>
      </c>
      <c r="D11" s="121" t="s">
        <v>262</v>
      </c>
    </row>
    <row r="12" spans="1:4" x14ac:dyDescent="0.2">
      <c r="A12">
        <v>13</v>
      </c>
      <c r="B12" s="121" t="s">
        <v>263</v>
      </c>
      <c r="C12" s="4">
        <v>272094</v>
      </c>
      <c r="D12" s="121" t="s">
        <v>263</v>
      </c>
    </row>
    <row r="13" spans="1:4" x14ac:dyDescent="0.2">
      <c r="A13">
        <v>14</v>
      </c>
      <c r="B13" s="121" t="s">
        <v>264</v>
      </c>
      <c r="C13" s="4">
        <v>272108</v>
      </c>
      <c r="D13" s="121" t="s">
        <v>264</v>
      </c>
    </row>
    <row r="14" spans="1:4" x14ac:dyDescent="0.2">
      <c r="A14">
        <v>10</v>
      </c>
      <c r="B14" s="121" t="s">
        <v>265</v>
      </c>
      <c r="C14" s="4">
        <v>272116</v>
      </c>
      <c r="D14" s="121" t="s">
        <v>265</v>
      </c>
    </row>
    <row r="15" spans="1:4" x14ac:dyDescent="0.2">
      <c r="A15">
        <v>20</v>
      </c>
      <c r="B15" s="121" t="s">
        <v>266</v>
      </c>
      <c r="C15" s="4">
        <v>272124</v>
      </c>
      <c r="D15" s="121" t="s">
        <v>266</v>
      </c>
    </row>
    <row r="16" spans="1:4" x14ac:dyDescent="0.2">
      <c r="A16">
        <v>38</v>
      </c>
      <c r="B16" s="121" t="s">
        <v>267</v>
      </c>
      <c r="C16" s="4">
        <v>272132</v>
      </c>
      <c r="D16" s="121" t="s">
        <v>267</v>
      </c>
    </row>
    <row r="17" spans="1:4" x14ac:dyDescent="0.2">
      <c r="A17">
        <v>23</v>
      </c>
      <c r="B17" s="121" t="s">
        <v>268</v>
      </c>
      <c r="C17" s="4">
        <v>272141</v>
      </c>
      <c r="D17" s="121" t="s">
        <v>268</v>
      </c>
    </row>
    <row r="18" spans="1:4" x14ac:dyDescent="0.2">
      <c r="A18">
        <v>15</v>
      </c>
      <c r="B18" s="121" t="s">
        <v>269</v>
      </c>
      <c r="C18" s="4">
        <v>272159</v>
      </c>
      <c r="D18" s="121" t="s">
        <v>269</v>
      </c>
    </row>
    <row r="19" spans="1:4" x14ac:dyDescent="0.2">
      <c r="A19">
        <v>24</v>
      </c>
      <c r="B19" s="121" t="s">
        <v>270</v>
      </c>
      <c r="C19" s="4">
        <v>272167</v>
      </c>
      <c r="D19" s="121" t="s">
        <v>270</v>
      </c>
    </row>
    <row r="20" spans="1:4" x14ac:dyDescent="0.2">
      <c r="A20">
        <v>25</v>
      </c>
      <c r="B20" s="121" t="s">
        <v>271</v>
      </c>
      <c r="C20" s="4">
        <v>272175</v>
      </c>
      <c r="D20" s="121" t="s">
        <v>271</v>
      </c>
    </row>
    <row r="21" spans="1:4" x14ac:dyDescent="0.2">
      <c r="A21">
        <v>16</v>
      </c>
      <c r="B21" s="121" t="s">
        <v>272</v>
      </c>
      <c r="C21" s="4">
        <v>272183</v>
      </c>
      <c r="D21" s="121" t="s">
        <v>272</v>
      </c>
    </row>
    <row r="22" spans="1:4" x14ac:dyDescent="0.2">
      <c r="A22">
        <v>33</v>
      </c>
      <c r="B22" s="121" t="s">
        <v>273</v>
      </c>
      <c r="C22" s="4">
        <v>272191</v>
      </c>
      <c r="D22" s="121" t="s">
        <v>273</v>
      </c>
    </row>
    <row r="23" spans="1:4" x14ac:dyDescent="0.2">
      <c r="A23">
        <v>4</v>
      </c>
      <c r="B23" s="121" t="s">
        <v>274</v>
      </c>
      <c r="C23" s="4">
        <v>272205</v>
      </c>
      <c r="D23" s="121" t="s">
        <v>274</v>
      </c>
    </row>
    <row r="24" spans="1:4" x14ac:dyDescent="0.2">
      <c r="A24">
        <v>21</v>
      </c>
      <c r="B24" s="121" t="s">
        <v>275</v>
      </c>
      <c r="C24" s="4">
        <v>272213</v>
      </c>
      <c r="D24" s="121" t="s">
        <v>275</v>
      </c>
    </row>
    <row r="25" spans="1:4" x14ac:dyDescent="0.2">
      <c r="A25">
        <v>26</v>
      </c>
      <c r="B25" s="121" t="s">
        <v>276</v>
      </c>
      <c r="C25" s="4">
        <v>272221</v>
      </c>
      <c r="D25" s="121" t="s">
        <v>276</v>
      </c>
    </row>
    <row r="26" spans="1:4" x14ac:dyDescent="0.2">
      <c r="A26">
        <v>17</v>
      </c>
      <c r="B26" s="121" t="s">
        <v>277</v>
      </c>
      <c r="C26" s="4">
        <v>272230</v>
      </c>
      <c r="D26" s="121" t="s">
        <v>277</v>
      </c>
    </row>
    <row r="27" spans="1:4" x14ac:dyDescent="0.2">
      <c r="A27">
        <v>11</v>
      </c>
      <c r="B27" s="121" t="s">
        <v>278</v>
      </c>
      <c r="C27" s="4">
        <v>272248</v>
      </c>
      <c r="D27" s="121" t="s">
        <v>278</v>
      </c>
    </row>
    <row r="28" spans="1:4" x14ac:dyDescent="0.2">
      <c r="A28">
        <v>32</v>
      </c>
      <c r="B28" s="121" t="s">
        <v>279</v>
      </c>
      <c r="C28" s="4">
        <v>272256</v>
      </c>
      <c r="D28" s="121" t="s">
        <v>279</v>
      </c>
    </row>
    <row r="29" spans="1:4" x14ac:dyDescent="0.2">
      <c r="A29">
        <v>27</v>
      </c>
      <c r="B29" s="121" t="s">
        <v>280</v>
      </c>
      <c r="C29" s="4">
        <v>272264</v>
      </c>
      <c r="D29" s="121" t="s">
        <v>280</v>
      </c>
    </row>
    <row r="30" spans="1:4" x14ac:dyDescent="0.2">
      <c r="A30">
        <v>22</v>
      </c>
      <c r="B30" s="121" t="s">
        <v>281</v>
      </c>
      <c r="C30" s="4">
        <v>272272</v>
      </c>
      <c r="D30" s="121" t="s">
        <v>281</v>
      </c>
    </row>
    <row r="31" spans="1:4" x14ac:dyDescent="0.2">
      <c r="A31">
        <v>39</v>
      </c>
      <c r="B31" s="121" t="s">
        <v>282</v>
      </c>
      <c r="C31" s="4">
        <v>272281</v>
      </c>
      <c r="D31" s="121" t="s">
        <v>282</v>
      </c>
    </row>
    <row r="32" spans="1:4" x14ac:dyDescent="0.2">
      <c r="A32">
        <v>18</v>
      </c>
      <c r="B32" s="121" t="s">
        <v>283</v>
      </c>
      <c r="C32" s="4">
        <v>272299</v>
      </c>
      <c r="D32" s="121" t="s">
        <v>283</v>
      </c>
    </row>
    <row r="33" spans="1:4" x14ac:dyDescent="0.2">
      <c r="A33">
        <v>19</v>
      </c>
      <c r="B33" s="121" t="s">
        <v>284</v>
      </c>
      <c r="C33" s="4">
        <v>272302</v>
      </c>
      <c r="D33" s="121" t="s">
        <v>284</v>
      </c>
    </row>
    <row r="34" spans="1:4" x14ac:dyDescent="0.2">
      <c r="A34">
        <v>28</v>
      </c>
      <c r="B34" s="121" t="s">
        <v>285</v>
      </c>
      <c r="C34" s="4">
        <v>272311</v>
      </c>
      <c r="D34" s="121" t="s">
        <v>285</v>
      </c>
    </row>
    <row r="35" spans="1:4" x14ac:dyDescent="0.2">
      <c r="A35">
        <v>40</v>
      </c>
      <c r="B35" s="121" t="s">
        <v>286</v>
      </c>
      <c r="C35" s="4">
        <v>272329</v>
      </c>
      <c r="D35" s="121" t="s">
        <v>286</v>
      </c>
    </row>
    <row r="36" spans="1:4" x14ac:dyDescent="0.2">
      <c r="A36">
        <v>12</v>
      </c>
      <c r="B36" s="121" t="s">
        <v>287</v>
      </c>
      <c r="C36" s="4">
        <v>273015</v>
      </c>
      <c r="D36" s="121" t="s">
        <v>287</v>
      </c>
    </row>
    <row r="37" spans="1:4" x14ac:dyDescent="0.2">
      <c r="A37">
        <v>7</v>
      </c>
      <c r="B37" s="121" t="s">
        <v>288</v>
      </c>
      <c r="C37" s="4">
        <v>273210</v>
      </c>
      <c r="D37" s="121" t="s">
        <v>288</v>
      </c>
    </row>
    <row r="38" spans="1:4" x14ac:dyDescent="0.2">
      <c r="A38">
        <v>8</v>
      </c>
      <c r="B38" s="121" t="s">
        <v>289</v>
      </c>
      <c r="C38" s="4">
        <v>273228</v>
      </c>
      <c r="D38" s="121" t="s">
        <v>289</v>
      </c>
    </row>
    <row r="39" spans="1:4" x14ac:dyDescent="0.2">
      <c r="A39">
        <v>35</v>
      </c>
      <c r="B39" s="121" t="s">
        <v>290</v>
      </c>
      <c r="C39" s="4">
        <v>273414</v>
      </c>
      <c r="D39" s="121" t="s">
        <v>290</v>
      </c>
    </row>
    <row r="40" spans="1:4" x14ac:dyDescent="0.2">
      <c r="A40">
        <v>42</v>
      </c>
      <c r="B40" s="121" t="s">
        <v>291</v>
      </c>
      <c r="C40" s="4">
        <v>273619</v>
      </c>
      <c r="D40" s="121" t="s">
        <v>291</v>
      </c>
    </row>
    <row r="41" spans="1:4" x14ac:dyDescent="0.2">
      <c r="A41">
        <v>41</v>
      </c>
      <c r="B41" s="121" t="s">
        <v>292</v>
      </c>
      <c r="C41" s="4">
        <v>273627</v>
      </c>
      <c r="D41" s="121" t="s">
        <v>292</v>
      </c>
    </row>
    <row r="42" spans="1:4" x14ac:dyDescent="0.2">
      <c r="A42">
        <v>43</v>
      </c>
      <c r="B42" s="121" t="s">
        <v>293</v>
      </c>
      <c r="C42" s="4">
        <v>273660</v>
      </c>
      <c r="D42" s="121" t="s">
        <v>293</v>
      </c>
    </row>
    <row r="43" spans="1:4" x14ac:dyDescent="0.2">
      <c r="A43">
        <v>29</v>
      </c>
      <c r="B43" s="121" t="s">
        <v>294</v>
      </c>
      <c r="C43" s="4">
        <v>273813</v>
      </c>
      <c r="D43" s="121" t="s">
        <v>294</v>
      </c>
    </row>
    <row r="44" spans="1:4" x14ac:dyDescent="0.2">
      <c r="A44">
        <v>30</v>
      </c>
      <c r="B44" s="121" t="s">
        <v>295</v>
      </c>
      <c r="C44" s="4">
        <v>273821</v>
      </c>
      <c r="D44" s="121" t="s">
        <v>295</v>
      </c>
    </row>
    <row r="45" spans="1:4" x14ac:dyDescent="0.2">
      <c r="A45" s="4">
        <v>31</v>
      </c>
      <c r="B45" s="121" t="s">
        <v>296</v>
      </c>
      <c r="C45" s="4">
        <v>273830</v>
      </c>
      <c r="D45" s="121" t="s">
        <v>296</v>
      </c>
    </row>
    <row r="46" spans="1:4" x14ac:dyDescent="0.2">
      <c r="A46" s="157">
        <v>99</v>
      </c>
      <c r="B46" s="121" t="s">
        <v>303</v>
      </c>
      <c r="C46" s="157">
        <v>279999</v>
      </c>
      <c r="D46" s="121" t="s">
        <v>303</v>
      </c>
    </row>
  </sheetData>
  <sheetProtection sheet="1" objects="1" scenarios="1"/>
  <phoneticPr fontId="9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06D24-D8E3-4A32-9ECA-B2B5EF0B86D8}">
  <sheetPr codeName="Sheet7">
    <tabColor rgb="FF00B050"/>
  </sheetPr>
  <dimension ref="A1:AXV903"/>
  <sheetViews>
    <sheetView zoomScale="70" zoomScaleNormal="70" workbookViewId="0">
      <selection activeCell="F22" sqref="F22"/>
    </sheetView>
  </sheetViews>
  <sheetFormatPr defaultColWidth="9" defaultRowHeight="13.2" x14ac:dyDescent="0.2"/>
  <cols>
    <col min="1" max="1" width="17.33203125" style="162" customWidth="1"/>
    <col min="2" max="2" width="30.6640625" style="162" customWidth="1"/>
    <col min="3" max="3" width="20.6640625" style="162" customWidth="1"/>
    <col min="4" max="4" width="11.6640625" style="162" customWidth="1"/>
    <col min="5" max="5" width="14" style="162" customWidth="1"/>
    <col min="6" max="6" width="24.44140625" style="162" customWidth="1"/>
    <col min="7" max="7" width="11.88671875" style="162" customWidth="1"/>
    <col min="8" max="13" width="9.109375" style="162" customWidth="1"/>
    <col min="14" max="14" width="11.88671875" style="162" customWidth="1"/>
    <col min="15" max="21" width="9.109375" style="162" customWidth="1"/>
    <col min="22" max="22" width="9.5546875" style="162" customWidth="1"/>
    <col min="23" max="23" width="9.109375" style="162" customWidth="1"/>
    <col min="24" max="24" width="9.5546875" style="162" customWidth="1"/>
    <col min="25" max="25" width="26.33203125" style="162" customWidth="1"/>
    <col min="26" max="26" width="18.33203125" style="162" customWidth="1"/>
    <col min="27" max="27" width="9.109375" style="162" customWidth="1"/>
    <col min="28" max="28" width="9.5546875" style="162" customWidth="1"/>
    <col min="29" max="29" width="11.5546875" style="162" customWidth="1"/>
    <col min="30" max="30" width="9.109375" style="162" customWidth="1"/>
    <col min="31" max="31" width="17.5546875" style="162" customWidth="1"/>
    <col min="32" max="32" width="9.109375" style="162" customWidth="1"/>
    <col min="33" max="33" width="9.44140625" style="162" customWidth="1"/>
    <col min="34" max="36" width="9.109375" style="162" customWidth="1"/>
    <col min="37" max="37" width="9.5546875" style="162" customWidth="1"/>
    <col min="38" max="38" width="11.109375" style="162" customWidth="1"/>
    <col min="39" max="39" width="11.6640625" style="162" customWidth="1"/>
    <col min="40" max="40" width="10.5546875" style="162" customWidth="1"/>
    <col min="41" max="45" width="9.109375" style="162" customWidth="1"/>
    <col min="46" max="46" width="9.6640625" style="162" customWidth="1"/>
    <col min="47" max="53" width="11" style="162" customWidth="1"/>
    <col min="54" max="62" width="9.109375" style="162" customWidth="1"/>
    <col min="63" max="64" width="11.6640625" style="162" customWidth="1"/>
    <col min="65" max="65" width="9.109375" style="162" customWidth="1"/>
    <col min="66" max="68" width="11.6640625" style="162" customWidth="1"/>
    <col min="69" max="69" width="10.5546875" style="162" customWidth="1"/>
    <col min="70" max="70" width="9.6640625" style="162" customWidth="1"/>
    <col min="71" max="72" width="9.109375" style="162" customWidth="1"/>
    <col min="73" max="73" width="9.6640625" style="162" customWidth="1"/>
    <col min="74" max="257" width="9" style="162"/>
    <col min="258" max="258" width="30.6640625" style="162" customWidth="1"/>
    <col min="259" max="259" width="20.6640625" style="162" customWidth="1"/>
    <col min="260" max="329" width="9.109375" style="162" customWidth="1"/>
    <col min="330" max="513" width="9" style="162"/>
    <col min="514" max="514" width="30.6640625" style="162" customWidth="1"/>
    <col min="515" max="515" width="20.6640625" style="162" customWidth="1"/>
    <col min="516" max="585" width="9.109375" style="162" customWidth="1"/>
    <col min="586" max="769" width="9" style="162"/>
    <col min="770" max="770" width="30.6640625" style="162" customWidth="1"/>
    <col min="771" max="771" width="20.6640625" style="162" customWidth="1"/>
    <col min="772" max="841" width="9.109375" style="162" customWidth="1"/>
    <col min="842" max="1025" width="9" style="162"/>
    <col min="1026" max="1026" width="30.6640625" style="162" customWidth="1"/>
    <col min="1027" max="1027" width="20.6640625" style="162" customWidth="1"/>
    <col min="1028" max="1097" width="9.109375" style="162" customWidth="1"/>
    <col min="1098" max="1281" width="9" style="162"/>
    <col min="1282" max="1282" width="30.6640625" style="162" customWidth="1"/>
    <col min="1283" max="1283" width="20.6640625" style="162" customWidth="1"/>
    <col min="1284" max="1353" width="9.109375" style="162" customWidth="1"/>
    <col min="1354" max="1537" width="9" style="162"/>
    <col min="1538" max="1538" width="30.6640625" style="162" customWidth="1"/>
    <col min="1539" max="1539" width="20.6640625" style="162" customWidth="1"/>
    <col min="1540" max="1609" width="9.109375" style="162" customWidth="1"/>
    <col min="1610" max="1793" width="9" style="162"/>
    <col min="1794" max="1794" width="30.6640625" style="162" customWidth="1"/>
    <col min="1795" max="1795" width="20.6640625" style="162" customWidth="1"/>
    <col min="1796" max="1865" width="9.109375" style="162" customWidth="1"/>
    <col min="1866" max="2049" width="9" style="162"/>
    <col min="2050" max="2050" width="30.6640625" style="162" customWidth="1"/>
    <col min="2051" max="2051" width="20.6640625" style="162" customWidth="1"/>
    <col min="2052" max="2121" width="9.109375" style="162" customWidth="1"/>
    <col min="2122" max="2305" width="9" style="162"/>
    <col min="2306" max="2306" width="30.6640625" style="162" customWidth="1"/>
    <col min="2307" max="2307" width="20.6640625" style="162" customWidth="1"/>
    <col min="2308" max="2377" width="9.109375" style="162" customWidth="1"/>
    <col min="2378" max="2561" width="9" style="162"/>
    <col min="2562" max="2562" width="30.6640625" style="162" customWidth="1"/>
    <col min="2563" max="2563" width="20.6640625" style="162" customWidth="1"/>
    <col min="2564" max="2633" width="9.109375" style="162" customWidth="1"/>
    <col min="2634" max="2817" width="9" style="162"/>
    <col min="2818" max="2818" width="30.6640625" style="162" customWidth="1"/>
    <col min="2819" max="2819" width="20.6640625" style="162" customWidth="1"/>
    <col min="2820" max="2889" width="9.109375" style="162" customWidth="1"/>
    <col min="2890" max="3073" width="9" style="162"/>
    <col min="3074" max="3074" width="30.6640625" style="162" customWidth="1"/>
    <col min="3075" max="3075" width="20.6640625" style="162" customWidth="1"/>
    <col min="3076" max="3145" width="9.109375" style="162" customWidth="1"/>
    <col min="3146" max="3329" width="9" style="162"/>
    <col min="3330" max="3330" width="30.6640625" style="162" customWidth="1"/>
    <col min="3331" max="3331" width="20.6640625" style="162" customWidth="1"/>
    <col min="3332" max="3401" width="9.109375" style="162" customWidth="1"/>
    <col min="3402" max="3585" width="9" style="162"/>
    <col min="3586" max="3586" width="30.6640625" style="162" customWidth="1"/>
    <col min="3587" max="3587" width="20.6640625" style="162" customWidth="1"/>
    <col min="3588" max="3657" width="9.109375" style="162" customWidth="1"/>
    <col min="3658" max="3841" width="9" style="162"/>
    <col min="3842" max="3842" width="30.6640625" style="162" customWidth="1"/>
    <col min="3843" max="3843" width="20.6640625" style="162" customWidth="1"/>
    <col min="3844" max="3913" width="9.109375" style="162" customWidth="1"/>
    <col min="3914" max="4097" width="9" style="162"/>
    <col min="4098" max="4098" width="30.6640625" style="162" customWidth="1"/>
    <col min="4099" max="4099" width="20.6640625" style="162" customWidth="1"/>
    <col min="4100" max="4169" width="9.109375" style="162" customWidth="1"/>
    <col min="4170" max="4353" width="9" style="162"/>
    <col min="4354" max="4354" width="30.6640625" style="162" customWidth="1"/>
    <col min="4355" max="4355" width="20.6640625" style="162" customWidth="1"/>
    <col min="4356" max="4425" width="9.109375" style="162" customWidth="1"/>
    <col min="4426" max="4609" width="9" style="162"/>
    <col min="4610" max="4610" width="30.6640625" style="162" customWidth="1"/>
    <col min="4611" max="4611" width="20.6640625" style="162" customWidth="1"/>
    <col min="4612" max="4681" width="9.109375" style="162" customWidth="1"/>
    <col min="4682" max="4865" width="9" style="162"/>
    <col min="4866" max="4866" width="30.6640625" style="162" customWidth="1"/>
    <col min="4867" max="4867" width="20.6640625" style="162" customWidth="1"/>
    <col min="4868" max="4937" width="9.109375" style="162" customWidth="1"/>
    <col min="4938" max="5121" width="9" style="162"/>
    <col min="5122" max="5122" width="30.6640625" style="162" customWidth="1"/>
    <col min="5123" max="5123" width="20.6640625" style="162" customWidth="1"/>
    <col min="5124" max="5193" width="9.109375" style="162" customWidth="1"/>
    <col min="5194" max="5377" width="9" style="162"/>
    <col min="5378" max="5378" width="30.6640625" style="162" customWidth="1"/>
    <col min="5379" max="5379" width="20.6640625" style="162" customWidth="1"/>
    <col min="5380" max="5449" width="9.109375" style="162" customWidth="1"/>
    <col min="5450" max="5633" width="9" style="162"/>
    <col min="5634" max="5634" width="30.6640625" style="162" customWidth="1"/>
    <col min="5635" max="5635" width="20.6640625" style="162" customWidth="1"/>
    <col min="5636" max="5705" width="9.109375" style="162" customWidth="1"/>
    <col min="5706" max="5889" width="9" style="162"/>
    <col min="5890" max="5890" width="30.6640625" style="162" customWidth="1"/>
    <col min="5891" max="5891" width="20.6640625" style="162" customWidth="1"/>
    <col min="5892" max="5961" width="9.109375" style="162" customWidth="1"/>
    <col min="5962" max="6145" width="9" style="162"/>
    <col min="6146" max="6146" width="30.6640625" style="162" customWidth="1"/>
    <col min="6147" max="6147" width="20.6640625" style="162" customWidth="1"/>
    <col min="6148" max="6217" width="9.109375" style="162" customWidth="1"/>
    <col min="6218" max="6401" width="9" style="162"/>
    <col min="6402" max="6402" width="30.6640625" style="162" customWidth="1"/>
    <col min="6403" max="6403" width="20.6640625" style="162" customWidth="1"/>
    <col min="6404" max="6473" width="9.109375" style="162" customWidth="1"/>
    <col min="6474" max="6657" width="9" style="162"/>
    <col min="6658" max="6658" width="30.6640625" style="162" customWidth="1"/>
    <col min="6659" max="6659" width="20.6640625" style="162" customWidth="1"/>
    <col min="6660" max="6729" width="9.109375" style="162" customWidth="1"/>
    <col min="6730" max="6913" width="9" style="162"/>
    <col min="6914" max="6914" width="30.6640625" style="162" customWidth="1"/>
    <col min="6915" max="6915" width="20.6640625" style="162" customWidth="1"/>
    <col min="6916" max="6985" width="9.109375" style="162" customWidth="1"/>
    <col min="6986" max="7169" width="9" style="162"/>
    <col min="7170" max="7170" width="30.6640625" style="162" customWidth="1"/>
    <col min="7171" max="7171" width="20.6640625" style="162" customWidth="1"/>
    <col min="7172" max="7241" width="9.109375" style="162" customWidth="1"/>
    <col min="7242" max="7425" width="9" style="162"/>
    <col min="7426" max="7426" width="30.6640625" style="162" customWidth="1"/>
    <col min="7427" max="7427" width="20.6640625" style="162" customWidth="1"/>
    <col min="7428" max="7497" width="9.109375" style="162" customWidth="1"/>
    <col min="7498" max="7681" width="9" style="162"/>
    <col min="7682" max="7682" width="30.6640625" style="162" customWidth="1"/>
    <col min="7683" max="7683" width="20.6640625" style="162" customWidth="1"/>
    <col min="7684" max="7753" width="9.109375" style="162" customWidth="1"/>
    <col min="7754" max="7937" width="9" style="162"/>
    <col min="7938" max="7938" width="30.6640625" style="162" customWidth="1"/>
    <col min="7939" max="7939" width="20.6640625" style="162" customWidth="1"/>
    <col min="7940" max="8009" width="9.109375" style="162" customWidth="1"/>
    <col min="8010" max="8193" width="9" style="162"/>
    <col min="8194" max="8194" width="30.6640625" style="162" customWidth="1"/>
    <col min="8195" max="8195" width="20.6640625" style="162" customWidth="1"/>
    <col min="8196" max="8265" width="9.109375" style="162" customWidth="1"/>
    <col min="8266" max="8449" width="9" style="162"/>
    <col min="8450" max="8450" width="30.6640625" style="162" customWidth="1"/>
    <col min="8451" max="8451" width="20.6640625" style="162" customWidth="1"/>
    <col min="8452" max="8521" width="9.109375" style="162" customWidth="1"/>
    <col min="8522" max="8705" width="9" style="162"/>
    <col min="8706" max="8706" width="30.6640625" style="162" customWidth="1"/>
    <col min="8707" max="8707" width="20.6640625" style="162" customWidth="1"/>
    <col min="8708" max="8777" width="9.109375" style="162" customWidth="1"/>
    <col min="8778" max="8961" width="9" style="162"/>
    <col min="8962" max="8962" width="30.6640625" style="162" customWidth="1"/>
    <col min="8963" max="8963" width="20.6640625" style="162" customWidth="1"/>
    <col min="8964" max="9033" width="9.109375" style="162" customWidth="1"/>
    <col min="9034" max="9217" width="9" style="162"/>
    <col min="9218" max="9218" width="30.6640625" style="162" customWidth="1"/>
    <col min="9219" max="9219" width="20.6640625" style="162" customWidth="1"/>
    <col min="9220" max="9289" width="9.109375" style="162" customWidth="1"/>
    <col min="9290" max="9473" width="9" style="162"/>
    <col min="9474" max="9474" width="30.6640625" style="162" customWidth="1"/>
    <col min="9475" max="9475" width="20.6640625" style="162" customWidth="1"/>
    <col min="9476" max="9545" width="9.109375" style="162" customWidth="1"/>
    <col min="9546" max="9729" width="9" style="162"/>
    <col min="9730" max="9730" width="30.6640625" style="162" customWidth="1"/>
    <col min="9731" max="9731" width="20.6640625" style="162" customWidth="1"/>
    <col min="9732" max="9801" width="9.109375" style="162" customWidth="1"/>
    <col min="9802" max="9985" width="9" style="162"/>
    <col min="9986" max="9986" width="30.6640625" style="162" customWidth="1"/>
    <col min="9987" max="9987" width="20.6640625" style="162" customWidth="1"/>
    <col min="9988" max="10057" width="9.109375" style="162" customWidth="1"/>
    <col min="10058" max="10241" width="9" style="162"/>
    <col min="10242" max="10242" width="30.6640625" style="162" customWidth="1"/>
    <col min="10243" max="10243" width="20.6640625" style="162" customWidth="1"/>
    <col min="10244" max="10313" width="9.109375" style="162" customWidth="1"/>
    <col min="10314" max="10497" width="9" style="162"/>
    <col min="10498" max="10498" width="30.6640625" style="162" customWidth="1"/>
    <col min="10499" max="10499" width="20.6640625" style="162" customWidth="1"/>
    <col min="10500" max="10569" width="9.109375" style="162" customWidth="1"/>
    <col min="10570" max="10753" width="9" style="162"/>
    <col min="10754" max="10754" width="30.6640625" style="162" customWidth="1"/>
    <col min="10755" max="10755" width="20.6640625" style="162" customWidth="1"/>
    <col min="10756" max="10825" width="9.109375" style="162" customWidth="1"/>
    <col min="10826" max="11009" width="9" style="162"/>
    <col min="11010" max="11010" width="30.6640625" style="162" customWidth="1"/>
    <col min="11011" max="11011" width="20.6640625" style="162" customWidth="1"/>
    <col min="11012" max="11081" width="9.109375" style="162" customWidth="1"/>
    <col min="11082" max="11265" width="9" style="162"/>
    <col min="11266" max="11266" width="30.6640625" style="162" customWidth="1"/>
    <col min="11267" max="11267" width="20.6640625" style="162" customWidth="1"/>
    <col min="11268" max="11337" width="9.109375" style="162" customWidth="1"/>
    <col min="11338" max="11521" width="9" style="162"/>
    <col min="11522" max="11522" width="30.6640625" style="162" customWidth="1"/>
    <col min="11523" max="11523" width="20.6640625" style="162" customWidth="1"/>
    <col min="11524" max="11593" width="9.109375" style="162" customWidth="1"/>
    <col min="11594" max="11777" width="9" style="162"/>
    <col min="11778" max="11778" width="30.6640625" style="162" customWidth="1"/>
    <col min="11779" max="11779" width="20.6640625" style="162" customWidth="1"/>
    <col min="11780" max="11849" width="9.109375" style="162" customWidth="1"/>
    <col min="11850" max="12033" width="9" style="162"/>
    <col min="12034" max="12034" width="30.6640625" style="162" customWidth="1"/>
    <col min="12035" max="12035" width="20.6640625" style="162" customWidth="1"/>
    <col min="12036" max="12105" width="9.109375" style="162" customWidth="1"/>
    <col min="12106" max="12289" width="9" style="162"/>
    <col min="12290" max="12290" width="30.6640625" style="162" customWidth="1"/>
    <col min="12291" max="12291" width="20.6640625" style="162" customWidth="1"/>
    <col min="12292" max="12361" width="9.109375" style="162" customWidth="1"/>
    <col min="12362" max="12545" width="9" style="162"/>
    <col min="12546" max="12546" width="30.6640625" style="162" customWidth="1"/>
    <col min="12547" max="12547" width="20.6640625" style="162" customWidth="1"/>
    <col min="12548" max="12617" width="9.109375" style="162" customWidth="1"/>
    <col min="12618" max="12801" width="9" style="162"/>
    <col min="12802" max="12802" width="30.6640625" style="162" customWidth="1"/>
    <col min="12803" max="12803" width="20.6640625" style="162" customWidth="1"/>
    <col min="12804" max="12873" width="9.109375" style="162" customWidth="1"/>
    <col min="12874" max="13057" width="9" style="162"/>
    <col min="13058" max="13058" width="30.6640625" style="162" customWidth="1"/>
    <col min="13059" max="13059" width="20.6640625" style="162" customWidth="1"/>
    <col min="13060" max="13129" width="9.109375" style="162" customWidth="1"/>
    <col min="13130" max="13313" width="9" style="162"/>
    <col min="13314" max="13314" width="30.6640625" style="162" customWidth="1"/>
    <col min="13315" max="13315" width="20.6640625" style="162" customWidth="1"/>
    <col min="13316" max="13385" width="9.109375" style="162" customWidth="1"/>
    <col min="13386" max="13569" width="9" style="162"/>
    <col min="13570" max="13570" width="30.6640625" style="162" customWidth="1"/>
    <col min="13571" max="13571" width="20.6640625" style="162" customWidth="1"/>
    <col min="13572" max="13641" width="9.109375" style="162" customWidth="1"/>
    <col min="13642" max="13825" width="9" style="162"/>
    <col min="13826" max="13826" width="30.6640625" style="162" customWidth="1"/>
    <col min="13827" max="13827" width="20.6640625" style="162" customWidth="1"/>
    <col min="13828" max="13897" width="9.109375" style="162" customWidth="1"/>
    <col min="13898" max="14081" width="9" style="162"/>
    <col min="14082" max="14082" width="30.6640625" style="162" customWidth="1"/>
    <col min="14083" max="14083" width="20.6640625" style="162" customWidth="1"/>
    <col min="14084" max="14153" width="9.109375" style="162" customWidth="1"/>
    <col min="14154" max="14337" width="9" style="162"/>
    <col min="14338" max="14338" width="30.6640625" style="162" customWidth="1"/>
    <col min="14339" max="14339" width="20.6640625" style="162" customWidth="1"/>
    <col min="14340" max="14409" width="9.109375" style="162" customWidth="1"/>
    <col min="14410" max="14593" width="9" style="162"/>
    <col min="14594" max="14594" width="30.6640625" style="162" customWidth="1"/>
    <col min="14595" max="14595" width="20.6640625" style="162" customWidth="1"/>
    <col min="14596" max="14665" width="9.109375" style="162" customWidth="1"/>
    <col min="14666" max="14849" width="9" style="162"/>
    <col min="14850" max="14850" width="30.6640625" style="162" customWidth="1"/>
    <col min="14851" max="14851" width="20.6640625" style="162" customWidth="1"/>
    <col min="14852" max="14921" width="9.109375" style="162" customWidth="1"/>
    <col min="14922" max="15105" width="9" style="162"/>
    <col min="15106" max="15106" width="30.6640625" style="162" customWidth="1"/>
    <col min="15107" max="15107" width="20.6640625" style="162" customWidth="1"/>
    <col min="15108" max="15177" width="9.109375" style="162" customWidth="1"/>
    <col min="15178" max="15361" width="9" style="162"/>
    <col min="15362" max="15362" width="30.6640625" style="162" customWidth="1"/>
    <col min="15363" max="15363" width="20.6640625" style="162" customWidth="1"/>
    <col min="15364" max="15433" width="9.109375" style="162" customWidth="1"/>
    <col min="15434" max="15617" width="9" style="162"/>
    <col min="15618" max="15618" width="30.6640625" style="162" customWidth="1"/>
    <col min="15619" max="15619" width="20.6640625" style="162" customWidth="1"/>
    <col min="15620" max="15689" width="9.109375" style="162" customWidth="1"/>
    <col min="15690" max="15873" width="9" style="162"/>
    <col min="15874" max="15874" width="30.6640625" style="162" customWidth="1"/>
    <col min="15875" max="15875" width="20.6640625" style="162" customWidth="1"/>
    <col min="15876" max="15945" width="9.109375" style="162" customWidth="1"/>
    <col min="15946" max="16129" width="9" style="162"/>
    <col min="16130" max="16130" width="30.6640625" style="162" customWidth="1"/>
    <col min="16131" max="16131" width="20.6640625" style="162" customWidth="1"/>
    <col min="16132" max="16201" width="9.109375" style="162" customWidth="1"/>
    <col min="16202" max="16384" width="9" style="162"/>
  </cols>
  <sheetData>
    <row r="1" spans="1:73 1250:1322" s="92" customFormat="1" ht="13.5" customHeight="1" x14ac:dyDescent="0.2">
      <c r="A1" s="93"/>
      <c r="B1" s="94"/>
      <c r="C1" s="94"/>
      <c r="D1" s="95"/>
      <c r="E1" s="95"/>
      <c r="F1" s="95"/>
      <c r="G1" s="181" t="s">
        <v>181</v>
      </c>
      <c r="H1" s="182"/>
      <c r="I1" s="182"/>
      <c r="J1" s="182"/>
      <c r="K1" s="182"/>
      <c r="L1" s="182"/>
      <c r="M1" s="182"/>
      <c r="N1" s="182"/>
      <c r="O1" s="183"/>
      <c r="P1" s="181" t="s">
        <v>182</v>
      </c>
      <c r="Q1" s="182"/>
      <c r="R1" s="183"/>
      <c r="S1" s="181" t="s">
        <v>183</v>
      </c>
      <c r="T1" s="182"/>
      <c r="U1" s="182"/>
      <c r="V1" s="182"/>
      <c r="W1" s="182"/>
      <c r="X1" s="182"/>
      <c r="Y1" s="182"/>
      <c r="Z1" s="182"/>
      <c r="AA1" s="183"/>
      <c r="AB1" s="181" t="s">
        <v>184</v>
      </c>
      <c r="AC1" s="182"/>
      <c r="AD1" s="182"/>
      <c r="AE1" s="182"/>
      <c r="AF1" s="182"/>
      <c r="AG1" s="182"/>
      <c r="AH1" s="183"/>
      <c r="AI1" s="181" t="s">
        <v>185</v>
      </c>
      <c r="AJ1" s="182"/>
      <c r="AK1" s="182"/>
      <c r="AL1" s="182"/>
      <c r="AM1" s="182"/>
      <c r="AN1" s="182"/>
      <c r="AO1" s="183"/>
      <c r="AP1" s="181" t="s">
        <v>186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3"/>
      <c r="BC1" s="181" t="s">
        <v>187</v>
      </c>
      <c r="BD1" s="182"/>
      <c r="BE1" s="182"/>
      <c r="BF1" s="182"/>
      <c r="BG1" s="182"/>
      <c r="BH1" s="182"/>
      <c r="BI1" s="182"/>
      <c r="BJ1" s="183"/>
      <c r="BK1" s="181" t="s">
        <v>188</v>
      </c>
      <c r="BL1" s="182"/>
      <c r="BM1" s="182"/>
      <c r="BN1" s="182"/>
      <c r="BO1" s="182"/>
      <c r="BP1" s="182"/>
      <c r="BQ1" s="182"/>
      <c r="BR1" s="183"/>
      <c r="BS1" s="181" t="s">
        <v>189</v>
      </c>
      <c r="BT1" s="182"/>
      <c r="BU1" s="184"/>
      <c r="AVB1" s="138"/>
      <c r="AVC1" s="138"/>
      <c r="AVD1" s="138"/>
      <c r="AVE1" s="138"/>
      <c r="AVF1" s="158"/>
      <c r="AVG1" s="158"/>
      <c r="AVH1" s="138"/>
      <c r="AVI1" s="138"/>
      <c r="AVJ1" s="138"/>
      <c r="AVK1" s="138"/>
      <c r="AVL1" s="138"/>
      <c r="AVM1" s="138"/>
      <c r="AVN1" s="138"/>
      <c r="AVO1" s="138"/>
      <c r="AVP1" s="138"/>
      <c r="AVQ1" s="138"/>
      <c r="AVR1" s="138"/>
      <c r="AVS1" s="138"/>
      <c r="AVT1" s="138"/>
      <c r="AVU1" s="138"/>
      <c r="AVV1" s="138"/>
      <c r="AVW1" s="138"/>
      <c r="AVX1" s="138"/>
      <c r="AVY1" s="138"/>
      <c r="AVZ1" s="138"/>
      <c r="AWA1" s="138"/>
      <c r="AWB1" s="138"/>
      <c r="AWC1" s="138"/>
      <c r="AWD1" s="138"/>
      <c r="AWE1" s="138"/>
      <c r="AWF1" s="138"/>
      <c r="AWG1" s="138"/>
      <c r="AWH1" s="138"/>
      <c r="AWI1" s="138"/>
      <c r="AWJ1" s="138"/>
      <c r="AWK1" s="138"/>
      <c r="AWL1" s="138"/>
      <c r="AWM1" s="138"/>
      <c r="AWN1" s="138"/>
      <c r="AWO1" s="138"/>
      <c r="AWP1" s="138"/>
      <c r="AWQ1" s="138"/>
      <c r="AWR1" s="138"/>
      <c r="AWS1" s="138"/>
      <c r="AWT1" s="138"/>
      <c r="AWU1" s="138"/>
      <c r="AWV1" s="138"/>
      <c r="AWW1" s="138"/>
      <c r="AWX1" s="138"/>
      <c r="AWY1" s="138"/>
      <c r="AWZ1" s="138"/>
      <c r="AXA1" s="138"/>
      <c r="AXB1" s="138"/>
      <c r="AXC1" s="138"/>
      <c r="AXD1" s="138"/>
      <c r="AXE1" s="138"/>
      <c r="AXF1" s="138"/>
      <c r="AXG1" s="138"/>
      <c r="AXH1" s="138"/>
      <c r="AXI1" s="138"/>
      <c r="AXJ1" s="138"/>
      <c r="AXK1" s="138"/>
      <c r="AXL1" s="138"/>
      <c r="AXM1" s="138"/>
      <c r="AXN1" s="138"/>
      <c r="AXO1" s="138"/>
      <c r="AXP1" s="138"/>
      <c r="AXQ1" s="138"/>
      <c r="AXR1" s="138"/>
      <c r="AXS1" s="138"/>
      <c r="AXT1" s="138"/>
      <c r="AXU1" s="138"/>
      <c r="AXV1" s="138"/>
    </row>
    <row r="2" spans="1:73 1250:1322" s="96" customFormat="1" ht="13.2" customHeight="1" x14ac:dyDescent="0.2">
      <c r="A2" s="97"/>
      <c r="B2" s="98"/>
      <c r="C2" s="98"/>
      <c r="D2" s="99"/>
      <c r="E2" s="99"/>
      <c r="F2" s="99"/>
      <c r="H2" s="100"/>
      <c r="I2" s="100"/>
      <c r="K2" s="100"/>
      <c r="M2" s="100"/>
      <c r="O2" s="100"/>
      <c r="P2" s="101"/>
      <c r="Q2" s="101"/>
      <c r="R2" s="100"/>
      <c r="S2" s="101"/>
      <c r="T2" s="101"/>
      <c r="U2" s="102"/>
      <c r="V2" s="102"/>
      <c r="W2" s="102"/>
      <c r="X2" s="102"/>
      <c r="Y2" s="102"/>
      <c r="Z2" s="103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4"/>
      <c r="AQ2" s="100"/>
      <c r="AS2" s="100"/>
      <c r="AU2" s="100"/>
      <c r="AW2" s="100"/>
      <c r="AY2" s="100"/>
      <c r="BA2" s="100"/>
      <c r="BB2" s="100"/>
      <c r="BC2" s="100"/>
      <c r="BE2" s="100"/>
      <c r="BG2" s="99"/>
      <c r="BI2" s="99"/>
      <c r="BJ2" s="99"/>
      <c r="BK2" s="100"/>
      <c r="BM2" s="100"/>
      <c r="BN2" s="100"/>
      <c r="BO2" s="100"/>
      <c r="BP2" s="100"/>
      <c r="BQ2" s="100"/>
      <c r="BR2" s="100"/>
      <c r="BS2" s="100"/>
      <c r="BT2" s="100"/>
      <c r="BU2" s="105"/>
      <c r="AVB2" s="138"/>
      <c r="AVC2" s="138"/>
      <c r="AVD2" s="138"/>
      <c r="AVE2" s="138"/>
      <c r="AVF2" s="158"/>
      <c r="AVG2" s="158"/>
      <c r="AVH2" s="138"/>
      <c r="AVI2" s="138"/>
      <c r="AVJ2" s="138"/>
      <c r="AVK2" s="138"/>
      <c r="AVL2" s="138"/>
      <c r="AVM2" s="138"/>
      <c r="AVN2" s="138"/>
      <c r="AVO2" s="138"/>
      <c r="AVP2" s="138"/>
      <c r="AVQ2" s="138"/>
      <c r="AVR2" s="138"/>
      <c r="AVS2" s="138"/>
      <c r="AVT2" s="138"/>
      <c r="AVU2" s="138"/>
      <c r="AVV2" s="138"/>
      <c r="AVW2" s="138"/>
      <c r="AVX2" s="138"/>
      <c r="AVY2" s="138"/>
      <c r="AVZ2" s="138"/>
      <c r="AWA2" s="138"/>
      <c r="AWB2" s="138"/>
      <c r="AWC2" s="138"/>
      <c r="AWD2" s="138"/>
      <c r="AWE2" s="138"/>
      <c r="AWF2" s="138"/>
      <c r="AWG2" s="138"/>
      <c r="AWH2" s="138"/>
      <c r="AWI2" s="138"/>
      <c r="AWJ2" s="138"/>
      <c r="AWK2" s="138"/>
      <c r="AWL2" s="138"/>
      <c r="AWM2" s="138"/>
      <c r="AWN2" s="138"/>
      <c r="AWO2" s="138"/>
      <c r="AWP2" s="138"/>
      <c r="AWQ2" s="138"/>
      <c r="AWR2" s="138"/>
      <c r="AWS2" s="138"/>
      <c r="AWT2" s="138"/>
      <c r="AWU2" s="138"/>
      <c r="AWV2" s="138"/>
      <c r="AWW2" s="138"/>
      <c r="AWX2" s="138"/>
      <c r="AWY2" s="138"/>
      <c r="AWZ2" s="138"/>
      <c r="AXA2" s="138"/>
      <c r="AXB2" s="138"/>
      <c r="AXC2" s="138"/>
      <c r="AXD2" s="138"/>
      <c r="AXE2" s="138"/>
      <c r="AXF2" s="138"/>
      <c r="AXG2" s="138"/>
      <c r="AXH2" s="138"/>
      <c r="AXI2" s="138"/>
      <c r="AXJ2" s="138"/>
      <c r="AXK2" s="138"/>
      <c r="AXL2" s="138"/>
      <c r="AXM2" s="138"/>
      <c r="AXN2" s="138"/>
      <c r="AXO2" s="138"/>
      <c r="AXP2" s="138"/>
      <c r="AXQ2" s="138"/>
      <c r="AXR2" s="138"/>
      <c r="AXS2" s="138"/>
      <c r="AXT2" s="138"/>
      <c r="AXU2" s="138"/>
      <c r="AXV2" s="138"/>
    </row>
    <row r="3" spans="1:73 1250:1322" s="96" customFormat="1" ht="13.2" customHeight="1" x14ac:dyDescent="0.2">
      <c r="A3" s="97"/>
      <c r="B3" s="98"/>
      <c r="C3" s="98"/>
      <c r="D3" s="99"/>
      <c r="E3" s="99"/>
      <c r="F3" s="99"/>
      <c r="H3" s="99"/>
      <c r="I3" s="99"/>
      <c r="K3" s="99"/>
      <c r="M3" s="99"/>
      <c r="O3" s="99"/>
      <c r="P3" s="104"/>
      <c r="Q3" s="104"/>
      <c r="R3" s="99"/>
      <c r="S3" s="104"/>
      <c r="T3" s="99"/>
      <c r="V3" s="101"/>
      <c r="W3" s="106"/>
      <c r="X3" s="106"/>
      <c r="Y3" s="106"/>
      <c r="Z3" s="107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104"/>
      <c r="AQ3" s="99"/>
      <c r="AS3" s="99"/>
      <c r="AU3" s="99"/>
      <c r="AW3" s="99"/>
      <c r="AY3" s="99"/>
      <c r="BA3" s="99"/>
      <c r="BB3" s="99"/>
      <c r="BC3" s="99"/>
      <c r="BE3" s="99"/>
      <c r="BG3" s="99"/>
      <c r="BI3" s="99"/>
      <c r="BJ3" s="99"/>
      <c r="BK3" s="99"/>
      <c r="BM3" s="99"/>
      <c r="BN3" s="99"/>
      <c r="BO3" s="99"/>
      <c r="BP3" s="99"/>
      <c r="BQ3" s="99"/>
      <c r="BR3" s="99"/>
      <c r="BS3" s="99"/>
      <c r="BT3" s="99"/>
      <c r="BU3" s="108"/>
      <c r="AVB3" s="138"/>
      <c r="AVC3" s="138"/>
      <c r="AVD3" s="138"/>
      <c r="AVE3" s="138"/>
      <c r="AVF3" s="158"/>
      <c r="AVG3" s="158"/>
      <c r="AVH3" s="138"/>
      <c r="AVI3" s="138"/>
      <c r="AVJ3" s="138"/>
      <c r="AVK3" s="138"/>
      <c r="AVL3" s="138"/>
      <c r="AVM3" s="138"/>
      <c r="AVN3" s="138"/>
      <c r="AVO3" s="138"/>
      <c r="AVP3" s="138"/>
      <c r="AVQ3" s="138"/>
      <c r="AVR3" s="138"/>
      <c r="AVS3" s="138"/>
      <c r="AVT3" s="138"/>
      <c r="AVU3" s="138"/>
      <c r="AVV3" s="138"/>
      <c r="AVW3" s="138"/>
      <c r="AVX3" s="138"/>
      <c r="AVY3" s="138"/>
      <c r="AVZ3" s="138"/>
      <c r="AWA3" s="138"/>
      <c r="AWB3" s="138"/>
      <c r="AWC3" s="138"/>
      <c r="AWD3" s="138"/>
      <c r="AWE3" s="138"/>
      <c r="AWF3" s="138"/>
      <c r="AWG3" s="138"/>
      <c r="AWH3" s="138"/>
      <c r="AWI3" s="138"/>
      <c r="AWJ3" s="138"/>
      <c r="AWK3" s="138"/>
      <c r="AWL3" s="138"/>
      <c r="AWM3" s="138"/>
      <c r="AWN3" s="138"/>
      <c r="AWO3" s="138"/>
      <c r="AWP3" s="138"/>
      <c r="AWQ3" s="138"/>
      <c r="AWR3" s="138"/>
      <c r="AWS3" s="138"/>
      <c r="AWT3" s="138"/>
      <c r="AWU3" s="138"/>
      <c r="AWV3" s="138"/>
      <c r="AWW3" s="138"/>
      <c r="AWX3" s="138"/>
      <c r="AWY3" s="138"/>
      <c r="AWZ3" s="138"/>
      <c r="AXA3" s="138"/>
      <c r="AXB3" s="138"/>
      <c r="AXC3" s="138"/>
      <c r="AXD3" s="138"/>
      <c r="AXE3" s="138"/>
      <c r="AXF3" s="138"/>
      <c r="AXG3" s="138"/>
      <c r="AXH3" s="138"/>
      <c r="AXI3" s="138"/>
      <c r="AXJ3" s="138"/>
      <c r="AXK3" s="138"/>
      <c r="AXL3" s="138"/>
      <c r="AXM3" s="138"/>
      <c r="AXN3" s="138"/>
      <c r="AXO3" s="138"/>
      <c r="AXP3" s="138"/>
      <c r="AXQ3" s="138"/>
      <c r="AXR3" s="138"/>
      <c r="AXS3" s="138"/>
      <c r="AXT3" s="138"/>
      <c r="AXU3" s="138"/>
      <c r="AXV3" s="138"/>
    </row>
    <row r="4" spans="1:73 1250:1322" s="96" customFormat="1" ht="79.2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0" t="s">
        <v>121</v>
      </c>
      <c r="H4" s="111" t="s">
        <v>122</v>
      </c>
      <c r="I4" s="111" t="s">
        <v>123</v>
      </c>
      <c r="J4" s="112" t="s">
        <v>124</v>
      </c>
      <c r="K4" s="111" t="s">
        <v>125</v>
      </c>
      <c r="L4" s="112" t="s">
        <v>126</v>
      </c>
      <c r="M4" s="111" t="s">
        <v>127</v>
      </c>
      <c r="N4" s="112" t="s">
        <v>128</v>
      </c>
      <c r="O4" s="111" t="s">
        <v>66</v>
      </c>
      <c r="P4" s="111" t="s">
        <v>157</v>
      </c>
      <c r="Q4" s="111" t="s">
        <v>158</v>
      </c>
      <c r="R4" s="111" t="s">
        <v>190</v>
      </c>
      <c r="S4" s="111" t="s">
        <v>171</v>
      </c>
      <c r="T4" s="111" t="s">
        <v>159</v>
      </c>
      <c r="U4" s="111" t="s">
        <v>172</v>
      </c>
      <c r="V4" s="111" t="s">
        <v>160</v>
      </c>
      <c r="W4" s="111" t="s">
        <v>173</v>
      </c>
      <c r="X4" s="111" t="s">
        <v>73</v>
      </c>
      <c r="Y4" s="111" t="s">
        <v>161</v>
      </c>
      <c r="Z4" s="111" t="s">
        <v>75</v>
      </c>
      <c r="AA4" s="111" t="s">
        <v>191</v>
      </c>
      <c r="AB4" s="111" t="s">
        <v>130</v>
      </c>
      <c r="AC4" s="111" t="s">
        <v>131</v>
      </c>
      <c r="AD4" s="111" t="s">
        <v>132</v>
      </c>
      <c r="AE4" s="111" t="s">
        <v>133</v>
      </c>
      <c r="AF4" s="111" t="s">
        <v>134</v>
      </c>
      <c r="AG4" s="111" t="s">
        <v>116</v>
      </c>
      <c r="AH4" s="111" t="s">
        <v>192</v>
      </c>
      <c r="AI4" s="111" t="s">
        <v>135</v>
      </c>
      <c r="AJ4" s="111" t="s">
        <v>136</v>
      </c>
      <c r="AK4" s="111" t="s">
        <v>137</v>
      </c>
      <c r="AL4" s="134" t="s">
        <v>175</v>
      </c>
      <c r="AM4" s="134" t="s">
        <v>176</v>
      </c>
      <c r="AN4" s="111" t="s">
        <v>193</v>
      </c>
      <c r="AO4" s="111" t="s">
        <v>194</v>
      </c>
      <c r="AP4" s="110" t="s">
        <v>138</v>
      </c>
      <c r="AQ4" s="111" t="s">
        <v>139</v>
      </c>
      <c r="AR4" s="112" t="s">
        <v>140</v>
      </c>
      <c r="AS4" s="111" t="s">
        <v>141</v>
      </c>
      <c r="AT4" s="112" t="s">
        <v>142</v>
      </c>
      <c r="AU4" s="111" t="s">
        <v>143</v>
      </c>
      <c r="AV4" s="112" t="s">
        <v>144</v>
      </c>
      <c r="AW4" s="111" t="s">
        <v>145</v>
      </c>
      <c r="AX4" s="112" t="s">
        <v>146</v>
      </c>
      <c r="AY4" s="111" t="s">
        <v>147</v>
      </c>
      <c r="AZ4" s="112" t="s">
        <v>148</v>
      </c>
      <c r="BA4" s="111" t="s">
        <v>149</v>
      </c>
      <c r="BB4" s="111" t="s">
        <v>195</v>
      </c>
      <c r="BC4" s="111" t="s">
        <v>150</v>
      </c>
      <c r="BD4" s="112" t="s">
        <v>151</v>
      </c>
      <c r="BE4" s="111" t="s">
        <v>152</v>
      </c>
      <c r="BF4" s="112" t="s">
        <v>153</v>
      </c>
      <c r="BG4" s="111" t="s">
        <v>154</v>
      </c>
      <c r="BH4" s="112" t="s">
        <v>155</v>
      </c>
      <c r="BI4" s="111" t="s">
        <v>156</v>
      </c>
      <c r="BJ4" s="111" t="s">
        <v>196</v>
      </c>
      <c r="BK4" s="111" t="s">
        <v>111</v>
      </c>
      <c r="BL4" s="112" t="s">
        <v>112</v>
      </c>
      <c r="BM4" s="111" t="s">
        <v>197</v>
      </c>
      <c r="BN4" s="111" t="s">
        <v>114</v>
      </c>
      <c r="BO4" s="111" t="s">
        <v>177</v>
      </c>
      <c r="BP4" s="111" t="s">
        <v>115</v>
      </c>
      <c r="BQ4" s="111" t="s">
        <v>198</v>
      </c>
      <c r="BR4" s="111" t="s">
        <v>199</v>
      </c>
      <c r="BS4" s="111" t="s">
        <v>200</v>
      </c>
      <c r="BT4" s="111" t="s">
        <v>201</v>
      </c>
      <c r="BU4" s="110" t="s">
        <v>202</v>
      </c>
      <c r="AVB4" s="138"/>
      <c r="AVC4" s="138"/>
      <c r="AVD4" s="138"/>
      <c r="AVE4" s="138"/>
      <c r="AVF4" s="158"/>
      <c r="AVG4" s="158"/>
      <c r="AVH4" s="138"/>
      <c r="AVI4" s="138"/>
      <c r="AVJ4" s="138"/>
      <c r="AVK4" s="138"/>
      <c r="AVL4" s="138"/>
      <c r="AVM4" s="138"/>
      <c r="AVN4" s="138"/>
      <c r="AVO4" s="138"/>
      <c r="AVP4" s="138"/>
      <c r="AVQ4" s="138"/>
      <c r="AVR4" s="138"/>
      <c r="AVS4" s="138"/>
      <c r="AVT4" s="138"/>
      <c r="AVU4" s="138"/>
      <c r="AVV4" s="138"/>
      <c r="AVW4" s="138"/>
      <c r="AVX4" s="138"/>
      <c r="AVY4" s="138"/>
      <c r="AVZ4" s="138"/>
      <c r="AWA4" s="138"/>
      <c r="AWB4" s="138"/>
      <c r="AWC4" s="138"/>
      <c r="AWD4" s="138"/>
      <c r="AWE4" s="138"/>
      <c r="AWF4" s="138"/>
      <c r="AWG4" s="138"/>
      <c r="AWH4" s="138"/>
      <c r="AWI4" s="138"/>
      <c r="AWJ4" s="138"/>
      <c r="AWK4" s="138"/>
      <c r="AWL4" s="138"/>
      <c r="AWM4" s="138"/>
      <c r="AWN4" s="138"/>
      <c r="AWO4" s="138"/>
      <c r="AWP4" s="138"/>
      <c r="AWQ4" s="138"/>
      <c r="AWR4" s="138"/>
      <c r="AWS4" s="138"/>
      <c r="AWT4" s="138"/>
      <c r="AWU4" s="138"/>
      <c r="AWV4" s="138"/>
      <c r="AWW4" s="138"/>
      <c r="AWX4" s="138"/>
      <c r="AWY4" s="138"/>
      <c r="AWZ4" s="138"/>
      <c r="AXA4" s="138"/>
      <c r="AXB4" s="138"/>
      <c r="AXC4" s="138"/>
      <c r="AXD4" s="138"/>
      <c r="AXE4" s="138"/>
      <c r="AXF4" s="138"/>
      <c r="AXG4" s="138"/>
      <c r="AXH4" s="138"/>
      <c r="AXI4" s="138"/>
      <c r="AXJ4" s="138"/>
      <c r="AXK4" s="138"/>
      <c r="AXL4" s="138"/>
      <c r="AXM4" s="138"/>
      <c r="AXN4" s="138"/>
      <c r="AXO4" s="138"/>
      <c r="AXP4" s="138"/>
      <c r="AXQ4" s="138"/>
      <c r="AXR4" s="138"/>
      <c r="AXS4" s="138"/>
      <c r="AXT4" s="138"/>
      <c r="AXU4" s="138"/>
      <c r="AXV4" s="138"/>
    </row>
    <row r="5" spans="1:73 1250:1322" s="161" customFormat="1" ht="12.6" customHeight="1" x14ac:dyDescent="0.2">
      <c r="A5" s="139">
        <v>271004</v>
      </c>
      <c r="B5" s="139" t="s">
        <v>203</v>
      </c>
      <c r="C5" s="139" t="s">
        <v>204</v>
      </c>
      <c r="D5" s="139">
        <v>498</v>
      </c>
      <c r="E5" s="139">
        <v>18.0589068486772</v>
      </c>
      <c r="F5" s="139">
        <v>18.0589068486772</v>
      </c>
      <c r="G5" s="150">
        <v>18</v>
      </c>
      <c r="H5" s="150">
        <v>64</v>
      </c>
      <c r="I5" s="150">
        <v>69</v>
      </c>
      <c r="J5" s="150">
        <v>93</v>
      </c>
      <c r="K5" s="150">
        <v>92</v>
      </c>
      <c r="L5" s="150">
        <v>65</v>
      </c>
      <c r="M5" s="150">
        <v>54</v>
      </c>
      <c r="N5" s="150">
        <v>43</v>
      </c>
      <c r="O5" s="150">
        <v>0</v>
      </c>
      <c r="P5" s="150">
        <v>243</v>
      </c>
      <c r="Q5" s="150">
        <v>254</v>
      </c>
      <c r="R5" s="150">
        <v>1</v>
      </c>
      <c r="S5" s="150">
        <v>175</v>
      </c>
      <c r="T5" s="150">
        <v>320</v>
      </c>
      <c r="U5" s="150">
        <v>21</v>
      </c>
      <c r="V5" s="150">
        <v>299</v>
      </c>
      <c r="W5" s="150">
        <v>16</v>
      </c>
      <c r="X5" s="150">
        <v>60</v>
      </c>
      <c r="Y5" s="150">
        <v>160</v>
      </c>
      <c r="Z5" s="150">
        <v>63</v>
      </c>
      <c r="AA5" s="150">
        <v>3</v>
      </c>
      <c r="AB5" s="150">
        <v>331</v>
      </c>
      <c r="AC5" s="150">
        <v>34</v>
      </c>
      <c r="AD5" s="150">
        <v>23</v>
      </c>
      <c r="AE5" s="150">
        <v>19</v>
      </c>
      <c r="AF5" s="150">
        <v>5</v>
      </c>
      <c r="AG5" s="150">
        <v>86</v>
      </c>
      <c r="AH5" s="150">
        <v>0</v>
      </c>
      <c r="AI5" s="150">
        <v>254</v>
      </c>
      <c r="AJ5" s="150">
        <v>19</v>
      </c>
      <c r="AK5" s="150">
        <v>42</v>
      </c>
      <c r="AL5" s="139">
        <v>131</v>
      </c>
      <c r="AM5" s="139">
        <v>16</v>
      </c>
      <c r="AN5" s="150">
        <v>35</v>
      </c>
      <c r="AO5" s="150">
        <v>1</v>
      </c>
      <c r="AP5" s="150">
        <v>30</v>
      </c>
      <c r="AQ5" s="150">
        <v>38</v>
      </c>
      <c r="AR5" s="150">
        <v>31</v>
      </c>
      <c r="AS5" s="150">
        <v>25</v>
      </c>
      <c r="AT5" s="150">
        <v>22</v>
      </c>
      <c r="AU5" s="150">
        <v>31</v>
      </c>
      <c r="AV5" s="150">
        <v>39</v>
      </c>
      <c r="AW5" s="150">
        <v>34</v>
      </c>
      <c r="AX5" s="150">
        <v>29</v>
      </c>
      <c r="AY5" s="150">
        <v>27</v>
      </c>
      <c r="AZ5" s="150">
        <v>23</v>
      </c>
      <c r="BA5" s="150">
        <v>28</v>
      </c>
      <c r="BB5" s="150">
        <v>141</v>
      </c>
      <c r="BC5" s="150">
        <v>62</v>
      </c>
      <c r="BD5" s="150">
        <v>91</v>
      </c>
      <c r="BE5" s="150">
        <v>74</v>
      </c>
      <c r="BF5" s="150">
        <v>77</v>
      </c>
      <c r="BG5" s="150">
        <v>55</v>
      </c>
      <c r="BH5" s="150">
        <v>65</v>
      </c>
      <c r="BI5" s="150">
        <v>73</v>
      </c>
      <c r="BJ5" s="150">
        <v>1</v>
      </c>
      <c r="BK5" s="150">
        <v>103</v>
      </c>
      <c r="BL5" s="150">
        <v>439</v>
      </c>
      <c r="BM5" s="150">
        <v>185</v>
      </c>
      <c r="BN5" s="150">
        <v>44</v>
      </c>
      <c r="BO5" s="150">
        <v>33</v>
      </c>
      <c r="BP5" s="150">
        <v>11</v>
      </c>
      <c r="BQ5" s="150">
        <v>43</v>
      </c>
      <c r="BR5" s="150">
        <v>9</v>
      </c>
      <c r="BS5" s="150">
        <v>101</v>
      </c>
      <c r="BT5" s="150">
        <v>383</v>
      </c>
      <c r="BU5" s="150">
        <v>14</v>
      </c>
      <c r="AVB5" s="138"/>
      <c r="AVC5" s="138"/>
      <c r="AVD5" s="138"/>
      <c r="AVE5" s="138"/>
      <c r="AVF5" s="158"/>
      <c r="AVG5" s="158"/>
      <c r="AVH5" s="138"/>
      <c r="AVI5" s="138"/>
      <c r="AVJ5" s="138"/>
      <c r="AVK5" s="138"/>
      <c r="AVL5" s="138"/>
      <c r="AVM5" s="138"/>
      <c r="AVN5" s="138"/>
      <c r="AVO5" s="138"/>
      <c r="AVP5" s="138"/>
      <c r="AVQ5" s="138"/>
      <c r="AVR5" s="138"/>
      <c r="AVS5" s="138"/>
      <c r="AVT5" s="138"/>
      <c r="AVU5" s="138"/>
      <c r="AVV5" s="138"/>
      <c r="AVW5" s="138"/>
      <c r="AVX5" s="138"/>
      <c r="AVY5" s="138"/>
      <c r="AVZ5" s="138"/>
      <c r="AWA5" s="138"/>
      <c r="AWB5" s="138"/>
      <c r="AWC5" s="138"/>
      <c r="AWD5" s="138"/>
      <c r="AWE5" s="138"/>
      <c r="AWF5" s="138"/>
      <c r="AWG5" s="138"/>
      <c r="AWH5" s="138"/>
      <c r="AWI5" s="138"/>
      <c r="AWJ5" s="138"/>
      <c r="AWK5" s="138"/>
      <c r="AWL5" s="138"/>
      <c r="AWM5" s="138"/>
      <c r="AWN5" s="138"/>
      <c r="AWO5" s="138"/>
      <c r="AWP5" s="138"/>
      <c r="AWQ5" s="138"/>
      <c r="AWR5" s="138"/>
      <c r="AWS5" s="138"/>
      <c r="AWT5" s="138"/>
      <c r="AWU5" s="138"/>
      <c r="AWV5" s="138"/>
      <c r="AWW5" s="138"/>
      <c r="AWX5" s="138"/>
      <c r="AWY5" s="138"/>
      <c r="AWZ5" s="138"/>
      <c r="AXA5" s="138"/>
      <c r="AXB5" s="138"/>
      <c r="AXC5" s="138"/>
      <c r="AXD5" s="138"/>
      <c r="AXE5" s="138"/>
      <c r="AXF5" s="138"/>
      <c r="AXG5" s="138"/>
      <c r="AXH5" s="138"/>
      <c r="AXI5" s="138"/>
      <c r="AXJ5" s="138"/>
      <c r="AXK5" s="138"/>
      <c r="AXL5" s="138"/>
      <c r="AXM5" s="138"/>
      <c r="AXN5" s="138"/>
      <c r="AXO5" s="138"/>
      <c r="AXP5" s="138"/>
      <c r="AXQ5" s="138"/>
      <c r="AXR5" s="138"/>
      <c r="AXS5" s="138"/>
      <c r="AXT5" s="138"/>
      <c r="AXU5" s="138"/>
      <c r="AXV5" s="138"/>
    </row>
    <row r="6" spans="1:73 1250:1322" s="161" customFormat="1" ht="12.6" customHeight="1" x14ac:dyDescent="0.2">
      <c r="A6" s="139">
        <v>271403</v>
      </c>
      <c r="B6" s="139" t="s">
        <v>205</v>
      </c>
      <c r="C6" s="139" t="s">
        <v>204</v>
      </c>
      <c r="D6" s="139">
        <v>120</v>
      </c>
      <c r="E6" s="139">
        <v>14.6871454431295</v>
      </c>
      <c r="F6" s="139">
        <v>14.6871454431295</v>
      </c>
      <c r="G6" s="150">
        <v>5</v>
      </c>
      <c r="H6" s="150">
        <v>14</v>
      </c>
      <c r="I6" s="150">
        <v>18</v>
      </c>
      <c r="J6" s="150">
        <v>15</v>
      </c>
      <c r="K6" s="150">
        <v>29</v>
      </c>
      <c r="L6" s="150">
        <v>15</v>
      </c>
      <c r="M6" s="150">
        <v>15</v>
      </c>
      <c r="N6" s="150">
        <v>9</v>
      </c>
      <c r="O6" s="150">
        <v>0</v>
      </c>
      <c r="P6" s="150">
        <v>76</v>
      </c>
      <c r="Q6" s="150">
        <v>44</v>
      </c>
      <c r="R6" s="150">
        <v>0</v>
      </c>
      <c r="S6" s="150">
        <v>51</v>
      </c>
      <c r="T6" s="150">
        <v>69</v>
      </c>
      <c r="U6" s="150">
        <v>6</v>
      </c>
      <c r="V6" s="150">
        <v>63</v>
      </c>
      <c r="W6" s="150">
        <v>4</v>
      </c>
      <c r="X6" s="150">
        <v>20</v>
      </c>
      <c r="Y6" s="150">
        <v>32</v>
      </c>
      <c r="Z6" s="150">
        <v>7</v>
      </c>
      <c r="AA6" s="150">
        <v>0</v>
      </c>
      <c r="AB6" s="150">
        <v>74</v>
      </c>
      <c r="AC6" s="150">
        <v>7</v>
      </c>
      <c r="AD6" s="150">
        <v>14</v>
      </c>
      <c r="AE6" s="150">
        <v>3</v>
      </c>
      <c r="AF6" s="150">
        <v>3</v>
      </c>
      <c r="AG6" s="150">
        <v>19</v>
      </c>
      <c r="AH6" s="150">
        <v>0</v>
      </c>
      <c r="AI6" s="150">
        <v>77</v>
      </c>
      <c r="AJ6" s="150">
        <v>2</v>
      </c>
      <c r="AK6" s="150">
        <v>16</v>
      </c>
      <c r="AL6" s="139">
        <v>17</v>
      </c>
      <c r="AM6" s="139">
        <v>5</v>
      </c>
      <c r="AN6" s="150">
        <v>3</v>
      </c>
      <c r="AO6" s="150">
        <v>0</v>
      </c>
      <c r="AP6" s="150">
        <v>12</v>
      </c>
      <c r="AQ6" s="150">
        <v>14</v>
      </c>
      <c r="AR6" s="150">
        <v>9</v>
      </c>
      <c r="AS6" s="150">
        <v>4</v>
      </c>
      <c r="AT6" s="150">
        <v>6</v>
      </c>
      <c r="AU6" s="150">
        <v>8</v>
      </c>
      <c r="AV6" s="150">
        <v>6</v>
      </c>
      <c r="AW6" s="150">
        <v>9</v>
      </c>
      <c r="AX6" s="150">
        <v>9</v>
      </c>
      <c r="AY6" s="150">
        <v>5</v>
      </c>
      <c r="AZ6" s="150">
        <v>7</v>
      </c>
      <c r="BA6" s="150">
        <v>7</v>
      </c>
      <c r="BB6" s="150">
        <v>24</v>
      </c>
      <c r="BC6" s="150">
        <v>15</v>
      </c>
      <c r="BD6" s="150">
        <v>20</v>
      </c>
      <c r="BE6" s="150">
        <v>15</v>
      </c>
      <c r="BF6" s="150">
        <v>23</v>
      </c>
      <c r="BG6" s="150">
        <v>16</v>
      </c>
      <c r="BH6" s="150">
        <v>17</v>
      </c>
      <c r="BI6" s="150">
        <v>14</v>
      </c>
      <c r="BJ6" s="150">
        <v>0</v>
      </c>
      <c r="BK6" s="150">
        <v>31</v>
      </c>
      <c r="BL6" s="150">
        <v>95</v>
      </c>
      <c r="BM6" s="150">
        <v>38</v>
      </c>
      <c r="BN6" s="150">
        <v>24</v>
      </c>
      <c r="BO6" s="150">
        <v>5</v>
      </c>
      <c r="BP6" s="150">
        <v>4</v>
      </c>
      <c r="BQ6" s="150">
        <v>10</v>
      </c>
      <c r="BR6" s="150">
        <v>0</v>
      </c>
      <c r="BS6" s="150">
        <v>29</v>
      </c>
      <c r="BT6" s="150">
        <v>91</v>
      </c>
      <c r="BU6" s="150">
        <v>0</v>
      </c>
      <c r="AVB6" s="138"/>
      <c r="AVC6" s="138"/>
      <c r="AVD6" s="138"/>
      <c r="AVE6" s="138"/>
      <c r="AVF6" s="158"/>
      <c r="AVG6" s="158"/>
      <c r="AVH6" s="138"/>
      <c r="AVI6" s="138"/>
      <c r="AVJ6" s="138"/>
      <c r="AVK6" s="138"/>
      <c r="AVL6" s="138"/>
      <c r="AVM6" s="138"/>
      <c r="AVN6" s="138"/>
      <c r="AVO6" s="138"/>
      <c r="AVP6" s="138"/>
      <c r="AVQ6" s="138"/>
      <c r="AVR6" s="138"/>
      <c r="AVS6" s="138"/>
      <c r="AVT6" s="138"/>
      <c r="AVU6" s="138"/>
      <c r="AVV6" s="138"/>
      <c r="AVW6" s="138"/>
      <c r="AVX6" s="138"/>
      <c r="AVY6" s="138"/>
      <c r="AVZ6" s="138"/>
      <c r="AWA6" s="138"/>
      <c r="AWB6" s="138"/>
      <c r="AWC6" s="138"/>
      <c r="AWD6" s="138"/>
      <c r="AWE6" s="138"/>
      <c r="AWF6" s="138"/>
      <c r="AWG6" s="138"/>
      <c r="AWH6" s="138"/>
      <c r="AWI6" s="138"/>
      <c r="AWJ6" s="138"/>
      <c r="AWK6" s="138"/>
      <c r="AWL6" s="138"/>
      <c r="AWM6" s="138"/>
      <c r="AWN6" s="138"/>
      <c r="AWO6" s="138"/>
      <c r="AWP6" s="138"/>
      <c r="AWQ6" s="138"/>
      <c r="AWR6" s="138"/>
      <c r="AWS6" s="138"/>
      <c r="AWT6" s="138"/>
      <c r="AWU6" s="138"/>
      <c r="AWV6" s="138"/>
      <c r="AWW6" s="138"/>
      <c r="AWX6" s="138"/>
      <c r="AWY6" s="138"/>
      <c r="AWZ6" s="138"/>
      <c r="AXA6" s="138"/>
      <c r="AXB6" s="138"/>
      <c r="AXC6" s="138"/>
      <c r="AXD6" s="138"/>
      <c r="AXE6" s="138"/>
      <c r="AXF6" s="138"/>
      <c r="AXG6" s="138"/>
      <c r="AXH6" s="138"/>
      <c r="AXI6" s="138"/>
      <c r="AXJ6" s="138"/>
      <c r="AXK6" s="138"/>
      <c r="AXL6" s="138"/>
      <c r="AXM6" s="138"/>
      <c r="AXN6" s="138"/>
      <c r="AXO6" s="138"/>
      <c r="AXP6" s="138"/>
      <c r="AXQ6" s="138"/>
      <c r="AXR6" s="138"/>
      <c r="AXS6" s="138"/>
      <c r="AXT6" s="138"/>
      <c r="AXU6" s="138"/>
      <c r="AXV6" s="138"/>
    </row>
    <row r="7" spans="1:73 1250:1322" s="161" customFormat="1" ht="12.6" customHeight="1" x14ac:dyDescent="0.2">
      <c r="A7" s="139">
        <v>272027</v>
      </c>
      <c r="B7" s="139" t="s">
        <v>206</v>
      </c>
      <c r="C7" s="139" t="s">
        <v>204</v>
      </c>
      <c r="D7" s="139">
        <v>27</v>
      </c>
      <c r="E7" s="139">
        <v>14.3615493452197</v>
      </c>
      <c r="F7" s="139">
        <v>14.3615493452197</v>
      </c>
      <c r="G7" s="150">
        <v>2</v>
      </c>
      <c r="H7" s="150">
        <v>1</v>
      </c>
      <c r="I7" s="150">
        <v>1</v>
      </c>
      <c r="J7" s="150">
        <v>1</v>
      </c>
      <c r="K7" s="150">
        <v>8</v>
      </c>
      <c r="L7" s="150">
        <v>5</v>
      </c>
      <c r="M7" s="150">
        <v>5</v>
      </c>
      <c r="N7" s="150">
        <v>4</v>
      </c>
      <c r="O7" s="150">
        <v>0</v>
      </c>
      <c r="P7" s="150">
        <v>19</v>
      </c>
      <c r="Q7" s="150">
        <v>8</v>
      </c>
      <c r="R7" s="150">
        <v>0</v>
      </c>
      <c r="S7" s="150">
        <v>9</v>
      </c>
      <c r="T7" s="150">
        <v>18</v>
      </c>
      <c r="U7" s="150">
        <v>2</v>
      </c>
      <c r="V7" s="150">
        <v>16</v>
      </c>
      <c r="W7" s="150">
        <v>2</v>
      </c>
      <c r="X7" s="150">
        <v>2</v>
      </c>
      <c r="Y7" s="150">
        <v>12</v>
      </c>
      <c r="Z7" s="150">
        <v>0</v>
      </c>
      <c r="AA7" s="150">
        <v>0</v>
      </c>
      <c r="AB7" s="150">
        <v>14</v>
      </c>
      <c r="AC7" s="150">
        <v>1</v>
      </c>
      <c r="AD7" s="150">
        <v>2</v>
      </c>
      <c r="AE7" s="150">
        <v>2</v>
      </c>
      <c r="AF7" s="150">
        <v>0</v>
      </c>
      <c r="AG7" s="150">
        <v>8</v>
      </c>
      <c r="AH7" s="150">
        <v>0</v>
      </c>
      <c r="AI7" s="150">
        <v>15</v>
      </c>
      <c r="AJ7" s="150">
        <v>1</v>
      </c>
      <c r="AK7" s="150">
        <v>2</v>
      </c>
      <c r="AL7" s="139">
        <v>5</v>
      </c>
      <c r="AM7" s="139">
        <v>3</v>
      </c>
      <c r="AN7" s="150">
        <v>1</v>
      </c>
      <c r="AO7" s="150">
        <v>0</v>
      </c>
      <c r="AP7" s="150">
        <v>0</v>
      </c>
      <c r="AQ7" s="150">
        <v>2</v>
      </c>
      <c r="AR7" s="150">
        <v>3</v>
      </c>
      <c r="AS7" s="150">
        <v>3</v>
      </c>
      <c r="AT7" s="150">
        <v>0</v>
      </c>
      <c r="AU7" s="150">
        <v>4</v>
      </c>
      <c r="AV7" s="150">
        <v>1</v>
      </c>
      <c r="AW7" s="150">
        <v>2</v>
      </c>
      <c r="AX7" s="150">
        <v>3</v>
      </c>
      <c r="AY7" s="150">
        <v>4</v>
      </c>
      <c r="AZ7" s="150">
        <v>2</v>
      </c>
      <c r="BA7" s="150">
        <v>2</v>
      </c>
      <c r="BB7" s="150">
        <v>1</v>
      </c>
      <c r="BC7" s="150">
        <v>5</v>
      </c>
      <c r="BD7" s="150">
        <v>7</v>
      </c>
      <c r="BE7" s="150">
        <v>2</v>
      </c>
      <c r="BF7" s="150">
        <v>1</v>
      </c>
      <c r="BG7" s="150">
        <v>4</v>
      </c>
      <c r="BH7" s="150">
        <v>4</v>
      </c>
      <c r="BI7" s="150">
        <v>4</v>
      </c>
      <c r="BJ7" s="150">
        <v>0</v>
      </c>
      <c r="BK7" s="150">
        <v>8</v>
      </c>
      <c r="BL7" s="150">
        <v>27</v>
      </c>
      <c r="BM7" s="150">
        <v>4</v>
      </c>
      <c r="BN7" s="150">
        <v>3</v>
      </c>
      <c r="BO7" s="150">
        <v>1</v>
      </c>
      <c r="BP7" s="150">
        <v>1</v>
      </c>
      <c r="BQ7" s="150">
        <v>2</v>
      </c>
      <c r="BR7" s="150">
        <v>0</v>
      </c>
      <c r="BS7" s="150">
        <v>3</v>
      </c>
      <c r="BT7" s="150">
        <v>24</v>
      </c>
      <c r="BU7" s="150">
        <v>0</v>
      </c>
      <c r="AVB7" s="138"/>
      <c r="AVC7" s="138"/>
      <c r="AVD7" s="138"/>
      <c r="AVE7" s="138"/>
      <c r="AVF7" s="158"/>
      <c r="AVG7" s="158"/>
      <c r="AVH7" s="138"/>
      <c r="AVI7" s="138"/>
      <c r="AVJ7" s="138"/>
      <c r="AVK7" s="138"/>
      <c r="AVL7" s="138"/>
      <c r="AVM7" s="138"/>
      <c r="AVN7" s="138"/>
      <c r="AVO7" s="138"/>
      <c r="AVP7" s="138"/>
      <c r="AVQ7" s="138"/>
      <c r="AVR7" s="138"/>
      <c r="AVS7" s="138"/>
      <c r="AVT7" s="138"/>
      <c r="AVU7" s="138"/>
      <c r="AVV7" s="138"/>
      <c r="AVW7" s="138"/>
      <c r="AVX7" s="138"/>
      <c r="AVY7" s="138"/>
      <c r="AVZ7" s="138"/>
      <c r="AWA7" s="138"/>
      <c r="AWB7" s="138"/>
      <c r="AWC7" s="138"/>
      <c r="AWD7" s="138"/>
      <c r="AWE7" s="138"/>
      <c r="AWF7" s="138"/>
      <c r="AWG7" s="138"/>
      <c r="AWH7" s="138"/>
      <c r="AWI7" s="138"/>
      <c r="AWJ7" s="138"/>
      <c r="AWK7" s="138"/>
      <c r="AWL7" s="138"/>
      <c r="AWM7" s="138"/>
      <c r="AWN7" s="138"/>
      <c r="AWO7" s="138"/>
      <c r="AWP7" s="138"/>
      <c r="AWQ7" s="138"/>
      <c r="AWR7" s="138"/>
      <c r="AWS7" s="138"/>
      <c r="AWT7" s="138"/>
      <c r="AWU7" s="138"/>
      <c r="AWV7" s="138"/>
      <c r="AWW7" s="138"/>
      <c r="AWX7" s="138"/>
      <c r="AWY7" s="138"/>
      <c r="AWZ7" s="138"/>
      <c r="AXA7" s="138"/>
      <c r="AXB7" s="138"/>
      <c r="AXC7" s="138"/>
      <c r="AXD7" s="138"/>
      <c r="AXE7" s="138"/>
      <c r="AXF7" s="138"/>
      <c r="AXG7" s="138"/>
      <c r="AXH7" s="138"/>
      <c r="AXI7" s="138"/>
      <c r="AXJ7" s="138"/>
      <c r="AXK7" s="138"/>
      <c r="AXL7" s="138"/>
      <c r="AXM7" s="138"/>
      <c r="AXN7" s="138"/>
      <c r="AXO7" s="138"/>
      <c r="AXP7" s="138"/>
      <c r="AXQ7" s="138"/>
      <c r="AXR7" s="138"/>
      <c r="AXS7" s="138"/>
      <c r="AXT7" s="138"/>
      <c r="AXU7" s="138"/>
      <c r="AXV7" s="138"/>
    </row>
    <row r="8" spans="1:73 1250:1322" s="161" customFormat="1" ht="12.6" customHeight="1" x14ac:dyDescent="0.2">
      <c r="A8" s="139">
        <v>272035</v>
      </c>
      <c r="B8" s="139" t="s">
        <v>207</v>
      </c>
      <c r="C8" s="139" t="s">
        <v>204</v>
      </c>
      <c r="D8" s="139">
        <v>39</v>
      </c>
      <c r="E8" s="139">
        <v>9.5861723151343501</v>
      </c>
      <c r="F8" s="139">
        <v>9.5861723151343501</v>
      </c>
      <c r="G8" s="150">
        <v>0</v>
      </c>
      <c r="H8" s="150">
        <v>8</v>
      </c>
      <c r="I8" s="150">
        <v>3</v>
      </c>
      <c r="J8" s="150">
        <v>7</v>
      </c>
      <c r="K8" s="150">
        <v>7</v>
      </c>
      <c r="L8" s="150">
        <v>3</v>
      </c>
      <c r="M8" s="150">
        <v>5</v>
      </c>
      <c r="N8" s="150">
        <v>6</v>
      </c>
      <c r="O8" s="150">
        <v>0</v>
      </c>
      <c r="P8" s="150">
        <v>27</v>
      </c>
      <c r="Q8" s="150">
        <v>12</v>
      </c>
      <c r="R8" s="150">
        <v>0</v>
      </c>
      <c r="S8" s="150">
        <v>12</v>
      </c>
      <c r="T8" s="150">
        <v>26</v>
      </c>
      <c r="U8" s="150">
        <v>2</v>
      </c>
      <c r="V8" s="150">
        <v>24</v>
      </c>
      <c r="W8" s="150">
        <v>2</v>
      </c>
      <c r="X8" s="150">
        <v>6</v>
      </c>
      <c r="Y8" s="150">
        <v>11</v>
      </c>
      <c r="Z8" s="150">
        <v>5</v>
      </c>
      <c r="AA8" s="150">
        <v>1</v>
      </c>
      <c r="AB8" s="150">
        <v>25</v>
      </c>
      <c r="AC8" s="150">
        <v>1</v>
      </c>
      <c r="AD8" s="150">
        <v>2</v>
      </c>
      <c r="AE8" s="150">
        <v>2</v>
      </c>
      <c r="AF8" s="150">
        <v>0</v>
      </c>
      <c r="AG8" s="150">
        <v>9</v>
      </c>
      <c r="AH8" s="150">
        <v>0</v>
      </c>
      <c r="AI8" s="150">
        <v>25</v>
      </c>
      <c r="AJ8" s="150">
        <v>2</v>
      </c>
      <c r="AK8" s="150">
        <v>4</v>
      </c>
      <c r="AL8" s="139">
        <v>4</v>
      </c>
      <c r="AM8" s="139">
        <v>0</v>
      </c>
      <c r="AN8" s="150">
        <v>4</v>
      </c>
      <c r="AO8" s="150">
        <v>0</v>
      </c>
      <c r="AP8" s="150">
        <v>1</v>
      </c>
      <c r="AQ8" s="150">
        <v>3</v>
      </c>
      <c r="AR8" s="150">
        <v>0</v>
      </c>
      <c r="AS8" s="150">
        <v>4</v>
      </c>
      <c r="AT8" s="150">
        <v>3</v>
      </c>
      <c r="AU8" s="150">
        <v>3</v>
      </c>
      <c r="AV8" s="150">
        <v>6</v>
      </c>
      <c r="AW8" s="150">
        <v>4</v>
      </c>
      <c r="AX8" s="150">
        <v>0</v>
      </c>
      <c r="AY8" s="150">
        <v>1</v>
      </c>
      <c r="AZ8" s="150">
        <v>1</v>
      </c>
      <c r="BA8" s="150">
        <v>5</v>
      </c>
      <c r="BB8" s="150">
        <v>8</v>
      </c>
      <c r="BC8" s="150">
        <v>3</v>
      </c>
      <c r="BD8" s="150">
        <v>2</v>
      </c>
      <c r="BE8" s="150">
        <v>2</v>
      </c>
      <c r="BF8" s="150">
        <v>5</v>
      </c>
      <c r="BG8" s="150">
        <v>9</v>
      </c>
      <c r="BH8" s="150">
        <v>8</v>
      </c>
      <c r="BI8" s="150">
        <v>9</v>
      </c>
      <c r="BJ8" s="150">
        <v>1</v>
      </c>
      <c r="BK8" s="150">
        <v>16</v>
      </c>
      <c r="BL8" s="150">
        <v>30</v>
      </c>
      <c r="BM8" s="150">
        <v>8</v>
      </c>
      <c r="BN8" s="150">
        <v>5</v>
      </c>
      <c r="BO8" s="150">
        <v>3</v>
      </c>
      <c r="BP8" s="150">
        <v>0</v>
      </c>
      <c r="BQ8" s="150">
        <v>1</v>
      </c>
      <c r="BR8" s="150">
        <v>1</v>
      </c>
      <c r="BS8" s="150">
        <v>7</v>
      </c>
      <c r="BT8" s="150">
        <v>29</v>
      </c>
      <c r="BU8" s="150">
        <v>3</v>
      </c>
      <c r="AVB8" s="138"/>
      <c r="AVC8" s="138"/>
      <c r="AVD8" s="138"/>
      <c r="AVE8" s="138"/>
      <c r="AVF8" s="158"/>
      <c r="AVG8" s="158"/>
      <c r="AVH8" s="138"/>
      <c r="AVI8" s="138"/>
      <c r="AVJ8" s="138"/>
      <c r="AVK8" s="138"/>
      <c r="AVL8" s="138"/>
      <c r="AVM8" s="138"/>
      <c r="AVN8" s="138"/>
      <c r="AVO8" s="138"/>
      <c r="AVP8" s="138"/>
      <c r="AVQ8" s="138"/>
      <c r="AVR8" s="138"/>
      <c r="AVS8" s="138"/>
      <c r="AVT8" s="138"/>
      <c r="AVU8" s="138"/>
      <c r="AVV8" s="138"/>
      <c r="AVW8" s="138"/>
      <c r="AVX8" s="138"/>
      <c r="AVY8" s="138"/>
      <c r="AVZ8" s="138"/>
      <c r="AWA8" s="138"/>
      <c r="AWB8" s="138"/>
      <c r="AWC8" s="138"/>
      <c r="AWD8" s="138"/>
      <c r="AWE8" s="138"/>
      <c r="AWF8" s="138"/>
      <c r="AWG8" s="138"/>
      <c r="AWH8" s="138"/>
      <c r="AWI8" s="138"/>
      <c r="AWJ8" s="138"/>
      <c r="AWK8" s="138"/>
      <c r="AWL8" s="138"/>
      <c r="AWM8" s="138"/>
      <c r="AWN8" s="138"/>
      <c r="AWO8" s="138"/>
      <c r="AWP8" s="138"/>
      <c r="AWQ8" s="138"/>
      <c r="AWR8" s="138"/>
      <c r="AWS8" s="138"/>
      <c r="AWT8" s="138"/>
      <c r="AWU8" s="138"/>
      <c r="AWV8" s="138"/>
      <c r="AWW8" s="138"/>
      <c r="AWX8" s="138"/>
      <c r="AWY8" s="138"/>
      <c r="AWZ8" s="138"/>
      <c r="AXA8" s="138"/>
      <c r="AXB8" s="138"/>
      <c r="AXC8" s="138"/>
      <c r="AXD8" s="138"/>
      <c r="AXE8" s="138"/>
      <c r="AXF8" s="138"/>
      <c r="AXG8" s="138"/>
      <c r="AXH8" s="138"/>
      <c r="AXI8" s="138"/>
      <c r="AXJ8" s="138"/>
      <c r="AXK8" s="138"/>
      <c r="AXL8" s="138"/>
      <c r="AXM8" s="138"/>
      <c r="AXN8" s="138"/>
      <c r="AXO8" s="138"/>
      <c r="AXP8" s="138"/>
      <c r="AXQ8" s="138"/>
      <c r="AXR8" s="138"/>
      <c r="AXS8" s="138"/>
      <c r="AXT8" s="138"/>
      <c r="AXU8" s="138"/>
      <c r="AXV8" s="138"/>
    </row>
    <row r="9" spans="1:73 1250:1322" s="161" customFormat="1" ht="12.6" customHeight="1" x14ac:dyDescent="0.2">
      <c r="A9" s="139">
        <v>272043</v>
      </c>
      <c r="B9" s="139" t="s">
        <v>208</v>
      </c>
      <c r="C9" s="139" t="s">
        <v>204</v>
      </c>
      <c r="D9" s="139">
        <v>9</v>
      </c>
      <c r="E9" s="139">
        <v>8.7404947120007002</v>
      </c>
      <c r="F9" s="139">
        <v>8.7404947120007002</v>
      </c>
      <c r="G9" s="150">
        <v>0</v>
      </c>
      <c r="H9" s="150">
        <v>0</v>
      </c>
      <c r="I9" s="150">
        <v>2</v>
      </c>
      <c r="J9" s="150">
        <v>2</v>
      </c>
      <c r="K9" s="150">
        <v>1</v>
      </c>
      <c r="L9" s="150">
        <v>2</v>
      </c>
      <c r="M9" s="150">
        <v>0</v>
      </c>
      <c r="N9" s="150">
        <v>2</v>
      </c>
      <c r="O9" s="150">
        <v>0</v>
      </c>
      <c r="P9" s="150">
        <v>7</v>
      </c>
      <c r="Q9" s="150">
        <v>2</v>
      </c>
      <c r="R9" s="150">
        <v>0</v>
      </c>
      <c r="S9" s="150">
        <v>3</v>
      </c>
      <c r="T9" s="150">
        <v>6</v>
      </c>
      <c r="U9" s="150">
        <v>0</v>
      </c>
      <c r="V9" s="150">
        <v>6</v>
      </c>
      <c r="W9" s="150">
        <v>0</v>
      </c>
      <c r="X9" s="150">
        <v>2</v>
      </c>
      <c r="Y9" s="150">
        <v>3</v>
      </c>
      <c r="Z9" s="150">
        <v>1</v>
      </c>
      <c r="AA9" s="150">
        <v>0</v>
      </c>
      <c r="AB9" s="150">
        <v>5</v>
      </c>
      <c r="AC9" s="150">
        <v>0</v>
      </c>
      <c r="AD9" s="150">
        <v>2</v>
      </c>
      <c r="AE9" s="150">
        <v>0</v>
      </c>
      <c r="AF9" s="150">
        <v>0</v>
      </c>
      <c r="AG9" s="150">
        <v>2</v>
      </c>
      <c r="AH9" s="150">
        <v>0</v>
      </c>
      <c r="AI9" s="150">
        <v>7</v>
      </c>
      <c r="AJ9" s="150">
        <v>0</v>
      </c>
      <c r="AK9" s="150">
        <v>2</v>
      </c>
      <c r="AL9" s="139">
        <v>0</v>
      </c>
      <c r="AM9" s="139">
        <v>0</v>
      </c>
      <c r="AN9" s="150">
        <v>0</v>
      </c>
      <c r="AO9" s="150">
        <v>0</v>
      </c>
      <c r="AP9" s="150">
        <v>2</v>
      </c>
      <c r="AQ9" s="150">
        <v>0</v>
      </c>
      <c r="AR9" s="150">
        <v>1</v>
      </c>
      <c r="AS9" s="150">
        <v>0</v>
      </c>
      <c r="AT9" s="150">
        <v>1</v>
      </c>
      <c r="AU9" s="150">
        <v>1</v>
      </c>
      <c r="AV9" s="150">
        <v>1</v>
      </c>
      <c r="AW9" s="150">
        <v>1</v>
      </c>
      <c r="AX9" s="150">
        <v>0</v>
      </c>
      <c r="AY9" s="150">
        <v>0</v>
      </c>
      <c r="AZ9" s="150">
        <v>0</v>
      </c>
      <c r="BA9" s="150">
        <v>0</v>
      </c>
      <c r="BB9" s="150">
        <v>2</v>
      </c>
      <c r="BC9" s="150">
        <v>3</v>
      </c>
      <c r="BD9" s="150">
        <v>0</v>
      </c>
      <c r="BE9" s="150">
        <v>1</v>
      </c>
      <c r="BF9" s="150">
        <v>2</v>
      </c>
      <c r="BG9" s="150">
        <v>1</v>
      </c>
      <c r="BH9" s="150">
        <v>1</v>
      </c>
      <c r="BI9" s="150">
        <v>1</v>
      </c>
      <c r="BJ9" s="150">
        <v>0</v>
      </c>
      <c r="BK9" s="150">
        <v>2</v>
      </c>
      <c r="BL9" s="150">
        <v>10</v>
      </c>
      <c r="BM9" s="150">
        <v>5</v>
      </c>
      <c r="BN9" s="150">
        <v>0</v>
      </c>
      <c r="BO9" s="150">
        <v>0</v>
      </c>
      <c r="BP9" s="150">
        <v>0</v>
      </c>
      <c r="BQ9" s="150">
        <v>1</v>
      </c>
      <c r="BR9" s="150">
        <v>1</v>
      </c>
      <c r="BS9" s="150">
        <v>0</v>
      </c>
      <c r="BT9" s="150">
        <v>9</v>
      </c>
      <c r="BU9" s="150">
        <v>0</v>
      </c>
      <c r="AVB9" s="138"/>
      <c r="AVC9" s="138"/>
      <c r="AVD9" s="138"/>
      <c r="AVE9" s="138"/>
      <c r="AVF9" s="158"/>
      <c r="AVG9" s="158"/>
      <c r="AVH9" s="138"/>
      <c r="AVI9" s="138"/>
      <c r="AVJ9" s="138"/>
      <c r="AVK9" s="138"/>
      <c r="AVL9" s="138"/>
      <c r="AVM9" s="138"/>
      <c r="AVN9" s="138"/>
      <c r="AVO9" s="138"/>
      <c r="AVP9" s="138"/>
      <c r="AVQ9" s="138"/>
      <c r="AVR9" s="138"/>
      <c r="AVS9" s="138"/>
      <c r="AVT9" s="138"/>
      <c r="AVU9" s="138"/>
      <c r="AVV9" s="138"/>
      <c r="AVW9" s="138"/>
      <c r="AVX9" s="138"/>
      <c r="AVY9" s="138"/>
      <c r="AVZ9" s="138"/>
      <c r="AWA9" s="138"/>
      <c r="AWB9" s="138"/>
      <c r="AWC9" s="138"/>
      <c r="AWD9" s="138"/>
      <c r="AWE9" s="138"/>
      <c r="AWF9" s="138"/>
      <c r="AWG9" s="138"/>
      <c r="AWH9" s="138"/>
      <c r="AWI9" s="138"/>
      <c r="AWJ9" s="138"/>
      <c r="AWK9" s="138"/>
      <c r="AWL9" s="138"/>
      <c r="AWM9" s="138"/>
      <c r="AWN9" s="138"/>
      <c r="AWO9" s="138"/>
      <c r="AWP9" s="138"/>
      <c r="AWQ9" s="138"/>
      <c r="AWR9" s="138"/>
      <c r="AWS9" s="138"/>
      <c r="AWT9" s="138"/>
      <c r="AWU9" s="138"/>
      <c r="AWV9" s="138"/>
      <c r="AWW9" s="138"/>
      <c r="AWX9" s="138"/>
      <c r="AWY9" s="138"/>
      <c r="AWZ9" s="138"/>
      <c r="AXA9" s="138"/>
      <c r="AXB9" s="138"/>
      <c r="AXC9" s="138"/>
      <c r="AXD9" s="138"/>
      <c r="AXE9" s="138"/>
      <c r="AXF9" s="138"/>
      <c r="AXG9" s="138"/>
      <c r="AXH9" s="138"/>
      <c r="AXI9" s="138"/>
      <c r="AXJ9" s="138"/>
      <c r="AXK9" s="138"/>
      <c r="AXL9" s="138"/>
      <c r="AXM9" s="138"/>
      <c r="AXN9" s="138"/>
      <c r="AXO9" s="138"/>
      <c r="AXP9" s="138"/>
      <c r="AXQ9" s="138"/>
      <c r="AXR9" s="138"/>
      <c r="AXS9" s="138"/>
      <c r="AXT9" s="138"/>
      <c r="AXU9" s="138"/>
      <c r="AXV9" s="138"/>
    </row>
    <row r="10" spans="1:73 1250:1322" s="161" customFormat="1" ht="12.6" customHeight="1" x14ac:dyDescent="0.2">
      <c r="A10" s="139">
        <v>272051</v>
      </c>
      <c r="B10" s="139" t="s">
        <v>209</v>
      </c>
      <c r="C10" s="139" t="s">
        <v>204</v>
      </c>
      <c r="D10" s="139">
        <v>51</v>
      </c>
      <c r="E10" s="139">
        <v>13.327026949339</v>
      </c>
      <c r="F10" s="139">
        <v>13.327026949339</v>
      </c>
      <c r="G10" s="150">
        <v>5</v>
      </c>
      <c r="H10" s="150">
        <v>9</v>
      </c>
      <c r="I10" s="150">
        <v>6</v>
      </c>
      <c r="J10" s="150">
        <v>9</v>
      </c>
      <c r="K10" s="150">
        <v>9</v>
      </c>
      <c r="L10" s="150">
        <v>5</v>
      </c>
      <c r="M10" s="150">
        <v>3</v>
      </c>
      <c r="N10" s="150">
        <v>5</v>
      </c>
      <c r="O10" s="150">
        <v>0</v>
      </c>
      <c r="P10" s="150">
        <v>30</v>
      </c>
      <c r="Q10" s="150">
        <v>21</v>
      </c>
      <c r="R10" s="150">
        <v>0</v>
      </c>
      <c r="S10" s="150">
        <v>19</v>
      </c>
      <c r="T10" s="150">
        <v>32</v>
      </c>
      <c r="U10" s="150">
        <v>9</v>
      </c>
      <c r="V10" s="150">
        <v>23</v>
      </c>
      <c r="W10" s="150">
        <v>2</v>
      </c>
      <c r="X10" s="150">
        <v>4</v>
      </c>
      <c r="Y10" s="150">
        <v>12</v>
      </c>
      <c r="Z10" s="150">
        <v>5</v>
      </c>
      <c r="AA10" s="150">
        <v>0</v>
      </c>
      <c r="AB10" s="150">
        <v>38</v>
      </c>
      <c r="AC10" s="150">
        <v>2</v>
      </c>
      <c r="AD10" s="150">
        <v>1</v>
      </c>
      <c r="AE10" s="150">
        <v>1</v>
      </c>
      <c r="AF10" s="150">
        <v>1</v>
      </c>
      <c r="AG10" s="150">
        <v>8</v>
      </c>
      <c r="AH10" s="150">
        <v>0</v>
      </c>
      <c r="AI10" s="150">
        <v>22</v>
      </c>
      <c r="AJ10" s="150">
        <v>2</v>
      </c>
      <c r="AK10" s="150">
        <v>5</v>
      </c>
      <c r="AL10" s="139">
        <v>16</v>
      </c>
      <c r="AM10" s="139">
        <v>4</v>
      </c>
      <c r="AN10" s="150">
        <v>2</v>
      </c>
      <c r="AO10" s="150">
        <v>0</v>
      </c>
      <c r="AP10" s="150">
        <v>1</v>
      </c>
      <c r="AQ10" s="150">
        <v>3</v>
      </c>
      <c r="AR10" s="150">
        <v>3</v>
      </c>
      <c r="AS10" s="150">
        <v>3</v>
      </c>
      <c r="AT10" s="150">
        <v>1</v>
      </c>
      <c r="AU10" s="150">
        <v>0</v>
      </c>
      <c r="AV10" s="150">
        <v>4</v>
      </c>
      <c r="AW10" s="150">
        <v>2</v>
      </c>
      <c r="AX10" s="150">
        <v>5</v>
      </c>
      <c r="AY10" s="150">
        <v>2</v>
      </c>
      <c r="AZ10" s="150">
        <v>6</v>
      </c>
      <c r="BA10" s="150">
        <v>5</v>
      </c>
      <c r="BB10" s="150">
        <v>16</v>
      </c>
      <c r="BC10" s="150">
        <v>6</v>
      </c>
      <c r="BD10" s="150">
        <v>4</v>
      </c>
      <c r="BE10" s="150">
        <v>10</v>
      </c>
      <c r="BF10" s="150">
        <v>4</v>
      </c>
      <c r="BG10" s="150">
        <v>10</v>
      </c>
      <c r="BH10" s="150">
        <v>6</v>
      </c>
      <c r="BI10" s="150">
        <v>9</v>
      </c>
      <c r="BJ10" s="150">
        <v>2</v>
      </c>
      <c r="BK10" s="150">
        <v>8</v>
      </c>
      <c r="BL10" s="150">
        <v>26</v>
      </c>
      <c r="BM10" s="150">
        <v>21</v>
      </c>
      <c r="BN10" s="150">
        <v>8</v>
      </c>
      <c r="BO10" s="150">
        <v>3</v>
      </c>
      <c r="BP10" s="150">
        <v>8</v>
      </c>
      <c r="BQ10" s="150">
        <v>5</v>
      </c>
      <c r="BR10" s="150">
        <v>2</v>
      </c>
      <c r="BS10" s="150">
        <v>9</v>
      </c>
      <c r="BT10" s="150">
        <v>41</v>
      </c>
      <c r="BU10" s="150">
        <v>1</v>
      </c>
      <c r="AVB10" s="138"/>
      <c r="AVC10" s="138"/>
      <c r="AVD10" s="138"/>
      <c r="AVE10" s="138"/>
      <c r="AVF10" s="158"/>
      <c r="AVG10" s="158"/>
      <c r="AVH10" s="138"/>
      <c r="AVI10" s="138"/>
      <c r="AVJ10" s="138"/>
      <c r="AVK10" s="138"/>
      <c r="AVL10" s="138"/>
      <c r="AVM10" s="138"/>
      <c r="AVN10" s="138"/>
      <c r="AVO10" s="138"/>
      <c r="AVP10" s="138"/>
      <c r="AVQ10" s="138"/>
      <c r="AVR10" s="138"/>
      <c r="AVS10" s="138"/>
      <c r="AVT10" s="138"/>
      <c r="AVU10" s="138"/>
      <c r="AVV10" s="138"/>
      <c r="AVW10" s="138"/>
      <c r="AVX10" s="138"/>
      <c r="AVY10" s="138"/>
      <c r="AVZ10" s="138"/>
      <c r="AWA10" s="138"/>
      <c r="AWB10" s="138"/>
      <c r="AWC10" s="138"/>
      <c r="AWD10" s="138"/>
      <c r="AWE10" s="138"/>
      <c r="AWF10" s="138"/>
      <c r="AWG10" s="138"/>
      <c r="AWH10" s="138"/>
      <c r="AWI10" s="138"/>
      <c r="AWJ10" s="138"/>
      <c r="AWK10" s="138"/>
      <c r="AWL10" s="138"/>
      <c r="AWM10" s="138"/>
      <c r="AWN10" s="138"/>
      <c r="AWO10" s="138"/>
      <c r="AWP10" s="138"/>
      <c r="AWQ10" s="138"/>
      <c r="AWR10" s="138"/>
      <c r="AWS10" s="138"/>
      <c r="AWT10" s="138"/>
      <c r="AWU10" s="138"/>
      <c r="AWV10" s="138"/>
      <c r="AWW10" s="138"/>
      <c r="AWX10" s="138"/>
      <c r="AWY10" s="138"/>
      <c r="AWZ10" s="138"/>
      <c r="AXA10" s="138"/>
      <c r="AXB10" s="138"/>
      <c r="AXC10" s="138"/>
      <c r="AXD10" s="138"/>
      <c r="AXE10" s="138"/>
      <c r="AXF10" s="138"/>
      <c r="AXG10" s="138"/>
      <c r="AXH10" s="138"/>
      <c r="AXI10" s="138"/>
      <c r="AXJ10" s="138"/>
      <c r="AXK10" s="138"/>
      <c r="AXL10" s="138"/>
      <c r="AXM10" s="138"/>
      <c r="AXN10" s="138"/>
      <c r="AXO10" s="138"/>
      <c r="AXP10" s="138"/>
      <c r="AXQ10" s="138"/>
      <c r="AXR10" s="138"/>
      <c r="AXS10" s="138"/>
      <c r="AXT10" s="138"/>
      <c r="AXU10" s="138"/>
      <c r="AXV10" s="138"/>
    </row>
    <row r="11" spans="1:73 1250:1322" s="161" customFormat="1" ht="12.6" customHeight="1" x14ac:dyDescent="0.2">
      <c r="A11" s="139">
        <v>272060</v>
      </c>
      <c r="B11" s="139" t="s">
        <v>210</v>
      </c>
      <c r="C11" s="139" t="s">
        <v>204</v>
      </c>
      <c r="D11" s="139">
        <v>6</v>
      </c>
      <c r="E11" s="139">
        <v>8.2028846811128595</v>
      </c>
      <c r="F11" s="139">
        <v>8.2028846811128595</v>
      </c>
      <c r="G11" s="150">
        <v>1</v>
      </c>
      <c r="H11" s="150">
        <v>0</v>
      </c>
      <c r="I11" s="150">
        <v>1</v>
      </c>
      <c r="J11" s="150">
        <v>1</v>
      </c>
      <c r="K11" s="150">
        <v>0</v>
      </c>
      <c r="L11" s="150">
        <v>0</v>
      </c>
      <c r="M11" s="150">
        <v>1</v>
      </c>
      <c r="N11" s="150">
        <v>2</v>
      </c>
      <c r="O11" s="150">
        <v>0</v>
      </c>
      <c r="P11" s="150">
        <v>2</v>
      </c>
      <c r="Q11" s="150">
        <v>4</v>
      </c>
      <c r="R11" s="150">
        <v>0</v>
      </c>
      <c r="S11" s="150">
        <v>2</v>
      </c>
      <c r="T11" s="150">
        <v>4</v>
      </c>
      <c r="U11" s="150">
        <v>1</v>
      </c>
      <c r="V11" s="150">
        <v>3</v>
      </c>
      <c r="W11" s="150">
        <v>0</v>
      </c>
      <c r="X11" s="150">
        <v>0</v>
      </c>
      <c r="Y11" s="150">
        <v>3</v>
      </c>
      <c r="Z11" s="150">
        <v>0</v>
      </c>
      <c r="AA11" s="150">
        <v>0</v>
      </c>
      <c r="AB11" s="150">
        <v>3</v>
      </c>
      <c r="AC11" s="150">
        <v>1</v>
      </c>
      <c r="AD11" s="150">
        <v>1</v>
      </c>
      <c r="AE11" s="150">
        <v>0</v>
      </c>
      <c r="AF11" s="150">
        <v>0</v>
      </c>
      <c r="AG11" s="150">
        <v>1</v>
      </c>
      <c r="AH11" s="150">
        <v>0</v>
      </c>
      <c r="AI11" s="150">
        <v>3</v>
      </c>
      <c r="AJ11" s="150">
        <v>0</v>
      </c>
      <c r="AK11" s="150">
        <v>1</v>
      </c>
      <c r="AL11" s="139">
        <v>1</v>
      </c>
      <c r="AM11" s="139">
        <v>0</v>
      </c>
      <c r="AN11" s="150">
        <v>1</v>
      </c>
      <c r="AO11" s="150">
        <v>0</v>
      </c>
      <c r="AP11" s="150">
        <v>0</v>
      </c>
      <c r="AQ11" s="150">
        <v>0</v>
      </c>
      <c r="AR11" s="150">
        <v>1</v>
      </c>
      <c r="AS11" s="150">
        <v>2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1</v>
      </c>
      <c r="AZ11" s="150">
        <v>0</v>
      </c>
      <c r="BA11" s="150">
        <v>2</v>
      </c>
      <c r="BB11" s="150">
        <v>0</v>
      </c>
      <c r="BC11" s="150">
        <v>0</v>
      </c>
      <c r="BD11" s="150">
        <v>2</v>
      </c>
      <c r="BE11" s="150">
        <v>1</v>
      </c>
      <c r="BF11" s="150">
        <v>1</v>
      </c>
      <c r="BG11" s="150">
        <v>2</v>
      </c>
      <c r="BH11" s="150">
        <v>0</v>
      </c>
      <c r="BI11" s="150">
        <v>0</v>
      </c>
      <c r="BJ11" s="150">
        <v>0</v>
      </c>
      <c r="BK11" s="150">
        <v>1</v>
      </c>
      <c r="BL11" s="150">
        <v>3</v>
      </c>
      <c r="BM11" s="150">
        <v>1</v>
      </c>
      <c r="BN11" s="150">
        <v>1</v>
      </c>
      <c r="BO11" s="150">
        <v>1</v>
      </c>
      <c r="BP11" s="150">
        <v>0</v>
      </c>
      <c r="BQ11" s="150">
        <v>0</v>
      </c>
      <c r="BR11" s="150">
        <v>0</v>
      </c>
      <c r="BS11" s="150">
        <v>1</v>
      </c>
      <c r="BT11" s="150">
        <v>5</v>
      </c>
      <c r="BU11" s="150">
        <v>0</v>
      </c>
      <c r="AVB11" s="138"/>
      <c r="AVC11" s="138"/>
      <c r="AVD11" s="138"/>
      <c r="AVE11" s="138"/>
      <c r="AVF11" s="158"/>
      <c r="AVG11" s="158"/>
      <c r="AVH11" s="138"/>
      <c r="AVI11" s="138"/>
      <c r="AVJ11" s="138"/>
      <c r="AVK11" s="138"/>
      <c r="AVL11" s="138"/>
      <c r="AVM11" s="138"/>
      <c r="AVN11" s="138"/>
      <c r="AVO11" s="138"/>
      <c r="AVP11" s="138"/>
      <c r="AVQ11" s="138"/>
      <c r="AVR11" s="138"/>
      <c r="AVS11" s="138"/>
      <c r="AVT11" s="138"/>
      <c r="AVU11" s="138"/>
      <c r="AVV11" s="138"/>
      <c r="AVW11" s="138"/>
      <c r="AVX11" s="138"/>
      <c r="AVY11" s="138"/>
      <c r="AVZ11" s="138"/>
      <c r="AWA11" s="138"/>
      <c r="AWB11" s="138"/>
      <c r="AWC11" s="138"/>
      <c r="AWD11" s="138"/>
      <c r="AWE11" s="138"/>
      <c r="AWF11" s="138"/>
      <c r="AWG11" s="138"/>
      <c r="AWH11" s="138"/>
      <c r="AWI11" s="138"/>
      <c r="AWJ11" s="138"/>
      <c r="AWK11" s="138"/>
      <c r="AWL11" s="138"/>
      <c r="AWM11" s="138"/>
      <c r="AWN11" s="138"/>
      <c r="AWO11" s="138"/>
      <c r="AWP11" s="138"/>
      <c r="AWQ11" s="138"/>
      <c r="AWR11" s="138"/>
      <c r="AWS11" s="138"/>
      <c r="AWT11" s="138"/>
      <c r="AWU11" s="138"/>
      <c r="AWV11" s="138"/>
      <c r="AWW11" s="138"/>
      <c r="AWX11" s="138"/>
      <c r="AWY11" s="138"/>
      <c r="AWZ11" s="138"/>
      <c r="AXA11" s="138"/>
      <c r="AXB11" s="138"/>
      <c r="AXC11" s="138"/>
      <c r="AXD11" s="138"/>
      <c r="AXE11" s="138"/>
      <c r="AXF11" s="138"/>
      <c r="AXG11" s="138"/>
      <c r="AXH11" s="138"/>
      <c r="AXI11" s="138"/>
      <c r="AXJ11" s="138"/>
      <c r="AXK11" s="138"/>
      <c r="AXL11" s="138"/>
      <c r="AXM11" s="138"/>
      <c r="AXN11" s="138"/>
      <c r="AXO11" s="138"/>
      <c r="AXP11" s="138"/>
      <c r="AXQ11" s="138"/>
      <c r="AXR11" s="138"/>
      <c r="AXS11" s="138"/>
      <c r="AXT11" s="138"/>
      <c r="AXU11" s="138"/>
      <c r="AXV11" s="138"/>
    </row>
    <row r="12" spans="1:73 1250:1322" s="161" customFormat="1" ht="12.6" customHeight="1" x14ac:dyDescent="0.2">
      <c r="A12" s="139">
        <v>272078</v>
      </c>
      <c r="B12" s="139" t="s">
        <v>211</v>
      </c>
      <c r="C12" s="139" t="s">
        <v>204</v>
      </c>
      <c r="D12" s="139">
        <v>42</v>
      </c>
      <c r="E12" s="139">
        <v>12.104723147689199</v>
      </c>
      <c r="F12" s="139">
        <v>12.104723147689199</v>
      </c>
      <c r="G12" s="150">
        <v>4</v>
      </c>
      <c r="H12" s="150">
        <v>3</v>
      </c>
      <c r="I12" s="150">
        <v>3</v>
      </c>
      <c r="J12" s="150">
        <v>8</v>
      </c>
      <c r="K12" s="150">
        <v>9</v>
      </c>
      <c r="L12" s="150">
        <v>3</v>
      </c>
      <c r="M12" s="150">
        <v>4</v>
      </c>
      <c r="N12" s="150">
        <v>8</v>
      </c>
      <c r="O12" s="150">
        <v>0</v>
      </c>
      <c r="P12" s="150">
        <v>29</v>
      </c>
      <c r="Q12" s="150">
        <v>13</v>
      </c>
      <c r="R12" s="150">
        <v>0</v>
      </c>
      <c r="S12" s="150">
        <v>14</v>
      </c>
      <c r="T12" s="150">
        <v>28</v>
      </c>
      <c r="U12" s="150">
        <v>3</v>
      </c>
      <c r="V12" s="150">
        <v>25</v>
      </c>
      <c r="W12" s="150">
        <v>1</v>
      </c>
      <c r="X12" s="150">
        <v>9</v>
      </c>
      <c r="Y12" s="150">
        <v>12</v>
      </c>
      <c r="Z12" s="150">
        <v>3</v>
      </c>
      <c r="AA12" s="150">
        <v>0</v>
      </c>
      <c r="AB12" s="150">
        <v>29</v>
      </c>
      <c r="AC12" s="150">
        <v>1</v>
      </c>
      <c r="AD12" s="150">
        <v>1</v>
      </c>
      <c r="AE12" s="150">
        <v>1</v>
      </c>
      <c r="AF12" s="150">
        <v>1</v>
      </c>
      <c r="AG12" s="150">
        <v>9</v>
      </c>
      <c r="AH12" s="150">
        <v>0</v>
      </c>
      <c r="AI12" s="150">
        <v>31</v>
      </c>
      <c r="AJ12" s="150">
        <v>3</v>
      </c>
      <c r="AK12" s="150">
        <v>1</v>
      </c>
      <c r="AL12" s="139">
        <v>2</v>
      </c>
      <c r="AM12" s="139">
        <v>4</v>
      </c>
      <c r="AN12" s="150">
        <v>1</v>
      </c>
      <c r="AO12" s="150">
        <v>0</v>
      </c>
      <c r="AP12" s="150">
        <v>0</v>
      </c>
      <c r="AQ12" s="150">
        <v>2</v>
      </c>
      <c r="AR12" s="150">
        <v>3</v>
      </c>
      <c r="AS12" s="150">
        <v>1</v>
      </c>
      <c r="AT12" s="150">
        <v>1</v>
      </c>
      <c r="AU12" s="150">
        <v>3</v>
      </c>
      <c r="AV12" s="150">
        <v>4</v>
      </c>
      <c r="AW12" s="150">
        <v>4</v>
      </c>
      <c r="AX12" s="150">
        <v>6</v>
      </c>
      <c r="AY12" s="150">
        <v>5</v>
      </c>
      <c r="AZ12" s="150">
        <v>3</v>
      </c>
      <c r="BA12" s="150">
        <v>4</v>
      </c>
      <c r="BB12" s="150">
        <v>6</v>
      </c>
      <c r="BC12" s="150">
        <v>5</v>
      </c>
      <c r="BD12" s="150">
        <v>10</v>
      </c>
      <c r="BE12" s="150">
        <v>7</v>
      </c>
      <c r="BF12" s="150">
        <v>8</v>
      </c>
      <c r="BG12" s="150">
        <v>4</v>
      </c>
      <c r="BH12" s="150">
        <v>6</v>
      </c>
      <c r="BI12" s="150">
        <v>2</v>
      </c>
      <c r="BJ12" s="150">
        <v>0</v>
      </c>
      <c r="BK12" s="150">
        <v>7</v>
      </c>
      <c r="BL12" s="150">
        <v>32</v>
      </c>
      <c r="BM12" s="150">
        <v>14</v>
      </c>
      <c r="BN12" s="150">
        <v>7</v>
      </c>
      <c r="BO12" s="150">
        <v>1</v>
      </c>
      <c r="BP12" s="150">
        <v>2</v>
      </c>
      <c r="BQ12" s="150">
        <v>5</v>
      </c>
      <c r="BR12" s="150">
        <v>0</v>
      </c>
      <c r="BS12" s="150">
        <v>3</v>
      </c>
      <c r="BT12" s="150">
        <v>39</v>
      </c>
      <c r="BU12" s="150">
        <v>0</v>
      </c>
      <c r="AVB12" s="138"/>
      <c r="AVC12" s="138"/>
      <c r="AVD12" s="138"/>
      <c r="AVE12" s="138"/>
      <c r="AVF12" s="158"/>
      <c r="AVG12" s="158"/>
      <c r="AVH12" s="138"/>
      <c r="AVI12" s="138"/>
      <c r="AVJ12" s="138"/>
      <c r="AVK12" s="138"/>
      <c r="AVL12" s="138"/>
      <c r="AVM12" s="138"/>
      <c r="AVN12" s="138"/>
      <c r="AVO12" s="138"/>
      <c r="AVP12" s="138"/>
      <c r="AVQ12" s="138"/>
      <c r="AVR12" s="138"/>
      <c r="AVS12" s="138"/>
      <c r="AVT12" s="138"/>
      <c r="AVU12" s="138"/>
      <c r="AVV12" s="138"/>
      <c r="AVW12" s="138"/>
      <c r="AVX12" s="138"/>
      <c r="AVY12" s="138"/>
      <c r="AVZ12" s="138"/>
      <c r="AWA12" s="138"/>
      <c r="AWB12" s="138"/>
      <c r="AWC12" s="138"/>
      <c r="AWD12" s="138"/>
      <c r="AWE12" s="138"/>
      <c r="AWF12" s="138"/>
      <c r="AWG12" s="138"/>
      <c r="AWH12" s="138"/>
      <c r="AWI12" s="138"/>
      <c r="AWJ12" s="138"/>
      <c r="AWK12" s="138"/>
      <c r="AWL12" s="138"/>
      <c r="AWM12" s="138"/>
      <c r="AWN12" s="138"/>
      <c r="AWO12" s="138"/>
      <c r="AWP12" s="138"/>
      <c r="AWQ12" s="138"/>
      <c r="AWR12" s="138"/>
      <c r="AWS12" s="138"/>
      <c r="AWT12" s="138"/>
      <c r="AWU12" s="138"/>
      <c r="AWV12" s="138"/>
      <c r="AWW12" s="138"/>
      <c r="AWX12" s="138"/>
      <c r="AWY12" s="138"/>
      <c r="AWZ12" s="138"/>
      <c r="AXA12" s="138"/>
      <c r="AXB12" s="138"/>
      <c r="AXC12" s="138"/>
      <c r="AXD12" s="138"/>
      <c r="AXE12" s="138"/>
      <c r="AXF12" s="138"/>
      <c r="AXG12" s="138"/>
      <c r="AXH12" s="138"/>
      <c r="AXI12" s="138"/>
      <c r="AXJ12" s="138"/>
      <c r="AXK12" s="138"/>
      <c r="AXL12" s="138"/>
      <c r="AXM12" s="138"/>
      <c r="AXN12" s="138"/>
      <c r="AXO12" s="138"/>
      <c r="AXP12" s="138"/>
      <c r="AXQ12" s="138"/>
      <c r="AXR12" s="138"/>
      <c r="AXS12" s="138"/>
      <c r="AXT12" s="138"/>
      <c r="AXU12" s="138"/>
      <c r="AXV12" s="138"/>
    </row>
    <row r="13" spans="1:73 1250:1322" s="161" customFormat="1" ht="12.6" customHeight="1" x14ac:dyDescent="0.2">
      <c r="A13" s="139">
        <v>272086</v>
      </c>
      <c r="B13" s="139" t="s">
        <v>212</v>
      </c>
      <c r="C13" s="139" t="s">
        <v>204</v>
      </c>
      <c r="D13" s="139">
        <v>12</v>
      </c>
      <c r="E13" s="139">
        <v>14.545454545454501</v>
      </c>
      <c r="F13" s="139">
        <v>14.545454545454501</v>
      </c>
      <c r="G13" s="150">
        <v>1</v>
      </c>
      <c r="H13" s="150">
        <v>0</v>
      </c>
      <c r="I13" s="150">
        <v>2</v>
      </c>
      <c r="J13" s="150">
        <v>4</v>
      </c>
      <c r="K13" s="150">
        <v>3</v>
      </c>
      <c r="L13" s="150">
        <v>1</v>
      </c>
      <c r="M13" s="150">
        <v>0</v>
      </c>
      <c r="N13" s="150">
        <v>1</v>
      </c>
      <c r="O13" s="150">
        <v>0</v>
      </c>
      <c r="P13" s="150">
        <v>7</v>
      </c>
      <c r="Q13" s="150">
        <v>5</v>
      </c>
      <c r="R13" s="150">
        <v>0</v>
      </c>
      <c r="S13" s="150">
        <v>4</v>
      </c>
      <c r="T13" s="150">
        <v>8</v>
      </c>
      <c r="U13" s="150">
        <v>1</v>
      </c>
      <c r="V13" s="150">
        <v>7</v>
      </c>
      <c r="W13" s="150">
        <v>0</v>
      </c>
      <c r="X13" s="150">
        <v>2</v>
      </c>
      <c r="Y13" s="150">
        <v>3</v>
      </c>
      <c r="Z13" s="150">
        <v>2</v>
      </c>
      <c r="AA13" s="150">
        <v>0</v>
      </c>
      <c r="AB13" s="150">
        <v>9</v>
      </c>
      <c r="AC13" s="150">
        <v>1</v>
      </c>
      <c r="AD13" s="150">
        <v>0</v>
      </c>
      <c r="AE13" s="150">
        <v>0</v>
      </c>
      <c r="AF13" s="150">
        <v>0</v>
      </c>
      <c r="AG13" s="150">
        <v>2</v>
      </c>
      <c r="AH13" s="150">
        <v>0</v>
      </c>
      <c r="AI13" s="150">
        <v>4</v>
      </c>
      <c r="AJ13" s="150">
        <v>0</v>
      </c>
      <c r="AK13" s="150">
        <v>1</v>
      </c>
      <c r="AL13" s="139">
        <v>4</v>
      </c>
      <c r="AM13" s="139">
        <v>0</v>
      </c>
      <c r="AN13" s="150">
        <v>3</v>
      </c>
      <c r="AO13" s="150">
        <v>0</v>
      </c>
      <c r="AP13" s="150">
        <v>1</v>
      </c>
      <c r="AQ13" s="150">
        <v>1</v>
      </c>
      <c r="AR13" s="150">
        <v>0</v>
      </c>
      <c r="AS13" s="150">
        <v>0</v>
      </c>
      <c r="AT13" s="150">
        <v>1</v>
      </c>
      <c r="AU13" s="150">
        <v>1</v>
      </c>
      <c r="AV13" s="150">
        <v>1</v>
      </c>
      <c r="AW13" s="150">
        <v>0</v>
      </c>
      <c r="AX13" s="150">
        <v>3</v>
      </c>
      <c r="AY13" s="150">
        <v>1</v>
      </c>
      <c r="AZ13" s="150">
        <v>0</v>
      </c>
      <c r="BA13" s="150">
        <v>1</v>
      </c>
      <c r="BB13" s="150">
        <v>2</v>
      </c>
      <c r="BC13" s="150">
        <v>1</v>
      </c>
      <c r="BD13" s="150">
        <v>3</v>
      </c>
      <c r="BE13" s="150">
        <v>1</v>
      </c>
      <c r="BF13" s="150">
        <v>1</v>
      </c>
      <c r="BG13" s="150">
        <v>2</v>
      </c>
      <c r="BH13" s="150">
        <v>2</v>
      </c>
      <c r="BI13" s="150">
        <v>2</v>
      </c>
      <c r="BJ13" s="150">
        <v>0</v>
      </c>
      <c r="BK13" s="150">
        <v>4</v>
      </c>
      <c r="BL13" s="150">
        <v>9</v>
      </c>
      <c r="BM13" s="150">
        <v>3</v>
      </c>
      <c r="BN13" s="150">
        <v>1</v>
      </c>
      <c r="BO13" s="150">
        <v>0</v>
      </c>
      <c r="BP13" s="150">
        <v>0</v>
      </c>
      <c r="BQ13" s="150">
        <v>3</v>
      </c>
      <c r="BR13" s="150">
        <v>0</v>
      </c>
      <c r="BS13" s="150">
        <v>3</v>
      </c>
      <c r="BT13" s="150">
        <v>9</v>
      </c>
      <c r="BU13" s="150">
        <v>0</v>
      </c>
      <c r="AVB13" s="138"/>
      <c r="AVC13" s="138"/>
      <c r="AVD13" s="138"/>
      <c r="AVE13" s="138"/>
      <c r="AVF13" s="158"/>
      <c r="AVG13" s="158"/>
      <c r="AVH13" s="138"/>
      <c r="AVI13" s="138"/>
      <c r="AVJ13" s="138"/>
      <c r="AVK13" s="138"/>
      <c r="AVL13" s="138"/>
      <c r="AVM13" s="138"/>
      <c r="AVN13" s="138"/>
      <c r="AVO13" s="138"/>
      <c r="AVP13" s="138"/>
      <c r="AVQ13" s="138"/>
      <c r="AVR13" s="138"/>
      <c r="AVS13" s="138"/>
      <c r="AVT13" s="138"/>
      <c r="AVU13" s="138"/>
      <c r="AVV13" s="138"/>
      <c r="AVW13" s="138"/>
      <c r="AVX13" s="138"/>
      <c r="AVY13" s="138"/>
      <c r="AVZ13" s="138"/>
      <c r="AWA13" s="138"/>
      <c r="AWB13" s="138"/>
      <c r="AWC13" s="138"/>
      <c r="AWD13" s="138"/>
      <c r="AWE13" s="138"/>
      <c r="AWF13" s="138"/>
      <c r="AWG13" s="138"/>
      <c r="AWH13" s="138"/>
      <c r="AWI13" s="138"/>
      <c r="AWJ13" s="138"/>
      <c r="AWK13" s="138"/>
      <c r="AWL13" s="138"/>
      <c r="AWM13" s="138"/>
      <c r="AWN13" s="138"/>
      <c r="AWO13" s="138"/>
      <c r="AWP13" s="138"/>
      <c r="AWQ13" s="138"/>
      <c r="AWR13" s="138"/>
      <c r="AWS13" s="138"/>
      <c r="AWT13" s="138"/>
      <c r="AWU13" s="138"/>
      <c r="AWV13" s="138"/>
      <c r="AWW13" s="138"/>
      <c r="AWX13" s="138"/>
      <c r="AWY13" s="138"/>
      <c r="AWZ13" s="138"/>
      <c r="AXA13" s="138"/>
      <c r="AXB13" s="138"/>
      <c r="AXC13" s="138"/>
      <c r="AXD13" s="138"/>
      <c r="AXE13" s="138"/>
      <c r="AXF13" s="138"/>
      <c r="AXG13" s="138"/>
      <c r="AXH13" s="138"/>
      <c r="AXI13" s="138"/>
      <c r="AXJ13" s="138"/>
      <c r="AXK13" s="138"/>
      <c r="AXL13" s="138"/>
      <c r="AXM13" s="138"/>
      <c r="AXN13" s="138"/>
      <c r="AXO13" s="138"/>
      <c r="AXP13" s="138"/>
      <c r="AXQ13" s="138"/>
      <c r="AXR13" s="138"/>
      <c r="AXS13" s="138"/>
      <c r="AXT13" s="138"/>
      <c r="AXU13" s="138"/>
      <c r="AXV13" s="138"/>
    </row>
    <row r="14" spans="1:73 1250:1322" s="161" customFormat="1" ht="12.6" customHeight="1" x14ac:dyDescent="0.2">
      <c r="A14" s="139">
        <v>272094</v>
      </c>
      <c r="B14" s="139" t="s">
        <v>213</v>
      </c>
      <c r="C14" s="139" t="s">
        <v>204</v>
      </c>
      <c r="D14" s="139">
        <v>24</v>
      </c>
      <c r="E14" s="139">
        <v>16.991992523523301</v>
      </c>
      <c r="F14" s="139">
        <v>16.991992523523301</v>
      </c>
      <c r="G14" s="150">
        <v>0</v>
      </c>
      <c r="H14" s="150">
        <v>2</v>
      </c>
      <c r="I14" s="150">
        <v>2</v>
      </c>
      <c r="J14" s="150">
        <v>6</v>
      </c>
      <c r="K14" s="150">
        <v>7</v>
      </c>
      <c r="L14" s="150">
        <v>3</v>
      </c>
      <c r="M14" s="150">
        <v>4</v>
      </c>
      <c r="N14" s="150">
        <v>0</v>
      </c>
      <c r="O14" s="150">
        <v>0</v>
      </c>
      <c r="P14" s="150">
        <v>13</v>
      </c>
      <c r="Q14" s="150">
        <v>10</v>
      </c>
      <c r="R14" s="150">
        <v>1</v>
      </c>
      <c r="S14" s="150">
        <v>9</v>
      </c>
      <c r="T14" s="150">
        <v>13</v>
      </c>
      <c r="U14" s="150">
        <v>0</v>
      </c>
      <c r="V14" s="150">
        <v>13</v>
      </c>
      <c r="W14" s="150">
        <v>1</v>
      </c>
      <c r="X14" s="150">
        <v>2</v>
      </c>
      <c r="Y14" s="150">
        <v>8</v>
      </c>
      <c r="Z14" s="150">
        <v>2</v>
      </c>
      <c r="AA14" s="150">
        <v>2</v>
      </c>
      <c r="AB14" s="150">
        <v>15</v>
      </c>
      <c r="AC14" s="150">
        <v>1</v>
      </c>
      <c r="AD14" s="150">
        <v>1</v>
      </c>
      <c r="AE14" s="150">
        <v>0</v>
      </c>
      <c r="AF14" s="150">
        <v>1</v>
      </c>
      <c r="AG14" s="150">
        <v>6</v>
      </c>
      <c r="AH14" s="150">
        <v>0</v>
      </c>
      <c r="AI14" s="150">
        <v>13</v>
      </c>
      <c r="AJ14" s="150">
        <v>0</v>
      </c>
      <c r="AK14" s="150">
        <v>2</v>
      </c>
      <c r="AL14" s="139">
        <v>6</v>
      </c>
      <c r="AM14" s="139">
        <v>2</v>
      </c>
      <c r="AN14" s="150">
        <v>1</v>
      </c>
      <c r="AO14" s="150">
        <v>0</v>
      </c>
      <c r="AP14" s="150">
        <v>4</v>
      </c>
      <c r="AQ14" s="150">
        <v>0</v>
      </c>
      <c r="AR14" s="150">
        <v>1</v>
      </c>
      <c r="AS14" s="150">
        <v>2</v>
      </c>
      <c r="AT14" s="150">
        <v>1</v>
      </c>
      <c r="AU14" s="150">
        <v>1</v>
      </c>
      <c r="AV14" s="150">
        <v>0</v>
      </c>
      <c r="AW14" s="150">
        <v>3</v>
      </c>
      <c r="AX14" s="150">
        <v>2</v>
      </c>
      <c r="AY14" s="150">
        <v>2</v>
      </c>
      <c r="AZ14" s="150">
        <v>3</v>
      </c>
      <c r="BA14" s="150">
        <v>2</v>
      </c>
      <c r="BB14" s="150">
        <v>3</v>
      </c>
      <c r="BC14" s="150">
        <v>3</v>
      </c>
      <c r="BD14" s="150">
        <v>5</v>
      </c>
      <c r="BE14" s="150">
        <v>3</v>
      </c>
      <c r="BF14" s="150">
        <v>5</v>
      </c>
      <c r="BG14" s="150">
        <v>2</v>
      </c>
      <c r="BH14" s="150">
        <v>4</v>
      </c>
      <c r="BI14" s="150">
        <v>2</v>
      </c>
      <c r="BJ14" s="150">
        <v>0</v>
      </c>
      <c r="BK14" s="150">
        <v>3</v>
      </c>
      <c r="BL14" s="150">
        <v>16</v>
      </c>
      <c r="BM14" s="150">
        <v>8</v>
      </c>
      <c r="BN14" s="150">
        <v>3</v>
      </c>
      <c r="BO14" s="150">
        <v>0</v>
      </c>
      <c r="BP14" s="150">
        <v>0</v>
      </c>
      <c r="BQ14" s="150">
        <v>2</v>
      </c>
      <c r="BR14" s="150">
        <v>1</v>
      </c>
      <c r="BS14" s="150">
        <v>3</v>
      </c>
      <c r="BT14" s="150">
        <v>20</v>
      </c>
      <c r="BU14" s="150">
        <v>1</v>
      </c>
      <c r="AVB14" s="138"/>
      <c r="AVC14" s="138"/>
      <c r="AVD14" s="138"/>
      <c r="AVE14" s="138"/>
      <c r="AVF14" s="158"/>
      <c r="AVG14" s="158"/>
      <c r="AVH14" s="138"/>
      <c r="AVI14" s="138"/>
      <c r="AVJ14" s="138"/>
      <c r="AVK14" s="138"/>
      <c r="AVL14" s="138"/>
      <c r="AVM14" s="138"/>
      <c r="AVN14" s="138"/>
      <c r="AVO14" s="138"/>
      <c r="AVP14" s="138"/>
      <c r="AVQ14" s="138"/>
      <c r="AVR14" s="138"/>
      <c r="AVS14" s="138"/>
      <c r="AVT14" s="138"/>
      <c r="AVU14" s="138"/>
      <c r="AVV14" s="138"/>
      <c r="AVW14" s="138"/>
      <c r="AVX14" s="138"/>
      <c r="AVY14" s="138"/>
      <c r="AVZ14" s="138"/>
      <c r="AWA14" s="138"/>
      <c r="AWB14" s="138"/>
      <c r="AWC14" s="138"/>
      <c r="AWD14" s="138"/>
      <c r="AWE14" s="138"/>
      <c r="AWF14" s="138"/>
      <c r="AWG14" s="138"/>
      <c r="AWH14" s="138"/>
      <c r="AWI14" s="138"/>
      <c r="AWJ14" s="138"/>
      <c r="AWK14" s="138"/>
      <c r="AWL14" s="138"/>
      <c r="AWM14" s="138"/>
      <c r="AWN14" s="138"/>
      <c r="AWO14" s="138"/>
      <c r="AWP14" s="138"/>
      <c r="AWQ14" s="138"/>
      <c r="AWR14" s="138"/>
      <c r="AWS14" s="138"/>
      <c r="AWT14" s="138"/>
      <c r="AWU14" s="138"/>
      <c r="AWV14" s="138"/>
      <c r="AWW14" s="138"/>
      <c r="AWX14" s="138"/>
      <c r="AWY14" s="138"/>
      <c r="AWZ14" s="138"/>
      <c r="AXA14" s="138"/>
      <c r="AXB14" s="138"/>
      <c r="AXC14" s="138"/>
      <c r="AXD14" s="138"/>
      <c r="AXE14" s="138"/>
      <c r="AXF14" s="138"/>
      <c r="AXG14" s="138"/>
      <c r="AXH14" s="138"/>
      <c r="AXI14" s="138"/>
      <c r="AXJ14" s="138"/>
      <c r="AXK14" s="138"/>
      <c r="AXL14" s="138"/>
      <c r="AXM14" s="138"/>
      <c r="AXN14" s="138"/>
      <c r="AXO14" s="138"/>
      <c r="AXP14" s="138"/>
      <c r="AXQ14" s="138"/>
      <c r="AXR14" s="138"/>
      <c r="AXS14" s="138"/>
      <c r="AXT14" s="138"/>
      <c r="AXU14" s="138"/>
      <c r="AXV14" s="138"/>
    </row>
    <row r="15" spans="1:73 1250:1322" s="161" customFormat="1" ht="12.6" customHeight="1" x14ac:dyDescent="0.2">
      <c r="A15" s="139">
        <v>272108</v>
      </c>
      <c r="B15" s="139" t="s">
        <v>214</v>
      </c>
      <c r="C15" s="139" t="s">
        <v>204</v>
      </c>
      <c r="D15" s="139">
        <v>54</v>
      </c>
      <c r="E15" s="139">
        <v>13.697900416264</v>
      </c>
      <c r="F15" s="139">
        <v>13.697900416264</v>
      </c>
      <c r="G15" s="150">
        <v>1</v>
      </c>
      <c r="H15" s="150">
        <v>5</v>
      </c>
      <c r="I15" s="150">
        <v>5</v>
      </c>
      <c r="J15" s="150">
        <v>5</v>
      </c>
      <c r="K15" s="150">
        <v>12</v>
      </c>
      <c r="L15" s="150">
        <v>11</v>
      </c>
      <c r="M15" s="150">
        <v>6</v>
      </c>
      <c r="N15" s="150">
        <v>9</v>
      </c>
      <c r="O15" s="150">
        <v>0</v>
      </c>
      <c r="P15" s="150">
        <v>30</v>
      </c>
      <c r="Q15" s="150">
        <v>24</v>
      </c>
      <c r="R15" s="150">
        <v>0</v>
      </c>
      <c r="S15" s="150">
        <v>21</v>
      </c>
      <c r="T15" s="150">
        <v>32</v>
      </c>
      <c r="U15" s="150">
        <v>2</v>
      </c>
      <c r="V15" s="150">
        <v>30</v>
      </c>
      <c r="W15" s="150">
        <v>3</v>
      </c>
      <c r="X15" s="150">
        <v>2</v>
      </c>
      <c r="Y15" s="150">
        <v>23</v>
      </c>
      <c r="Z15" s="150">
        <v>2</v>
      </c>
      <c r="AA15" s="150">
        <v>1</v>
      </c>
      <c r="AB15" s="150">
        <v>37</v>
      </c>
      <c r="AC15" s="150">
        <v>1</v>
      </c>
      <c r="AD15" s="150">
        <v>1</v>
      </c>
      <c r="AE15" s="150">
        <v>3</v>
      </c>
      <c r="AF15" s="150">
        <v>2</v>
      </c>
      <c r="AG15" s="150">
        <v>10</v>
      </c>
      <c r="AH15" s="150">
        <v>0</v>
      </c>
      <c r="AI15" s="150">
        <v>34</v>
      </c>
      <c r="AJ15" s="150">
        <v>0</v>
      </c>
      <c r="AK15" s="150">
        <v>3</v>
      </c>
      <c r="AL15" s="139">
        <v>7</v>
      </c>
      <c r="AM15" s="139">
        <v>4</v>
      </c>
      <c r="AN15" s="150">
        <v>6</v>
      </c>
      <c r="AO15" s="150">
        <v>0</v>
      </c>
      <c r="AP15" s="150">
        <v>4</v>
      </c>
      <c r="AQ15" s="150">
        <v>3</v>
      </c>
      <c r="AR15" s="150">
        <v>3</v>
      </c>
      <c r="AS15" s="150">
        <v>6</v>
      </c>
      <c r="AT15" s="150">
        <v>3</v>
      </c>
      <c r="AU15" s="150">
        <v>3</v>
      </c>
      <c r="AV15" s="150">
        <v>5</v>
      </c>
      <c r="AW15" s="150">
        <v>3</v>
      </c>
      <c r="AX15" s="150">
        <v>4</v>
      </c>
      <c r="AY15" s="150">
        <v>5</v>
      </c>
      <c r="AZ15" s="150">
        <v>4</v>
      </c>
      <c r="BA15" s="150">
        <v>3</v>
      </c>
      <c r="BB15" s="150">
        <v>8</v>
      </c>
      <c r="BC15" s="150">
        <v>4</v>
      </c>
      <c r="BD15" s="150">
        <v>12</v>
      </c>
      <c r="BE15" s="150">
        <v>7</v>
      </c>
      <c r="BF15" s="150">
        <v>11</v>
      </c>
      <c r="BG15" s="150">
        <v>6</v>
      </c>
      <c r="BH15" s="150">
        <v>8</v>
      </c>
      <c r="BI15" s="150">
        <v>6</v>
      </c>
      <c r="BJ15" s="150">
        <v>0</v>
      </c>
      <c r="BK15" s="150">
        <v>8</v>
      </c>
      <c r="BL15" s="150">
        <v>48</v>
      </c>
      <c r="BM15" s="150">
        <v>19</v>
      </c>
      <c r="BN15" s="150">
        <v>9</v>
      </c>
      <c r="BO15" s="150">
        <v>3</v>
      </c>
      <c r="BP15" s="150">
        <v>3</v>
      </c>
      <c r="BQ15" s="150">
        <v>2</v>
      </c>
      <c r="BR15" s="150">
        <v>1</v>
      </c>
      <c r="BS15" s="150">
        <v>5</v>
      </c>
      <c r="BT15" s="150">
        <v>48</v>
      </c>
      <c r="BU15" s="150">
        <v>1</v>
      </c>
      <c r="AVB15" s="138"/>
      <c r="AVC15" s="138"/>
      <c r="AVD15" s="138"/>
      <c r="AVE15" s="138"/>
      <c r="AVF15" s="158"/>
      <c r="AVG15" s="158"/>
      <c r="AVH15" s="138"/>
      <c r="AVI15" s="138"/>
      <c r="AVJ15" s="138"/>
      <c r="AVK15" s="138"/>
      <c r="AVL15" s="138"/>
      <c r="AVM15" s="138"/>
      <c r="AVN15" s="138"/>
      <c r="AVO15" s="138"/>
      <c r="AVP15" s="138"/>
      <c r="AVQ15" s="138"/>
      <c r="AVR15" s="138"/>
      <c r="AVS15" s="138"/>
      <c r="AVT15" s="138"/>
      <c r="AVU15" s="138"/>
      <c r="AVV15" s="138"/>
      <c r="AVW15" s="138"/>
      <c r="AVX15" s="138"/>
      <c r="AVY15" s="138"/>
      <c r="AVZ15" s="138"/>
      <c r="AWA15" s="138"/>
      <c r="AWB15" s="138"/>
      <c r="AWC15" s="138"/>
      <c r="AWD15" s="138"/>
      <c r="AWE15" s="138"/>
      <c r="AWF15" s="138"/>
      <c r="AWG15" s="138"/>
      <c r="AWH15" s="138"/>
      <c r="AWI15" s="138"/>
      <c r="AWJ15" s="138"/>
      <c r="AWK15" s="138"/>
      <c r="AWL15" s="138"/>
      <c r="AWM15" s="138"/>
      <c r="AWN15" s="138"/>
      <c r="AWO15" s="138"/>
      <c r="AWP15" s="138"/>
      <c r="AWQ15" s="138"/>
      <c r="AWR15" s="138"/>
      <c r="AWS15" s="138"/>
      <c r="AWT15" s="138"/>
      <c r="AWU15" s="138"/>
      <c r="AWV15" s="138"/>
      <c r="AWW15" s="138"/>
      <c r="AWX15" s="138"/>
      <c r="AWY15" s="138"/>
      <c r="AWZ15" s="138"/>
      <c r="AXA15" s="138"/>
      <c r="AXB15" s="138"/>
      <c r="AXC15" s="138"/>
      <c r="AXD15" s="138"/>
      <c r="AXE15" s="138"/>
      <c r="AXF15" s="138"/>
      <c r="AXG15" s="138"/>
      <c r="AXH15" s="138"/>
      <c r="AXI15" s="138"/>
      <c r="AXJ15" s="138"/>
      <c r="AXK15" s="138"/>
      <c r="AXL15" s="138"/>
      <c r="AXM15" s="138"/>
      <c r="AXN15" s="138"/>
      <c r="AXO15" s="138"/>
      <c r="AXP15" s="138"/>
      <c r="AXQ15" s="138"/>
      <c r="AXR15" s="138"/>
      <c r="AXS15" s="138"/>
      <c r="AXT15" s="138"/>
      <c r="AXU15" s="138"/>
      <c r="AXV15" s="138"/>
    </row>
    <row r="16" spans="1:73 1250:1322" s="161" customFormat="1" ht="12.6" customHeight="1" x14ac:dyDescent="0.2">
      <c r="A16" s="139">
        <v>272116</v>
      </c>
      <c r="B16" s="139" t="s">
        <v>215</v>
      </c>
      <c r="C16" s="139" t="s">
        <v>204</v>
      </c>
      <c r="D16" s="139">
        <v>35</v>
      </c>
      <c r="E16" s="139">
        <v>12.249969375076599</v>
      </c>
      <c r="F16" s="139">
        <v>12.249969375076599</v>
      </c>
      <c r="G16" s="150">
        <v>3</v>
      </c>
      <c r="H16" s="150">
        <v>7</v>
      </c>
      <c r="I16" s="150">
        <v>4</v>
      </c>
      <c r="J16" s="150">
        <v>1</v>
      </c>
      <c r="K16" s="150">
        <v>9</v>
      </c>
      <c r="L16" s="150">
        <v>5</v>
      </c>
      <c r="M16" s="150">
        <v>3</v>
      </c>
      <c r="N16" s="150">
        <v>3</v>
      </c>
      <c r="O16" s="150">
        <v>0</v>
      </c>
      <c r="P16" s="150">
        <v>21</v>
      </c>
      <c r="Q16" s="150">
        <v>14</v>
      </c>
      <c r="R16" s="150">
        <v>0</v>
      </c>
      <c r="S16" s="150">
        <v>12</v>
      </c>
      <c r="T16" s="150">
        <v>23</v>
      </c>
      <c r="U16" s="150">
        <v>8</v>
      </c>
      <c r="V16" s="150">
        <v>15</v>
      </c>
      <c r="W16" s="150">
        <v>0</v>
      </c>
      <c r="X16" s="150">
        <v>3</v>
      </c>
      <c r="Y16" s="150">
        <v>8</v>
      </c>
      <c r="Z16" s="150">
        <v>4</v>
      </c>
      <c r="AA16" s="150">
        <v>0</v>
      </c>
      <c r="AB16" s="150">
        <v>25</v>
      </c>
      <c r="AC16" s="150">
        <v>1</v>
      </c>
      <c r="AD16" s="150">
        <v>2</v>
      </c>
      <c r="AE16" s="150">
        <v>0</v>
      </c>
      <c r="AF16" s="150">
        <v>2</v>
      </c>
      <c r="AG16" s="150">
        <v>5</v>
      </c>
      <c r="AH16" s="150">
        <v>0</v>
      </c>
      <c r="AI16" s="150">
        <v>21</v>
      </c>
      <c r="AJ16" s="150">
        <v>1</v>
      </c>
      <c r="AK16" s="150">
        <v>3</v>
      </c>
      <c r="AL16" s="139">
        <v>7</v>
      </c>
      <c r="AM16" s="139">
        <v>1</v>
      </c>
      <c r="AN16" s="150">
        <v>2</v>
      </c>
      <c r="AO16" s="150">
        <v>0</v>
      </c>
      <c r="AP16" s="150">
        <v>5</v>
      </c>
      <c r="AQ16" s="150">
        <v>4</v>
      </c>
      <c r="AR16" s="150">
        <v>0</v>
      </c>
      <c r="AS16" s="150">
        <v>1</v>
      </c>
      <c r="AT16" s="150">
        <v>2</v>
      </c>
      <c r="AU16" s="150">
        <v>1</v>
      </c>
      <c r="AV16" s="150">
        <v>7</v>
      </c>
      <c r="AW16" s="150">
        <v>2</v>
      </c>
      <c r="AX16" s="150">
        <v>0</v>
      </c>
      <c r="AY16" s="150">
        <v>1</v>
      </c>
      <c r="AZ16" s="150">
        <v>2</v>
      </c>
      <c r="BA16" s="150">
        <v>1</v>
      </c>
      <c r="BB16" s="150">
        <v>9</v>
      </c>
      <c r="BC16" s="150">
        <v>2</v>
      </c>
      <c r="BD16" s="150">
        <v>5</v>
      </c>
      <c r="BE16" s="150">
        <v>8</v>
      </c>
      <c r="BF16" s="150">
        <v>4</v>
      </c>
      <c r="BG16" s="150">
        <v>7</v>
      </c>
      <c r="BH16" s="150">
        <v>6</v>
      </c>
      <c r="BI16" s="150">
        <v>3</v>
      </c>
      <c r="BJ16" s="150">
        <v>0</v>
      </c>
      <c r="BK16" s="150">
        <v>11</v>
      </c>
      <c r="BL16" s="150">
        <v>23</v>
      </c>
      <c r="BM16" s="150">
        <v>9</v>
      </c>
      <c r="BN16" s="150">
        <v>2</v>
      </c>
      <c r="BO16" s="150">
        <v>2</v>
      </c>
      <c r="BP16" s="150">
        <v>4</v>
      </c>
      <c r="BQ16" s="150">
        <v>1</v>
      </c>
      <c r="BR16" s="150">
        <v>0</v>
      </c>
      <c r="BS16" s="150">
        <v>6</v>
      </c>
      <c r="BT16" s="150">
        <v>26</v>
      </c>
      <c r="BU16" s="150">
        <v>3</v>
      </c>
      <c r="AVB16" s="138"/>
      <c r="AVC16" s="138"/>
      <c r="AVD16" s="138"/>
      <c r="AVE16" s="138"/>
      <c r="AVF16" s="158"/>
      <c r="AVG16" s="158"/>
      <c r="AVH16" s="138"/>
      <c r="AVI16" s="138"/>
      <c r="AVJ16" s="138"/>
      <c r="AVK16" s="138"/>
      <c r="AVL16" s="138"/>
      <c r="AVM16" s="138"/>
      <c r="AVN16" s="138"/>
      <c r="AVO16" s="138"/>
      <c r="AVP16" s="138"/>
      <c r="AVQ16" s="138"/>
      <c r="AVR16" s="138"/>
      <c r="AVS16" s="138"/>
      <c r="AVT16" s="138"/>
      <c r="AVU16" s="138"/>
      <c r="AVV16" s="138"/>
      <c r="AVW16" s="138"/>
      <c r="AVX16" s="138"/>
      <c r="AVY16" s="138"/>
      <c r="AVZ16" s="138"/>
      <c r="AWA16" s="138"/>
      <c r="AWB16" s="138"/>
      <c r="AWC16" s="138"/>
      <c r="AWD16" s="138"/>
      <c r="AWE16" s="138"/>
      <c r="AWF16" s="138"/>
      <c r="AWG16" s="138"/>
      <c r="AWH16" s="138"/>
      <c r="AWI16" s="138"/>
      <c r="AWJ16" s="138"/>
      <c r="AWK16" s="138"/>
      <c r="AWL16" s="138"/>
      <c r="AWM16" s="138"/>
      <c r="AWN16" s="138"/>
      <c r="AWO16" s="138"/>
      <c r="AWP16" s="138"/>
      <c r="AWQ16" s="138"/>
      <c r="AWR16" s="138"/>
      <c r="AWS16" s="138"/>
      <c r="AWT16" s="138"/>
      <c r="AWU16" s="138"/>
      <c r="AWV16" s="138"/>
      <c r="AWW16" s="138"/>
      <c r="AWX16" s="138"/>
      <c r="AWY16" s="138"/>
      <c r="AWZ16" s="138"/>
      <c r="AXA16" s="138"/>
      <c r="AXB16" s="138"/>
      <c r="AXC16" s="138"/>
      <c r="AXD16" s="138"/>
      <c r="AXE16" s="138"/>
      <c r="AXF16" s="138"/>
      <c r="AXG16" s="138"/>
      <c r="AXH16" s="138"/>
      <c r="AXI16" s="138"/>
      <c r="AXJ16" s="138"/>
      <c r="AXK16" s="138"/>
      <c r="AXL16" s="138"/>
      <c r="AXM16" s="138"/>
      <c r="AXN16" s="138"/>
      <c r="AXO16" s="138"/>
      <c r="AXP16" s="138"/>
      <c r="AXQ16" s="138"/>
      <c r="AXR16" s="138"/>
      <c r="AXS16" s="138"/>
      <c r="AXT16" s="138"/>
      <c r="AXU16" s="138"/>
      <c r="AXV16" s="138"/>
    </row>
    <row r="17" spans="1:73 1250:1322" s="161" customFormat="1" ht="12.6" customHeight="1" x14ac:dyDescent="0.2">
      <c r="A17" s="139">
        <v>272124</v>
      </c>
      <c r="B17" s="139" t="s">
        <v>216</v>
      </c>
      <c r="C17" s="139" t="s">
        <v>204</v>
      </c>
      <c r="D17" s="139">
        <v>37</v>
      </c>
      <c r="E17" s="139">
        <v>14.189728170829</v>
      </c>
      <c r="F17" s="139">
        <v>14.189728170829</v>
      </c>
      <c r="G17" s="150">
        <v>3</v>
      </c>
      <c r="H17" s="150">
        <v>2</v>
      </c>
      <c r="I17" s="150">
        <v>3</v>
      </c>
      <c r="J17" s="150">
        <v>4</v>
      </c>
      <c r="K17" s="150">
        <v>7</v>
      </c>
      <c r="L17" s="150">
        <v>7</v>
      </c>
      <c r="M17" s="150">
        <v>6</v>
      </c>
      <c r="N17" s="150">
        <v>5</v>
      </c>
      <c r="O17" s="150">
        <v>0</v>
      </c>
      <c r="P17" s="150">
        <v>27</v>
      </c>
      <c r="Q17" s="150">
        <v>10</v>
      </c>
      <c r="R17" s="150">
        <v>0</v>
      </c>
      <c r="S17" s="150">
        <v>9</v>
      </c>
      <c r="T17" s="150">
        <v>27</v>
      </c>
      <c r="U17" s="150">
        <v>3</v>
      </c>
      <c r="V17" s="150">
        <v>24</v>
      </c>
      <c r="W17" s="150">
        <v>2</v>
      </c>
      <c r="X17" s="150">
        <v>4</v>
      </c>
      <c r="Y17" s="150">
        <v>17</v>
      </c>
      <c r="Z17" s="150">
        <v>1</v>
      </c>
      <c r="AA17" s="150">
        <v>1</v>
      </c>
      <c r="AB17" s="150">
        <v>21</v>
      </c>
      <c r="AC17" s="150">
        <v>0</v>
      </c>
      <c r="AD17" s="150">
        <v>1</v>
      </c>
      <c r="AE17" s="150">
        <v>2</v>
      </c>
      <c r="AF17" s="150">
        <v>2</v>
      </c>
      <c r="AG17" s="150">
        <v>11</v>
      </c>
      <c r="AH17" s="150">
        <v>0</v>
      </c>
      <c r="AI17" s="150">
        <v>25</v>
      </c>
      <c r="AJ17" s="150">
        <v>1</v>
      </c>
      <c r="AK17" s="150">
        <v>1</v>
      </c>
      <c r="AL17" s="139">
        <v>3</v>
      </c>
      <c r="AM17" s="139">
        <v>5</v>
      </c>
      <c r="AN17" s="150">
        <v>2</v>
      </c>
      <c r="AO17" s="150">
        <v>0</v>
      </c>
      <c r="AP17" s="150">
        <v>1</v>
      </c>
      <c r="AQ17" s="150">
        <v>2</v>
      </c>
      <c r="AR17" s="150">
        <v>5</v>
      </c>
      <c r="AS17" s="150">
        <v>2</v>
      </c>
      <c r="AT17" s="150">
        <v>4</v>
      </c>
      <c r="AU17" s="150">
        <v>4</v>
      </c>
      <c r="AV17" s="150">
        <v>0</v>
      </c>
      <c r="AW17" s="150">
        <v>2</v>
      </c>
      <c r="AX17" s="150">
        <v>3</v>
      </c>
      <c r="AY17" s="150">
        <v>2</v>
      </c>
      <c r="AZ17" s="150">
        <v>3</v>
      </c>
      <c r="BA17" s="150">
        <v>4</v>
      </c>
      <c r="BB17" s="150">
        <v>5</v>
      </c>
      <c r="BC17" s="150">
        <v>4</v>
      </c>
      <c r="BD17" s="150">
        <v>7</v>
      </c>
      <c r="BE17" s="150">
        <v>6</v>
      </c>
      <c r="BF17" s="150">
        <v>7</v>
      </c>
      <c r="BG17" s="150">
        <v>3</v>
      </c>
      <c r="BH17" s="150">
        <v>2</v>
      </c>
      <c r="BI17" s="150">
        <v>7</v>
      </c>
      <c r="BJ17" s="150">
        <v>1</v>
      </c>
      <c r="BK17" s="150">
        <v>12</v>
      </c>
      <c r="BL17" s="150">
        <v>26</v>
      </c>
      <c r="BM17" s="150">
        <v>13</v>
      </c>
      <c r="BN17" s="150">
        <v>5</v>
      </c>
      <c r="BO17" s="150">
        <v>1</v>
      </c>
      <c r="BP17" s="150">
        <v>1</v>
      </c>
      <c r="BQ17" s="150">
        <v>2</v>
      </c>
      <c r="BR17" s="150">
        <v>1</v>
      </c>
      <c r="BS17" s="150">
        <v>6</v>
      </c>
      <c r="BT17" s="150">
        <v>30</v>
      </c>
      <c r="BU17" s="150">
        <v>1</v>
      </c>
      <c r="AVB17" s="138"/>
      <c r="AVC17" s="138"/>
      <c r="AVD17" s="138"/>
      <c r="AVE17" s="138"/>
      <c r="AVF17" s="158"/>
      <c r="AVG17" s="158"/>
      <c r="AVH17" s="138"/>
      <c r="AVI17" s="138"/>
      <c r="AVJ17" s="138"/>
      <c r="AVK17" s="138"/>
      <c r="AVL17" s="138"/>
      <c r="AVM17" s="138"/>
      <c r="AVN17" s="138"/>
      <c r="AVO17" s="138"/>
      <c r="AVP17" s="138"/>
      <c r="AVQ17" s="138"/>
      <c r="AVR17" s="138"/>
      <c r="AVS17" s="138"/>
      <c r="AVT17" s="138"/>
      <c r="AVU17" s="138"/>
      <c r="AVV17" s="138"/>
      <c r="AVW17" s="138"/>
      <c r="AVX17" s="138"/>
      <c r="AVY17" s="138"/>
      <c r="AVZ17" s="138"/>
      <c r="AWA17" s="138"/>
      <c r="AWB17" s="138"/>
      <c r="AWC17" s="138"/>
      <c r="AWD17" s="138"/>
      <c r="AWE17" s="138"/>
      <c r="AWF17" s="138"/>
      <c r="AWG17" s="138"/>
      <c r="AWH17" s="138"/>
      <c r="AWI17" s="138"/>
      <c r="AWJ17" s="138"/>
      <c r="AWK17" s="138"/>
      <c r="AWL17" s="138"/>
      <c r="AWM17" s="138"/>
      <c r="AWN17" s="138"/>
      <c r="AWO17" s="138"/>
      <c r="AWP17" s="138"/>
      <c r="AWQ17" s="138"/>
      <c r="AWR17" s="138"/>
      <c r="AWS17" s="138"/>
      <c r="AWT17" s="138"/>
      <c r="AWU17" s="138"/>
      <c r="AWV17" s="138"/>
      <c r="AWW17" s="138"/>
      <c r="AWX17" s="138"/>
      <c r="AWY17" s="138"/>
      <c r="AWZ17" s="138"/>
      <c r="AXA17" s="138"/>
      <c r="AXB17" s="138"/>
      <c r="AXC17" s="138"/>
      <c r="AXD17" s="138"/>
      <c r="AXE17" s="138"/>
      <c r="AXF17" s="138"/>
      <c r="AXG17" s="138"/>
      <c r="AXH17" s="138"/>
      <c r="AXI17" s="138"/>
      <c r="AXJ17" s="138"/>
      <c r="AXK17" s="138"/>
      <c r="AXL17" s="138"/>
      <c r="AXM17" s="138"/>
      <c r="AXN17" s="138"/>
      <c r="AXO17" s="138"/>
      <c r="AXP17" s="138"/>
      <c r="AXQ17" s="138"/>
      <c r="AXR17" s="138"/>
      <c r="AXS17" s="138"/>
      <c r="AXT17" s="138"/>
      <c r="AXU17" s="138"/>
      <c r="AXV17" s="138"/>
    </row>
    <row r="18" spans="1:73 1250:1322" s="161" customFormat="1" ht="12.6" customHeight="1" x14ac:dyDescent="0.2">
      <c r="A18" s="139">
        <v>272132</v>
      </c>
      <c r="B18" s="139" t="s">
        <v>217</v>
      </c>
      <c r="C18" s="139" t="s">
        <v>204</v>
      </c>
      <c r="D18" s="139">
        <v>21</v>
      </c>
      <c r="E18" s="139">
        <v>21.204196411442201</v>
      </c>
      <c r="F18" s="139">
        <v>21.204196411442201</v>
      </c>
      <c r="G18" s="150">
        <v>1</v>
      </c>
      <c r="H18" s="150">
        <v>3</v>
      </c>
      <c r="I18" s="150">
        <v>3</v>
      </c>
      <c r="J18" s="150">
        <v>1</v>
      </c>
      <c r="K18" s="150">
        <v>6</v>
      </c>
      <c r="L18" s="150">
        <v>1</v>
      </c>
      <c r="M18" s="150">
        <v>3</v>
      </c>
      <c r="N18" s="150">
        <v>3</v>
      </c>
      <c r="O18" s="150">
        <v>0</v>
      </c>
      <c r="P18" s="150">
        <v>14</v>
      </c>
      <c r="Q18" s="150">
        <v>7</v>
      </c>
      <c r="R18" s="150">
        <v>0</v>
      </c>
      <c r="S18" s="150">
        <v>7</v>
      </c>
      <c r="T18" s="150">
        <v>14</v>
      </c>
      <c r="U18" s="150">
        <v>3</v>
      </c>
      <c r="V18" s="150">
        <v>11</v>
      </c>
      <c r="W18" s="150">
        <v>0</v>
      </c>
      <c r="X18" s="150">
        <v>2</v>
      </c>
      <c r="Y18" s="150">
        <v>9</v>
      </c>
      <c r="Z18" s="150">
        <v>0</v>
      </c>
      <c r="AA18" s="150">
        <v>0</v>
      </c>
      <c r="AB18" s="150">
        <v>13</v>
      </c>
      <c r="AC18" s="150">
        <v>1</v>
      </c>
      <c r="AD18" s="150">
        <v>0</v>
      </c>
      <c r="AE18" s="150">
        <v>1</v>
      </c>
      <c r="AF18" s="150">
        <v>0</v>
      </c>
      <c r="AG18" s="150">
        <v>6</v>
      </c>
      <c r="AH18" s="150">
        <v>0</v>
      </c>
      <c r="AI18" s="150">
        <v>16</v>
      </c>
      <c r="AJ18" s="150">
        <v>0</v>
      </c>
      <c r="AK18" s="150">
        <v>1</v>
      </c>
      <c r="AL18" s="139">
        <v>2</v>
      </c>
      <c r="AM18" s="139">
        <v>2</v>
      </c>
      <c r="AN18" s="150">
        <v>0</v>
      </c>
      <c r="AO18" s="150">
        <v>0</v>
      </c>
      <c r="AP18" s="150">
        <v>1</v>
      </c>
      <c r="AQ18" s="150">
        <v>0</v>
      </c>
      <c r="AR18" s="150">
        <v>1</v>
      </c>
      <c r="AS18" s="150">
        <v>2</v>
      </c>
      <c r="AT18" s="150">
        <v>3</v>
      </c>
      <c r="AU18" s="150">
        <v>3</v>
      </c>
      <c r="AV18" s="150">
        <v>5</v>
      </c>
      <c r="AW18" s="150">
        <v>0</v>
      </c>
      <c r="AX18" s="150">
        <v>1</v>
      </c>
      <c r="AY18" s="150">
        <v>3</v>
      </c>
      <c r="AZ18" s="150">
        <v>0</v>
      </c>
      <c r="BA18" s="150">
        <v>0</v>
      </c>
      <c r="BB18" s="150">
        <v>2</v>
      </c>
      <c r="BC18" s="150">
        <v>4</v>
      </c>
      <c r="BD18" s="150">
        <v>4</v>
      </c>
      <c r="BE18" s="150">
        <v>3</v>
      </c>
      <c r="BF18" s="150">
        <v>5</v>
      </c>
      <c r="BG18" s="150">
        <v>1</v>
      </c>
      <c r="BH18" s="150">
        <v>3</v>
      </c>
      <c r="BI18" s="150">
        <v>1</v>
      </c>
      <c r="BJ18" s="150">
        <v>0</v>
      </c>
      <c r="BK18" s="150">
        <v>3</v>
      </c>
      <c r="BL18" s="150">
        <v>13</v>
      </c>
      <c r="BM18" s="150">
        <v>14</v>
      </c>
      <c r="BN18" s="150">
        <v>1</v>
      </c>
      <c r="BO18" s="150">
        <v>1</v>
      </c>
      <c r="BP18" s="150">
        <v>3</v>
      </c>
      <c r="BQ18" s="150">
        <v>4</v>
      </c>
      <c r="BR18" s="150">
        <v>0</v>
      </c>
      <c r="BS18" s="150">
        <v>4</v>
      </c>
      <c r="BT18" s="150">
        <v>17</v>
      </c>
      <c r="BU18" s="150">
        <v>0</v>
      </c>
      <c r="AVB18" s="138"/>
      <c r="AVC18" s="138"/>
      <c r="AVD18" s="138"/>
      <c r="AVE18" s="138"/>
      <c r="AVF18" s="158"/>
      <c r="AVG18" s="15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</row>
    <row r="19" spans="1:73 1250:1322" s="161" customFormat="1" ht="12.6" customHeight="1" x14ac:dyDescent="0.2">
      <c r="A19" s="139">
        <v>272141</v>
      </c>
      <c r="B19" s="139" t="s">
        <v>218</v>
      </c>
      <c r="C19" s="139" t="s">
        <v>204</v>
      </c>
      <c r="D19" s="139">
        <v>21</v>
      </c>
      <c r="E19" s="139">
        <v>19.563637718693499</v>
      </c>
      <c r="F19" s="139">
        <v>19.563637718693499</v>
      </c>
      <c r="G19" s="150">
        <v>1</v>
      </c>
      <c r="H19" s="150">
        <v>1</v>
      </c>
      <c r="I19" s="150">
        <v>4</v>
      </c>
      <c r="J19" s="150">
        <v>2</v>
      </c>
      <c r="K19" s="150">
        <v>5</v>
      </c>
      <c r="L19" s="150">
        <v>3</v>
      </c>
      <c r="M19" s="150">
        <v>2</v>
      </c>
      <c r="N19" s="150">
        <v>3</v>
      </c>
      <c r="O19" s="150">
        <v>0</v>
      </c>
      <c r="P19" s="150">
        <v>13</v>
      </c>
      <c r="Q19" s="150">
        <v>8</v>
      </c>
      <c r="R19" s="150">
        <v>0</v>
      </c>
      <c r="S19" s="150">
        <v>8</v>
      </c>
      <c r="T19" s="150">
        <v>13</v>
      </c>
      <c r="U19" s="150">
        <v>1</v>
      </c>
      <c r="V19" s="150">
        <v>12</v>
      </c>
      <c r="W19" s="150">
        <v>3</v>
      </c>
      <c r="X19" s="150">
        <v>2</v>
      </c>
      <c r="Y19" s="150">
        <v>6</v>
      </c>
      <c r="Z19" s="150">
        <v>1</v>
      </c>
      <c r="AA19" s="150">
        <v>0</v>
      </c>
      <c r="AB19" s="150">
        <v>11</v>
      </c>
      <c r="AC19" s="150">
        <v>0</v>
      </c>
      <c r="AD19" s="150">
        <v>5</v>
      </c>
      <c r="AE19" s="150">
        <v>1</v>
      </c>
      <c r="AF19" s="150">
        <v>0</v>
      </c>
      <c r="AG19" s="150">
        <v>4</v>
      </c>
      <c r="AH19" s="150">
        <v>0</v>
      </c>
      <c r="AI19" s="150">
        <v>9</v>
      </c>
      <c r="AJ19" s="150">
        <v>1</v>
      </c>
      <c r="AK19" s="150">
        <v>6</v>
      </c>
      <c r="AL19" s="139">
        <v>4</v>
      </c>
      <c r="AM19" s="139">
        <v>1</v>
      </c>
      <c r="AN19" s="150">
        <v>0</v>
      </c>
      <c r="AO19" s="150">
        <v>0</v>
      </c>
      <c r="AP19" s="150">
        <v>3</v>
      </c>
      <c r="AQ19" s="150">
        <v>3</v>
      </c>
      <c r="AR19" s="150">
        <v>0</v>
      </c>
      <c r="AS19" s="150">
        <v>0</v>
      </c>
      <c r="AT19" s="150">
        <v>0</v>
      </c>
      <c r="AU19" s="150">
        <v>1</v>
      </c>
      <c r="AV19" s="150">
        <v>2</v>
      </c>
      <c r="AW19" s="150">
        <v>1</v>
      </c>
      <c r="AX19" s="150">
        <v>2</v>
      </c>
      <c r="AY19" s="150">
        <v>2</v>
      </c>
      <c r="AZ19" s="150">
        <v>1</v>
      </c>
      <c r="BA19" s="150">
        <v>1</v>
      </c>
      <c r="BB19" s="150">
        <v>5</v>
      </c>
      <c r="BC19" s="150">
        <v>4</v>
      </c>
      <c r="BD19" s="150">
        <v>3</v>
      </c>
      <c r="BE19" s="150">
        <v>2</v>
      </c>
      <c r="BF19" s="150">
        <v>2</v>
      </c>
      <c r="BG19" s="150">
        <v>2</v>
      </c>
      <c r="BH19" s="150">
        <v>5</v>
      </c>
      <c r="BI19" s="150">
        <v>3</v>
      </c>
      <c r="BJ19" s="150">
        <v>0</v>
      </c>
      <c r="BK19" s="150">
        <v>4</v>
      </c>
      <c r="BL19" s="150">
        <v>16</v>
      </c>
      <c r="BM19" s="150">
        <v>4</v>
      </c>
      <c r="BN19" s="150">
        <v>6</v>
      </c>
      <c r="BO19" s="150">
        <v>2</v>
      </c>
      <c r="BP19" s="150">
        <v>2</v>
      </c>
      <c r="BQ19" s="150">
        <v>1</v>
      </c>
      <c r="BR19" s="150">
        <v>0</v>
      </c>
      <c r="BS19" s="150">
        <v>4</v>
      </c>
      <c r="BT19" s="150">
        <v>17</v>
      </c>
      <c r="BU19" s="150">
        <v>0</v>
      </c>
      <c r="AVB19" s="138"/>
      <c r="AVC19" s="138"/>
      <c r="AVD19" s="138"/>
      <c r="AVE19" s="138"/>
      <c r="AVF19" s="158"/>
      <c r="AVG19" s="158"/>
      <c r="AVH19" s="138"/>
      <c r="AVI19" s="138"/>
      <c r="AVJ19" s="138"/>
      <c r="AVK19" s="138"/>
      <c r="AVL19" s="138"/>
      <c r="AVM19" s="138"/>
      <c r="AVN19" s="138"/>
      <c r="AVO19" s="138"/>
      <c r="AVP19" s="138"/>
      <c r="AVQ19" s="138"/>
      <c r="AVR19" s="138"/>
      <c r="AVS19" s="138"/>
      <c r="AVT19" s="138"/>
      <c r="AVU19" s="138"/>
      <c r="AVV19" s="138"/>
      <c r="AVW19" s="138"/>
      <c r="AVX19" s="138"/>
      <c r="AVY19" s="138"/>
      <c r="AVZ19" s="138"/>
      <c r="AWA19" s="138"/>
      <c r="AWB19" s="138"/>
      <c r="AWC19" s="138"/>
      <c r="AWD19" s="138"/>
      <c r="AWE19" s="138"/>
      <c r="AWF19" s="138"/>
      <c r="AWG19" s="138"/>
      <c r="AWH19" s="138"/>
      <c r="AWI19" s="138"/>
      <c r="AWJ19" s="138"/>
      <c r="AWK19" s="138"/>
      <c r="AWL19" s="138"/>
      <c r="AWM19" s="138"/>
      <c r="AWN19" s="138"/>
      <c r="AWO19" s="138"/>
      <c r="AWP19" s="138"/>
      <c r="AWQ19" s="138"/>
      <c r="AWR19" s="138"/>
      <c r="AWS19" s="138"/>
      <c r="AWT19" s="138"/>
      <c r="AWU19" s="138"/>
      <c r="AWV19" s="138"/>
      <c r="AWW19" s="138"/>
      <c r="AWX19" s="138"/>
      <c r="AWY19" s="138"/>
      <c r="AWZ19" s="138"/>
      <c r="AXA19" s="138"/>
      <c r="AXB19" s="138"/>
      <c r="AXC19" s="138"/>
      <c r="AXD19" s="138"/>
      <c r="AXE19" s="138"/>
      <c r="AXF19" s="138"/>
      <c r="AXG19" s="138"/>
      <c r="AXH19" s="138"/>
      <c r="AXI19" s="138"/>
      <c r="AXJ19" s="138"/>
      <c r="AXK19" s="138"/>
      <c r="AXL19" s="138"/>
      <c r="AXM19" s="138"/>
      <c r="AXN19" s="138"/>
      <c r="AXO19" s="138"/>
      <c r="AXP19" s="138"/>
      <c r="AXQ19" s="138"/>
      <c r="AXR19" s="138"/>
      <c r="AXS19" s="138"/>
      <c r="AXT19" s="138"/>
      <c r="AXU19" s="138"/>
      <c r="AXV19" s="138"/>
    </row>
    <row r="20" spans="1:73 1250:1322" s="161" customFormat="1" ht="12.6" customHeight="1" x14ac:dyDescent="0.2">
      <c r="A20" s="139">
        <v>272159</v>
      </c>
      <c r="B20" s="139" t="s">
        <v>219</v>
      </c>
      <c r="C20" s="139" t="s">
        <v>204</v>
      </c>
      <c r="D20" s="139">
        <v>29</v>
      </c>
      <c r="E20" s="139">
        <v>12.8469222761202</v>
      </c>
      <c r="F20" s="139">
        <v>12.8469222761202</v>
      </c>
      <c r="G20" s="150">
        <v>0</v>
      </c>
      <c r="H20" s="150">
        <v>3</v>
      </c>
      <c r="I20" s="150">
        <v>3</v>
      </c>
      <c r="J20" s="150">
        <v>4</v>
      </c>
      <c r="K20" s="150">
        <v>8</v>
      </c>
      <c r="L20" s="150">
        <v>4</v>
      </c>
      <c r="M20" s="150">
        <v>2</v>
      </c>
      <c r="N20" s="150">
        <v>5</v>
      </c>
      <c r="O20" s="150">
        <v>0</v>
      </c>
      <c r="P20" s="150">
        <v>21</v>
      </c>
      <c r="Q20" s="150">
        <v>8</v>
      </c>
      <c r="R20" s="150">
        <v>0</v>
      </c>
      <c r="S20" s="150">
        <v>16</v>
      </c>
      <c r="T20" s="150">
        <v>12</v>
      </c>
      <c r="U20" s="150">
        <v>0</v>
      </c>
      <c r="V20" s="150">
        <v>12</v>
      </c>
      <c r="W20" s="150">
        <v>0</v>
      </c>
      <c r="X20" s="150">
        <v>3</v>
      </c>
      <c r="Y20" s="150">
        <v>9</v>
      </c>
      <c r="Z20" s="150">
        <v>0</v>
      </c>
      <c r="AA20" s="150">
        <v>1</v>
      </c>
      <c r="AB20" s="150">
        <v>20</v>
      </c>
      <c r="AC20" s="150">
        <v>2</v>
      </c>
      <c r="AD20" s="150">
        <v>1</v>
      </c>
      <c r="AE20" s="150">
        <v>2</v>
      </c>
      <c r="AF20" s="150">
        <v>0</v>
      </c>
      <c r="AG20" s="150">
        <v>4</v>
      </c>
      <c r="AH20" s="150">
        <v>0</v>
      </c>
      <c r="AI20" s="150">
        <v>19</v>
      </c>
      <c r="AJ20" s="150">
        <v>1</v>
      </c>
      <c r="AK20" s="150">
        <v>1</v>
      </c>
      <c r="AL20" s="139">
        <v>2</v>
      </c>
      <c r="AM20" s="139">
        <v>1</v>
      </c>
      <c r="AN20" s="150">
        <v>5</v>
      </c>
      <c r="AO20" s="150">
        <v>0</v>
      </c>
      <c r="AP20" s="150">
        <v>1</v>
      </c>
      <c r="AQ20" s="150">
        <v>0</v>
      </c>
      <c r="AR20" s="150">
        <v>1</v>
      </c>
      <c r="AS20" s="150">
        <v>3</v>
      </c>
      <c r="AT20" s="150">
        <v>2</v>
      </c>
      <c r="AU20" s="150">
        <v>2</v>
      </c>
      <c r="AV20" s="150">
        <v>2</v>
      </c>
      <c r="AW20" s="150">
        <v>3</v>
      </c>
      <c r="AX20" s="150">
        <v>0</v>
      </c>
      <c r="AY20" s="150">
        <v>4</v>
      </c>
      <c r="AZ20" s="150">
        <v>0</v>
      </c>
      <c r="BA20" s="150">
        <v>5</v>
      </c>
      <c r="BB20" s="150">
        <v>6</v>
      </c>
      <c r="BC20" s="150">
        <v>2</v>
      </c>
      <c r="BD20" s="150">
        <v>4</v>
      </c>
      <c r="BE20" s="150">
        <v>4</v>
      </c>
      <c r="BF20" s="150">
        <v>2</v>
      </c>
      <c r="BG20" s="150">
        <v>6</v>
      </c>
      <c r="BH20" s="150">
        <v>4</v>
      </c>
      <c r="BI20" s="150">
        <v>7</v>
      </c>
      <c r="BJ20" s="150">
        <v>0</v>
      </c>
      <c r="BK20" s="150">
        <v>6</v>
      </c>
      <c r="BL20" s="150">
        <v>25</v>
      </c>
      <c r="BM20" s="150">
        <v>4</v>
      </c>
      <c r="BN20" s="150">
        <v>5</v>
      </c>
      <c r="BO20" s="150">
        <v>1</v>
      </c>
      <c r="BP20" s="150">
        <v>0</v>
      </c>
      <c r="BQ20" s="150">
        <v>2</v>
      </c>
      <c r="BR20" s="150">
        <v>2</v>
      </c>
      <c r="BS20" s="150">
        <v>4</v>
      </c>
      <c r="BT20" s="150">
        <v>23</v>
      </c>
      <c r="BU20" s="150">
        <v>2</v>
      </c>
      <c r="AVB20" s="138"/>
      <c r="AVC20" s="138"/>
      <c r="AVD20" s="138"/>
      <c r="AVE20" s="138"/>
      <c r="AVF20" s="158"/>
      <c r="AVG20" s="158"/>
      <c r="AVH20" s="138"/>
      <c r="AVI20" s="138"/>
      <c r="AVJ20" s="138"/>
      <c r="AVK20" s="138"/>
      <c r="AVL20" s="138"/>
      <c r="AVM20" s="138"/>
      <c r="AVN20" s="138"/>
      <c r="AVO20" s="138"/>
      <c r="AVP20" s="138"/>
      <c r="AVQ20" s="138"/>
      <c r="AVR20" s="138"/>
      <c r="AVS20" s="138"/>
      <c r="AVT20" s="138"/>
      <c r="AVU20" s="138"/>
      <c r="AVV20" s="138"/>
      <c r="AVW20" s="138"/>
      <c r="AVX20" s="138"/>
      <c r="AVY20" s="138"/>
      <c r="AVZ20" s="138"/>
      <c r="AWA20" s="138"/>
      <c r="AWB20" s="138"/>
      <c r="AWC20" s="138"/>
      <c r="AWD20" s="138"/>
      <c r="AWE20" s="138"/>
      <c r="AWF20" s="138"/>
      <c r="AWG20" s="138"/>
      <c r="AWH20" s="138"/>
      <c r="AWI20" s="138"/>
      <c r="AWJ20" s="138"/>
      <c r="AWK20" s="138"/>
      <c r="AWL20" s="138"/>
      <c r="AWM20" s="138"/>
      <c r="AWN20" s="138"/>
      <c r="AWO20" s="138"/>
      <c r="AWP20" s="138"/>
      <c r="AWQ20" s="138"/>
      <c r="AWR20" s="138"/>
      <c r="AWS20" s="138"/>
      <c r="AWT20" s="138"/>
      <c r="AWU20" s="138"/>
      <c r="AWV20" s="138"/>
      <c r="AWW20" s="138"/>
      <c r="AWX20" s="138"/>
      <c r="AWY20" s="138"/>
      <c r="AWZ20" s="138"/>
      <c r="AXA20" s="138"/>
      <c r="AXB20" s="138"/>
      <c r="AXC20" s="138"/>
      <c r="AXD20" s="138"/>
      <c r="AXE20" s="138"/>
      <c r="AXF20" s="138"/>
      <c r="AXG20" s="138"/>
      <c r="AXH20" s="138"/>
      <c r="AXI20" s="138"/>
      <c r="AXJ20" s="138"/>
      <c r="AXK20" s="138"/>
      <c r="AXL20" s="138"/>
      <c r="AXM20" s="138"/>
      <c r="AXN20" s="138"/>
      <c r="AXO20" s="138"/>
      <c r="AXP20" s="138"/>
      <c r="AXQ20" s="138"/>
      <c r="AXR20" s="138"/>
      <c r="AXS20" s="138"/>
      <c r="AXT20" s="138"/>
      <c r="AXU20" s="138"/>
      <c r="AXV20" s="138"/>
    </row>
    <row r="21" spans="1:73 1250:1322" s="161" customFormat="1" ht="12.6" customHeight="1" x14ac:dyDescent="0.2">
      <c r="A21" s="139">
        <v>272167</v>
      </c>
      <c r="B21" s="139" t="s">
        <v>220</v>
      </c>
      <c r="C21" s="139" t="s">
        <v>204</v>
      </c>
      <c r="D21" s="139">
        <v>24</v>
      </c>
      <c r="E21" s="139">
        <v>24.187208997641701</v>
      </c>
      <c r="F21" s="139">
        <v>24.187208997641701</v>
      </c>
      <c r="G21" s="150">
        <v>0</v>
      </c>
      <c r="H21" s="150">
        <v>1</v>
      </c>
      <c r="I21" s="150">
        <v>6</v>
      </c>
      <c r="J21" s="150">
        <v>2</v>
      </c>
      <c r="K21" s="150">
        <v>4</v>
      </c>
      <c r="L21" s="150">
        <v>2</v>
      </c>
      <c r="M21" s="150">
        <v>5</v>
      </c>
      <c r="N21" s="150">
        <v>4</v>
      </c>
      <c r="O21" s="150">
        <v>0</v>
      </c>
      <c r="P21" s="150">
        <v>18</v>
      </c>
      <c r="Q21" s="150">
        <v>6</v>
      </c>
      <c r="R21" s="150">
        <v>0</v>
      </c>
      <c r="S21" s="150">
        <v>9</v>
      </c>
      <c r="T21" s="150">
        <v>15</v>
      </c>
      <c r="U21" s="150">
        <v>0</v>
      </c>
      <c r="V21" s="150">
        <v>15</v>
      </c>
      <c r="W21" s="150">
        <v>3</v>
      </c>
      <c r="X21" s="150">
        <v>2</v>
      </c>
      <c r="Y21" s="150">
        <v>8</v>
      </c>
      <c r="Z21" s="150">
        <v>2</v>
      </c>
      <c r="AA21" s="150">
        <v>0</v>
      </c>
      <c r="AB21" s="150">
        <v>18</v>
      </c>
      <c r="AC21" s="150">
        <v>0</v>
      </c>
      <c r="AD21" s="150">
        <v>1</v>
      </c>
      <c r="AE21" s="150">
        <v>0</v>
      </c>
      <c r="AF21" s="150">
        <v>1</v>
      </c>
      <c r="AG21" s="150">
        <v>4</v>
      </c>
      <c r="AH21" s="150">
        <v>0</v>
      </c>
      <c r="AI21" s="150">
        <v>20</v>
      </c>
      <c r="AJ21" s="150">
        <v>0</v>
      </c>
      <c r="AK21" s="150">
        <v>1</v>
      </c>
      <c r="AL21" s="139">
        <v>0</v>
      </c>
      <c r="AM21" s="139">
        <v>1</v>
      </c>
      <c r="AN21" s="150">
        <v>2</v>
      </c>
      <c r="AO21" s="150">
        <v>0</v>
      </c>
      <c r="AP21" s="150">
        <v>2</v>
      </c>
      <c r="AQ21" s="150">
        <v>0</v>
      </c>
      <c r="AR21" s="150">
        <v>5</v>
      </c>
      <c r="AS21" s="150">
        <v>2</v>
      </c>
      <c r="AT21" s="150">
        <v>3</v>
      </c>
      <c r="AU21" s="150">
        <v>2</v>
      </c>
      <c r="AV21" s="150">
        <v>1</v>
      </c>
      <c r="AW21" s="150">
        <v>0</v>
      </c>
      <c r="AX21" s="150">
        <v>1</v>
      </c>
      <c r="AY21" s="150">
        <v>0</v>
      </c>
      <c r="AZ21" s="150">
        <v>3</v>
      </c>
      <c r="BA21" s="150">
        <v>1</v>
      </c>
      <c r="BB21" s="150">
        <v>4</v>
      </c>
      <c r="BC21" s="150">
        <v>1</v>
      </c>
      <c r="BD21" s="150">
        <v>5</v>
      </c>
      <c r="BE21" s="150">
        <v>4</v>
      </c>
      <c r="BF21" s="150">
        <v>5</v>
      </c>
      <c r="BG21" s="150">
        <v>3</v>
      </c>
      <c r="BH21" s="150">
        <v>1</v>
      </c>
      <c r="BI21" s="150">
        <v>5</v>
      </c>
      <c r="BJ21" s="150">
        <v>0</v>
      </c>
      <c r="BK21" s="150">
        <v>8</v>
      </c>
      <c r="BL21" s="150">
        <v>22</v>
      </c>
      <c r="BM21" s="150">
        <v>5</v>
      </c>
      <c r="BN21" s="150">
        <v>3</v>
      </c>
      <c r="BO21" s="150">
        <v>0</v>
      </c>
      <c r="BP21" s="150">
        <v>0</v>
      </c>
      <c r="BQ21" s="150">
        <v>0</v>
      </c>
      <c r="BR21" s="150">
        <v>1</v>
      </c>
      <c r="BS21" s="150">
        <v>5</v>
      </c>
      <c r="BT21" s="150">
        <v>19</v>
      </c>
      <c r="BU21" s="150">
        <v>0</v>
      </c>
      <c r="AVB21" s="138"/>
      <c r="AVC21" s="138"/>
      <c r="AVD21" s="138"/>
      <c r="AVE21" s="138"/>
      <c r="AVF21" s="158"/>
      <c r="AVG21" s="158"/>
      <c r="AVH21" s="138"/>
      <c r="AVI21" s="138"/>
      <c r="AVJ21" s="138"/>
      <c r="AVK21" s="138"/>
      <c r="AVL21" s="138"/>
      <c r="AVM21" s="138"/>
      <c r="AVN21" s="138"/>
      <c r="AVO21" s="138"/>
      <c r="AVP21" s="138"/>
      <c r="AVQ21" s="138"/>
      <c r="AVR21" s="138"/>
      <c r="AVS21" s="138"/>
      <c r="AVT21" s="138"/>
      <c r="AVU21" s="138"/>
      <c r="AVV21" s="138"/>
      <c r="AVW21" s="138"/>
      <c r="AVX21" s="138"/>
      <c r="AVY21" s="138"/>
      <c r="AVZ21" s="138"/>
      <c r="AWA21" s="138"/>
      <c r="AWB21" s="138"/>
      <c r="AWC21" s="138"/>
      <c r="AWD21" s="138"/>
      <c r="AWE21" s="138"/>
      <c r="AWF21" s="138"/>
      <c r="AWG21" s="138"/>
      <c r="AWH21" s="138"/>
      <c r="AWI21" s="138"/>
      <c r="AWJ21" s="138"/>
      <c r="AWK21" s="138"/>
      <c r="AWL21" s="138"/>
      <c r="AWM21" s="138"/>
      <c r="AWN21" s="138"/>
      <c r="AWO21" s="138"/>
      <c r="AWP21" s="138"/>
      <c r="AWQ21" s="138"/>
      <c r="AWR21" s="138"/>
      <c r="AWS21" s="138"/>
      <c r="AWT21" s="138"/>
      <c r="AWU21" s="138"/>
      <c r="AWV21" s="138"/>
      <c r="AWW21" s="138"/>
      <c r="AWX21" s="138"/>
      <c r="AWY21" s="138"/>
      <c r="AWZ21" s="138"/>
      <c r="AXA21" s="138"/>
      <c r="AXB21" s="138"/>
      <c r="AXC21" s="138"/>
      <c r="AXD21" s="138"/>
      <c r="AXE21" s="138"/>
      <c r="AXF21" s="138"/>
      <c r="AXG21" s="138"/>
      <c r="AXH21" s="138"/>
      <c r="AXI21" s="138"/>
      <c r="AXJ21" s="138"/>
      <c r="AXK21" s="138"/>
      <c r="AXL21" s="138"/>
      <c r="AXM21" s="138"/>
      <c r="AXN21" s="138"/>
      <c r="AXO21" s="138"/>
      <c r="AXP21" s="138"/>
      <c r="AXQ21" s="138"/>
      <c r="AXR21" s="138"/>
      <c r="AXS21" s="138"/>
      <c r="AXT21" s="138"/>
      <c r="AXU21" s="138"/>
      <c r="AXV21" s="138"/>
    </row>
    <row r="22" spans="1:73 1250:1322" s="161" customFormat="1" ht="12.6" customHeight="1" x14ac:dyDescent="0.2">
      <c r="A22" s="139">
        <v>272175</v>
      </c>
      <c r="B22" s="139" t="s">
        <v>221</v>
      </c>
      <c r="C22" s="139" t="s">
        <v>204</v>
      </c>
      <c r="D22" s="139">
        <v>16</v>
      </c>
      <c r="E22" s="139">
        <v>13.714011434056999</v>
      </c>
      <c r="F22" s="139">
        <v>13.714011434056999</v>
      </c>
      <c r="G22" s="150">
        <v>1</v>
      </c>
      <c r="H22" s="150">
        <v>3</v>
      </c>
      <c r="I22" s="150">
        <v>1</v>
      </c>
      <c r="J22" s="150">
        <v>2</v>
      </c>
      <c r="K22" s="150">
        <v>4</v>
      </c>
      <c r="L22" s="150">
        <v>2</v>
      </c>
      <c r="M22" s="150">
        <v>2</v>
      </c>
      <c r="N22" s="150">
        <v>1</v>
      </c>
      <c r="O22" s="150">
        <v>0</v>
      </c>
      <c r="P22" s="150">
        <v>12</v>
      </c>
      <c r="Q22" s="150">
        <v>4</v>
      </c>
      <c r="R22" s="150">
        <v>0</v>
      </c>
      <c r="S22" s="150">
        <v>6</v>
      </c>
      <c r="T22" s="150">
        <v>9</v>
      </c>
      <c r="U22" s="150">
        <v>1</v>
      </c>
      <c r="V22" s="150">
        <v>8</v>
      </c>
      <c r="W22" s="150">
        <v>0</v>
      </c>
      <c r="X22" s="150">
        <v>3</v>
      </c>
      <c r="Y22" s="150">
        <v>4</v>
      </c>
      <c r="Z22" s="150">
        <v>1</v>
      </c>
      <c r="AA22" s="150">
        <v>1</v>
      </c>
      <c r="AB22" s="150">
        <v>8</v>
      </c>
      <c r="AC22" s="150">
        <v>1</v>
      </c>
      <c r="AD22" s="150">
        <v>3</v>
      </c>
      <c r="AE22" s="150">
        <v>0</v>
      </c>
      <c r="AF22" s="150">
        <v>0</v>
      </c>
      <c r="AG22" s="150">
        <v>4</v>
      </c>
      <c r="AH22" s="150">
        <v>0</v>
      </c>
      <c r="AI22" s="150">
        <v>9</v>
      </c>
      <c r="AJ22" s="150">
        <v>0</v>
      </c>
      <c r="AK22" s="150">
        <v>4</v>
      </c>
      <c r="AL22" s="139">
        <v>2</v>
      </c>
      <c r="AM22" s="139">
        <v>0</v>
      </c>
      <c r="AN22" s="150">
        <v>1</v>
      </c>
      <c r="AO22" s="150">
        <v>0</v>
      </c>
      <c r="AP22" s="150">
        <v>1</v>
      </c>
      <c r="AQ22" s="150">
        <v>0</v>
      </c>
      <c r="AR22" s="150">
        <v>3</v>
      </c>
      <c r="AS22" s="150">
        <v>0</v>
      </c>
      <c r="AT22" s="150">
        <v>3</v>
      </c>
      <c r="AU22" s="150">
        <v>0</v>
      </c>
      <c r="AV22" s="150">
        <v>0</v>
      </c>
      <c r="AW22" s="150">
        <v>3</v>
      </c>
      <c r="AX22" s="150">
        <v>1</v>
      </c>
      <c r="AY22" s="150">
        <v>1</v>
      </c>
      <c r="AZ22" s="150">
        <v>1</v>
      </c>
      <c r="BA22" s="150">
        <v>2</v>
      </c>
      <c r="BB22" s="150">
        <v>1</v>
      </c>
      <c r="BC22" s="150">
        <v>4</v>
      </c>
      <c r="BD22" s="150">
        <v>1</v>
      </c>
      <c r="BE22" s="150">
        <v>1</v>
      </c>
      <c r="BF22" s="150">
        <v>2</v>
      </c>
      <c r="BG22" s="150">
        <v>4</v>
      </c>
      <c r="BH22" s="150">
        <v>3</v>
      </c>
      <c r="BI22" s="150">
        <v>1</v>
      </c>
      <c r="BJ22" s="150">
        <v>0</v>
      </c>
      <c r="BK22" s="150">
        <v>2</v>
      </c>
      <c r="BL22" s="150">
        <v>9</v>
      </c>
      <c r="BM22" s="150">
        <v>8</v>
      </c>
      <c r="BN22" s="150">
        <v>0</v>
      </c>
      <c r="BO22" s="150">
        <v>1</v>
      </c>
      <c r="BP22" s="150">
        <v>0</v>
      </c>
      <c r="BQ22" s="150">
        <v>3</v>
      </c>
      <c r="BR22" s="150">
        <v>0</v>
      </c>
      <c r="BS22" s="150">
        <v>4</v>
      </c>
      <c r="BT22" s="150">
        <v>12</v>
      </c>
      <c r="BU22" s="150">
        <v>0</v>
      </c>
      <c r="AVB22" s="138"/>
      <c r="AVC22" s="138"/>
      <c r="AVD22" s="138"/>
      <c r="AVE22" s="138"/>
      <c r="AVF22" s="158"/>
      <c r="AVG22" s="15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38"/>
      <c r="AXN22" s="138"/>
      <c r="AXO22" s="138"/>
      <c r="AXP22" s="138"/>
      <c r="AXQ22" s="138"/>
      <c r="AXR22" s="138"/>
      <c r="AXS22" s="138"/>
      <c r="AXT22" s="138"/>
      <c r="AXU22" s="138"/>
      <c r="AXV22" s="138"/>
    </row>
    <row r="23" spans="1:73 1250:1322" s="161" customFormat="1" ht="12.6" customHeight="1" x14ac:dyDescent="0.2">
      <c r="A23" s="139">
        <v>272183</v>
      </c>
      <c r="B23" s="139" t="s">
        <v>222</v>
      </c>
      <c r="C23" s="139" t="s">
        <v>204</v>
      </c>
      <c r="D23" s="139">
        <v>16</v>
      </c>
      <c r="E23" s="139">
        <v>13.7485392177081</v>
      </c>
      <c r="F23" s="139">
        <v>13.7485392177081</v>
      </c>
      <c r="G23" s="150">
        <v>0</v>
      </c>
      <c r="H23" s="150">
        <v>2</v>
      </c>
      <c r="I23" s="150">
        <v>1</v>
      </c>
      <c r="J23" s="150">
        <v>2</v>
      </c>
      <c r="K23" s="150">
        <v>4</v>
      </c>
      <c r="L23" s="150">
        <v>4</v>
      </c>
      <c r="M23" s="150">
        <v>2</v>
      </c>
      <c r="N23" s="150">
        <v>1</v>
      </c>
      <c r="O23" s="150">
        <v>0</v>
      </c>
      <c r="P23" s="150">
        <v>9</v>
      </c>
      <c r="Q23" s="150">
        <v>7</v>
      </c>
      <c r="R23" s="150">
        <v>0</v>
      </c>
      <c r="S23" s="150">
        <v>6</v>
      </c>
      <c r="T23" s="150">
        <v>10</v>
      </c>
      <c r="U23" s="150">
        <v>0</v>
      </c>
      <c r="V23" s="150">
        <v>10</v>
      </c>
      <c r="W23" s="150">
        <v>0</v>
      </c>
      <c r="X23" s="150">
        <v>3</v>
      </c>
      <c r="Y23" s="150">
        <v>5</v>
      </c>
      <c r="Z23" s="150">
        <v>2</v>
      </c>
      <c r="AA23" s="150">
        <v>0</v>
      </c>
      <c r="AB23" s="150">
        <v>12</v>
      </c>
      <c r="AC23" s="150">
        <v>1</v>
      </c>
      <c r="AD23" s="150">
        <v>3</v>
      </c>
      <c r="AE23" s="150">
        <v>0</v>
      </c>
      <c r="AF23" s="150">
        <v>0</v>
      </c>
      <c r="AG23" s="150">
        <v>0</v>
      </c>
      <c r="AH23" s="150">
        <v>0</v>
      </c>
      <c r="AI23" s="150">
        <v>7</v>
      </c>
      <c r="AJ23" s="150">
        <v>1</v>
      </c>
      <c r="AK23" s="150">
        <v>4</v>
      </c>
      <c r="AL23" s="139">
        <v>3</v>
      </c>
      <c r="AM23" s="139">
        <v>0</v>
      </c>
      <c r="AN23" s="150">
        <v>1</v>
      </c>
      <c r="AO23" s="150">
        <v>0</v>
      </c>
      <c r="AP23" s="150">
        <v>1</v>
      </c>
      <c r="AQ23" s="150">
        <v>1</v>
      </c>
      <c r="AR23" s="150">
        <v>2</v>
      </c>
      <c r="AS23" s="150">
        <v>0</v>
      </c>
      <c r="AT23" s="150">
        <v>3</v>
      </c>
      <c r="AU23" s="150">
        <v>2</v>
      </c>
      <c r="AV23" s="150">
        <v>1</v>
      </c>
      <c r="AW23" s="150">
        <v>0</v>
      </c>
      <c r="AX23" s="150">
        <v>1</v>
      </c>
      <c r="AY23" s="150">
        <v>1</v>
      </c>
      <c r="AZ23" s="150">
        <v>1</v>
      </c>
      <c r="BA23" s="150">
        <v>1</v>
      </c>
      <c r="BB23" s="150">
        <v>2</v>
      </c>
      <c r="BC23" s="150">
        <v>2</v>
      </c>
      <c r="BD23" s="150">
        <v>7</v>
      </c>
      <c r="BE23" s="150">
        <v>0</v>
      </c>
      <c r="BF23" s="150">
        <v>1</v>
      </c>
      <c r="BG23" s="150">
        <v>1</v>
      </c>
      <c r="BH23" s="150">
        <v>3</v>
      </c>
      <c r="BI23" s="150">
        <v>2</v>
      </c>
      <c r="BJ23" s="150">
        <v>0</v>
      </c>
      <c r="BK23" s="150">
        <v>2</v>
      </c>
      <c r="BL23" s="150">
        <v>14</v>
      </c>
      <c r="BM23" s="150">
        <v>9</v>
      </c>
      <c r="BN23" s="150">
        <v>2</v>
      </c>
      <c r="BO23" s="150">
        <v>1</v>
      </c>
      <c r="BP23" s="150">
        <v>0</v>
      </c>
      <c r="BQ23" s="150">
        <v>1</v>
      </c>
      <c r="BR23" s="150">
        <v>0</v>
      </c>
      <c r="BS23" s="150">
        <v>1</v>
      </c>
      <c r="BT23" s="150">
        <v>15</v>
      </c>
      <c r="BU23" s="150">
        <v>0</v>
      </c>
      <c r="AVB23" s="138"/>
      <c r="AVC23" s="138"/>
      <c r="AVD23" s="138"/>
      <c r="AVE23" s="138"/>
      <c r="AVF23" s="158"/>
      <c r="AVG23" s="158"/>
      <c r="AVH23" s="138"/>
      <c r="AVI23" s="138"/>
      <c r="AVJ23" s="138"/>
      <c r="AVK23" s="138"/>
      <c r="AVL23" s="138"/>
      <c r="AVM23" s="138"/>
      <c r="AVN23" s="138"/>
      <c r="AVO23" s="138"/>
      <c r="AVP23" s="138"/>
      <c r="AVQ23" s="138"/>
      <c r="AVR23" s="138"/>
      <c r="AVS23" s="138"/>
      <c r="AVT23" s="138"/>
      <c r="AVU23" s="138"/>
      <c r="AVV23" s="138"/>
      <c r="AVW23" s="138"/>
      <c r="AVX23" s="138"/>
      <c r="AVY23" s="138"/>
      <c r="AVZ23" s="138"/>
      <c r="AWA23" s="138"/>
      <c r="AWB23" s="138"/>
      <c r="AWC23" s="138"/>
      <c r="AWD23" s="138"/>
      <c r="AWE23" s="138"/>
      <c r="AWF23" s="138"/>
      <c r="AWG23" s="138"/>
      <c r="AWH23" s="138"/>
      <c r="AWI23" s="138"/>
      <c r="AWJ23" s="138"/>
      <c r="AWK23" s="138"/>
      <c r="AWL23" s="138"/>
      <c r="AWM23" s="138"/>
      <c r="AWN23" s="138"/>
      <c r="AWO23" s="138"/>
      <c r="AWP23" s="138"/>
      <c r="AWQ23" s="138"/>
      <c r="AWR23" s="138"/>
      <c r="AWS23" s="138"/>
      <c r="AWT23" s="138"/>
      <c r="AWU23" s="138"/>
      <c r="AWV23" s="138"/>
      <c r="AWW23" s="138"/>
      <c r="AWX23" s="138"/>
      <c r="AWY23" s="138"/>
      <c r="AWZ23" s="138"/>
      <c r="AXA23" s="138"/>
      <c r="AXB23" s="138"/>
      <c r="AXC23" s="138"/>
      <c r="AXD23" s="138"/>
      <c r="AXE23" s="138"/>
      <c r="AXF23" s="138"/>
      <c r="AXG23" s="138"/>
      <c r="AXH23" s="138"/>
      <c r="AXI23" s="138"/>
      <c r="AXJ23" s="138"/>
      <c r="AXK23" s="138"/>
      <c r="AXL23" s="138"/>
      <c r="AXM23" s="138"/>
      <c r="AXN23" s="138"/>
      <c r="AXO23" s="138"/>
      <c r="AXP23" s="138"/>
      <c r="AXQ23" s="138"/>
      <c r="AXR23" s="138"/>
      <c r="AXS23" s="138"/>
      <c r="AXT23" s="138"/>
      <c r="AXU23" s="138"/>
      <c r="AXV23" s="138"/>
    </row>
    <row r="24" spans="1:73 1250:1322" s="161" customFormat="1" ht="12.6" customHeight="1" x14ac:dyDescent="0.2">
      <c r="A24" s="139">
        <v>272191</v>
      </c>
      <c r="B24" s="139" t="s">
        <v>223</v>
      </c>
      <c r="C24" s="139" t="s">
        <v>204</v>
      </c>
      <c r="D24" s="139">
        <v>26</v>
      </c>
      <c r="E24" s="139">
        <v>14.2200053598482</v>
      </c>
      <c r="F24" s="139">
        <v>14.2200053598482</v>
      </c>
      <c r="G24" s="150">
        <v>1</v>
      </c>
      <c r="H24" s="150">
        <v>2</v>
      </c>
      <c r="I24" s="150">
        <v>3</v>
      </c>
      <c r="J24" s="150">
        <v>6</v>
      </c>
      <c r="K24" s="150">
        <v>3</v>
      </c>
      <c r="L24" s="150">
        <v>2</v>
      </c>
      <c r="M24" s="150">
        <v>6</v>
      </c>
      <c r="N24" s="150">
        <v>3</v>
      </c>
      <c r="O24" s="150">
        <v>0</v>
      </c>
      <c r="P24" s="150">
        <v>15</v>
      </c>
      <c r="Q24" s="150">
        <v>11</v>
      </c>
      <c r="R24" s="150">
        <v>0</v>
      </c>
      <c r="S24" s="150">
        <v>12</v>
      </c>
      <c r="T24" s="150">
        <v>14</v>
      </c>
      <c r="U24" s="150">
        <v>1</v>
      </c>
      <c r="V24" s="150">
        <v>13</v>
      </c>
      <c r="W24" s="150">
        <v>1</v>
      </c>
      <c r="X24" s="150">
        <v>4</v>
      </c>
      <c r="Y24" s="150">
        <v>8</v>
      </c>
      <c r="Z24" s="150">
        <v>0</v>
      </c>
      <c r="AA24" s="150">
        <v>0</v>
      </c>
      <c r="AB24" s="150">
        <v>14</v>
      </c>
      <c r="AC24" s="150">
        <v>1</v>
      </c>
      <c r="AD24" s="150">
        <v>2</v>
      </c>
      <c r="AE24" s="150">
        <v>1</v>
      </c>
      <c r="AF24" s="150">
        <v>1</v>
      </c>
      <c r="AG24" s="150">
        <v>7</v>
      </c>
      <c r="AH24" s="150">
        <v>0</v>
      </c>
      <c r="AI24" s="150">
        <v>12</v>
      </c>
      <c r="AJ24" s="150">
        <v>2</v>
      </c>
      <c r="AK24" s="150">
        <v>3</v>
      </c>
      <c r="AL24" s="139">
        <v>5</v>
      </c>
      <c r="AM24" s="139">
        <v>2</v>
      </c>
      <c r="AN24" s="150">
        <v>2</v>
      </c>
      <c r="AO24" s="150">
        <v>0</v>
      </c>
      <c r="AP24" s="150">
        <v>1</v>
      </c>
      <c r="AQ24" s="150">
        <v>0</v>
      </c>
      <c r="AR24" s="150">
        <v>2</v>
      </c>
      <c r="AS24" s="150">
        <v>0</v>
      </c>
      <c r="AT24" s="150">
        <v>1</v>
      </c>
      <c r="AU24" s="150">
        <v>1</v>
      </c>
      <c r="AV24" s="150">
        <v>5</v>
      </c>
      <c r="AW24" s="150">
        <v>1</v>
      </c>
      <c r="AX24" s="150">
        <v>2</v>
      </c>
      <c r="AY24" s="150">
        <v>2</v>
      </c>
      <c r="AZ24" s="150">
        <v>4</v>
      </c>
      <c r="BA24" s="150">
        <v>2</v>
      </c>
      <c r="BB24" s="150">
        <v>5</v>
      </c>
      <c r="BC24" s="150">
        <v>3</v>
      </c>
      <c r="BD24" s="150">
        <v>2</v>
      </c>
      <c r="BE24" s="150">
        <v>3</v>
      </c>
      <c r="BF24" s="150">
        <v>2</v>
      </c>
      <c r="BG24" s="150">
        <v>4</v>
      </c>
      <c r="BH24" s="150">
        <v>3</v>
      </c>
      <c r="BI24" s="150">
        <v>9</v>
      </c>
      <c r="BJ24" s="150">
        <v>0</v>
      </c>
      <c r="BK24" s="150">
        <v>4</v>
      </c>
      <c r="BL24" s="150">
        <v>21</v>
      </c>
      <c r="BM24" s="150">
        <v>9</v>
      </c>
      <c r="BN24" s="150">
        <v>4</v>
      </c>
      <c r="BO24" s="150">
        <v>0</v>
      </c>
      <c r="BP24" s="150">
        <v>0</v>
      </c>
      <c r="BQ24" s="150">
        <v>4</v>
      </c>
      <c r="BR24" s="150">
        <v>0</v>
      </c>
      <c r="BS24" s="150">
        <v>6</v>
      </c>
      <c r="BT24" s="150">
        <v>20</v>
      </c>
      <c r="BU24" s="150">
        <v>0</v>
      </c>
      <c r="AVB24" s="138"/>
      <c r="AVC24" s="138"/>
      <c r="AVD24" s="138"/>
      <c r="AVE24" s="138"/>
      <c r="AVF24" s="158"/>
      <c r="AVG24" s="158"/>
      <c r="AVH24" s="138"/>
      <c r="AVI24" s="138"/>
      <c r="AVJ24" s="138"/>
      <c r="AVK24" s="138"/>
      <c r="AVL24" s="138"/>
      <c r="AVM24" s="138"/>
      <c r="AVN24" s="138"/>
      <c r="AVO24" s="138"/>
      <c r="AVP24" s="138"/>
      <c r="AVQ24" s="138"/>
      <c r="AVR24" s="138"/>
      <c r="AVS24" s="138"/>
      <c r="AVT24" s="138"/>
      <c r="AVU24" s="138"/>
      <c r="AVV24" s="138"/>
      <c r="AVW24" s="138"/>
      <c r="AVX24" s="138"/>
      <c r="AVY24" s="138"/>
      <c r="AVZ24" s="138"/>
      <c r="AWA24" s="138"/>
      <c r="AWB24" s="138"/>
      <c r="AWC24" s="138"/>
      <c r="AWD24" s="138"/>
      <c r="AWE24" s="138"/>
      <c r="AWF24" s="138"/>
      <c r="AWG24" s="138"/>
      <c r="AWH24" s="138"/>
      <c r="AWI24" s="138"/>
      <c r="AWJ24" s="138"/>
      <c r="AWK24" s="138"/>
      <c r="AWL24" s="138"/>
      <c r="AWM24" s="138"/>
      <c r="AWN24" s="138"/>
      <c r="AWO24" s="138"/>
      <c r="AWP24" s="138"/>
      <c r="AWQ24" s="138"/>
      <c r="AWR24" s="138"/>
      <c r="AWS24" s="138"/>
      <c r="AWT24" s="138"/>
      <c r="AWU24" s="138"/>
      <c r="AWV24" s="138"/>
      <c r="AWW24" s="138"/>
      <c r="AWX24" s="138"/>
      <c r="AWY24" s="138"/>
      <c r="AWZ24" s="138"/>
      <c r="AXA24" s="138"/>
      <c r="AXB24" s="138"/>
      <c r="AXC24" s="138"/>
      <c r="AXD24" s="138"/>
      <c r="AXE24" s="138"/>
      <c r="AXF24" s="138"/>
      <c r="AXG24" s="138"/>
      <c r="AXH24" s="138"/>
      <c r="AXI24" s="138"/>
      <c r="AXJ24" s="138"/>
      <c r="AXK24" s="138"/>
      <c r="AXL24" s="138"/>
      <c r="AXM24" s="138"/>
      <c r="AXN24" s="138"/>
      <c r="AXO24" s="138"/>
      <c r="AXP24" s="138"/>
      <c r="AXQ24" s="138"/>
      <c r="AXR24" s="138"/>
      <c r="AXS24" s="138"/>
      <c r="AXT24" s="138"/>
      <c r="AXU24" s="138"/>
      <c r="AXV24" s="138"/>
    </row>
    <row r="25" spans="1:73 1250:1322" s="161" customFormat="1" ht="12.6" customHeight="1" x14ac:dyDescent="0.2">
      <c r="A25" s="139">
        <v>272205</v>
      </c>
      <c r="B25" s="139" t="s">
        <v>224</v>
      </c>
      <c r="C25" s="139" t="s">
        <v>204</v>
      </c>
      <c r="D25" s="139">
        <v>12</v>
      </c>
      <c r="E25" s="139">
        <v>8.6133880761997705</v>
      </c>
      <c r="F25" s="139">
        <v>8.6133880761997705</v>
      </c>
      <c r="G25" s="150">
        <v>0</v>
      </c>
      <c r="H25" s="150">
        <v>1</v>
      </c>
      <c r="I25" s="150">
        <v>0</v>
      </c>
      <c r="J25" s="150">
        <v>2</v>
      </c>
      <c r="K25" s="150">
        <v>4</v>
      </c>
      <c r="L25" s="150">
        <v>1</v>
      </c>
      <c r="M25" s="150">
        <v>3</v>
      </c>
      <c r="N25" s="150">
        <v>1</v>
      </c>
      <c r="O25" s="150">
        <v>0</v>
      </c>
      <c r="P25" s="150">
        <v>11</v>
      </c>
      <c r="Q25" s="150">
        <v>1</v>
      </c>
      <c r="R25" s="150">
        <v>0</v>
      </c>
      <c r="S25" s="150">
        <v>3</v>
      </c>
      <c r="T25" s="150">
        <v>9</v>
      </c>
      <c r="U25" s="150">
        <v>0</v>
      </c>
      <c r="V25" s="150">
        <v>9</v>
      </c>
      <c r="W25" s="150">
        <v>2</v>
      </c>
      <c r="X25" s="150">
        <v>0</v>
      </c>
      <c r="Y25" s="150">
        <v>7</v>
      </c>
      <c r="Z25" s="150">
        <v>0</v>
      </c>
      <c r="AA25" s="150">
        <v>0</v>
      </c>
      <c r="AB25" s="150">
        <v>10</v>
      </c>
      <c r="AC25" s="150">
        <v>0</v>
      </c>
      <c r="AD25" s="150">
        <v>2</v>
      </c>
      <c r="AE25" s="150">
        <v>0</v>
      </c>
      <c r="AF25" s="150">
        <v>0</v>
      </c>
      <c r="AG25" s="150">
        <v>0</v>
      </c>
      <c r="AH25" s="150">
        <v>0</v>
      </c>
      <c r="AI25" s="150">
        <v>8</v>
      </c>
      <c r="AJ25" s="150">
        <v>1</v>
      </c>
      <c r="AK25" s="150">
        <v>2</v>
      </c>
      <c r="AL25" s="139">
        <v>0</v>
      </c>
      <c r="AM25" s="139">
        <v>0</v>
      </c>
      <c r="AN25" s="150">
        <v>1</v>
      </c>
      <c r="AO25" s="150">
        <v>0</v>
      </c>
      <c r="AP25" s="150">
        <v>0</v>
      </c>
      <c r="AQ25" s="150">
        <v>0</v>
      </c>
      <c r="AR25" s="150">
        <v>1</v>
      </c>
      <c r="AS25" s="150">
        <v>0</v>
      </c>
      <c r="AT25" s="150">
        <v>1</v>
      </c>
      <c r="AU25" s="150">
        <v>3</v>
      </c>
      <c r="AV25" s="150">
        <v>0</v>
      </c>
      <c r="AW25" s="150">
        <v>1</v>
      </c>
      <c r="AX25" s="150">
        <v>0</v>
      </c>
      <c r="AY25" s="150">
        <v>0</v>
      </c>
      <c r="AZ25" s="150">
        <v>0</v>
      </c>
      <c r="BA25" s="150">
        <v>0</v>
      </c>
      <c r="BB25" s="150">
        <v>6</v>
      </c>
      <c r="BC25" s="150">
        <v>2</v>
      </c>
      <c r="BD25" s="150">
        <v>0</v>
      </c>
      <c r="BE25" s="150">
        <v>2</v>
      </c>
      <c r="BF25" s="150">
        <v>3</v>
      </c>
      <c r="BG25" s="150">
        <v>2</v>
      </c>
      <c r="BH25" s="150">
        <v>2</v>
      </c>
      <c r="BI25" s="150">
        <v>1</v>
      </c>
      <c r="BJ25" s="150">
        <v>0</v>
      </c>
      <c r="BK25" s="150">
        <v>5</v>
      </c>
      <c r="BL25" s="150">
        <v>13</v>
      </c>
      <c r="BM25" s="150">
        <v>4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1</v>
      </c>
      <c r="BT25" s="150">
        <v>11</v>
      </c>
      <c r="BU25" s="150">
        <v>0</v>
      </c>
      <c r="AVB25" s="138"/>
      <c r="AVC25" s="138"/>
      <c r="AVD25" s="138"/>
      <c r="AVE25" s="138"/>
      <c r="AVF25" s="158"/>
      <c r="AVG25" s="158"/>
      <c r="AVH25" s="138"/>
      <c r="AVI25" s="138"/>
      <c r="AVJ25" s="138"/>
      <c r="AVK25" s="138"/>
      <c r="AVL25" s="138"/>
      <c r="AVM25" s="138"/>
      <c r="AVN25" s="138"/>
      <c r="AVO25" s="138"/>
      <c r="AVP25" s="138"/>
      <c r="AVQ25" s="138"/>
      <c r="AVR25" s="138"/>
      <c r="AVS25" s="138"/>
      <c r="AVT25" s="138"/>
      <c r="AVU25" s="138"/>
      <c r="AVV25" s="138"/>
      <c r="AVW25" s="138"/>
      <c r="AVX25" s="138"/>
      <c r="AVY25" s="138"/>
      <c r="AVZ25" s="138"/>
      <c r="AWA25" s="138"/>
      <c r="AWB25" s="138"/>
      <c r="AWC25" s="138"/>
      <c r="AWD25" s="138"/>
      <c r="AWE25" s="138"/>
      <c r="AWF25" s="138"/>
      <c r="AWG25" s="138"/>
      <c r="AWH25" s="138"/>
      <c r="AWI25" s="138"/>
      <c r="AWJ25" s="138"/>
      <c r="AWK25" s="138"/>
      <c r="AWL25" s="138"/>
      <c r="AWM25" s="138"/>
      <c r="AWN25" s="138"/>
      <c r="AWO25" s="138"/>
      <c r="AWP25" s="138"/>
      <c r="AWQ25" s="138"/>
      <c r="AWR25" s="138"/>
      <c r="AWS25" s="138"/>
      <c r="AWT25" s="138"/>
      <c r="AWU25" s="138"/>
      <c r="AWV25" s="138"/>
      <c r="AWW25" s="138"/>
      <c r="AWX25" s="138"/>
      <c r="AWY25" s="138"/>
      <c r="AWZ25" s="138"/>
      <c r="AXA25" s="138"/>
      <c r="AXB25" s="138"/>
      <c r="AXC25" s="138"/>
      <c r="AXD25" s="138"/>
      <c r="AXE25" s="138"/>
      <c r="AXF25" s="138"/>
      <c r="AXG25" s="138"/>
      <c r="AXH25" s="138"/>
      <c r="AXI25" s="138"/>
      <c r="AXJ25" s="138"/>
      <c r="AXK25" s="138"/>
      <c r="AXL25" s="138"/>
      <c r="AXM25" s="138"/>
      <c r="AXN25" s="138"/>
      <c r="AXO25" s="138"/>
      <c r="AXP25" s="138"/>
      <c r="AXQ25" s="138"/>
      <c r="AXR25" s="138"/>
      <c r="AXS25" s="138"/>
      <c r="AXT25" s="138"/>
      <c r="AXU25" s="138"/>
      <c r="AXV25" s="138"/>
    </row>
    <row r="26" spans="1:73 1250:1322" s="161" customFormat="1" ht="12.6" customHeight="1" x14ac:dyDescent="0.2">
      <c r="A26" s="139">
        <v>272213</v>
      </c>
      <c r="B26" s="139" t="s">
        <v>225</v>
      </c>
      <c r="C26" s="139" t="s">
        <v>204</v>
      </c>
      <c r="D26" s="139">
        <v>9</v>
      </c>
      <c r="E26" s="139">
        <v>13.4424662444737</v>
      </c>
      <c r="F26" s="139">
        <v>13.4424662444737</v>
      </c>
      <c r="G26" s="150">
        <v>1</v>
      </c>
      <c r="H26" s="150">
        <v>0</v>
      </c>
      <c r="I26" s="150">
        <v>0</v>
      </c>
      <c r="J26" s="150">
        <v>1</v>
      </c>
      <c r="K26" s="150">
        <v>1</v>
      </c>
      <c r="L26" s="150">
        <v>1</v>
      </c>
      <c r="M26" s="150">
        <v>4</v>
      </c>
      <c r="N26" s="150">
        <v>1</v>
      </c>
      <c r="O26" s="150">
        <v>0</v>
      </c>
      <c r="P26" s="150">
        <v>7</v>
      </c>
      <c r="Q26" s="150">
        <v>2</v>
      </c>
      <c r="R26" s="150">
        <v>0</v>
      </c>
      <c r="S26" s="150">
        <v>2</v>
      </c>
      <c r="T26" s="150">
        <v>7</v>
      </c>
      <c r="U26" s="150">
        <v>1</v>
      </c>
      <c r="V26" s="150">
        <v>6</v>
      </c>
      <c r="W26" s="150">
        <v>0</v>
      </c>
      <c r="X26" s="150">
        <v>0</v>
      </c>
      <c r="Y26" s="150">
        <v>6</v>
      </c>
      <c r="Z26" s="150">
        <v>0</v>
      </c>
      <c r="AA26" s="150">
        <v>0</v>
      </c>
      <c r="AB26" s="150">
        <v>6</v>
      </c>
      <c r="AC26" s="150">
        <v>0</v>
      </c>
      <c r="AD26" s="150">
        <v>0</v>
      </c>
      <c r="AE26" s="150">
        <v>0</v>
      </c>
      <c r="AF26" s="150">
        <v>0</v>
      </c>
      <c r="AG26" s="150">
        <v>3</v>
      </c>
      <c r="AH26" s="150">
        <v>0</v>
      </c>
      <c r="AI26" s="150">
        <v>4</v>
      </c>
      <c r="AJ26" s="150">
        <v>0</v>
      </c>
      <c r="AK26" s="150">
        <v>0</v>
      </c>
      <c r="AL26" s="139">
        <v>2</v>
      </c>
      <c r="AM26" s="139">
        <v>1</v>
      </c>
      <c r="AN26" s="150">
        <v>2</v>
      </c>
      <c r="AO26" s="150">
        <v>0</v>
      </c>
      <c r="AP26" s="150">
        <v>0</v>
      </c>
      <c r="AQ26" s="150">
        <v>0</v>
      </c>
      <c r="AR26" s="150">
        <v>1</v>
      </c>
      <c r="AS26" s="150">
        <v>2</v>
      </c>
      <c r="AT26" s="150">
        <v>2</v>
      </c>
      <c r="AU26" s="150">
        <v>1</v>
      </c>
      <c r="AV26" s="150">
        <v>0</v>
      </c>
      <c r="AW26" s="150">
        <v>0</v>
      </c>
      <c r="AX26" s="150">
        <v>0</v>
      </c>
      <c r="AY26" s="150">
        <v>0</v>
      </c>
      <c r="AZ26" s="150">
        <v>1</v>
      </c>
      <c r="BA26" s="150">
        <v>1</v>
      </c>
      <c r="BB26" s="150">
        <v>1</v>
      </c>
      <c r="BC26" s="150">
        <v>0</v>
      </c>
      <c r="BD26" s="150">
        <v>2</v>
      </c>
      <c r="BE26" s="150">
        <v>1</v>
      </c>
      <c r="BF26" s="150">
        <v>2</v>
      </c>
      <c r="BG26" s="150">
        <v>2</v>
      </c>
      <c r="BH26" s="150">
        <v>1</v>
      </c>
      <c r="BI26" s="150">
        <v>1</v>
      </c>
      <c r="BJ26" s="150">
        <v>0</v>
      </c>
      <c r="BK26" s="150">
        <v>6</v>
      </c>
      <c r="BL26" s="150">
        <v>6</v>
      </c>
      <c r="BM26" s="150">
        <v>0</v>
      </c>
      <c r="BN26" s="150">
        <v>1</v>
      </c>
      <c r="BO26" s="150">
        <v>1</v>
      </c>
      <c r="BP26" s="150">
        <v>0</v>
      </c>
      <c r="BQ26" s="150">
        <v>1</v>
      </c>
      <c r="BR26" s="150">
        <v>0</v>
      </c>
      <c r="BS26" s="150">
        <v>2</v>
      </c>
      <c r="BT26" s="150">
        <v>7</v>
      </c>
      <c r="BU26" s="150">
        <v>0</v>
      </c>
      <c r="AVB26" s="138"/>
      <c r="AVC26" s="138"/>
      <c r="AVD26" s="138"/>
      <c r="AVE26" s="138"/>
      <c r="AVF26" s="158"/>
      <c r="AVG26" s="158"/>
      <c r="AVH26" s="138"/>
      <c r="AVI26" s="138"/>
      <c r="AVJ26" s="138"/>
      <c r="AVK26" s="138"/>
      <c r="AVL26" s="138"/>
      <c r="AVM26" s="138"/>
      <c r="AVN26" s="138"/>
      <c r="AVO26" s="138"/>
      <c r="AVP26" s="138"/>
      <c r="AVQ26" s="138"/>
      <c r="AVR26" s="138"/>
      <c r="AVS26" s="138"/>
      <c r="AVT26" s="138"/>
      <c r="AVU26" s="138"/>
      <c r="AVV26" s="138"/>
      <c r="AVW26" s="138"/>
      <c r="AVX26" s="138"/>
      <c r="AVY26" s="138"/>
      <c r="AVZ26" s="138"/>
      <c r="AWA26" s="138"/>
      <c r="AWB26" s="138"/>
      <c r="AWC26" s="138"/>
      <c r="AWD26" s="138"/>
      <c r="AWE26" s="138"/>
      <c r="AWF26" s="138"/>
      <c r="AWG26" s="138"/>
      <c r="AWH26" s="138"/>
      <c r="AWI26" s="138"/>
      <c r="AWJ26" s="138"/>
      <c r="AWK26" s="138"/>
      <c r="AWL26" s="138"/>
      <c r="AWM26" s="138"/>
      <c r="AWN26" s="138"/>
      <c r="AWO26" s="138"/>
      <c r="AWP26" s="138"/>
      <c r="AWQ26" s="138"/>
      <c r="AWR26" s="138"/>
      <c r="AWS26" s="138"/>
      <c r="AWT26" s="138"/>
      <c r="AWU26" s="138"/>
      <c r="AWV26" s="138"/>
      <c r="AWW26" s="138"/>
      <c r="AWX26" s="138"/>
      <c r="AWY26" s="138"/>
      <c r="AWZ26" s="138"/>
      <c r="AXA26" s="138"/>
      <c r="AXB26" s="138"/>
      <c r="AXC26" s="138"/>
      <c r="AXD26" s="138"/>
      <c r="AXE26" s="138"/>
      <c r="AXF26" s="138"/>
      <c r="AXG26" s="138"/>
      <c r="AXH26" s="138"/>
      <c r="AXI26" s="138"/>
      <c r="AXJ26" s="138"/>
      <c r="AXK26" s="138"/>
      <c r="AXL26" s="138"/>
      <c r="AXM26" s="138"/>
      <c r="AXN26" s="138"/>
      <c r="AXO26" s="138"/>
      <c r="AXP26" s="138"/>
      <c r="AXQ26" s="138"/>
      <c r="AXR26" s="138"/>
      <c r="AXS26" s="138"/>
      <c r="AXT26" s="138"/>
      <c r="AXU26" s="138"/>
      <c r="AXV26" s="138"/>
    </row>
    <row r="27" spans="1:73 1250:1322" s="161" customFormat="1" ht="12.6" customHeight="1" x14ac:dyDescent="0.2">
      <c r="A27" s="139">
        <v>272221</v>
      </c>
      <c r="B27" s="139" t="s">
        <v>226</v>
      </c>
      <c r="C27" s="139" t="s">
        <v>204</v>
      </c>
      <c r="D27" s="139">
        <v>20</v>
      </c>
      <c r="E27" s="139">
        <v>18.4820677737425</v>
      </c>
      <c r="F27" s="139">
        <v>18.4820677737425</v>
      </c>
      <c r="G27" s="150">
        <v>2</v>
      </c>
      <c r="H27" s="150">
        <v>2</v>
      </c>
      <c r="I27" s="150">
        <v>2</v>
      </c>
      <c r="J27" s="150">
        <v>1</v>
      </c>
      <c r="K27" s="150">
        <v>6</v>
      </c>
      <c r="L27" s="150">
        <v>2</v>
      </c>
      <c r="M27" s="150">
        <v>3</v>
      </c>
      <c r="N27" s="150">
        <v>2</v>
      </c>
      <c r="O27" s="150">
        <v>0</v>
      </c>
      <c r="P27" s="150">
        <v>12</v>
      </c>
      <c r="Q27" s="150">
        <v>8</v>
      </c>
      <c r="R27" s="150">
        <v>0</v>
      </c>
      <c r="S27" s="150">
        <v>5</v>
      </c>
      <c r="T27" s="150">
        <v>15</v>
      </c>
      <c r="U27" s="150">
        <v>2</v>
      </c>
      <c r="V27" s="150">
        <v>13</v>
      </c>
      <c r="W27" s="150">
        <v>0</v>
      </c>
      <c r="X27" s="150">
        <v>6</v>
      </c>
      <c r="Y27" s="150">
        <v>5</v>
      </c>
      <c r="Z27" s="150">
        <v>2</v>
      </c>
      <c r="AA27" s="150">
        <v>0</v>
      </c>
      <c r="AB27" s="150">
        <v>12</v>
      </c>
      <c r="AC27" s="150">
        <v>2</v>
      </c>
      <c r="AD27" s="150">
        <v>1</v>
      </c>
      <c r="AE27" s="150">
        <v>1</v>
      </c>
      <c r="AF27" s="150">
        <v>0</v>
      </c>
      <c r="AG27" s="150">
        <v>4</v>
      </c>
      <c r="AH27" s="150">
        <v>0</v>
      </c>
      <c r="AI27" s="150">
        <v>12</v>
      </c>
      <c r="AJ27" s="150">
        <v>0</v>
      </c>
      <c r="AK27" s="150">
        <v>3</v>
      </c>
      <c r="AL27" s="139">
        <v>3</v>
      </c>
      <c r="AM27" s="139">
        <v>1</v>
      </c>
      <c r="AN27" s="150">
        <v>1</v>
      </c>
      <c r="AO27" s="150">
        <v>0</v>
      </c>
      <c r="AP27" s="150">
        <v>1</v>
      </c>
      <c r="AQ27" s="150">
        <v>0</v>
      </c>
      <c r="AR27" s="150">
        <v>3</v>
      </c>
      <c r="AS27" s="150">
        <v>0</v>
      </c>
      <c r="AT27" s="150">
        <v>0</v>
      </c>
      <c r="AU27" s="150">
        <v>2</v>
      </c>
      <c r="AV27" s="150">
        <v>1</v>
      </c>
      <c r="AW27" s="150">
        <v>2</v>
      </c>
      <c r="AX27" s="150">
        <v>0</v>
      </c>
      <c r="AY27" s="150">
        <v>1</v>
      </c>
      <c r="AZ27" s="150">
        <v>1</v>
      </c>
      <c r="BA27" s="150">
        <v>0</v>
      </c>
      <c r="BB27" s="150">
        <v>9</v>
      </c>
      <c r="BC27" s="150">
        <v>1</v>
      </c>
      <c r="BD27" s="150">
        <v>6</v>
      </c>
      <c r="BE27" s="150">
        <v>3</v>
      </c>
      <c r="BF27" s="150">
        <v>0</v>
      </c>
      <c r="BG27" s="150">
        <v>2</v>
      </c>
      <c r="BH27" s="150">
        <v>5</v>
      </c>
      <c r="BI27" s="150">
        <v>3</v>
      </c>
      <c r="BJ27" s="150">
        <v>0</v>
      </c>
      <c r="BK27" s="150">
        <v>1</v>
      </c>
      <c r="BL27" s="150">
        <v>18</v>
      </c>
      <c r="BM27" s="150">
        <v>10</v>
      </c>
      <c r="BN27" s="150">
        <v>3</v>
      </c>
      <c r="BO27" s="150">
        <v>2</v>
      </c>
      <c r="BP27" s="150">
        <v>1</v>
      </c>
      <c r="BQ27" s="150">
        <v>2</v>
      </c>
      <c r="BR27" s="150">
        <v>0</v>
      </c>
      <c r="BS27" s="150">
        <v>6</v>
      </c>
      <c r="BT27" s="150">
        <v>14</v>
      </c>
      <c r="BU27" s="150">
        <v>0</v>
      </c>
      <c r="AVB27" s="138"/>
      <c r="AVC27" s="138"/>
      <c r="AVD27" s="138"/>
      <c r="AVE27" s="138"/>
      <c r="AVF27" s="158"/>
      <c r="AVG27" s="158"/>
      <c r="AVH27" s="138"/>
      <c r="AVI27" s="138"/>
      <c r="AVJ27" s="138"/>
      <c r="AVK27" s="138"/>
      <c r="AVL27" s="138"/>
      <c r="AVM27" s="138"/>
      <c r="AVN27" s="138"/>
      <c r="AVO27" s="138"/>
      <c r="AVP27" s="138"/>
      <c r="AVQ27" s="138"/>
      <c r="AVR27" s="138"/>
      <c r="AVS27" s="138"/>
      <c r="AVT27" s="138"/>
      <c r="AVU27" s="138"/>
      <c r="AVV27" s="138"/>
      <c r="AVW27" s="138"/>
      <c r="AVX27" s="138"/>
      <c r="AVY27" s="138"/>
      <c r="AVZ27" s="138"/>
      <c r="AWA27" s="138"/>
      <c r="AWB27" s="138"/>
      <c r="AWC27" s="138"/>
      <c r="AWD27" s="138"/>
      <c r="AWE27" s="138"/>
      <c r="AWF27" s="138"/>
      <c r="AWG27" s="138"/>
      <c r="AWH27" s="138"/>
      <c r="AWI27" s="138"/>
      <c r="AWJ27" s="138"/>
      <c r="AWK27" s="138"/>
      <c r="AWL27" s="138"/>
      <c r="AWM27" s="138"/>
      <c r="AWN27" s="138"/>
      <c r="AWO27" s="138"/>
      <c r="AWP27" s="138"/>
      <c r="AWQ27" s="138"/>
      <c r="AWR27" s="138"/>
      <c r="AWS27" s="138"/>
      <c r="AWT27" s="138"/>
      <c r="AWU27" s="138"/>
      <c r="AWV27" s="138"/>
      <c r="AWW27" s="138"/>
      <c r="AWX27" s="138"/>
      <c r="AWY27" s="138"/>
      <c r="AWZ27" s="138"/>
      <c r="AXA27" s="138"/>
      <c r="AXB27" s="138"/>
      <c r="AXC27" s="138"/>
      <c r="AXD27" s="138"/>
      <c r="AXE27" s="138"/>
      <c r="AXF27" s="138"/>
      <c r="AXG27" s="138"/>
      <c r="AXH27" s="138"/>
      <c r="AXI27" s="138"/>
      <c r="AXJ27" s="138"/>
      <c r="AXK27" s="138"/>
      <c r="AXL27" s="138"/>
      <c r="AXM27" s="138"/>
      <c r="AXN27" s="138"/>
      <c r="AXO27" s="138"/>
      <c r="AXP27" s="138"/>
      <c r="AXQ27" s="138"/>
      <c r="AXR27" s="138"/>
      <c r="AXS27" s="138"/>
      <c r="AXT27" s="138"/>
      <c r="AXU27" s="138"/>
      <c r="AXV27" s="138"/>
    </row>
    <row r="28" spans="1:73 1250:1322" s="161" customFormat="1" ht="12.6" customHeight="1" x14ac:dyDescent="0.2">
      <c r="A28" s="139">
        <v>272230</v>
      </c>
      <c r="B28" s="139" t="s">
        <v>227</v>
      </c>
      <c r="C28" s="139" t="s">
        <v>204</v>
      </c>
      <c r="D28" s="139">
        <v>23</v>
      </c>
      <c r="E28" s="139">
        <v>19.634792852935401</v>
      </c>
      <c r="F28" s="139">
        <v>19.634792852935401</v>
      </c>
      <c r="G28" s="150">
        <v>3</v>
      </c>
      <c r="H28" s="150">
        <v>6</v>
      </c>
      <c r="I28" s="150">
        <v>1</v>
      </c>
      <c r="J28" s="150">
        <v>2</v>
      </c>
      <c r="K28" s="150">
        <v>4</v>
      </c>
      <c r="L28" s="150">
        <v>2</v>
      </c>
      <c r="M28" s="150">
        <v>2</v>
      </c>
      <c r="N28" s="150">
        <v>3</v>
      </c>
      <c r="O28" s="150">
        <v>0</v>
      </c>
      <c r="P28" s="150">
        <v>12</v>
      </c>
      <c r="Q28" s="150">
        <v>11</v>
      </c>
      <c r="R28" s="150">
        <v>0</v>
      </c>
      <c r="S28" s="150">
        <v>5</v>
      </c>
      <c r="T28" s="150">
        <v>18</v>
      </c>
      <c r="U28" s="150">
        <v>4</v>
      </c>
      <c r="V28" s="150">
        <v>14</v>
      </c>
      <c r="W28" s="150">
        <v>0</v>
      </c>
      <c r="X28" s="150">
        <v>4</v>
      </c>
      <c r="Y28" s="150">
        <v>7</v>
      </c>
      <c r="Z28" s="150">
        <v>3</v>
      </c>
      <c r="AA28" s="150">
        <v>0</v>
      </c>
      <c r="AB28" s="150">
        <v>15</v>
      </c>
      <c r="AC28" s="150">
        <v>1</v>
      </c>
      <c r="AD28" s="150">
        <v>0</v>
      </c>
      <c r="AE28" s="150">
        <v>1</v>
      </c>
      <c r="AF28" s="150">
        <v>1</v>
      </c>
      <c r="AG28" s="150">
        <v>5</v>
      </c>
      <c r="AH28" s="150">
        <v>0</v>
      </c>
      <c r="AI28" s="150">
        <v>16</v>
      </c>
      <c r="AJ28" s="150">
        <v>1</v>
      </c>
      <c r="AK28" s="150">
        <v>1</v>
      </c>
      <c r="AL28" s="139">
        <v>3</v>
      </c>
      <c r="AM28" s="139">
        <v>0</v>
      </c>
      <c r="AN28" s="150">
        <v>2</v>
      </c>
      <c r="AO28" s="150">
        <v>0</v>
      </c>
      <c r="AP28" s="150">
        <v>0</v>
      </c>
      <c r="AQ28" s="150">
        <v>2</v>
      </c>
      <c r="AR28" s="150">
        <v>3</v>
      </c>
      <c r="AS28" s="150">
        <v>2</v>
      </c>
      <c r="AT28" s="150">
        <v>0</v>
      </c>
      <c r="AU28" s="150">
        <v>1</v>
      </c>
      <c r="AV28" s="150">
        <v>1</v>
      </c>
      <c r="AW28" s="150">
        <v>2</v>
      </c>
      <c r="AX28" s="150">
        <v>0</v>
      </c>
      <c r="AY28" s="150">
        <v>0</v>
      </c>
      <c r="AZ28" s="150">
        <v>1</v>
      </c>
      <c r="BA28" s="150">
        <v>2</v>
      </c>
      <c r="BB28" s="150">
        <v>9</v>
      </c>
      <c r="BC28" s="150">
        <v>3</v>
      </c>
      <c r="BD28" s="150">
        <v>4</v>
      </c>
      <c r="BE28" s="150">
        <v>5</v>
      </c>
      <c r="BF28" s="150">
        <v>3</v>
      </c>
      <c r="BG28" s="150">
        <v>4</v>
      </c>
      <c r="BH28" s="150">
        <v>2</v>
      </c>
      <c r="BI28" s="150">
        <v>2</v>
      </c>
      <c r="BJ28" s="150">
        <v>0</v>
      </c>
      <c r="BK28" s="150">
        <v>10</v>
      </c>
      <c r="BL28" s="150">
        <v>14</v>
      </c>
      <c r="BM28" s="150">
        <v>8</v>
      </c>
      <c r="BN28" s="150">
        <v>4</v>
      </c>
      <c r="BO28" s="150">
        <v>0</v>
      </c>
      <c r="BP28" s="150">
        <v>2</v>
      </c>
      <c r="BQ28" s="150">
        <v>3</v>
      </c>
      <c r="BR28" s="150">
        <v>1</v>
      </c>
      <c r="BS28" s="150">
        <v>7</v>
      </c>
      <c r="BT28" s="150">
        <v>15</v>
      </c>
      <c r="BU28" s="150">
        <v>1</v>
      </c>
      <c r="AVB28" s="138"/>
      <c r="AVC28" s="138"/>
      <c r="AVD28" s="138"/>
      <c r="AVE28" s="138"/>
      <c r="AVF28" s="158"/>
      <c r="AVG28" s="158"/>
      <c r="AVH28" s="138"/>
      <c r="AVI28" s="138"/>
      <c r="AVJ28" s="138"/>
      <c r="AVK28" s="138"/>
      <c r="AVL28" s="138"/>
      <c r="AVM28" s="138"/>
      <c r="AVN28" s="138"/>
      <c r="AVO28" s="138"/>
      <c r="AVP28" s="138"/>
      <c r="AVQ28" s="138"/>
      <c r="AVR28" s="138"/>
      <c r="AVS28" s="138"/>
      <c r="AVT28" s="138"/>
      <c r="AVU28" s="138"/>
      <c r="AVV28" s="138"/>
      <c r="AVW28" s="138"/>
      <c r="AVX28" s="138"/>
      <c r="AVY28" s="138"/>
      <c r="AVZ28" s="138"/>
      <c r="AWA28" s="138"/>
      <c r="AWB28" s="138"/>
      <c r="AWC28" s="138"/>
      <c r="AWD28" s="138"/>
      <c r="AWE28" s="138"/>
      <c r="AWF28" s="138"/>
      <c r="AWG28" s="138"/>
      <c r="AWH28" s="138"/>
      <c r="AWI28" s="138"/>
      <c r="AWJ28" s="138"/>
      <c r="AWK28" s="138"/>
      <c r="AWL28" s="138"/>
      <c r="AWM28" s="138"/>
      <c r="AWN28" s="138"/>
      <c r="AWO28" s="138"/>
      <c r="AWP28" s="138"/>
      <c r="AWQ28" s="138"/>
      <c r="AWR28" s="138"/>
      <c r="AWS28" s="138"/>
      <c r="AWT28" s="138"/>
      <c r="AWU28" s="138"/>
      <c r="AWV28" s="138"/>
      <c r="AWW28" s="138"/>
      <c r="AWX28" s="138"/>
      <c r="AWY28" s="138"/>
      <c r="AWZ28" s="138"/>
      <c r="AXA28" s="138"/>
      <c r="AXB28" s="138"/>
      <c r="AXC28" s="138"/>
      <c r="AXD28" s="138"/>
      <c r="AXE28" s="138"/>
      <c r="AXF28" s="138"/>
      <c r="AXG28" s="138"/>
      <c r="AXH28" s="138"/>
      <c r="AXI28" s="138"/>
      <c r="AXJ28" s="138"/>
      <c r="AXK28" s="138"/>
      <c r="AXL28" s="138"/>
      <c r="AXM28" s="138"/>
      <c r="AXN28" s="138"/>
      <c r="AXO28" s="138"/>
      <c r="AXP28" s="138"/>
      <c r="AXQ28" s="138"/>
      <c r="AXR28" s="138"/>
      <c r="AXS28" s="138"/>
      <c r="AXT28" s="138"/>
      <c r="AXU28" s="138"/>
      <c r="AXV28" s="138"/>
    </row>
    <row r="29" spans="1:73 1250:1322" s="161" customFormat="1" ht="12.6" customHeight="1" x14ac:dyDescent="0.2">
      <c r="A29" s="139">
        <v>272248</v>
      </c>
      <c r="B29" s="139" t="s">
        <v>228</v>
      </c>
      <c r="C29" s="139" t="s">
        <v>204</v>
      </c>
      <c r="D29" s="139">
        <v>13</v>
      </c>
      <c r="E29" s="139">
        <v>15.0548343389191</v>
      </c>
      <c r="F29" s="139">
        <v>15.0548343389191</v>
      </c>
      <c r="G29" s="150">
        <v>0</v>
      </c>
      <c r="H29" s="150">
        <v>0</v>
      </c>
      <c r="I29" s="150">
        <v>4</v>
      </c>
      <c r="J29" s="150">
        <v>3</v>
      </c>
      <c r="K29" s="150">
        <v>4</v>
      </c>
      <c r="L29" s="150">
        <v>0</v>
      </c>
      <c r="M29" s="150">
        <v>2</v>
      </c>
      <c r="N29" s="150">
        <v>0</v>
      </c>
      <c r="O29" s="150">
        <v>0</v>
      </c>
      <c r="P29" s="150">
        <v>7</v>
      </c>
      <c r="Q29" s="150">
        <v>6</v>
      </c>
      <c r="R29" s="150">
        <v>0</v>
      </c>
      <c r="S29" s="150">
        <v>3</v>
      </c>
      <c r="T29" s="150">
        <v>10</v>
      </c>
      <c r="U29" s="150">
        <v>0</v>
      </c>
      <c r="V29" s="150">
        <v>10</v>
      </c>
      <c r="W29" s="150">
        <v>1</v>
      </c>
      <c r="X29" s="150">
        <v>3</v>
      </c>
      <c r="Y29" s="150">
        <v>3</v>
      </c>
      <c r="Z29" s="150">
        <v>3</v>
      </c>
      <c r="AA29" s="150">
        <v>0</v>
      </c>
      <c r="AB29" s="150">
        <v>9</v>
      </c>
      <c r="AC29" s="150">
        <v>0</v>
      </c>
      <c r="AD29" s="150">
        <v>0</v>
      </c>
      <c r="AE29" s="150">
        <v>1</v>
      </c>
      <c r="AF29" s="150">
        <v>0</v>
      </c>
      <c r="AG29" s="150">
        <v>3</v>
      </c>
      <c r="AH29" s="150">
        <v>0</v>
      </c>
      <c r="AI29" s="150">
        <v>8</v>
      </c>
      <c r="AJ29" s="150">
        <v>0</v>
      </c>
      <c r="AK29" s="150">
        <v>1</v>
      </c>
      <c r="AL29" s="139">
        <v>2</v>
      </c>
      <c r="AM29" s="139">
        <v>1</v>
      </c>
      <c r="AN29" s="150">
        <v>1</v>
      </c>
      <c r="AO29" s="150">
        <v>0</v>
      </c>
      <c r="AP29" s="150">
        <v>1</v>
      </c>
      <c r="AQ29" s="150">
        <v>0</v>
      </c>
      <c r="AR29" s="150">
        <v>2</v>
      </c>
      <c r="AS29" s="150">
        <v>0</v>
      </c>
      <c r="AT29" s="150">
        <v>0</v>
      </c>
      <c r="AU29" s="150">
        <v>0</v>
      </c>
      <c r="AV29" s="150">
        <v>1</v>
      </c>
      <c r="AW29" s="150">
        <v>2</v>
      </c>
      <c r="AX29" s="150">
        <v>0</v>
      </c>
      <c r="AY29" s="150">
        <v>1</v>
      </c>
      <c r="AZ29" s="150">
        <v>1</v>
      </c>
      <c r="BA29" s="150">
        <v>2</v>
      </c>
      <c r="BB29" s="150">
        <v>3</v>
      </c>
      <c r="BC29" s="150">
        <v>1</v>
      </c>
      <c r="BD29" s="150">
        <v>4</v>
      </c>
      <c r="BE29" s="150">
        <v>1</v>
      </c>
      <c r="BF29" s="150">
        <v>1</v>
      </c>
      <c r="BG29" s="150">
        <v>3</v>
      </c>
      <c r="BH29" s="150">
        <v>1</v>
      </c>
      <c r="BI29" s="150">
        <v>2</v>
      </c>
      <c r="BJ29" s="150">
        <v>0</v>
      </c>
      <c r="BK29" s="150">
        <v>3</v>
      </c>
      <c r="BL29" s="150">
        <v>17</v>
      </c>
      <c r="BM29" s="150">
        <v>1</v>
      </c>
      <c r="BN29" s="150">
        <v>2</v>
      </c>
      <c r="BO29" s="150">
        <v>0</v>
      </c>
      <c r="BP29" s="150">
        <v>0</v>
      </c>
      <c r="BQ29" s="150">
        <v>1</v>
      </c>
      <c r="BR29" s="150">
        <v>0</v>
      </c>
      <c r="BS29" s="150">
        <v>2</v>
      </c>
      <c r="BT29" s="150">
        <v>10</v>
      </c>
      <c r="BU29" s="150">
        <v>1</v>
      </c>
      <c r="AVB29" s="138"/>
      <c r="AVC29" s="138"/>
      <c r="AVD29" s="138"/>
      <c r="AVE29" s="138"/>
      <c r="AVF29" s="158"/>
      <c r="AVG29" s="158"/>
      <c r="AVH29" s="138"/>
      <c r="AVI29" s="138"/>
      <c r="AVJ29" s="138"/>
      <c r="AVK29" s="138"/>
      <c r="AVL29" s="138"/>
      <c r="AVM29" s="138"/>
      <c r="AVN29" s="138"/>
      <c r="AVO29" s="138"/>
      <c r="AVP29" s="138"/>
      <c r="AVQ29" s="138"/>
      <c r="AVR29" s="138"/>
      <c r="AVS29" s="138"/>
      <c r="AVT29" s="138"/>
      <c r="AVU29" s="138"/>
      <c r="AVV29" s="138"/>
      <c r="AVW29" s="138"/>
      <c r="AVX29" s="138"/>
      <c r="AVY29" s="138"/>
      <c r="AVZ29" s="138"/>
      <c r="AWA29" s="138"/>
      <c r="AWB29" s="138"/>
      <c r="AWC29" s="138"/>
      <c r="AWD29" s="138"/>
      <c r="AWE29" s="138"/>
      <c r="AWF29" s="138"/>
      <c r="AWG29" s="138"/>
      <c r="AWH29" s="138"/>
      <c r="AWI29" s="138"/>
      <c r="AWJ29" s="138"/>
      <c r="AWK29" s="138"/>
      <c r="AWL29" s="138"/>
      <c r="AWM29" s="138"/>
      <c r="AWN29" s="138"/>
      <c r="AWO29" s="138"/>
      <c r="AWP29" s="138"/>
      <c r="AWQ29" s="138"/>
      <c r="AWR29" s="138"/>
      <c r="AWS29" s="138"/>
      <c r="AWT29" s="138"/>
      <c r="AWU29" s="138"/>
      <c r="AWV29" s="138"/>
      <c r="AWW29" s="138"/>
      <c r="AWX29" s="138"/>
      <c r="AWY29" s="138"/>
      <c r="AWZ29" s="138"/>
      <c r="AXA29" s="138"/>
      <c r="AXB29" s="138"/>
      <c r="AXC29" s="138"/>
      <c r="AXD29" s="138"/>
      <c r="AXE29" s="138"/>
      <c r="AXF29" s="138"/>
      <c r="AXG29" s="138"/>
      <c r="AXH29" s="138"/>
      <c r="AXI29" s="138"/>
      <c r="AXJ29" s="138"/>
      <c r="AXK29" s="138"/>
      <c r="AXL29" s="138"/>
      <c r="AXM29" s="138"/>
      <c r="AXN29" s="138"/>
      <c r="AXO29" s="138"/>
      <c r="AXP29" s="138"/>
      <c r="AXQ29" s="138"/>
      <c r="AXR29" s="138"/>
      <c r="AXS29" s="138"/>
      <c r="AXT29" s="138"/>
      <c r="AXU29" s="138"/>
      <c r="AXV29" s="138"/>
    </row>
    <row r="30" spans="1:73 1250:1322" s="161" customFormat="1" ht="12.6" customHeight="1" x14ac:dyDescent="0.2">
      <c r="A30" s="139">
        <v>272256</v>
      </c>
      <c r="B30" s="139" t="s">
        <v>229</v>
      </c>
      <c r="C30" s="139" t="s">
        <v>204</v>
      </c>
      <c r="D30" s="139">
        <v>7</v>
      </c>
      <c r="E30" s="139">
        <v>12.3935482728705</v>
      </c>
      <c r="F30" s="139">
        <v>12.3935482728705</v>
      </c>
      <c r="G30" s="150">
        <v>0</v>
      </c>
      <c r="H30" s="150">
        <v>1</v>
      </c>
      <c r="I30" s="150">
        <v>1</v>
      </c>
      <c r="J30" s="150">
        <v>2</v>
      </c>
      <c r="K30" s="150">
        <v>1</v>
      </c>
      <c r="L30" s="150">
        <v>1</v>
      </c>
      <c r="M30" s="150">
        <v>0</v>
      </c>
      <c r="N30" s="150">
        <v>1</v>
      </c>
      <c r="O30" s="150">
        <v>0</v>
      </c>
      <c r="P30" s="150">
        <v>5</v>
      </c>
      <c r="Q30" s="150">
        <v>2</v>
      </c>
      <c r="R30" s="150">
        <v>0</v>
      </c>
      <c r="S30" s="150">
        <v>2</v>
      </c>
      <c r="T30" s="150">
        <v>5</v>
      </c>
      <c r="U30" s="150">
        <v>1</v>
      </c>
      <c r="V30" s="150">
        <v>4</v>
      </c>
      <c r="W30" s="150">
        <v>0</v>
      </c>
      <c r="X30" s="150">
        <v>1</v>
      </c>
      <c r="Y30" s="150">
        <v>2</v>
      </c>
      <c r="Z30" s="150">
        <v>1</v>
      </c>
      <c r="AA30" s="150">
        <v>0</v>
      </c>
      <c r="AB30" s="150">
        <v>6</v>
      </c>
      <c r="AC30" s="150">
        <v>0</v>
      </c>
      <c r="AD30" s="150">
        <v>1</v>
      </c>
      <c r="AE30" s="150">
        <v>0</v>
      </c>
      <c r="AF30" s="150">
        <v>0</v>
      </c>
      <c r="AG30" s="150">
        <v>0</v>
      </c>
      <c r="AH30" s="150">
        <v>0</v>
      </c>
      <c r="AI30" s="150">
        <v>5</v>
      </c>
      <c r="AJ30" s="150">
        <v>0</v>
      </c>
      <c r="AK30" s="150">
        <v>1</v>
      </c>
      <c r="AL30" s="139">
        <v>1</v>
      </c>
      <c r="AM30" s="139">
        <v>0</v>
      </c>
      <c r="AN30" s="150">
        <v>0</v>
      </c>
      <c r="AO30" s="150">
        <v>0</v>
      </c>
      <c r="AP30" s="150">
        <v>0</v>
      </c>
      <c r="AQ30" s="150">
        <v>1</v>
      </c>
      <c r="AR30" s="150">
        <v>1</v>
      </c>
      <c r="AS30" s="150">
        <v>0</v>
      </c>
      <c r="AT30" s="150">
        <v>1</v>
      </c>
      <c r="AU30" s="150">
        <v>0</v>
      </c>
      <c r="AV30" s="150">
        <v>0</v>
      </c>
      <c r="AW30" s="150">
        <v>0</v>
      </c>
      <c r="AX30" s="150">
        <v>0</v>
      </c>
      <c r="AY30" s="150">
        <v>1</v>
      </c>
      <c r="AZ30" s="150">
        <v>0</v>
      </c>
      <c r="BA30" s="150">
        <v>1</v>
      </c>
      <c r="BB30" s="150">
        <v>2</v>
      </c>
      <c r="BC30" s="150">
        <v>0</v>
      </c>
      <c r="BD30" s="150">
        <v>2</v>
      </c>
      <c r="BE30" s="150">
        <v>0</v>
      </c>
      <c r="BF30" s="150">
        <v>0</v>
      </c>
      <c r="BG30" s="150">
        <v>1</v>
      </c>
      <c r="BH30" s="150">
        <v>2</v>
      </c>
      <c r="BI30" s="150">
        <v>1</v>
      </c>
      <c r="BJ30" s="150">
        <v>1</v>
      </c>
      <c r="BK30" s="150">
        <v>2</v>
      </c>
      <c r="BL30" s="150">
        <v>6</v>
      </c>
      <c r="BM30" s="150">
        <v>2</v>
      </c>
      <c r="BN30" s="150">
        <v>0</v>
      </c>
      <c r="BO30" s="150">
        <v>0</v>
      </c>
      <c r="BP30" s="150">
        <v>1</v>
      </c>
      <c r="BQ30" s="150">
        <v>1</v>
      </c>
      <c r="BR30" s="150">
        <v>0</v>
      </c>
      <c r="BS30" s="150">
        <v>0</v>
      </c>
      <c r="BT30" s="150">
        <v>6</v>
      </c>
      <c r="BU30" s="150">
        <v>1</v>
      </c>
      <c r="AVB30" s="138"/>
      <c r="AVC30" s="138"/>
      <c r="AVD30" s="138"/>
      <c r="AVE30" s="138"/>
      <c r="AVF30" s="158"/>
      <c r="AVG30" s="158"/>
      <c r="AVH30" s="138"/>
      <c r="AVI30" s="138"/>
      <c r="AVJ30" s="138"/>
      <c r="AVK30" s="138"/>
      <c r="AVL30" s="138"/>
      <c r="AVM30" s="138"/>
      <c r="AVN30" s="138"/>
      <c r="AVO30" s="138"/>
      <c r="AVP30" s="138"/>
      <c r="AVQ30" s="138"/>
      <c r="AVR30" s="138"/>
      <c r="AVS30" s="138"/>
      <c r="AVT30" s="138"/>
      <c r="AVU30" s="138"/>
      <c r="AVV30" s="138"/>
      <c r="AVW30" s="138"/>
      <c r="AVX30" s="138"/>
      <c r="AVY30" s="138"/>
      <c r="AVZ30" s="138"/>
      <c r="AWA30" s="138"/>
      <c r="AWB30" s="138"/>
      <c r="AWC30" s="138"/>
      <c r="AWD30" s="138"/>
      <c r="AWE30" s="138"/>
      <c r="AWF30" s="138"/>
      <c r="AWG30" s="138"/>
      <c r="AWH30" s="138"/>
      <c r="AWI30" s="138"/>
      <c r="AWJ30" s="138"/>
      <c r="AWK30" s="138"/>
      <c r="AWL30" s="138"/>
      <c r="AWM30" s="138"/>
      <c r="AWN30" s="138"/>
      <c r="AWO30" s="138"/>
      <c r="AWP30" s="138"/>
      <c r="AWQ30" s="138"/>
      <c r="AWR30" s="138"/>
      <c r="AWS30" s="138"/>
      <c r="AWT30" s="138"/>
      <c r="AWU30" s="138"/>
      <c r="AWV30" s="138"/>
      <c r="AWW30" s="138"/>
      <c r="AWX30" s="138"/>
      <c r="AWY30" s="138"/>
      <c r="AWZ30" s="138"/>
      <c r="AXA30" s="138"/>
      <c r="AXB30" s="138"/>
      <c r="AXC30" s="138"/>
      <c r="AXD30" s="138"/>
      <c r="AXE30" s="138"/>
      <c r="AXF30" s="138"/>
      <c r="AXG30" s="138"/>
      <c r="AXH30" s="138"/>
      <c r="AXI30" s="138"/>
      <c r="AXJ30" s="138"/>
      <c r="AXK30" s="138"/>
      <c r="AXL30" s="138"/>
      <c r="AXM30" s="138"/>
      <c r="AXN30" s="138"/>
      <c r="AXO30" s="138"/>
      <c r="AXP30" s="138"/>
      <c r="AXQ30" s="138"/>
      <c r="AXR30" s="138"/>
      <c r="AXS30" s="138"/>
      <c r="AXT30" s="138"/>
      <c r="AXU30" s="138"/>
      <c r="AXV30" s="138"/>
    </row>
    <row r="31" spans="1:73 1250:1322" s="161" customFormat="1" ht="12.6" customHeight="1" x14ac:dyDescent="0.2">
      <c r="A31" s="139">
        <v>272264</v>
      </c>
      <c r="B31" s="139" t="s">
        <v>230</v>
      </c>
      <c r="C31" s="139" t="s">
        <v>204</v>
      </c>
      <c r="D31" s="139">
        <v>9</v>
      </c>
      <c r="E31" s="139">
        <v>14.3540669856459</v>
      </c>
      <c r="F31" s="139">
        <v>14.3540669856459</v>
      </c>
      <c r="G31" s="150">
        <v>0</v>
      </c>
      <c r="H31" s="150">
        <v>2</v>
      </c>
      <c r="I31" s="150">
        <v>4</v>
      </c>
      <c r="J31" s="150">
        <v>1</v>
      </c>
      <c r="K31" s="150">
        <v>1</v>
      </c>
      <c r="L31" s="150">
        <v>0</v>
      </c>
      <c r="M31" s="150">
        <v>1</v>
      </c>
      <c r="N31" s="150">
        <v>0</v>
      </c>
      <c r="O31" s="150">
        <v>0</v>
      </c>
      <c r="P31" s="150">
        <v>8</v>
      </c>
      <c r="Q31" s="150">
        <v>1</v>
      </c>
      <c r="R31" s="150">
        <v>0</v>
      </c>
      <c r="S31" s="150">
        <v>5</v>
      </c>
      <c r="T31" s="150">
        <v>4</v>
      </c>
      <c r="U31" s="150">
        <v>0</v>
      </c>
      <c r="V31" s="150">
        <v>4</v>
      </c>
      <c r="W31" s="150">
        <v>0</v>
      </c>
      <c r="X31" s="150">
        <v>1</v>
      </c>
      <c r="Y31" s="150">
        <v>2</v>
      </c>
      <c r="Z31" s="150">
        <v>1</v>
      </c>
      <c r="AA31" s="150">
        <v>0</v>
      </c>
      <c r="AB31" s="150">
        <v>7</v>
      </c>
      <c r="AC31" s="150">
        <v>0</v>
      </c>
      <c r="AD31" s="150">
        <v>1</v>
      </c>
      <c r="AE31" s="150">
        <v>1</v>
      </c>
      <c r="AF31" s="150">
        <v>0</v>
      </c>
      <c r="AG31" s="150">
        <v>0</v>
      </c>
      <c r="AH31" s="150">
        <v>0</v>
      </c>
      <c r="AI31" s="150">
        <v>4</v>
      </c>
      <c r="AJ31" s="150">
        <v>0</v>
      </c>
      <c r="AK31" s="150">
        <v>1</v>
      </c>
      <c r="AL31" s="139">
        <v>3</v>
      </c>
      <c r="AM31" s="139">
        <v>0</v>
      </c>
      <c r="AN31" s="150">
        <v>1</v>
      </c>
      <c r="AO31" s="150">
        <v>0</v>
      </c>
      <c r="AP31" s="150">
        <v>0</v>
      </c>
      <c r="AQ31" s="150">
        <v>0</v>
      </c>
      <c r="AR31" s="150">
        <v>0</v>
      </c>
      <c r="AS31" s="150">
        <v>2</v>
      </c>
      <c r="AT31" s="150">
        <v>1</v>
      </c>
      <c r="AU31" s="150">
        <v>1</v>
      </c>
      <c r="AV31" s="150">
        <v>0</v>
      </c>
      <c r="AW31" s="150">
        <v>3</v>
      </c>
      <c r="AX31" s="150">
        <v>0</v>
      </c>
      <c r="AY31" s="150">
        <v>0</v>
      </c>
      <c r="AZ31" s="150">
        <v>0</v>
      </c>
      <c r="BA31" s="150">
        <v>0</v>
      </c>
      <c r="BB31" s="150">
        <v>2</v>
      </c>
      <c r="BC31" s="150">
        <v>1</v>
      </c>
      <c r="BD31" s="150">
        <v>3</v>
      </c>
      <c r="BE31" s="150">
        <v>0</v>
      </c>
      <c r="BF31" s="150">
        <v>1</v>
      </c>
      <c r="BG31" s="150">
        <v>0</v>
      </c>
      <c r="BH31" s="150">
        <v>1</v>
      </c>
      <c r="BI31" s="150">
        <v>3</v>
      </c>
      <c r="BJ31" s="150">
        <v>0</v>
      </c>
      <c r="BK31" s="150">
        <v>3</v>
      </c>
      <c r="BL31" s="150">
        <v>6</v>
      </c>
      <c r="BM31" s="150">
        <v>3</v>
      </c>
      <c r="BN31" s="150">
        <v>2</v>
      </c>
      <c r="BO31" s="150">
        <v>1</v>
      </c>
      <c r="BP31" s="150">
        <v>0</v>
      </c>
      <c r="BQ31" s="150">
        <v>1</v>
      </c>
      <c r="BR31" s="150">
        <v>0</v>
      </c>
      <c r="BS31" s="150">
        <v>2</v>
      </c>
      <c r="BT31" s="150">
        <v>7</v>
      </c>
      <c r="BU31" s="150">
        <v>0</v>
      </c>
      <c r="AVB31" s="138"/>
      <c r="AVC31" s="138"/>
      <c r="AVD31" s="138"/>
      <c r="AVE31" s="138"/>
      <c r="AVF31" s="158"/>
      <c r="AVG31" s="158"/>
      <c r="AVH31" s="138"/>
      <c r="AVI31" s="138"/>
      <c r="AVJ31" s="138"/>
      <c r="AVK31" s="138"/>
      <c r="AVL31" s="138"/>
      <c r="AVM31" s="138"/>
      <c r="AVN31" s="138"/>
      <c r="AVO31" s="138"/>
      <c r="AVP31" s="138"/>
      <c r="AVQ31" s="138"/>
      <c r="AVR31" s="138"/>
      <c r="AVS31" s="138"/>
      <c r="AVT31" s="138"/>
      <c r="AVU31" s="138"/>
      <c r="AVV31" s="138"/>
      <c r="AVW31" s="138"/>
      <c r="AVX31" s="138"/>
      <c r="AVY31" s="138"/>
      <c r="AVZ31" s="138"/>
      <c r="AWA31" s="138"/>
      <c r="AWB31" s="138"/>
      <c r="AWC31" s="138"/>
      <c r="AWD31" s="138"/>
      <c r="AWE31" s="138"/>
      <c r="AWF31" s="138"/>
      <c r="AWG31" s="138"/>
      <c r="AWH31" s="138"/>
      <c r="AWI31" s="138"/>
      <c r="AWJ31" s="138"/>
      <c r="AWK31" s="138"/>
      <c r="AWL31" s="138"/>
      <c r="AWM31" s="138"/>
      <c r="AWN31" s="138"/>
      <c r="AWO31" s="138"/>
      <c r="AWP31" s="138"/>
      <c r="AWQ31" s="138"/>
      <c r="AWR31" s="138"/>
      <c r="AWS31" s="138"/>
      <c r="AWT31" s="138"/>
      <c r="AWU31" s="138"/>
      <c r="AWV31" s="138"/>
      <c r="AWW31" s="138"/>
      <c r="AWX31" s="138"/>
      <c r="AWY31" s="138"/>
      <c r="AWZ31" s="138"/>
      <c r="AXA31" s="138"/>
      <c r="AXB31" s="138"/>
      <c r="AXC31" s="138"/>
      <c r="AXD31" s="138"/>
      <c r="AXE31" s="138"/>
      <c r="AXF31" s="138"/>
      <c r="AXG31" s="138"/>
      <c r="AXH31" s="138"/>
      <c r="AXI31" s="138"/>
      <c r="AXJ31" s="138"/>
      <c r="AXK31" s="138"/>
      <c r="AXL31" s="138"/>
      <c r="AXM31" s="138"/>
      <c r="AXN31" s="138"/>
      <c r="AXO31" s="138"/>
      <c r="AXP31" s="138"/>
      <c r="AXQ31" s="138"/>
      <c r="AXR31" s="138"/>
      <c r="AXS31" s="138"/>
      <c r="AXT31" s="138"/>
      <c r="AXU31" s="138"/>
      <c r="AXV31" s="138"/>
    </row>
    <row r="32" spans="1:73 1250:1322" s="161" customFormat="1" ht="12.6" customHeight="1" x14ac:dyDescent="0.2">
      <c r="A32" s="139">
        <v>272272</v>
      </c>
      <c r="B32" s="139" t="s">
        <v>231</v>
      </c>
      <c r="C32" s="139" t="s">
        <v>204</v>
      </c>
      <c r="D32" s="139">
        <v>63</v>
      </c>
      <c r="E32" s="139">
        <v>13.165071185420601</v>
      </c>
      <c r="F32" s="139">
        <v>13.165071185420601</v>
      </c>
      <c r="G32" s="150">
        <v>2</v>
      </c>
      <c r="H32" s="150">
        <v>7</v>
      </c>
      <c r="I32" s="150">
        <v>7</v>
      </c>
      <c r="J32" s="150">
        <v>7</v>
      </c>
      <c r="K32" s="150">
        <v>9</v>
      </c>
      <c r="L32" s="150">
        <v>8</v>
      </c>
      <c r="M32" s="150">
        <v>15</v>
      </c>
      <c r="N32" s="150">
        <v>8</v>
      </c>
      <c r="O32" s="150">
        <v>0</v>
      </c>
      <c r="P32" s="150">
        <v>40</v>
      </c>
      <c r="Q32" s="150">
        <v>23</v>
      </c>
      <c r="R32" s="150">
        <v>0</v>
      </c>
      <c r="S32" s="150">
        <v>17</v>
      </c>
      <c r="T32" s="150">
        <v>46</v>
      </c>
      <c r="U32" s="150">
        <v>4</v>
      </c>
      <c r="V32" s="150">
        <v>42</v>
      </c>
      <c r="W32" s="150">
        <v>2</v>
      </c>
      <c r="X32" s="150">
        <v>8</v>
      </c>
      <c r="Y32" s="150">
        <v>26</v>
      </c>
      <c r="Z32" s="150">
        <v>6</v>
      </c>
      <c r="AA32" s="150">
        <v>0</v>
      </c>
      <c r="AB32" s="150">
        <v>33</v>
      </c>
      <c r="AC32" s="150">
        <v>3</v>
      </c>
      <c r="AD32" s="150">
        <v>4</v>
      </c>
      <c r="AE32" s="150">
        <v>2</v>
      </c>
      <c r="AF32" s="150">
        <v>3</v>
      </c>
      <c r="AG32" s="150">
        <v>18</v>
      </c>
      <c r="AH32" s="150">
        <v>0</v>
      </c>
      <c r="AI32" s="150">
        <v>38</v>
      </c>
      <c r="AJ32" s="150">
        <v>2</v>
      </c>
      <c r="AK32" s="150">
        <v>4</v>
      </c>
      <c r="AL32" s="139">
        <v>7</v>
      </c>
      <c r="AM32" s="139">
        <v>4</v>
      </c>
      <c r="AN32" s="150">
        <v>8</v>
      </c>
      <c r="AO32" s="150">
        <v>0</v>
      </c>
      <c r="AP32" s="150">
        <v>4</v>
      </c>
      <c r="AQ32" s="150">
        <v>4</v>
      </c>
      <c r="AR32" s="150">
        <v>2</v>
      </c>
      <c r="AS32" s="150">
        <v>4</v>
      </c>
      <c r="AT32" s="150">
        <v>3</v>
      </c>
      <c r="AU32" s="150">
        <v>6</v>
      </c>
      <c r="AV32" s="150">
        <v>4</v>
      </c>
      <c r="AW32" s="150">
        <v>3</v>
      </c>
      <c r="AX32" s="150">
        <v>5</v>
      </c>
      <c r="AY32" s="150">
        <v>8</v>
      </c>
      <c r="AZ32" s="150">
        <v>4</v>
      </c>
      <c r="BA32" s="150">
        <v>3</v>
      </c>
      <c r="BB32" s="150">
        <v>13</v>
      </c>
      <c r="BC32" s="150">
        <v>7</v>
      </c>
      <c r="BD32" s="150">
        <v>16</v>
      </c>
      <c r="BE32" s="150">
        <v>8</v>
      </c>
      <c r="BF32" s="150">
        <v>8</v>
      </c>
      <c r="BG32" s="150">
        <v>7</v>
      </c>
      <c r="BH32" s="150">
        <v>9</v>
      </c>
      <c r="BI32" s="150">
        <v>8</v>
      </c>
      <c r="BJ32" s="150">
        <v>0</v>
      </c>
      <c r="BK32" s="150">
        <v>17</v>
      </c>
      <c r="BL32" s="150">
        <v>48</v>
      </c>
      <c r="BM32" s="150">
        <v>22</v>
      </c>
      <c r="BN32" s="150">
        <v>4</v>
      </c>
      <c r="BO32" s="150">
        <v>3</v>
      </c>
      <c r="BP32" s="150">
        <v>1</v>
      </c>
      <c r="BQ32" s="150">
        <v>5</v>
      </c>
      <c r="BR32" s="150">
        <v>0</v>
      </c>
      <c r="BS32" s="150">
        <v>11</v>
      </c>
      <c r="BT32" s="150">
        <v>52</v>
      </c>
      <c r="BU32" s="150">
        <v>0</v>
      </c>
      <c r="AVB32" s="138"/>
      <c r="AVC32" s="138"/>
      <c r="AVD32" s="138"/>
      <c r="AVE32" s="138"/>
      <c r="AVF32" s="158"/>
      <c r="AVG32" s="158"/>
      <c r="AVH32" s="138"/>
      <c r="AVI32" s="138"/>
      <c r="AVJ32" s="138"/>
      <c r="AVK32" s="138"/>
      <c r="AVL32" s="138"/>
      <c r="AVM32" s="138"/>
      <c r="AVN32" s="138"/>
      <c r="AVO32" s="138"/>
      <c r="AVP32" s="138"/>
      <c r="AVQ32" s="138"/>
      <c r="AVR32" s="138"/>
      <c r="AVS32" s="138"/>
      <c r="AVT32" s="138"/>
      <c r="AVU32" s="138"/>
      <c r="AVV32" s="138"/>
      <c r="AVW32" s="138"/>
      <c r="AVX32" s="138"/>
      <c r="AVY32" s="138"/>
      <c r="AVZ32" s="138"/>
      <c r="AWA32" s="138"/>
      <c r="AWB32" s="138"/>
      <c r="AWC32" s="138"/>
      <c r="AWD32" s="138"/>
      <c r="AWE32" s="138"/>
      <c r="AWF32" s="138"/>
      <c r="AWG32" s="138"/>
      <c r="AWH32" s="138"/>
      <c r="AWI32" s="138"/>
      <c r="AWJ32" s="138"/>
      <c r="AWK32" s="138"/>
      <c r="AWL32" s="138"/>
      <c r="AWM32" s="138"/>
      <c r="AWN32" s="138"/>
      <c r="AWO32" s="138"/>
      <c r="AWP32" s="138"/>
      <c r="AWQ32" s="138"/>
      <c r="AWR32" s="138"/>
      <c r="AWS32" s="138"/>
      <c r="AWT32" s="138"/>
      <c r="AWU32" s="138"/>
      <c r="AWV32" s="138"/>
      <c r="AWW32" s="138"/>
      <c r="AWX32" s="138"/>
      <c r="AWY32" s="138"/>
      <c r="AWZ32" s="138"/>
      <c r="AXA32" s="138"/>
      <c r="AXB32" s="138"/>
      <c r="AXC32" s="138"/>
      <c r="AXD32" s="138"/>
      <c r="AXE32" s="138"/>
      <c r="AXF32" s="138"/>
      <c r="AXG32" s="138"/>
      <c r="AXH32" s="138"/>
      <c r="AXI32" s="138"/>
      <c r="AXJ32" s="138"/>
      <c r="AXK32" s="138"/>
      <c r="AXL32" s="138"/>
      <c r="AXM32" s="138"/>
      <c r="AXN32" s="138"/>
      <c r="AXO32" s="138"/>
      <c r="AXP32" s="138"/>
      <c r="AXQ32" s="138"/>
      <c r="AXR32" s="138"/>
      <c r="AXS32" s="138"/>
      <c r="AXT32" s="138"/>
      <c r="AXU32" s="138"/>
      <c r="AXV32" s="138"/>
    </row>
    <row r="33" spans="1:73 1250:1322" s="161" customFormat="1" ht="12.6" customHeight="1" x14ac:dyDescent="0.2">
      <c r="A33" s="139">
        <v>272281</v>
      </c>
      <c r="B33" s="139" t="s">
        <v>232</v>
      </c>
      <c r="C33" s="139" t="s">
        <v>204</v>
      </c>
      <c r="D33" s="139">
        <v>4</v>
      </c>
      <c r="E33" s="139">
        <v>6.8039939444453896</v>
      </c>
      <c r="F33" s="139">
        <v>6.8039939444453896</v>
      </c>
      <c r="G33" s="150">
        <v>0</v>
      </c>
      <c r="H33" s="150">
        <v>1</v>
      </c>
      <c r="I33" s="150">
        <v>0</v>
      </c>
      <c r="J33" s="150">
        <v>2</v>
      </c>
      <c r="K33" s="150">
        <v>0</v>
      </c>
      <c r="L33" s="150">
        <v>0</v>
      </c>
      <c r="M33" s="150">
        <v>1</v>
      </c>
      <c r="N33" s="150">
        <v>0</v>
      </c>
      <c r="O33" s="150">
        <v>0</v>
      </c>
      <c r="P33" s="150">
        <v>4</v>
      </c>
      <c r="Q33" s="150">
        <v>0</v>
      </c>
      <c r="R33" s="150">
        <v>0</v>
      </c>
      <c r="S33" s="150">
        <v>2</v>
      </c>
      <c r="T33" s="150">
        <v>2</v>
      </c>
      <c r="U33" s="150">
        <v>0</v>
      </c>
      <c r="V33" s="150">
        <v>2</v>
      </c>
      <c r="W33" s="150">
        <v>0</v>
      </c>
      <c r="X33" s="150">
        <v>0</v>
      </c>
      <c r="Y33" s="150">
        <v>1</v>
      </c>
      <c r="Z33" s="150">
        <v>1</v>
      </c>
      <c r="AA33" s="150">
        <v>0</v>
      </c>
      <c r="AB33" s="150">
        <v>1</v>
      </c>
      <c r="AC33" s="150">
        <v>0</v>
      </c>
      <c r="AD33" s="150">
        <v>0</v>
      </c>
      <c r="AE33" s="150">
        <v>0</v>
      </c>
      <c r="AF33" s="150">
        <v>0</v>
      </c>
      <c r="AG33" s="150">
        <v>3</v>
      </c>
      <c r="AH33" s="150">
        <v>0</v>
      </c>
      <c r="AI33" s="150">
        <v>2</v>
      </c>
      <c r="AJ33" s="150">
        <v>0</v>
      </c>
      <c r="AK33" s="150">
        <v>0</v>
      </c>
      <c r="AL33" s="139">
        <v>0</v>
      </c>
      <c r="AM33" s="139">
        <v>1</v>
      </c>
      <c r="AN33" s="150">
        <v>1</v>
      </c>
      <c r="AO33" s="150">
        <v>0</v>
      </c>
      <c r="AP33" s="150">
        <v>0</v>
      </c>
      <c r="AQ33" s="150">
        <v>0</v>
      </c>
      <c r="AR33" s="150">
        <v>0</v>
      </c>
      <c r="AS33" s="150">
        <v>1</v>
      </c>
      <c r="AT33" s="150">
        <v>0</v>
      </c>
      <c r="AU33" s="150">
        <v>0</v>
      </c>
      <c r="AV33" s="150">
        <v>1</v>
      </c>
      <c r="AW33" s="150">
        <v>0</v>
      </c>
      <c r="AX33" s="150">
        <v>0</v>
      </c>
      <c r="AY33" s="150">
        <v>1</v>
      </c>
      <c r="AZ33" s="150">
        <v>0</v>
      </c>
      <c r="BA33" s="150">
        <v>0</v>
      </c>
      <c r="BB33" s="150">
        <v>1</v>
      </c>
      <c r="BC33" s="150">
        <v>0</v>
      </c>
      <c r="BD33" s="150">
        <v>2</v>
      </c>
      <c r="BE33" s="150">
        <v>0</v>
      </c>
      <c r="BF33" s="150">
        <v>1</v>
      </c>
      <c r="BG33" s="150">
        <v>1</v>
      </c>
      <c r="BH33" s="150">
        <v>0</v>
      </c>
      <c r="BI33" s="150">
        <v>0</v>
      </c>
      <c r="BJ33" s="150">
        <v>0</v>
      </c>
      <c r="BK33" s="150">
        <v>0</v>
      </c>
      <c r="BL33" s="150">
        <v>3</v>
      </c>
      <c r="BM33" s="150">
        <v>1</v>
      </c>
      <c r="BN33" s="150">
        <v>1</v>
      </c>
      <c r="BO33" s="150">
        <v>0</v>
      </c>
      <c r="BP33" s="150">
        <v>1</v>
      </c>
      <c r="BQ33" s="150">
        <v>0</v>
      </c>
      <c r="BR33" s="150">
        <v>0</v>
      </c>
      <c r="BS33" s="150">
        <v>1</v>
      </c>
      <c r="BT33" s="150">
        <v>3</v>
      </c>
      <c r="BU33" s="150">
        <v>0</v>
      </c>
      <c r="AVB33" s="138"/>
      <c r="AVC33" s="138"/>
      <c r="AVD33" s="138"/>
      <c r="AVE33" s="138"/>
      <c r="AVF33" s="158"/>
      <c r="AVG33" s="158"/>
      <c r="AVH33" s="138"/>
      <c r="AVI33" s="138"/>
      <c r="AVJ33" s="138"/>
      <c r="AVK33" s="138"/>
      <c r="AVL33" s="138"/>
      <c r="AVM33" s="138"/>
      <c r="AVN33" s="138"/>
      <c r="AVO33" s="138"/>
      <c r="AVP33" s="138"/>
      <c r="AVQ33" s="138"/>
      <c r="AVR33" s="138"/>
      <c r="AVS33" s="138"/>
      <c r="AVT33" s="138"/>
      <c r="AVU33" s="138"/>
      <c r="AVV33" s="138"/>
      <c r="AVW33" s="138"/>
      <c r="AVX33" s="138"/>
      <c r="AVY33" s="138"/>
      <c r="AVZ33" s="138"/>
      <c r="AWA33" s="138"/>
      <c r="AWB33" s="138"/>
      <c r="AWC33" s="138"/>
      <c r="AWD33" s="138"/>
      <c r="AWE33" s="138"/>
      <c r="AWF33" s="138"/>
      <c r="AWG33" s="138"/>
      <c r="AWH33" s="138"/>
      <c r="AWI33" s="138"/>
      <c r="AWJ33" s="138"/>
      <c r="AWK33" s="138"/>
      <c r="AWL33" s="138"/>
      <c r="AWM33" s="138"/>
      <c r="AWN33" s="138"/>
      <c r="AWO33" s="138"/>
      <c r="AWP33" s="138"/>
      <c r="AWQ33" s="138"/>
      <c r="AWR33" s="138"/>
      <c r="AWS33" s="138"/>
      <c r="AWT33" s="138"/>
      <c r="AWU33" s="138"/>
      <c r="AWV33" s="138"/>
      <c r="AWW33" s="138"/>
      <c r="AWX33" s="138"/>
      <c r="AWY33" s="138"/>
      <c r="AWZ33" s="138"/>
      <c r="AXA33" s="138"/>
      <c r="AXB33" s="138"/>
      <c r="AXC33" s="138"/>
      <c r="AXD33" s="138"/>
      <c r="AXE33" s="138"/>
      <c r="AXF33" s="138"/>
      <c r="AXG33" s="138"/>
      <c r="AXH33" s="138"/>
      <c r="AXI33" s="138"/>
      <c r="AXJ33" s="138"/>
      <c r="AXK33" s="138"/>
      <c r="AXL33" s="138"/>
      <c r="AXM33" s="138"/>
      <c r="AXN33" s="138"/>
      <c r="AXO33" s="138"/>
      <c r="AXP33" s="138"/>
      <c r="AXQ33" s="138"/>
      <c r="AXR33" s="138"/>
      <c r="AXS33" s="138"/>
      <c r="AXT33" s="138"/>
      <c r="AXU33" s="138"/>
      <c r="AXV33" s="138"/>
    </row>
    <row r="34" spans="1:73 1250:1322" s="161" customFormat="1" ht="12.6" customHeight="1" x14ac:dyDescent="0.2">
      <c r="A34" s="139">
        <v>272299</v>
      </c>
      <c r="B34" s="139" t="s">
        <v>233</v>
      </c>
      <c r="C34" s="139" t="s">
        <v>204</v>
      </c>
      <c r="D34" s="139">
        <v>10</v>
      </c>
      <c r="E34" s="139">
        <v>18.3975715205593</v>
      </c>
      <c r="F34" s="139">
        <v>18.3975715205593</v>
      </c>
      <c r="G34" s="150">
        <v>0</v>
      </c>
      <c r="H34" s="150">
        <v>1</v>
      </c>
      <c r="I34" s="150">
        <v>0</v>
      </c>
      <c r="J34" s="150">
        <v>3</v>
      </c>
      <c r="K34" s="150">
        <v>1</v>
      </c>
      <c r="L34" s="150">
        <v>3</v>
      </c>
      <c r="M34" s="150">
        <v>2</v>
      </c>
      <c r="N34" s="150">
        <v>0</v>
      </c>
      <c r="O34" s="150">
        <v>0</v>
      </c>
      <c r="P34" s="150">
        <v>5</v>
      </c>
      <c r="Q34" s="150">
        <v>5</v>
      </c>
      <c r="R34" s="150">
        <v>0</v>
      </c>
      <c r="S34" s="150">
        <v>4</v>
      </c>
      <c r="T34" s="150">
        <v>6</v>
      </c>
      <c r="U34" s="150">
        <v>1</v>
      </c>
      <c r="V34" s="150">
        <v>5</v>
      </c>
      <c r="W34" s="150">
        <v>0</v>
      </c>
      <c r="X34" s="150">
        <v>0</v>
      </c>
      <c r="Y34" s="150">
        <v>3</v>
      </c>
      <c r="Z34" s="150">
        <v>2</v>
      </c>
      <c r="AA34" s="150">
        <v>0</v>
      </c>
      <c r="AB34" s="150">
        <v>5</v>
      </c>
      <c r="AC34" s="150">
        <v>0</v>
      </c>
      <c r="AD34" s="150">
        <v>1</v>
      </c>
      <c r="AE34" s="150">
        <v>0</v>
      </c>
      <c r="AF34" s="150">
        <v>0</v>
      </c>
      <c r="AG34" s="150">
        <v>4</v>
      </c>
      <c r="AH34" s="150">
        <v>0</v>
      </c>
      <c r="AI34" s="150">
        <v>7</v>
      </c>
      <c r="AJ34" s="150">
        <v>0</v>
      </c>
      <c r="AK34" s="150">
        <v>1</v>
      </c>
      <c r="AL34" s="139">
        <v>0</v>
      </c>
      <c r="AM34" s="139">
        <v>2</v>
      </c>
      <c r="AN34" s="150">
        <v>0</v>
      </c>
      <c r="AO34" s="150">
        <v>0</v>
      </c>
      <c r="AP34" s="150">
        <v>0</v>
      </c>
      <c r="AQ34" s="150">
        <v>1</v>
      </c>
      <c r="AR34" s="150">
        <v>0</v>
      </c>
      <c r="AS34" s="150">
        <v>0</v>
      </c>
      <c r="AT34" s="150">
        <v>0</v>
      </c>
      <c r="AU34" s="150">
        <v>0</v>
      </c>
      <c r="AV34" s="150">
        <v>0</v>
      </c>
      <c r="AW34" s="150">
        <v>2</v>
      </c>
      <c r="AX34" s="150">
        <v>0</v>
      </c>
      <c r="AY34" s="150">
        <v>1</v>
      </c>
      <c r="AZ34" s="150">
        <v>1</v>
      </c>
      <c r="BA34" s="150">
        <v>1</v>
      </c>
      <c r="BB34" s="150">
        <v>4</v>
      </c>
      <c r="BC34" s="150">
        <v>1</v>
      </c>
      <c r="BD34" s="150">
        <v>2</v>
      </c>
      <c r="BE34" s="150">
        <v>3</v>
      </c>
      <c r="BF34" s="150">
        <v>2</v>
      </c>
      <c r="BG34" s="150">
        <v>1</v>
      </c>
      <c r="BH34" s="150">
        <v>1</v>
      </c>
      <c r="BI34" s="150">
        <v>0</v>
      </c>
      <c r="BJ34" s="150">
        <v>0</v>
      </c>
      <c r="BK34" s="150">
        <v>4</v>
      </c>
      <c r="BL34" s="150">
        <v>6</v>
      </c>
      <c r="BM34" s="150">
        <v>5</v>
      </c>
      <c r="BN34" s="150">
        <v>0</v>
      </c>
      <c r="BO34" s="150">
        <v>0</v>
      </c>
      <c r="BP34" s="150">
        <v>1</v>
      </c>
      <c r="BQ34" s="150">
        <v>0</v>
      </c>
      <c r="BR34" s="150">
        <v>0</v>
      </c>
      <c r="BS34" s="150">
        <v>1</v>
      </c>
      <c r="BT34" s="150">
        <v>9</v>
      </c>
      <c r="BU34" s="150">
        <v>0</v>
      </c>
      <c r="AVB34" s="138"/>
      <c r="AVC34" s="138"/>
      <c r="AVD34" s="138"/>
      <c r="AVE34" s="138"/>
      <c r="AVF34" s="158"/>
      <c r="AVG34" s="158"/>
      <c r="AVH34" s="138"/>
      <c r="AVI34" s="138"/>
      <c r="AVJ34" s="138"/>
      <c r="AVK34" s="138"/>
      <c r="AVL34" s="138"/>
      <c r="AVM34" s="138"/>
      <c r="AVN34" s="138"/>
      <c r="AVO34" s="138"/>
      <c r="AVP34" s="138"/>
      <c r="AVQ34" s="138"/>
      <c r="AVR34" s="138"/>
      <c r="AVS34" s="138"/>
      <c r="AVT34" s="138"/>
      <c r="AVU34" s="138"/>
      <c r="AVV34" s="138"/>
      <c r="AVW34" s="138"/>
      <c r="AVX34" s="138"/>
      <c r="AVY34" s="138"/>
      <c r="AVZ34" s="138"/>
      <c r="AWA34" s="138"/>
      <c r="AWB34" s="138"/>
      <c r="AWC34" s="138"/>
      <c r="AWD34" s="138"/>
      <c r="AWE34" s="138"/>
      <c r="AWF34" s="138"/>
      <c r="AWG34" s="138"/>
      <c r="AWH34" s="138"/>
      <c r="AWI34" s="138"/>
      <c r="AWJ34" s="138"/>
      <c r="AWK34" s="138"/>
      <c r="AWL34" s="138"/>
      <c r="AWM34" s="138"/>
      <c r="AWN34" s="138"/>
      <c r="AWO34" s="138"/>
      <c r="AWP34" s="138"/>
      <c r="AWQ34" s="138"/>
      <c r="AWR34" s="138"/>
      <c r="AWS34" s="138"/>
      <c r="AWT34" s="138"/>
      <c r="AWU34" s="138"/>
      <c r="AWV34" s="138"/>
      <c r="AWW34" s="138"/>
      <c r="AWX34" s="138"/>
      <c r="AWY34" s="138"/>
      <c r="AWZ34" s="138"/>
      <c r="AXA34" s="138"/>
      <c r="AXB34" s="138"/>
      <c r="AXC34" s="138"/>
      <c r="AXD34" s="138"/>
      <c r="AXE34" s="138"/>
      <c r="AXF34" s="138"/>
      <c r="AXG34" s="138"/>
      <c r="AXH34" s="138"/>
      <c r="AXI34" s="138"/>
      <c r="AXJ34" s="138"/>
      <c r="AXK34" s="138"/>
      <c r="AXL34" s="138"/>
      <c r="AXM34" s="138"/>
      <c r="AXN34" s="138"/>
      <c r="AXO34" s="138"/>
      <c r="AXP34" s="138"/>
      <c r="AXQ34" s="138"/>
      <c r="AXR34" s="138"/>
      <c r="AXS34" s="138"/>
      <c r="AXT34" s="138"/>
      <c r="AXU34" s="138"/>
      <c r="AXV34" s="138"/>
    </row>
    <row r="35" spans="1:73 1250:1322" s="161" customFormat="1" ht="12.6" customHeight="1" x14ac:dyDescent="0.2">
      <c r="A35" s="139">
        <v>272302</v>
      </c>
      <c r="B35" s="139" t="s">
        <v>234</v>
      </c>
      <c r="C35" s="139" t="s">
        <v>204</v>
      </c>
      <c r="D35" s="139">
        <v>8</v>
      </c>
      <c r="E35" s="139">
        <v>10.353038616834001</v>
      </c>
      <c r="F35" s="139">
        <v>10.353038616834001</v>
      </c>
      <c r="G35" s="150">
        <v>0</v>
      </c>
      <c r="H35" s="150">
        <v>2</v>
      </c>
      <c r="I35" s="150">
        <v>2</v>
      </c>
      <c r="J35" s="150">
        <v>1</v>
      </c>
      <c r="K35" s="150">
        <v>1</v>
      </c>
      <c r="L35" s="150">
        <v>1</v>
      </c>
      <c r="M35" s="150">
        <v>0</v>
      </c>
      <c r="N35" s="150">
        <v>1</v>
      </c>
      <c r="O35" s="150">
        <v>0</v>
      </c>
      <c r="P35" s="150">
        <v>5</v>
      </c>
      <c r="Q35" s="150">
        <v>3</v>
      </c>
      <c r="R35" s="150">
        <v>0</v>
      </c>
      <c r="S35" s="150">
        <v>4</v>
      </c>
      <c r="T35" s="150">
        <v>4</v>
      </c>
      <c r="U35" s="150">
        <v>1</v>
      </c>
      <c r="V35" s="150">
        <v>3</v>
      </c>
      <c r="W35" s="150">
        <v>0</v>
      </c>
      <c r="X35" s="150">
        <v>0</v>
      </c>
      <c r="Y35" s="150">
        <v>1</v>
      </c>
      <c r="Z35" s="150">
        <v>2</v>
      </c>
      <c r="AA35" s="150">
        <v>0</v>
      </c>
      <c r="AB35" s="150">
        <v>7</v>
      </c>
      <c r="AC35" s="150">
        <v>0</v>
      </c>
      <c r="AD35" s="150">
        <v>0</v>
      </c>
      <c r="AE35" s="150">
        <v>0</v>
      </c>
      <c r="AF35" s="150">
        <v>0</v>
      </c>
      <c r="AG35" s="150">
        <v>1</v>
      </c>
      <c r="AH35" s="150">
        <v>0</v>
      </c>
      <c r="AI35" s="150">
        <v>5</v>
      </c>
      <c r="AJ35" s="150">
        <v>1</v>
      </c>
      <c r="AK35" s="150">
        <v>0</v>
      </c>
      <c r="AL35" s="139">
        <v>0</v>
      </c>
      <c r="AM35" s="139">
        <v>1</v>
      </c>
      <c r="AN35" s="150">
        <v>1</v>
      </c>
      <c r="AO35" s="150">
        <v>0</v>
      </c>
      <c r="AP35" s="150">
        <v>0</v>
      </c>
      <c r="AQ35" s="150">
        <v>0</v>
      </c>
      <c r="AR35" s="150">
        <v>1</v>
      </c>
      <c r="AS35" s="150">
        <v>0</v>
      </c>
      <c r="AT35" s="150">
        <v>2</v>
      </c>
      <c r="AU35" s="150">
        <v>0</v>
      </c>
      <c r="AV35" s="150">
        <v>0</v>
      </c>
      <c r="AW35" s="150">
        <v>1</v>
      </c>
      <c r="AX35" s="150">
        <v>2</v>
      </c>
      <c r="AY35" s="150">
        <v>1</v>
      </c>
      <c r="AZ35" s="150">
        <v>0</v>
      </c>
      <c r="BA35" s="150">
        <v>0</v>
      </c>
      <c r="BB35" s="150">
        <v>1</v>
      </c>
      <c r="BC35" s="150">
        <v>0</v>
      </c>
      <c r="BD35" s="150">
        <v>1</v>
      </c>
      <c r="BE35" s="150">
        <v>2</v>
      </c>
      <c r="BF35" s="150">
        <v>1</v>
      </c>
      <c r="BG35" s="150">
        <v>1</v>
      </c>
      <c r="BH35" s="150">
        <v>2</v>
      </c>
      <c r="BI35" s="150">
        <v>1</v>
      </c>
      <c r="BJ35" s="150">
        <v>0</v>
      </c>
      <c r="BK35" s="150">
        <v>1</v>
      </c>
      <c r="BL35" s="150">
        <v>5</v>
      </c>
      <c r="BM35" s="150">
        <v>2</v>
      </c>
      <c r="BN35" s="150">
        <v>1</v>
      </c>
      <c r="BO35" s="150">
        <v>0</v>
      </c>
      <c r="BP35" s="150">
        <v>1</v>
      </c>
      <c r="BQ35" s="150">
        <v>2</v>
      </c>
      <c r="BR35" s="150">
        <v>0</v>
      </c>
      <c r="BS35" s="150">
        <v>1</v>
      </c>
      <c r="BT35" s="150">
        <v>7</v>
      </c>
      <c r="BU35" s="150">
        <v>0</v>
      </c>
      <c r="AVB35" s="138"/>
      <c r="AVC35" s="138"/>
      <c r="AVD35" s="138"/>
      <c r="AVE35" s="138"/>
      <c r="AVF35" s="158"/>
      <c r="AVG35" s="158"/>
      <c r="AVH35" s="138"/>
      <c r="AVI35" s="138"/>
      <c r="AVJ35" s="138"/>
      <c r="AVK35" s="138"/>
      <c r="AVL35" s="138"/>
      <c r="AVM35" s="138"/>
      <c r="AVN35" s="138"/>
      <c r="AVO35" s="138"/>
      <c r="AVP35" s="138"/>
      <c r="AVQ35" s="138"/>
      <c r="AVR35" s="138"/>
      <c r="AVS35" s="138"/>
      <c r="AVT35" s="138"/>
      <c r="AVU35" s="138"/>
      <c r="AVV35" s="138"/>
      <c r="AVW35" s="138"/>
      <c r="AVX35" s="138"/>
      <c r="AVY35" s="138"/>
      <c r="AVZ35" s="138"/>
      <c r="AWA35" s="138"/>
      <c r="AWB35" s="138"/>
      <c r="AWC35" s="138"/>
      <c r="AWD35" s="138"/>
      <c r="AWE35" s="138"/>
      <c r="AWF35" s="138"/>
      <c r="AWG35" s="138"/>
      <c r="AWH35" s="138"/>
      <c r="AWI35" s="138"/>
      <c r="AWJ35" s="138"/>
      <c r="AWK35" s="138"/>
      <c r="AWL35" s="138"/>
      <c r="AWM35" s="138"/>
      <c r="AWN35" s="138"/>
      <c r="AWO35" s="138"/>
      <c r="AWP35" s="138"/>
      <c r="AWQ35" s="138"/>
      <c r="AWR35" s="138"/>
      <c r="AWS35" s="138"/>
      <c r="AWT35" s="138"/>
      <c r="AWU35" s="138"/>
      <c r="AWV35" s="138"/>
      <c r="AWW35" s="138"/>
      <c r="AWX35" s="138"/>
      <c r="AWY35" s="138"/>
      <c r="AWZ35" s="138"/>
      <c r="AXA35" s="138"/>
      <c r="AXB35" s="138"/>
      <c r="AXC35" s="138"/>
      <c r="AXD35" s="138"/>
      <c r="AXE35" s="138"/>
      <c r="AXF35" s="138"/>
      <c r="AXG35" s="138"/>
      <c r="AXH35" s="138"/>
      <c r="AXI35" s="138"/>
      <c r="AXJ35" s="138"/>
      <c r="AXK35" s="138"/>
      <c r="AXL35" s="138"/>
      <c r="AXM35" s="138"/>
      <c r="AXN35" s="138"/>
      <c r="AXO35" s="138"/>
      <c r="AXP35" s="138"/>
      <c r="AXQ35" s="138"/>
      <c r="AXR35" s="138"/>
      <c r="AXS35" s="138"/>
      <c r="AXT35" s="138"/>
      <c r="AXU35" s="138"/>
      <c r="AXV35" s="138"/>
    </row>
    <row r="36" spans="1:73 1250:1322" s="161" customFormat="1" ht="12.6" customHeight="1" x14ac:dyDescent="0.2">
      <c r="A36" s="139">
        <v>272311</v>
      </c>
      <c r="B36" s="139" t="s">
        <v>235</v>
      </c>
      <c r="C36" s="139" t="s">
        <v>204</v>
      </c>
      <c r="D36" s="139">
        <v>6</v>
      </c>
      <c r="E36" s="139">
        <v>10.3393014078682</v>
      </c>
      <c r="F36" s="139">
        <v>10.3393014078682</v>
      </c>
      <c r="G36" s="150">
        <v>0</v>
      </c>
      <c r="H36" s="150">
        <v>1</v>
      </c>
      <c r="I36" s="150">
        <v>1</v>
      </c>
      <c r="J36" s="150">
        <v>1</v>
      </c>
      <c r="K36" s="150">
        <v>1</v>
      </c>
      <c r="L36" s="150">
        <v>0</v>
      </c>
      <c r="M36" s="150">
        <v>0</v>
      </c>
      <c r="N36" s="150">
        <v>2</v>
      </c>
      <c r="O36" s="150">
        <v>0</v>
      </c>
      <c r="P36" s="150">
        <v>3</v>
      </c>
      <c r="Q36" s="150">
        <v>3</v>
      </c>
      <c r="R36" s="150">
        <v>0</v>
      </c>
      <c r="S36" s="150">
        <v>3</v>
      </c>
      <c r="T36" s="150">
        <v>3</v>
      </c>
      <c r="U36" s="150">
        <v>0</v>
      </c>
      <c r="V36" s="150">
        <v>3</v>
      </c>
      <c r="W36" s="150">
        <v>0</v>
      </c>
      <c r="X36" s="150">
        <v>1</v>
      </c>
      <c r="Y36" s="150">
        <v>2</v>
      </c>
      <c r="Z36" s="150">
        <v>0</v>
      </c>
      <c r="AA36" s="150">
        <v>0</v>
      </c>
      <c r="AB36" s="150">
        <v>5</v>
      </c>
      <c r="AC36" s="150">
        <v>1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3</v>
      </c>
      <c r="AJ36" s="150">
        <v>0</v>
      </c>
      <c r="AK36" s="150">
        <v>1</v>
      </c>
      <c r="AL36" s="139">
        <v>1</v>
      </c>
      <c r="AM36" s="139">
        <v>0</v>
      </c>
      <c r="AN36" s="150">
        <v>1</v>
      </c>
      <c r="AO36" s="150">
        <v>0</v>
      </c>
      <c r="AP36" s="150">
        <v>0</v>
      </c>
      <c r="AQ36" s="150">
        <v>0</v>
      </c>
      <c r="AR36" s="150">
        <v>0</v>
      </c>
      <c r="AS36" s="150">
        <v>1</v>
      </c>
      <c r="AT36" s="150">
        <v>0</v>
      </c>
      <c r="AU36" s="150">
        <v>1</v>
      </c>
      <c r="AV36" s="150">
        <v>1</v>
      </c>
      <c r="AW36" s="150">
        <v>1</v>
      </c>
      <c r="AX36" s="150">
        <v>0</v>
      </c>
      <c r="AY36" s="150">
        <v>0</v>
      </c>
      <c r="AZ36" s="150">
        <v>0</v>
      </c>
      <c r="BA36" s="150">
        <v>0</v>
      </c>
      <c r="BB36" s="150">
        <v>2</v>
      </c>
      <c r="BC36" s="150">
        <v>0</v>
      </c>
      <c r="BD36" s="150">
        <v>2</v>
      </c>
      <c r="BE36" s="150">
        <v>0</v>
      </c>
      <c r="BF36" s="150">
        <v>1</v>
      </c>
      <c r="BG36" s="150">
        <v>1</v>
      </c>
      <c r="BH36" s="150">
        <v>0</v>
      </c>
      <c r="BI36" s="150">
        <v>2</v>
      </c>
      <c r="BJ36" s="150">
        <v>0</v>
      </c>
      <c r="BK36" s="150">
        <v>0</v>
      </c>
      <c r="BL36" s="150">
        <v>8</v>
      </c>
      <c r="BM36" s="150">
        <v>0</v>
      </c>
      <c r="BN36" s="150">
        <v>2</v>
      </c>
      <c r="BO36" s="150">
        <v>0</v>
      </c>
      <c r="BP36" s="150">
        <v>0</v>
      </c>
      <c r="BQ36" s="150">
        <v>0</v>
      </c>
      <c r="BR36" s="150">
        <v>0</v>
      </c>
      <c r="BS36" s="150">
        <v>3</v>
      </c>
      <c r="BT36" s="150">
        <v>3</v>
      </c>
      <c r="BU36" s="150">
        <v>0</v>
      </c>
      <c r="AVB36" s="138"/>
      <c r="AVC36" s="138"/>
      <c r="AVD36" s="138"/>
      <c r="AVE36" s="138"/>
      <c r="AVF36" s="158"/>
      <c r="AVG36" s="158"/>
      <c r="AVH36" s="138"/>
      <c r="AVI36" s="138"/>
      <c r="AVJ36" s="138"/>
      <c r="AVK36" s="138"/>
      <c r="AVL36" s="138"/>
      <c r="AVM36" s="138"/>
      <c r="AVN36" s="138"/>
      <c r="AVO36" s="138"/>
      <c r="AVP36" s="138"/>
      <c r="AVQ36" s="138"/>
      <c r="AVR36" s="138"/>
      <c r="AVS36" s="138"/>
      <c r="AVT36" s="138"/>
      <c r="AVU36" s="138"/>
      <c r="AVV36" s="138"/>
      <c r="AVW36" s="138"/>
      <c r="AVX36" s="138"/>
      <c r="AVY36" s="138"/>
      <c r="AVZ36" s="138"/>
      <c r="AWA36" s="138"/>
      <c r="AWB36" s="138"/>
      <c r="AWC36" s="138"/>
      <c r="AWD36" s="138"/>
      <c r="AWE36" s="138"/>
      <c r="AWF36" s="138"/>
      <c r="AWG36" s="138"/>
      <c r="AWH36" s="138"/>
      <c r="AWI36" s="138"/>
      <c r="AWJ36" s="138"/>
      <c r="AWK36" s="138"/>
      <c r="AWL36" s="138"/>
      <c r="AWM36" s="138"/>
      <c r="AWN36" s="138"/>
      <c r="AWO36" s="138"/>
      <c r="AWP36" s="138"/>
      <c r="AWQ36" s="138"/>
      <c r="AWR36" s="138"/>
      <c r="AWS36" s="138"/>
      <c r="AWT36" s="138"/>
      <c r="AWU36" s="138"/>
      <c r="AWV36" s="138"/>
      <c r="AWW36" s="138"/>
      <c r="AWX36" s="138"/>
      <c r="AWY36" s="138"/>
      <c r="AWZ36" s="138"/>
      <c r="AXA36" s="138"/>
      <c r="AXB36" s="138"/>
      <c r="AXC36" s="138"/>
      <c r="AXD36" s="138"/>
      <c r="AXE36" s="138"/>
      <c r="AXF36" s="138"/>
      <c r="AXG36" s="138"/>
      <c r="AXH36" s="138"/>
      <c r="AXI36" s="138"/>
      <c r="AXJ36" s="138"/>
      <c r="AXK36" s="138"/>
      <c r="AXL36" s="138"/>
      <c r="AXM36" s="138"/>
      <c r="AXN36" s="138"/>
      <c r="AXO36" s="138"/>
      <c r="AXP36" s="138"/>
      <c r="AXQ36" s="138"/>
      <c r="AXR36" s="138"/>
      <c r="AXS36" s="138"/>
      <c r="AXT36" s="138"/>
      <c r="AXU36" s="138"/>
      <c r="AXV36" s="138"/>
    </row>
    <row r="37" spans="1:73 1250:1322" s="161" customFormat="1" ht="12.6" customHeight="1" x14ac:dyDescent="0.2">
      <c r="A37" s="139">
        <v>272329</v>
      </c>
      <c r="B37" s="139" t="s">
        <v>236</v>
      </c>
      <c r="C37" s="139" t="s">
        <v>204</v>
      </c>
      <c r="D37" s="139">
        <v>5</v>
      </c>
      <c r="E37" s="139">
        <v>9.8448452390328391</v>
      </c>
      <c r="F37" s="139">
        <v>9.8448452390328391</v>
      </c>
      <c r="G37" s="150">
        <v>0</v>
      </c>
      <c r="H37" s="150">
        <v>1</v>
      </c>
      <c r="I37" s="150">
        <v>1</v>
      </c>
      <c r="J37" s="150">
        <v>0</v>
      </c>
      <c r="K37" s="150">
        <v>2</v>
      </c>
      <c r="L37" s="150">
        <v>0</v>
      </c>
      <c r="M37" s="150">
        <v>0</v>
      </c>
      <c r="N37" s="150">
        <v>1</v>
      </c>
      <c r="O37" s="150">
        <v>0</v>
      </c>
      <c r="P37" s="150">
        <v>4</v>
      </c>
      <c r="Q37" s="150">
        <v>1</v>
      </c>
      <c r="R37" s="150">
        <v>0</v>
      </c>
      <c r="S37" s="150">
        <v>3</v>
      </c>
      <c r="T37" s="150">
        <v>2</v>
      </c>
      <c r="U37" s="150">
        <v>0</v>
      </c>
      <c r="V37" s="150">
        <v>2</v>
      </c>
      <c r="W37" s="150">
        <v>0</v>
      </c>
      <c r="X37" s="150">
        <v>0</v>
      </c>
      <c r="Y37" s="150">
        <v>1</v>
      </c>
      <c r="Z37" s="150">
        <v>1</v>
      </c>
      <c r="AA37" s="150">
        <v>0</v>
      </c>
      <c r="AB37" s="150">
        <v>1</v>
      </c>
      <c r="AC37" s="150">
        <v>0</v>
      </c>
      <c r="AD37" s="150">
        <v>2</v>
      </c>
      <c r="AE37" s="150">
        <v>0</v>
      </c>
      <c r="AF37" s="150">
        <v>1</v>
      </c>
      <c r="AG37" s="150">
        <v>1</v>
      </c>
      <c r="AH37" s="150">
        <v>0</v>
      </c>
      <c r="AI37" s="150">
        <v>2</v>
      </c>
      <c r="AJ37" s="150">
        <v>1</v>
      </c>
      <c r="AK37" s="150">
        <v>1</v>
      </c>
      <c r="AL37" s="139">
        <v>1</v>
      </c>
      <c r="AM37" s="139">
        <v>0</v>
      </c>
      <c r="AN37" s="150">
        <v>0</v>
      </c>
      <c r="AO37" s="150">
        <v>0</v>
      </c>
      <c r="AP37" s="150">
        <v>0</v>
      </c>
      <c r="AQ37" s="150">
        <v>0</v>
      </c>
      <c r="AR37" s="150">
        <v>1</v>
      </c>
      <c r="AS37" s="150">
        <v>0</v>
      </c>
      <c r="AT37" s="150">
        <v>0</v>
      </c>
      <c r="AU37" s="150">
        <v>0</v>
      </c>
      <c r="AV37" s="150">
        <v>1</v>
      </c>
      <c r="AW37" s="150">
        <v>0</v>
      </c>
      <c r="AX37" s="150">
        <v>0</v>
      </c>
      <c r="AY37" s="150">
        <v>0</v>
      </c>
      <c r="AZ37" s="150">
        <v>1</v>
      </c>
      <c r="BA37" s="150">
        <v>0</v>
      </c>
      <c r="BB37" s="150">
        <v>2</v>
      </c>
      <c r="BC37" s="150">
        <v>1</v>
      </c>
      <c r="BD37" s="150">
        <v>2</v>
      </c>
      <c r="BE37" s="150">
        <v>0</v>
      </c>
      <c r="BF37" s="150">
        <v>2</v>
      </c>
      <c r="BG37" s="150">
        <v>0</v>
      </c>
      <c r="BH37" s="150">
        <v>0</v>
      </c>
      <c r="BI37" s="150">
        <v>0</v>
      </c>
      <c r="BJ37" s="150">
        <v>0</v>
      </c>
      <c r="BK37" s="150">
        <v>2</v>
      </c>
      <c r="BL37" s="150">
        <v>2</v>
      </c>
      <c r="BM37" s="150">
        <v>2</v>
      </c>
      <c r="BN37" s="150">
        <v>1</v>
      </c>
      <c r="BO37" s="150">
        <v>0</v>
      </c>
      <c r="BP37" s="150">
        <v>0</v>
      </c>
      <c r="BQ37" s="150">
        <v>1</v>
      </c>
      <c r="BR37" s="150">
        <v>0</v>
      </c>
      <c r="BS37" s="150">
        <v>1</v>
      </c>
      <c r="BT37" s="150">
        <v>4</v>
      </c>
      <c r="BU37" s="150">
        <v>0</v>
      </c>
      <c r="AVB37" s="138"/>
      <c r="AVC37" s="138"/>
      <c r="AVD37" s="138"/>
      <c r="AVE37" s="138"/>
      <c r="AVF37" s="158"/>
      <c r="AVG37" s="158"/>
      <c r="AVH37" s="138"/>
      <c r="AVI37" s="138"/>
      <c r="AVJ37" s="138"/>
      <c r="AVK37" s="138"/>
      <c r="AVL37" s="138"/>
      <c r="AVM37" s="138"/>
      <c r="AVN37" s="138"/>
      <c r="AVO37" s="138"/>
      <c r="AVP37" s="138"/>
      <c r="AVQ37" s="138"/>
      <c r="AVR37" s="138"/>
      <c r="AVS37" s="138"/>
      <c r="AVT37" s="138"/>
      <c r="AVU37" s="138"/>
      <c r="AVV37" s="138"/>
      <c r="AVW37" s="138"/>
      <c r="AVX37" s="138"/>
      <c r="AVY37" s="138"/>
      <c r="AVZ37" s="138"/>
      <c r="AWA37" s="138"/>
      <c r="AWB37" s="138"/>
      <c r="AWC37" s="138"/>
      <c r="AWD37" s="138"/>
      <c r="AWE37" s="138"/>
      <c r="AWF37" s="138"/>
      <c r="AWG37" s="138"/>
      <c r="AWH37" s="138"/>
      <c r="AWI37" s="138"/>
      <c r="AWJ37" s="138"/>
      <c r="AWK37" s="138"/>
      <c r="AWL37" s="138"/>
      <c r="AWM37" s="138"/>
      <c r="AWN37" s="138"/>
      <c r="AWO37" s="138"/>
      <c r="AWP37" s="138"/>
      <c r="AWQ37" s="138"/>
      <c r="AWR37" s="138"/>
      <c r="AWS37" s="138"/>
      <c r="AWT37" s="138"/>
      <c r="AWU37" s="138"/>
      <c r="AWV37" s="138"/>
      <c r="AWW37" s="138"/>
      <c r="AWX37" s="138"/>
      <c r="AWY37" s="138"/>
      <c r="AWZ37" s="138"/>
      <c r="AXA37" s="138"/>
      <c r="AXB37" s="138"/>
      <c r="AXC37" s="138"/>
      <c r="AXD37" s="138"/>
      <c r="AXE37" s="138"/>
      <c r="AXF37" s="138"/>
      <c r="AXG37" s="138"/>
      <c r="AXH37" s="138"/>
      <c r="AXI37" s="138"/>
      <c r="AXJ37" s="138"/>
      <c r="AXK37" s="138"/>
      <c r="AXL37" s="138"/>
      <c r="AXM37" s="138"/>
      <c r="AXN37" s="138"/>
      <c r="AXO37" s="138"/>
      <c r="AXP37" s="138"/>
      <c r="AXQ37" s="138"/>
      <c r="AXR37" s="138"/>
      <c r="AXS37" s="138"/>
      <c r="AXT37" s="138"/>
      <c r="AXU37" s="138"/>
      <c r="AXV37" s="138"/>
    </row>
    <row r="38" spans="1:73 1250:1322" s="161" customFormat="1" ht="12.6" customHeight="1" x14ac:dyDescent="0.2">
      <c r="A38" s="139">
        <v>273015</v>
      </c>
      <c r="B38" s="139" t="s">
        <v>237</v>
      </c>
      <c r="C38" s="139" t="s">
        <v>204</v>
      </c>
      <c r="D38" s="139">
        <v>2</v>
      </c>
      <c r="E38" s="139">
        <v>6.3129320412865804</v>
      </c>
      <c r="F38" s="139">
        <v>6.3129320412865804</v>
      </c>
      <c r="G38" s="150">
        <v>1</v>
      </c>
      <c r="H38" s="150">
        <v>1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2</v>
      </c>
      <c r="Q38" s="150">
        <v>0</v>
      </c>
      <c r="R38" s="150">
        <v>0</v>
      </c>
      <c r="S38" s="150" t="s">
        <v>238</v>
      </c>
      <c r="T38" s="150" t="s">
        <v>238</v>
      </c>
      <c r="U38" s="150" t="s">
        <v>238</v>
      </c>
      <c r="V38" s="150" t="s">
        <v>238</v>
      </c>
      <c r="W38" s="150" t="s">
        <v>238</v>
      </c>
      <c r="X38" s="150" t="s">
        <v>238</v>
      </c>
      <c r="Y38" s="150" t="s">
        <v>238</v>
      </c>
      <c r="Z38" s="150" t="s">
        <v>238</v>
      </c>
      <c r="AA38" s="150" t="s">
        <v>238</v>
      </c>
      <c r="AB38" s="150" t="s">
        <v>238</v>
      </c>
      <c r="AC38" s="150" t="s">
        <v>238</v>
      </c>
      <c r="AD38" s="150" t="s">
        <v>238</v>
      </c>
      <c r="AE38" s="150" t="s">
        <v>238</v>
      </c>
      <c r="AF38" s="150" t="s">
        <v>238</v>
      </c>
      <c r="AG38" s="150" t="s">
        <v>238</v>
      </c>
      <c r="AH38" s="150" t="s">
        <v>238</v>
      </c>
      <c r="AI38" s="150" t="s">
        <v>238</v>
      </c>
      <c r="AJ38" s="150" t="s">
        <v>238</v>
      </c>
      <c r="AK38" s="150" t="s">
        <v>238</v>
      </c>
      <c r="AL38" s="139" t="s">
        <v>238</v>
      </c>
      <c r="AM38" s="139" t="s">
        <v>238</v>
      </c>
      <c r="AN38" s="150" t="s">
        <v>238</v>
      </c>
      <c r="AO38" s="150" t="s">
        <v>238</v>
      </c>
      <c r="AP38" s="150">
        <v>0</v>
      </c>
      <c r="AQ38" s="150">
        <v>0</v>
      </c>
      <c r="AR38" s="150">
        <v>1</v>
      </c>
      <c r="AS38" s="150">
        <v>0</v>
      </c>
      <c r="AT38" s="150">
        <v>0</v>
      </c>
      <c r="AU38" s="150">
        <v>0</v>
      </c>
      <c r="AV38" s="150">
        <v>0</v>
      </c>
      <c r="AW38" s="150">
        <v>1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2</v>
      </c>
      <c r="BG38" s="150">
        <v>0</v>
      </c>
      <c r="BH38" s="150">
        <v>0</v>
      </c>
      <c r="BI38" s="150">
        <v>0</v>
      </c>
      <c r="BJ38" s="150">
        <v>0</v>
      </c>
      <c r="BK38" s="150" t="s">
        <v>238</v>
      </c>
      <c r="BL38" s="150" t="s">
        <v>238</v>
      </c>
      <c r="BM38" s="150" t="s">
        <v>238</v>
      </c>
      <c r="BN38" s="150" t="s">
        <v>238</v>
      </c>
      <c r="BO38" s="150" t="s">
        <v>238</v>
      </c>
      <c r="BP38" s="150" t="s">
        <v>238</v>
      </c>
      <c r="BQ38" s="150" t="s">
        <v>238</v>
      </c>
      <c r="BR38" s="150" t="s">
        <v>238</v>
      </c>
      <c r="BS38" s="150" t="s">
        <v>238</v>
      </c>
      <c r="BT38" s="150" t="s">
        <v>238</v>
      </c>
      <c r="BU38" s="150" t="s">
        <v>238</v>
      </c>
    </row>
    <row r="39" spans="1:73 1250:1322" s="161" customFormat="1" ht="12.6" customHeight="1" x14ac:dyDescent="0.2">
      <c r="A39" s="139">
        <v>273210</v>
      </c>
      <c r="B39" s="139" t="s">
        <v>239</v>
      </c>
      <c r="C39" s="139" t="s">
        <v>204</v>
      </c>
      <c r="D39" s="139">
        <v>1</v>
      </c>
      <c r="E39" s="139">
        <v>5.4996425232359902</v>
      </c>
      <c r="F39" s="139">
        <v>5.4996425232359902</v>
      </c>
      <c r="G39" s="150">
        <v>0</v>
      </c>
      <c r="H39" s="150">
        <v>0</v>
      </c>
      <c r="I39" s="150">
        <v>1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1</v>
      </c>
      <c r="Q39" s="150">
        <v>0</v>
      </c>
      <c r="R39" s="150">
        <v>0</v>
      </c>
      <c r="S39" s="150" t="s">
        <v>238</v>
      </c>
      <c r="T39" s="150" t="s">
        <v>238</v>
      </c>
      <c r="U39" s="150" t="s">
        <v>238</v>
      </c>
      <c r="V39" s="150" t="s">
        <v>238</v>
      </c>
      <c r="W39" s="150" t="s">
        <v>238</v>
      </c>
      <c r="X39" s="150" t="s">
        <v>238</v>
      </c>
      <c r="Y39" s="150" t="s">
        <v>238</v>
      </c>
      <c r="Z39" s="150" t="s">
        <v>238</v>
      </c>
      <c r="AA39" s="150" t="s">
        <v>238</v>
      </c>
      <c r="AB39" s="150" t="s">
        <v>238</v>
      </c>
      <c r="AC39" s="150" t="s">
        <v>238</v>
      </c>
      <c r="AD39" s="150" t="s">
        <v>238</v>
      </c>
      <c r="AE39" s="150" t="s">
        <v>238</v>
      </c>
      <c r="AF39" s="150" t="s">
        <v>238</v>
      </c>
      <c r="AG39" s="150" t="s">
        <v>238</v>
      </c>
      <c r="AH39" s="150" t="s">
        <v>238</v>
      </c>
      <c r="AI39" s="150" t="s">
        <v>238</v>
      </c>
      <c r="AJ39" s="150" t="s">
        <v>238</v>
      </c>
      <c r="AK39" s="150" t="s">
        <v>238</v>
      </c>
      <c r="AL39" s="139" t="s">
        <v>238</v>
      </c>
      <c r="AM39" s="139" t="s">
        <v>238</v>
      </c>
      <c r="AN39" s="150" t="s">
        <v>238</v>
      </c>
      <c r="AO39" s="150" t="s">
        <v>238</v>
      </c>
      <c r="AP39" s="150">
        <v>1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1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 t="s">
        <v>238</v>
      </c>
      <c r="BL39" s="150" t="s">
        <v>238</v>
      </c>
      <c r="BM39" s="150" t="s">
        <v>238</v>
      </c>
      <c r="BN39" s="150" t="s">
        <v>238</v>
      </c>
      <c r="BO39" s="150" t="s">
        <v>238</v>
      </c>
      <c r="BP39" s="150" t="s">
        <v>238</v>
      </c>
      <c r="BQ39" s="150" t="s">
        <v>238</v>
      </c>
      <c r="BR39" s="150" t="s">
        <v>238</v>
      </c>
      <c r="BS39" s="150" t="s">
        <v>238</v>
      </c>
      <c r="BT39" s="150" t="s">
        <v>238</v>
      </c>
      <c r="BU39" s="150" t="s">
        <v>238</v>
      </c>
    </row>
    <row r="40" spans="1:73 1250:1322" s="161" customFormat="1" ht="12.6" customHeight="1" x14ac:dyDescent="0.2">
      <c r="A40" s="139">
        <v>273228</v>
      </c>
      <c r="B40" s="139" t="s">
        <v>240</v>
      </c>
      <c r="C40" s="139" t="s">
        <v>204</v>
      </c>
      <c r="D40" s="139">
        <v>2</v>
      </c>
      <c r="E40" s="139">
        <v>21.917808219178099</v>
      </c>
      <c r="F40" s="139">
        <v>21.917808219178099</v>
      </c>
      <c r="G40" s="150">
        <v>0</v>
      </c>
      <c r="H40" s="150">
        <v>0</v>
      </c>
      <c r="I40" s="150">
        <v>0</v>
      </c>
      <c r="J40" s="150">
        <v>0</v>
      </c>
      <c r="K40" s="150">
        <v>1</v>
      </c>
      <c r="L40" s="150">
        <v>0</v>
      </c>
      <c r="M40" s="150">
        <v>0</v>
      </c>
      <c r="N40" s="150">
        <v>1</v>
      </c>
      <c r="O40" s="150">
        <v>0</v>
      </c>
      <c r="P40" s="150">
        <v>1</v>
      </c>
      <c r="Q40" s="150">
        <v>1</v>
      </c>
      <c r="R40" s="150">
        <v>0</v>
      </c>
      <c r="S40" s="150" t="s">
        <v>238</v>
      </c>
      <c r="T40" s="150" t="s">
        <v>238</v>
      </c>
      <c r="U40" s="150" t="s">
        <v>238</v>
      </c>
      <c r="V40" s="150" t="s">
        <v>238</v>
      </c>
      <c r="W40" s="150" t="s">
        <v>238</v>
      </c>
      <c r="X40" s="150" t="s">
        <v>238</v>
      </c>
      <c r="Y40" s="150" t="s">
        <v>238</v>
      </c>
      <c r="Z40" s="150" t="s">
        <v>238</v>
      </c>
      <c r="AA40" s="150" t="s">
        <v>238</v>
      </c>
      <c r="AB40" s="150" t="s">
        <v>238</v>
      </c>
      <c r="AC40" s="150" t="s">
        <v>238</v>
      </c>
      <c r="AD40" s="150" t="s">
        <v>238</v>
      </c>
      <c r="AE40" s="150" t="s">
        <v>238</v>
      </c>
      <c r="AF40" s="150" t="s">
        <v>238</v>
      </c>
      <c r="AG40" s="150" t="s">
        <v>238</v>
      </c>
      <c r="AH40" s="150" t="s">
        <v>238</v>
      </c>
      <c r="AI40" s="150" t="s">
        <v>238</v>
      </c>
      <c r="AJ40" s="150" t="s">
        <v>238</v>
      </c>
      <c r="AK40" s="150" t="s">
        <v>238</v>
      </c>
      <c r="AL40" s="139" t="s">
        <v>238</v>
      </c>
      <c r="AM40" s="139" t="s">
        <v>238</v>
      </c>
      <c r="AN40" s="150" t="s">
        <v>238</v>
      </c>
      <c r="AO40" s="150" t="s">
        <v>238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1</v>
      </c>
      <c r="AX40" s="150">
        <v>0</v>
      </c>
      <c r="AY40" s="150">
        <v>0</v>
      </c>
      <c r="AZ40" s="150">
        <v>0</v>
      </c>
      <c r="BA40" s="150">
        <v>0</v>
      </c>
      <c r="BB40" s="150">
        <v>1</v>
      </c>
      <c r="BC40" s="150">
        <v>0</v>
      </c>
      <c r="BD40" s="150">
        <v>0</v>
      </c>
      <c r="BE40" s="150">
        <v>1</v>
      </c>
      <c r="BF40" s="150">
        <v>0</v>
      </c>
      <c r="BG40" s="150">
        <v>0</v>
      </c>
      <c r="BH40" s="150">
        <v>1</v>
      </c>
      <c r="BI40" s="150">
        <v>0</v>
      </c>
      <c r="BJ40" s="150">
        <v>0</v>
      </c>
      <c r="BK40" s="150" t="s">
        <v>238</v>
      </c>
      <c r="BL40" s="150" t="s">
        <v>238</v>
      </c>
      <c r="BM40" s="150" t="s">
        <v>238</v>
      </c>
      <c r="BN40" s="150" t="s">
        <v>238</v>
      </c>
      <c r="BO40" s="150" t="s">
        <v>238</v>
      </c>
      <c r="BP40" s="150" t="s">
        <v>238</v>
      </c>
      <c r="BQ40" s="150" t="s">
        <v>238</v>
      </c>
      <c r="BR40" s="150" t="s">
        <v>238</v>
      </c>
      <c r="BS40" s="150" t="s">
        <v>238</v>
      </c>
      <c r="BT40" s="150" t="s">
        <v>238</v>
      </c>
      <c r="BU40" s="150" t="s">
        <v>238</v>
      </c>
    </row>
    <row r="41" spans="1:73 1250:1322" s="161" customFormat="1" ht="12.6" customHeight="1" x14ac:dyDescent="0.2">
      <c r="A41" s="139">
        <v>273414</v>
      </c>
      <c r="B41" s="139" t="s">
        <v>241</v>
      </c>
      <c r="C41" s="139" t="s">
        <v>204</v>
      </c>
      <c r="D41" s="139">
        <v>2</v>
      </c>
      <c r="E41" s="139">
        <v>12.067821154890501</v>
      </c>
      <c r="F41" s="139">
        <v>12.067821154890501</v>
      </c>
      <c r="G41" s="150">
        <v>0</v>
      </c>
      <c r="H41" s="150">
        <v>0</v>
      </c>
      <c r="I41" s="150">
        <v>0</v>
      </c>
      <c r="J41" s="150">
        <v>0</v>
      </c>
      <c r="K41" s="150">
        <v>1</v>
      </c>
      <c r="L41" s="150">
        <v>1</v>
      </c>
      <c r="M41" s="150">
        <v>0</v>
      </c>
      <c r="N41" s="150">
        <v>0</v>
      </c>
      <c r="O41" s="150">
        <v>0</v>
      </c>
      <c r="P41" s="150">
        <v>0</v>
      </c>
      <c r="Q41" s="150">
        <v>2</v>
      </c>
      <c r="R41" s="150">
        <v>0</v>
      </c>
      <c r="S41" s="150" t="s">
        <v>238</v>
      </c>
      <c r="T41" s="150" t="s">
        <v>238</v>
      </c>
      <c r="U41" s="150" t="s">
        <v>238</v>
      </c>
      <c r="V41" s="150" t="s">
        <v>238</v>
      </c>
      <c r="W41" s="150" t="s">
        <v>238</v>
      </c>
      <c r="X41" s="150" t="s">
        <v>238</v>
      </c>
      <c r="Y41" s="150" t="s">
        <v>238</v>
      </c>
      <c r="Z41" s="150" t="s">
        <v>238</v>
      </c>
      <c r="AA41" s="150" t="s">
        <v>238</v>
      </c>
      <c r="AB41" s="150" t="s">
        <v>238</v>
      </c>
      <c r="AC41" s="150" t="s">
        <v>238</v>
      </c>
      <c r="AD41" s="150" t="s">
        <v>238</v>
      </c>
      <c r="AE41" s="150" t="s">
        <v>238</v>
      </c>
      <c r="AF41" s="150" t="s">
        <v>238</v>
      </c>
      <c r="AG41" s="150" t="s">
        <v>238</v>
      </c>
      <c r="AH41" s="150" t="s">
        <v>238</v>
      </c>
      <c r="AI41" s="150" t="s">
        <v>238</v>
      </c>
      <c r="AJ41" s="150" t="s">
        <v>238</v>
      </c>
      <c r="AK41" s="150" t="s">
        <v>238</v>
      </c>
      <c r="AL41" s="139" t="s">
        <v>238</v>
      </c>
      <c r="AM41" s="139" t="s">
        <v>238</v>
      </c>
      <c r="AN41" s="150" t="s">
        <v>238</v>
      </c>
      <c r="AO41" s="150" t="s">
        <v>238</v>
      </c>
      <c r="AP41" s="150">
        <v>0</v>
      </c>
      <c r="AQ41" s="150">
        <v>0</v>
      </c>
      <c r="AR41" s="150">
        <v>0</v>
      </c>
      <c r="AS41" s="150">
        <v>2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1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1</v>
      </c>
      <c r="BJ41" s="150">
        <v>0</v>
      </c>
      <c r="BK41" s="150" t="s">
        <v>238</v>
      </c>
      <c r="BL41" s="150" t="s">
        <v>238</v>
      </c>
      <c r="BM41" s="150" t="s">
        <v>238</v>
      </c>
      <c r="BN41" s="150" t="s">
        <v>238</v>
      </c>
      <c r="BO41" s="150" t="s">
        <v>238</v>
      </c>
      <c r="BP41" s="150" t="s">
        <v>238</v>
      </c>
      <c r="BQ41" s="150" t="s">
        <v>238</v>
      </c>
      <c r="BR41" s="150" t="s">
        <v>238</v>
      </c>
      <c r="BS41" s="150" t="s">
        <v>238</v>
      </c>
      <c r="BT41" s="150" t="s">
        <v>238</v>
      </c>
      <c r="BU41" s="150" t="s">
        <v>238</v>
      </c>
    </row>
    <row r="42" spans="1:73 1250:1322" s="161" customFormat="1" ht="12.6" customHeight="1" x14ac:dyDescent="0.2">
      <c r="A42" s="139">
        <v>273619</v>
      </c>
      <c r="B42" s="139" t="s">
        <v>242</v>
      </c>
      <c r="C42" s="139" t="s">
        <v>204</v>
      </c>
      <c r="D42" s="139">
        <v>9</v>
      </c>
      <c r="E42" s="139">
        <v>21.001540112941601</v>
      </c>
      <c r="F42" s="139">
        <v>21.001540112941601</v>
      </c>
      <c r="G42" s="150">
        <v>0</v>
      </c>
      <c r="H42" s="150">
        <v>0</v>
      </c>
      <c r="I42" s="150">
        <v>1</v>
      </c>
      <c r="J42" s="150">
        <v>1</v>
      </c>
      <c r="K42" s="150">
        <v>2</v>
      </c>
      <c r="L42" s="150">
        <v>0</v>
      </c>
      <c r="M42" s="150">
        <v>3</v>
      </c>
      <c r="N42" s="150">
        <v>2</v>
      </c>
      <c r="O42" s="150">
        <v>0</v>
      </c>
      <c r="P42" s="150">
        <v>6</v>
      </c>
      <c r="Q42" s="150">
        <v>3</v>
      </c>
      <c r="R42" s="150">
        <v>0</v>
      </c>
      <c r="S42" s="150">
        <v>3</v>
      </c>
      <c r="T42" s="150">
        <v>6</v>
      </c>
      <c r="U42" s="150">
        <v>0</v>
      </c>
      <c r="V42" s="150">
        <v>6</v>
      </c>
      <c r="W42" s="150">
        <v>0</v>
      </c>
      <c r="X42" s="150">
        <v>0</v>
      </c>
      <c r="Y42" s="150">
        <v>6</v>
      </c>
      <c r="Z42" s="150">
        <v>0</v>
      </c>
      <c r="AA42" s="150">
        <v>0</v>
      </c>
      <c r="AB42" s="150">
        <v>5</v>
      </c>
      <c r="AC42" s="150">
        <v>0</v>
      </c>
      <c r="AD42" s="150">
        <v>1</v>
      </c>
      <c r="AE42" s="150">
        <v>1</v>
      </c>
      <c r="AF42" s="150">
        <v>0</v>
      </c>
      <c r="AG42" s="150">
        <v>2</v>
      </c>
      <c r="AH42" s="150">
        <v>0</v>
      </c>
      <c r="AI42" s="150">
        <v>5</v>
      </c>
      <c r="AJ42" s="150">
        <v>0</v>
      </c>
      <c r="AK42" s="150">
        <v>1</v>
      </c>
      <c r="AL42" s="139">
        <v>0</v>
      </c>
      <c r="AM42" s="139">
        <v>0</v>
      </c>
      <c r="AN42" s="150">
        <v>3</v>
      </c>
      <c r="AO42" s="150">
        <v>0</v>
      </c>
      <c r="AP42" s="150">
        <v>1</v>
      </c>
      <c r="AQ42" s="150">
        <v>0</v>
      </c>
      <c r="AR42" s="150">
        <v>0</v>
      </c>
      <c r="AS42" s="150">
        <v>1</v>
      </c>
      <c r="AT42" s="150">
        <v>0</v>
      </c>
      <c r="AU42" s="150">
        <v>0</v>
      </c>
      <c r="AV42" s="150">
        <v>1</v>
      </c>
      <c r="AW42" s="150">
        <v>3</v>
      </c>
      <c r="AX42" s="150">
        <v>0</v>
      </c>
      <c r="AY42" s="150">
        <v>0</v>
      </c>
      <c r="AZ42" s="150">
        <v>0</v>
      </c>
      <c r="BA42" s="150">
        <v>2</v>
      </c>
      <c r="BB42" s="150">
        <v>1</v>
      </c>
      <c r="BC42" s="150">
        <v>2</v>
      </c>
      <c r="BD42" s="150">
        <v>3</v>
      </c>
      <c r="BE42" s="150">
        <v>1</v>
      </c>
      <c r="BF42" s="150">
        <v>0</v>
      </c>
      <c r="BG42" s="150">
        <v>2</v>
      </c>
      <c r="BH42" s="150">
        <v>0</v>
      </c>
      <c r="BI42" s="150">
        <v>1</v>
      </c>
      <c r="BJ42" s="150">
        <v>0</v>
      </c>
      <c r="BK42" s="150">
        <v>2</v>
      </c>
      <c r="BL42" s="150">
        <v>10</v>
      </c>
      <c r="BM42" s="150">
        <v>1</v>
      </c>
      <c r="BN42" s="150">
        <v>1</v>
      </c>
      <c r="BO42" s="150">
        <v>1</v>
      </c>
      <c r="BP42" s="150">
        <v>0</v>
      </c>
      <c r="BQ42" s="150">
        <v>1</v>
      </c>
      <c r="BR42" s="150">
        <v>0</v>
      </c>
      <c r="BS42" s="150">
        <v>1</v>
      </c>
      <c r="BT42" s="150">
        <v>8</v>
      </c>
      <c r="BU42" s="150">
        <v>0</v>
      </c>
    </row>
    <row r="43" spans="1:73 1250:1322" s="161" customFormat="1" ht="12.6" customHeight="1" x14ac:dyDescent="0.2">
      <c r="A43" s="139">
        <v>273627</v>
      </c>
      <c r="B43" s="139" t="s">
        <v>243</v>
      </c>
      <c r="C43" s="139" t="s">
        <v>204</v>
      </c>
      <c r="D43" s="139">
        <v>1</v>
      </c>
      <c r="E43" s="139">
        <v>11.7744024490757</v>
      </c>
      <c r="F43" s="139">
        <v>11.7744024490757</v>
      </c>
      <c r="G43" s="150">
        <v>0</v>
      </c>
      <c r="H43" s="150">
        <v>0</v>
      </c>
      <c r="I43" s="150">
        <v>0</v>
      </c>
      <c r="J43" s="150">
        <v>1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1</v>
      </c>
      <c r="Q43" s="150">
        <v>0</v>
      </c>
      <c r="R43" s="150">
        <v>0</v>
      </c>
      <c r="S43" s="150" t="s">
        <v>238</v>
      </c>
      <c r="T43" s="150" t="s">
        <v>238</v>
      </c>
      <c r="U43" s="150" t="s">
        <v>238</v>
      </c>
      <c r="V43" s="150" t="s">
        <v>238</v>
      </c>
      <c r="W43" s="150" t="s">
        <v>238</v>
      </c>
      <c r="X43" s="150" t="s">
        <v>238</v>
      </c>
      <c r="Y43" s="150" t="s">
        <v>238</v>
      </c>
      <c r="Z43" s="150" t="s">
        <v>238</v>
      </c>
      <c r="AA43" s="150" t="s">
        <v>238</v>
      </c>
      <c r="AB43" s="150" t="s">
        <v>238</v>
      </c>
      <c r="AC43" s="150" t="s">
        <v>238</v>
      </c>
      <c r="AD43" s="150" t="s">
        <v>238</v>
      </c>
      <c r="AE43" s="150" t="s">
        <v>238</v>
      </c>
      <c r="AF43" s="150" t="s">
        <v>238</v>
      </c>
      <c r="AG43" s="150" t="s">
        <v>238</v>
      </c>
      <c r="AH43" s="150" t="s">
        <v>238</v>
      </c>
      <c r="AI43" s="150" t="s">
        <v>238</v>
      </c>
      <c r="AJ43" s="150" t="s">
        <v>238</v>
      </c>
      <c r="AK43" s="150" t="s">
        <v>238</v>
      </c>
      <c r="AL43" s="139" t="s">
        <v>238</v>
      </c>
      <c r="AM43" s="139" t="s">
        <v>238</v>
      </c>
      <c r="AN43" s="150" t="s">
        <v>238</v>
      </c>
      <c r="AO43" s="150" t="s">
        <v>238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1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1</v>
      </c>
      <c r="BH43" s="150">
        <v>0</v>
      </c>
      <c r="BI43" s="150">
        <v>0</v>
      </c>
      <c r="BJ43" s="150">
        <v>0</v>
      </c>
      <c r="BK43" s="150" t="s">
        <v>238</v>
      </c>
      <c r="BL43" s="150" t="s">
        <v>238</v>
      </c>
      <c r="BM43" s="150" t="s">
        <v>238</v>
      </c>
      <c r="BN43" s="150" t="s">
        <v>238</v>
      </c>
      <c r="BO43" s="150" t="s">
        <v>238</v>
      </c>
      <c r="BP43" s="150" t="s">
        <v>238</v>
      </c>
      <c r="BQ43" s="150" t="s">
        <v>238</v>
      </c>
      <c r="BR43" s="150" t="s">
        <v>238</v>
      </c>
      <c r="BS43" s="150" t="s">
        <v>238</v>
      </c>
      <c r="BT43" s="150" t="s">
        <v>238</v>
      </c>
      <c r="BU43" s="150" t="s">
        <v>238</v>
      </c>
    </row>
    <row r="44" spans="1:73 1250:1322" s="161" customFormat="1" ht="12.6" customHeight="1" x14ac:dyDescent="0.2">
      <c r="A44" s="139">
        <v>273660</v>
      </c>
      <c r="B44" s="139" t="s">
        <v>244</v>
      </c>
      <c r="C44" s="139" t="s">
        <v>204</v>
      </c>
      <c r="D44" s="139">
        <v>2</v>
      </c>
      <c r="E44" s="139">
        <v>13.777900248002201</v>
      </c>
      <c r="F44" s="139">
        <v>13.777900248002201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1</v>
      </c>
      <c r="M44" s="150">
        <v>1</v>
      </c>
      <c r="N44" s="150">
        <v>0</v>
      </c>
      <c r="O44" s="150">
        <v>0</v>
      </c>
      <c r="P44" s="150">
        <v>2</v>
      </c>
      <c r="Q44" s="150">
        <v>0</v>
      </c>
      <c r="R44" s="150">
        <v>0</v>
      </c>
      <c r="S44" s="150" t="s">
        <v>238</v>
      </c>
      <c r="T44" s="150" t="s">
        <v>238</v>
      </c>
      <c r="U44" s="150" t="s">
        <v>238</v>
      </c>
      <c r="V44" s="150" t="s">
        <v>238</v>
      </c>
      <c r="W44" s="150" t="s">
        <v>238</v>
      </c>
      <c r="X44" s="150" t="s">
        <v>238</v>
      </c>
      <c r="Y44" s="150" t="s">
        <v>238</v>
      </c>
      <c r="Z44" s="150" t="s">
        <v>238</v>
      </c>
      <c r="AA44" s="150" t="s">
        <v>238</v>
      </c>
      <c r="AB44" s="150" t="s">
        <v>238</v>
      </c>
      <c r="AC44" s="150" t="s">
        <v>238</v>
      </c>
      <c r="AD44" s="150" t="s">
        <v>238</v>
      </c>
      <c r="AE44" s="150" t="s">
        <v>238</v>
      </c>
      <c r="AF44" s="150" t="s">
        <v>238</v>
      </c>
      <c r="AG44" s="150" t="s">
        <v>238</v>
      </c>
      <c r="AH44" s="150" t="s">
        <v>238</v>
      </c>
      <c r="AI44" s="150" t="s">
        <v>238</v>
      </c>
      <c r="AJ44" s="150" t="s">
        <v>238</v>
      </c>
      <c r="AK44" s="150" t="s">
        <v>238</v>
      </c>
      <c r="AL44" s="139" t="s">
        <v>238</v>
      </c>
      <c r="AM44" s="139" t="s">
        <v>238</v>
      </c>
      <c r="AN44" s="150" t="s">
        <v>238</v>
      </c>
      <c r="AO44" s="150" t="s">
        <v>238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0</v>
      </c>
      <c r="AX44" s="150">
        <v>1</v>
      </c>
      <c r="AY44" s="150">
        <v>0</v>
      </c>
      <c r="AZ44" s="150">
        <v>0</v>
      </c>
      <c r="BA44" s="150">
        <v>0</v>
      </c>
      <c r="BB44" s="150">
        <v>1</v>
      </c>
      <c r="BC44" s="150">
        <v>0</v>
      </c>
      <c r="BD44" s="150">
        <v>1</v>
      </c>
      <c r="BE44" s="150">
        <v>0</v>
      </c>
      <c r="BF44" s="150">
        <v>1</v>
      </c>
      <c r="BG44" s="150">
        <v>0</v>
      </c>
      <c r="BH44" s="150">
        <v>0</v>
      </c>
      <c r="BI44" s="150">
        <v>0</v>
      </c>
      <c r="BJ44" s="150">
        <v>0</v>
      </c>
      <c r="BK44" s="150" t="s">
        <v>238</v>
      </c>
      <c r="BL44" s="150" t="s">
        <v>238</v>
      </c>
      <c r="BM44" s="150" t="s">
        <v>238</v>
      </c>
      <c r="BN44" s="150" t="s">
        <v>238</v>
      </c>
      <c r="BO44" s="150" t="s">
        <v>238</v>
      </c>
      <c r="BP44" s="150" t="s">
        <v>238</v>
      </c>
      <c r="BQ44" s="150" t="s">
        <v>238</v>
      </c>
      <c r="BR44" s="150" t="s">
        <v>238</v>
      </c>
      <c r="BS44" s="150" t="s">
        <v>238</v>
      </c>
      <c r="BT44" s="150" t="s">
        <v>238</v>
      </c>
      <c r="BU44" s="150" t="s">
        <v>238</v>
      </c>
    </row>
    <row r="45" spans="1:73 1250:1322" s="161" customFormat="1" ht="12.6" customHeight="1" x14ac:dyDescent="0.2">
      <c r="A45" s="139">
        <v>273813</v>
      </c>
      <c r="B45" s="139" t="s">
        <v>245</v>
      </c>
      <c r="C45" s="139" t="s">
        <v>204</v>
      </c>
      <c r="D45" s="139">
        <v>1</v>
      </c>
      <c r="E45" s="139">
        <v>7.8045734800593198</v>
      </c>
      <c r="F45" s="139">
        <v>7.8045734800593198</v>
      </c>
      <c r="G45" s="150">
        <v>0</v>
      </c>
      <c r="H45" s="150">
        <v>0</v>
      </c>
      <c r="I45" s="150">
        <v>0</v>
      </c>
      <c r="J45" s="150">
        <v>0</v>
      </c>
      <c r="K45" s="150">
        <v>0</v>
      </c>
      <c r="L45" s="150">
        <v>0</v>
      </c>
      <c r="M45" s="150">
        <v>0</v>
      </c>
      <c r="N45" s="150">
        <v>1</v>
      </c>
      <c r="O45" s="150">
        <v>0</v>
      </c>
      <c r="P45" s="150">
        <v>0</v>
      </c>
      <c r="Q45" s="150">
        <v>1</v>
      </c>
      <c r="R45" s="150">
        <v>0</v>
      </c>
      <c r="S45" s="150" t="s">
        <v>238</v>
      </c>
      <c r="T45" s="150" t="s">
        <v>238</v>
      </c>
      <c r="U45" s="150" t="s">
        <v>238</v>
      </c>
      <c r="V45" s="150" t="s">
        <v>238</v>
      </c>
      <c r="W45" s="150" t="s">
        <v>238</v>
      </c>
      <c r="X45" s="150" t="s">
        <v>238</v>
      </c>
      <c r="Y45" s="150" t="s">
        <v>238</v>
      </c>
      <c r="Z45" s="150" t="s">
        <v>238</v>
      </c>
      <c r="AA45" s="150" t="s">
        <v>238</v>
      </c>
      <c r="AB45" s="150" t="s">
        <v>238</v>
      </c>
      <c r="AC45" s="150" t="s">
        <v>238</v>
      </c>
      <c r="AD45" s="150" t="s">
        <v>238</v>
      </c>
      <c r="AE45" s="150" t="s">
        <v>238</v>
      </c>
      <c r="AF45" s="150" t="s">
        <v>238</v>
      </c>
      <c r="AG45" s="150" t="s">
        <v>238</v>
      </c>
      <c r="AH45" s="150" t="s">
        <v>238</v>
      </c>
      <c r="AI45" s="150" t="s">
        <v>238</v>
      </c>
      <c r="AJ45" s="150" t="s">
        <v>238</v>
      </c>
      <c r="AK45" s="150" t="s">
        <v>238</v>
      </c>
      <c r="AL45" s="139" t="s">
        <v>238</v>
      </c>
      <c r="AM45" s="139" t="s">
        <v>238</v>
      </c>
      <c r="AN45" s="150" t="s">
        <v>238</v>
      </c>
      <c r="AO45" s="150" t="s">
        <v>238</v>
      </c>
      <c r="AP45" s="150">
        <v>0</v>
      </c>
      <c r="AQ45" s="150">
        <v>0</v>
      </c>
      <c r="AR45" s="150">
        <v>0</v>
      </c>
      <c r="AS45" s="150">
        <v>0</v>
      </c>
      <c r="AT45" s="150">
        <v>0</v>
      </c>
      <c r="AU45" s="150">
        <v>1</v>
      </c>
      <c r="AV45" s="150">
        <v>0</v>
      </c>
      <c r="AW45" s="150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1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 t="s">
        <v>238</v>
      </c>
      <c r="BL45" s="150" t="s">
        <v>238</v>
      </c>
      <c r="BM45" s="150" t="s">
        <v>238</v>
      </c>
      <c r="BN45" s="150" t="s">
        <v>238</v>
      </c>
      <c r="BO45" s="150" t="s">
        <v>238</v>
      </c>
      <c r="BP45" s="150" t="s">
        <v>238</v>
      </c>
      <c r="BQ45" s="150" t="s">
        <v>238</v>
      </c>
      <c r="BR45" s="150" t="s">
        <v>238</v>
      </c>
      <c r="BS45" s="150" t="s">
        <v>238</v>
      </c>
      <c r="BT45" s="150" t="s">
        <v>238</v>
      </c>
      <c r="BU45" s="150" t="s">
        <v>238</v>
      </c>
    </row>
    <row r="46" spans="1:73 1250:1322" s="161" customFormat="1" ht="12.6" customHeight="1" x14ac:dyDescent="0.2">
      <c r="A46" s="139">
        <v>273821</v>
      </c>
      <c r="B46" s="139" t="s">
        <v>246</v>
      </c>
      <c r="C46" s="139" t="s">
        <v>204</v>
      </c>
      <c r="D46" s="139">
        <v>2</v>
      </c>
      <c r="E46" s="139">
        <v>13.499831252109299</v>
      </c>
      <c r="F46" s="139">
        <v>13.499831252109299</v>
      </c>
      <c r="G46" s="150">
        <v>0</v>
      </c>
      <c r="H46" s="150">
        <v>0</v>
      </c>
      <c r="I46" s="150">
        <v>0</v>
      </c>
      <c r="J46" s="150">
        <v>1</v>
      </c>
      <c r="K46" s="150">
        <v>0</v>
      </c>
      <c r="L46" s="150">
        <v>0</v>
      </c>
      <c r="M46" s="150">
        <v>0</v>
      </c>
      <c r="N46" s="150">
        <v>1</v>
      </c>
      <c r="O46" s="150">
        <v>0</v>
      </c>
      <c r="P46" s="150">
        <v>2</v>
      </c>
      <c r="Q46" s="150">
        <v>0</v>
      </c>
      <c r="R46" s="150">
        <v>0</v>
      </c>
      <c r="S46" s="150" t="s">
        <v>238</v>
      </c>
      <c r="T46" s="150" t="s">
        <v>238</v>
      </c>
      <c r="U46" s="150" t="s">
        <v>238</v>
      </c>
      <c r="V46" s="150" t="s">
        <v>238</v>
      </c>
      <c r="W46" s="150" t="s">
        <v>238</v>
      </c>
      <c r="X46" s="150" t="s">
        <v>238</v>
      </c>
      <c r="Y46" s="150" t="s">
        <v>238</v>
      </c>
      <c r="Z46" s="150" t="s">
        <v>238</v>
      </c>
      <c r="AA46" s="150" t="s">
        <v>238</v>
      </c>
      <c r="AB46" s="150" t="s">
        <v>238</v>
      </c>
      <c r="AC46" s="150" t="s">
        <v>238</v>
      </c>
      <c r="AD46" s="150" t="s">
        <v>238</v>
      </c>
      <c r="AE46" s="150" t="s">
        <v>238</v>
      </c>
      <c r="AF46" s="150" t="s">
        <v>238</v>
      </c>
      <c r="AG46" s="150" t="s">
        <v>238</v>
      </c>
      <c r="AH46" s="150" t="s">
        <v>238</v>
      </c>
      <c r="AI46" s="150" t="s">
        <v>238</v>
      </c>
      <c r="AJ46" s="150" t="s">
        <v>238</v>
      </c>
      <c r="AK46" s="150" t="s">
        <v>238</v>
      </c>
      <c r="AL46" s="139" t="s">
        <v>238</v>
      </c>
      <c r="AM46" s="139" t="s">
        <v>238</v>
      </c>
      <c r="AN46" s="150" t="s">
        <v>238</v>
      </c>
      <c r="AO46" s="150" t="s">
        <v>238</v>
      </c>
      <c r="AP46" s="150">
        <v>0</v>
      </c>
      <c r="AQ46" s="150">
        <v>0</v>
      </c>
      <c r="AR46" s="150">
        <v>0</v>
      </c>
      <c r="AS46" s="150">
        <v>0</v>
      </c>
      <c r="AT46" s="150">
        <v>0</v>
      </c>
      <c r="AU46" s="150">
        <v>1</v>
      </c>
      <c r="AV46" s="150">
        <v>0</v>
      </c>
      <c r="AW46" s="150">
        <v>0</v>
      </c>
      <c r="AX46" s="150">
        <v>0</v>
      </c>
      <c r="AY46" s="150">
        <v>0</v>
      </c>
      <c r="AZ46" s="150">
        <v>1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1</v>
      </c>
      <c r="BH46" s="150">
        <v>0</v>
      </c>
      <c r="BI46" s="150">
        <v>1</v>
      </c>
      <c r="BJ46" s="150">
        <v>0</v>
      </c>
      <c r="BK46" s="150" t="s">
        <v>238</v>
      </c>
      <c r="BL46" s="150" t="s">
        <v>238</v>
      </c>
      <c r="BM46" s="150" t="s">
        <v>238</v>
      </c>
      <c r="BN46" s="150" t="s">
        <v>238</v>
      </c>
      <c r="BO46" s="150" t="s">
        <v>238</v>
      </c>
      <c r="BP46" s="150" t="s">
        <v>238</v>
      </c>
      <c r="BQ46" s="150" t="s">
        <v>238</v>
      </c>
      <c r="BR46" s="150" t="s">
        <v>238</v>
      </c>
      <c r="BS46" s="150" t="s">
        <v>238</v>
      </c>
      <c r="BT46" s="150" t="s">
        <v>238</v>
      </c>
      <c r="BU46" s="150" t="s">
        <v>238</v>
      </c>
    </row>
    <row r="47" spans="1:73 1250:1322" s="161" customFormat="1" ht="12.6" customHeight="1" x14ac:dyDescent="0.2">
      <c r="A47" s="139">
        <v>279999</v>
      </c>
      <c r="B47" s="139" t="s">
        <v>306</v>
      </c>
      <c r="C47" s="139" t="s">
        <v>204</v>
      </c>
      <c r="D47" s="139">
        <v>1</v>
      </c>
      <c r="E47" s="139" t="s">
        <v>204</v>
      </c>
      <c r="F47" s="139" t="s">
        <v>204</v>
      </c>
      <c r="G47" s="150">
        <v>0</v>
      </c>
      <c r="H47" s="150">
        <v>0</v>
      </c>
      <c r="I47" s="150">
        <v>0</v>
      </c>
      <c r="J47" s="150">
        <v>0</v>
      </c>
      <c r="K47" s="150">
        <v>1</v>
      </c>
      <c r="L47" s="150">
        <v>0</v>
      </c>
      <c r="M47" s="150">
        <v>0</v>
      </c>
      <c r="N47" s="150">
        <v>0</v>
      </c>
      <c r="O47" s="150">
        <v>0</v>
      </c>
      <c r="P47" s="150">
        <v>1</v>
      </c>
      <c r="Q47" s="150">
        <v>0</v>
      </c>
      <c r="R47" s="150">
        <v>0</v>
      </c>
      <c r="S47" s="150" t="s">
        <v>238</v>
      </c>
      <c r="T47" s="150" t="s">
        <v>238</v>
      </c>
      <c r="U47" s="150" t="s">
        <v>238</v>
      </c>
      <c r="V47" s="150" t="s">
        <v>238</v>
      </c>
      <c r="W47" s="150" t="s">
        <v>238</v>
      </c>
      <c r="X47" s="150" t="s">
        <v>238</v>
      </c>
      <c r="Y47" s="150" t="s">
        <v>238</v>
      </c>
      <c r="Z47" s="150" t="s">
        <v>238</v>
      </c>
      <c r="AA47" s="150" t="s">
        <v>238</v>
      </c>
      <c r="AB47" s="150" t="s">
        <v>238</v>
      </c>
      <c r="AC47" s="150" t="s">
        <v>238</v>
      </c>
      <c r="AD47" s="150" t="s">
        <v>238</v>
      </c>
      <c r="AE47" s="150" t="s">
        <v>238</v>
      </c>
      <c r="AF47" s="150" t="s">
        <v>238</v>
      </c>
      <c r="AG47" s="150" t="s">
        <v>238</v>
      </c>
      <c r="AH47" s="150" t="s">
        <v>238</v>
      </c>
      <c r="AI47" s="150" t="s">
        <v>238</v>
      </c>
      <c r="AJ47" s="150" t="s">
        <v>238</v>
      </c>
      <c r="AK47" s="150" t="s">
        <v>238</v>
      </c>
      <c r="AL47" s="139" t="s">
        <v>238</v>
      </c>
      <c r="AM47" s="139" t="s">
        <v>238</v>
      </c>
      <c r="AN47" s="150" t="s">
        <v>238</v>
      </c>
      <c r="AO47" s="150" t="s">
        <v>238</v>
      </c>
      <c r="AP47" s="150">
        <v>0</v>
      </c>
      <c r="AQ47" s="150">
        <v>0</v>
      </c>
      <c r="AR47" s="150">
        <v>0</v>
      </c>
      <c r="AS47" s="150">
        <v>0</v>
      </c>
      <c r="AT47" s="150">
        <v>0</v>
      </c>
      <c r="AU47" s="150">
        <v>1</v>
      </c>
      <c r="AV47" s="150">
        <v>0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1</v>
      </c>
      <c r="BH47" s="150">
        <v>0</v>
      </c>
      <c r="BI47" s="150">
        <v>0</v>
      </c>
      <c r="BJ47" s="150">
        <v>0</v>
      </c>
      <c r="BK47" s="150" t="s">
        <v>238</v>
      </c>
      <c r="BL47" s="150" t="s">
        <v>238</v>
      </c>
      <c r="BM47" s="150" t="s">
        <v>238</v>
      </c>
      <c r="BN47" s="150" t="s">
        <v>238</v>
      </c>
      <c r="BO47" s="150" t="s">
        <v>238</v>
      </c>
      <c r="BP47" s="150" t="s">
        <v>238</v>
      </c>
      <c r="BQ47" s="150" t="s">
        <v>238</v>
      </c>
      <c r="BR47" s="150" t="s">
        <v>238</v>
      </c>
      <c r="BS47" s="150" t="s">
        <v>238</v>
      </c>
      <c r="BT47" s="150" t="s">
        <v>238</v>
      </c>
      <c r="BU47" s="150" t="s">
        <v>238</v>
      </c>
    </row>
    <row r="48" spans="1:73 1250:1322" s="161" customFormat="1" ht="12.6" customHeight="1" x14ac:dyDescent="0.2">
      <c r="A48" s="139">
        <v>270008</v>
      </c>
      <c r="B48" s="139" t="s">
        <v>247</v>
      </c>
      <c r="C48" s="139"/>
      <c r="D48" s="139">
        <v>1319</v>
      </c>
      <c r="E48" s="139">
        <v>15.030126344221999</v>
      </c>
      <c r="F48" s="139">
        <v>15.030126344221999</v>
      </c>
      <c r="G48" s="150">
        <v>56</v>
      </c>
      <c r="H48" s="150">
        <v>156</v>
      </c>
      <c r="I48" s="150">
        <v>165</v>
      </c>
      <c r="J48" s="150">
        <v>204</v>
      </c>
      <c r="K48" s="150">
        <v>267</v>
      </c>
      <c r="L48" s="150">
        <v>164</v>
      </c>
      <c r="M48" s="150">
        <v>165</v>
      </c>
      <c r="N48" s="150">
        <v>142</v>
      </c>
      <c r="O48" s="150">
        <v>0</v>
      </c>
      <c r="P48" s="150">
        <v>772</v>
      </c>
      <c r="Q48" s="150">
        <v>545</v>
      </c>
      <c r="R48" s="150">
        <v>2</v>
      </c>
      <c r="S48" s="150">
        <v>472</v>
      </c>
      <c r="T48" s="150">
        <v>837</v>
      </c>
      <c r="U48" s="150">
        <v>79</v>
      </c>
      <c r="V48" s="150">
        <v>758</v>
      </c>
      <c r="W48" s="150">
        <v>45</v>
      </c>
      <c r="X48" s="150">
        <v>159</v>
      </c>
      <c r="Y48" s="150">
        <v>430</v>
      </c>
      <c r="Z48" s="150">
        <v>124</v>
      </c>
      <c r="AA48" s="150">
        <v>10</v>
      </c>
      <c r="AB48" s="150">
        <v>854</v>
      </c>
      <c r="AC48" s="150">
        <v>64</v>
      </c>
      <c r="AD48" s="150">
        <v>80</v>
      </c>
      <c r="AE48" s="150">
        <v>45</v>
      </c>
      <c r="AF48" s="150">
        <v>24</v>
      </c>
      <c r="AG48" s="150">
        <v>252</v>
      </c>
      <c r="AH48" s="150">
        <v>0</v>
      </c>
      <c r="AI48" s="150">
        <v>755</v>
      </c>
      <c r="AJ48" s="150">
        <v>42</v>
      </c>
      <c r="AK48" s="150">
        <v>121</v>
      </c>
      <c r="AL48" s="139">
        <v>244</v>
      </c>
      <c r="AM48" s="139">
        <v>62</v>
      </c>
      <c r="AN48" s="150">
        <v>94</v>
      </c>
      <c r="AO48" s="150">
        <v>1</v>
      </c>
      <c r="AP48" s="150">
        <v>79</v>
      </c>
      <c r="AQ48" s="150">
        <v>84</v>
      </c>
      <c r="AR48" s="150">
        <v>90</v>
      </c>
      <c r="AS48" s="150">
        <v>75</v>
      </c>
      <c r="AT48" s="150">
        <v>70</v>
      </c>
      <c r="AU48" s="150">
        <v>89</v>
      </c>
      <c r="AV48" s="150">
        <v>101</v>
      </c>
      <c r="AW48" s="150">
        <v>97</v>
      </c>
      <c r="AX48" s="150">
        <v>80</v>
      </c>
      <c r="AY48" s="150">
        <v>83</v>
      </c>
      <c r="AZ48" s="150">
        <v>75</v>
      </c>
      <c r="BA48" s="150">
        <v>88</v>
      </c>
      <c r="BB48" s="150">
        <v>308</v>
      </c>
      <c r="BC48" s="150">
        <v>153</v>
      </c>
      <c r="BD48" s="150">
        <v>245</v>
      </c>
      <c r="BE48" s="150">
        <v>182</v>
      </c>
      <c r="BF48" s="150">
        <v>196</v>
      </c>
      <c r="BG48" s="150">
        <v>172</v>
      </c>
      <c r="BH48" s="150">
        <v>178</v>
      </c>
      <c r="BI48" s="150">
        <v>187</v>
      </c>
      <c r="BJ48" s="150">
        <v>6</v>
      </c>
      <c r="BK48" s="150">
        <v>302</v>
      </c>
      <c r="BL48" s="150">
        <v>1076</v>
      </c>
      <c r="BM48" s="150">
        <v>447</v>
      </c>
      <c r="BN48" s="150">
        <v>157</v>
      </c>
      <c r="BO48" s="150">
        <v>67</v>
      </c>
      <c r="BP48" s="150">
        <v>48</v>
      </c>
      <c r="BQ48" s="150">
        <v>112</v>
      </c>
      <c r="BR48" s="150">
        <v>20</v>
      </c>
      <c r="BS48" s="150">
        <v>245</v>
      </c>
      <c r="BT48" s="150">
        <v>1045</v>
      </c>
      <c r="BU48" s="150">
        <v>29</v>
      </c>
    </row>
    <row r="49" spans="1:73" s="161" customFormat="1" ht="12.6" customHeight="1" x14ac:dyDescent="0.2">
      <c r="A49" s="139"/>
      <c r="B49" s="139"/>
      <c r="C49" s="139"/>
      <c r="D49" s="139"/>
      <c r="E49" s="139"/>
      <c r="F49" s="139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39"/>
      <c r="AM49" s="139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</row>
    <row r="50" spans="1:73" s="161" customFormat="1" ht="12.6" customHeight="1" x14ac:dyDescent="0.2">
      <c r="A50" s="139"/>
      <c r="B50" s="139"/>
      <c r="C50" s="139"/>
      <c r="D50" s="139"/>
      <c r="E50" s="139"/>
      <c r="F50" s="139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39"/>
      <c r="AM50" s="139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</row>
    <row r="51" spans="1:73" s="161" customFormat="1" ht="12.6" customHeight="1" x14ac:dyDescent="0.2">
      <c r="A51" s="139"/>
      <c r="B51" s="139"/>
      <c r="C51" s="139"/>
      <c r="D51" s="139"/>
      <c r="E51" s="139"/>
      <c r="F51" s="139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39"/>
      <c r="AM51" s="139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</row>
    <row r="52" spans="1:73" s="161" customFormat="1" ht="12.6" customHeight="1" x14ac:dyDescent="0.2">
      <c r="A52" s="139"/>
      <c r="B52" s="139"/>
      <c r="C52" s="139"/>
      <c r="D52" s="139"/>
      <c r="E52" s="139"/>
      <c r="F52" s="139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39"/>
      <c r="AM52" s="139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</row>
    <row r="53" spans="1:73" s="161" customFormat="1" ht="12.6" customHeight="1" x14ac:dyDescent="0.2">
      <c r="A53" s="139"/>
      <c r="B53" s="139"/>
      <c r="C53" s="139"/>
      <c r="D53" s="139"/>
      <c r="E53" s="139"/>
      <c r="F53" s="139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39"/>
      <c r="AM53" s="139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</row>
    <row r="54" spans="1:73" s="161" customFormat="1" ht="12.6" customHeight="1" x14ac:dyDescent="0.2">
      <c r="A54" s="139"/>
      <c r="B54" s="139"/>
      <c r="C54" s="139"/>
      <c r="D54" s="139"/>
      <c r="E54" s="139"/>
      <c r="F54" s="139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39"/>
      <c r="AM54" s="139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</row>
    <row r="55" spans="1:73" s="161" customFormat="1" ht="12.6" customHeight="1" x14ac:dyDescent="0.2">
      <c r="A55" s="139"/>
      <c r="B55" s="139"/>
      <c r="C55" s="139"/>
      <c r="D55" s="139"/>
      <c r="E55" s="139"/>
      <c r="F55" s="139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39"/>
      <c r="AM55" s="139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</row>
    <row r="56" spans="1:73" s="161" customFormat="1" ht="12.6" customHeight="1" x14ac:dyDescent="0.2">
      <c r="A56" s="139"/>
      <c r="B56" s="139"/>
      <c r="C56" s="139"/>
      <c r="D56" s="139"/>
      <c r="E56" s="139"/>
      <c r="F56" s="139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39"/>
      <c r="AM56" s="139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</row>
    <row r="57" spans="1:73" s="161" customFormat="1" ht="12.6" customHeight="1" x14ac:dyDescent="0.2">
      <c r="A57" s="139"/>
      <c r="B57" s="139"/>
      <c r="C57" s="139"/>
      <c r="D57" s="139"/>
      <c r="E57" s="139"/>
      <c r="F57" s="139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39"/>
      <c r="AM57" s="139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</row>
    <row r="58" spans="1:73" s="161" customFormat="1" ht="12.6" customHeight="1" x14ac:dyDescent="0.2">
      <c r="A58" s="139"/>
      <c r="B58" s="139"/>
      <c r="C58" s="139"/>
      <c r="D58" s="139"/>
      <c r="E58" s="139"/>
      <c r="F58" s="139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39"/>
      <c r="AM58" s="139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</row>
    <row r="59" spans="1:73" ht="12.6" customHeight="1" x14ac:dyDescent="0.2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</row>
    <row r="60" spans="1:73" ht="12.6" customHeight="1" x14ac:dyDescent="0.2">
      <c r="A60" s="138"/>
      <c r="B60" s="138"/>
      <c r="C60" s="138"/>
      <c r="D60" s="138"/>
      <c r="E60" s="158"/>
      <c r="F60" s="15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</row>
    <row r="61" spans="1:73" x14ac:dyDescent="0.2">
      <c r="A61" s="138"/>
      <c r="B61" s="138"/>
      <c r="C61" s="138"/>
      <c r="D61" s="138"/>
      <c r="E61" s="158"/>
      <c r="F61" s="15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</row>
    <row r="62" spans="1:73" x14ac:dyDescent="0.2">
      <c r="A62" s="138"/>
      <c r="B62" s="138"/>
      <c r="C62" s="138"/>
      <c r="D62" s="138"/>
      <c r="E62" s="158"/>
      <c r="F62" s="15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</row>
    <row r="63" spans="1:73" x14ac:dyDescent="0.2">
      <c r="A63" s="138"/>
      <c r="B63" s="138"/>
      <c r="C63" s="138"/>
      <c r="D63" s="138"/>
      <c r="E63" s="158"/>
      <c r="F63" s="15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</row>
    <row r="64" spans="1:73" x14ac:dyDescent="0.2">
      <c r="A64" s="138"/>
      <c r="B64" s="138"/>
      <c r="C64" s="138"/>
      <c r="D64" s="138"/>
      <c r="E64" s="158"/>
      <c r="F64" s="15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</row>
    <row r="65" spans="1:73" x14ac:dyDescent="0.2">
      <c r="A65" s="138"/>
      <c r="B65" s="138"/>
      <c r="C65" s="138"/>
      <c r="D65" s="138"/>
      <c r="E65" s="158"/>
      <c r="F65" s="15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</row>
    <row r="66" spans="1:73" x14ac:dyDescent="0.2">
      <c r="A66" s="138"/>
      <c r="B66" s="138"/>
      <c r="C66" s="138"/>
      <c r="D66" s="138"/>
      <c r="E66" s="158"/>
      <c r="F66" s="15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</row>
    <row r="67" spans="1:73" x14ac:dyDescent="0.2">
      <c r="A67" s="138"/>
      <c r="B67" s="138"/>
      <c r="C67" s="138"/>
      <c r="D67" s="138"/>
      <c r="E67" s="158"/>
      <c r="F67" s="15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</row>
    <row r="68" spans="1:73" x14ac:dyDescent="0.2">
      <c r="A68" s="138"/>
      <c r="B68" s="138"/>
      <c r="C68" s="138"/>
      <c r="D68" s="138"/>
      <c r="E68" s="158"/>
      <c r="F68" s="15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</row>
    <row r="69" spans="1:73" x14ac:dyDescent="0.2">
      <c r="A69" s="138"/>
      <c r="B69" s="138"/>
      <c r="C69" s="138"/>
      <c r="D69" s="138"/>
      <c r="E69" s="158"/>
      <c r="F69" s="15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</row>
    <row r="70" spans="1:73" x14ac:dyDescent="0.2">
      <c r="A70" s="138"/>
      <c r="B70" s="138"/>
      <c r="C70" s="138"/>
      <c r="D70" s="138"/>
      <c r="E70" s="158"/>
      <c r="F70" s="15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</row>
    <row r="71" spans="1:73" x14ac:dyDescent="0.2">
      <c r="A71" s="138"/>
      <c r="B71" s="138"/>
      <c r="C71" s="138"/>
      <c r="D71" s="138"/>
      <c r="E71" s="158"/>
      <c r="F71" s="15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</row>
    <row r="72" spans="1:73" x14ac:dyDescent="0.2">
      <c r="A72" s="138"/>
      <c r="B72" s="138"/>
      <c r="C72" s="138"/>
      <c r="D72" s="138"/>
      <c r="E72" s="158"/>
      <c r="F72" s="15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</row>
    <row r="73" spans="1:73" x14ac:dyDescent="0.2">
      <c r="A73" s="138"/>
      <c r="B73" s="138"/>
      <c r="C73" s="138"/>
      <c r="D73" s="138"/>
      <c r="E73" s="158"/>
      <c r="F73" s="15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</row>
    <row r="74" spans="1:73" x14ac:dyDescent="0.2">
      <c r="A74" s="138"/>
      <c r="B74" s="138"/>
      <c r="C74" s="138"/>
      <c r="D74" s="138"/>
      <c r="E74" s="158"/>
      <c r="F74" s="15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</row>
    <row r="75" spans="1:73" x14ac:dyDescent="0.2">
      <c r="A75" s="138"/>
      <c r="B75" s="138"/>
      <c r="C75" s="138"/>
      <c r="D75" s="138"/>
      <c r="E75" s="158"/>
      <c r="F75" s="15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</row>
    <row r="76" spans="1:73" x14ac:dyDescent="0.2">
      <c r="A76" s="138"/>
      <c r="B76" s="138"/>
      <c r="C76" s="138"/>
      <c r="D76" s="138"/>
      <c r="E76" s="158"/>
      <c r="F76" s="15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</row>
    <row r="77" spans="1:73" x14ac:dyDescent="0.2">
      <c r="A77" s="138"/>
      <c r="B77" s="138"/>
      <c r="C77" s="138"/>
      <c r="D77" s="138"/>
      <c r="E77" s="158"/>
      <c r="F77" s="15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</row>
    <row r="78" spans="1:73" x14ac:dyDescent="0.2">
      <c r="A78" s="138"/>
      <c r="B78" s="138"/>
      <c r="C78" s="138"/>
      <c r="D78" s="138"/>
      <c r="E78" s="158"/>
      <c r="F78" s="15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</row>
    <row r="79" spans="1:73" x14ac:dyDescent="0.2">
      <c r="A79" s="138"/>
      <c r="B79" s="138"/>
      <c r="C79" s="138"/>
      <c r="D79" s="138"/>
      <c r="E79" s="158"/>
      <c r="F79" s="15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</row>
    <row r="80" spans="1:73" x14ac:dyDescent="0.2">
      <c r="A80" s="138"/>
      <c r="B80" s="138"/>
      <c r="C80" s="138"/>
      <c r="D80" s="138"/>
      <c r="E80" s="158"/>
      <c r="F80" s="15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</row>
    <row r="81" spans="1:73" x14ac:dyDescent="0.2">
      <c r="A81" s="138"/>
      <c r="B81" s="138"/>
      <c r="C81" s="138"/>
      <c r="D81" s="138"/>
      <c r="E81" s="158"/>
      <c r="F81" s="15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</row>
    <row r="82" spans="1:73" x14ac:dyDescent="0.2">
      <c r="A82" s="138"/>
      <c r="B82" s="138"/>
      <c r="C82" s="138"/>
      <c r="D82" s="138"/>
      <c r="E82" s="158"/>
      <c r="F82" s="15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</row>
    <row r="83" spans="1:73" x14ac:dyDescent="0.2">
      <c r="A83" s="138"/>
      <c r="B83" s="138"/>
      <c r="C83" s="138"/>
      <c r="D83" s="138"/>
      <c r="E83" s="158"/>
      <c r="F83" s="15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</row>
    <row r="84" spans="1:73" x14ac:dyDescent="0.2">
      <c r="A84" s="138"/>
      <c r="B84" s="138"/>
      <c r="C84" s="138"/>
      <c r="D84" s="138"/>
      <c r="E84" s="158"/>
      <c r="F84" s="15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</row>
    <row r="85" spans="1:73" x14ac:dyDescent="0.2">
      <c r="A85" s="138"/>
      <c r="B85" s="138"/>
      <c r="C85" s="138"/>
      <c r="D85" s="138"/>
      <c r="E85" s="158"/>
      <c r="F85" s="15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</row>
    <row r="86" spans="1:73" x14ac:dyDescent="0.2">
      <c r="A86" s="138"/>
      <c r="B86" s="138"/>
      <c r="C86" s="138"/>
      <c r="D86" s="138"/>
      <c r="E86" s="158"/>
      <c r="F86" s="15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</row>
    <row r="87" spans="1:73" x14ac:dyDescent="0.2">
      <c r="A87" s="138"/>
      <c r="B87" s="138"/>
      <c r="C87" s="138"/>
      <c r="D87" s="138"/>
      <c r="E87" s="158"/>
      <c r="F87" s="15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</row>
    <row r="88" spans="1:73" x14ac:dyDescent="0.2">
      <c r="A88" s="138"/>
      <c r="B88" s="138"/>
      <c r="C88" s="138"/>
      <c r="D88" s="138"/>
      <c r="E88" s="158"/>
      <c r="F88" s="15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</row>
    <row r="89" spans="1:73" x14ac:dyDescent="0.2">
      <c r="A89" s="138"/>
      <c r="B89" s="138"/>
      <c r="C89" s="138"/>
      <c r="D89" s="138"/>
      <c r="E89" s="158"/>
      <c r="F89" s="15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</row>
    <row r="90" spans="1:73" x14ac:dyDescent="0.2">
      <c r="A90" s="138"/>
      <c r="B90" s="138"/>
      <c r="C90" s="138"/>
      <c r="D90" s="138"/>
      <c r="E90" s="158"/>
      <c r="F90" s="15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</row>
    <row r="91" spans="1:73" x14ac:dyDescent="0.2">
      <c r="A91" s="138"/>
      <c r="B91" s="138"/>
      <c r="C91" s="138"/>
      <c r="D91" s="138"/>
      <c r="E91" s="158"/>
      <c r="F91" s="15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</row>
    <row r="92" spans="1:73" x14ac:dyDescent="0.2">
      <c r="A92" s="138"/>
      <c r="B92" s="138"/>
      <c r="C92" s="138"/>
      <c r="D92" s="138"/>
      <c r="E92" s="158"/>
      <c r="F92" s="15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</row>
    <row r="93" spans="1:73" x14ac:dyDescent="0.2">
      <c r="A93" s="138"/>
      <c r="B93" s="138"/>
      <c r="C93" s="138"/>
      <c r="D93" s="138"/>
      <c r="E93" s="158"/>
      <c r="F93" s="15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</row>
    <row r="94" spans="1:73" x14ac:dyDescent="0.2">
      <c r="A94" s="138"/>
      <c r="B94" s="138"/>
      <c r="C94" s="138"/>
      <c r="D94" s="138"/>
      <c r="E94" s="158"/>
      <c r="F94" s="15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</row>
    <row r="95" spans="1:73" x14ac:dyDescent="0.2">
      <c r="A95" s="138"/>
      <c r="B95" s="138"/>
      <c r="C95" s="138"/>
      <c r="D95" s="138"/>
      <c r="E95" s="158"/>
      <c r="F95" s="15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</row>
    <row r="96" spans="1:73" x14ac:dyDescent="0.2">
      <c r="A96" s="138"/>
      <c r="B96" s="138"/>
      <c r="C96" s="138"/>
      <c r="D96" s="138"/>
      <c r="E96" s="158"/>
      <c r="F96" s="15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</row>
    <row r="97" spans="1:73" x14ac:dyDescent="0.2">
      <c r="A97" s="138"/>
      <c r="B97" s="138"/>
      <c r="C97" s="138"/>
      <c r="D97" s="138"/>
      <c r="E97" s="158"/>
      <c r="F97" s="15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</row>
    <row r="98" spans="1:73" x14ac:dyDescent="0.2">
      <c r="A98" s="138"/>
      <c r="B98" s="138"/>
      <c r="C98" s="138"/>
      <c r="D98" s="138"/>
      <c r="E98" s="158"/>
      <c r="F98" s="15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</row>
    <row r="99" spans="1:73" x14ac:dyDescent="0.2">
      <c r="A99" s="138"/>
      <c r="B99" s="138"/>
      <c r="C99" s="138"/>
      <c r="D99" s="138"/>
      <c r="E99" s="158"/>
      <c r="F99" s="15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</row>
    <row r="100" spans="1:73" x14ac:dyDescent="0.2">
      <c r="A100" s="138"/>
      <c r="B100" s="138"/>
      <c r="C100" s="138"/>
      <c r="D100" s="138"/>
      <c r="E100" s="158"/>
      <c r="F100" s="15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</row>
    <row r="101" spans="1:73" x14ac:dyDescent="0.2">
      <c r="A101" s="138"/>
      <c r="B101" s="138"/>
      <c r="C101" s="138"/>
      <c r="D101" s="138"/>
      <c r="E101" s="158"/>
      <c r="F101" s="15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</row>
    <row r="102" spans="1:73" x14ac:dyDescent="0.2">
      <c r="A102" s="138"/>
      <c r="B102" s="138"/>
      <c r="C102" s="138"/>
      <c r="D102" s="138"/>
      <c r="E102" s="158"/>
      <c r="F102" s="15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</row>
    <row r="103" spans="1:73" x14ac:dyDescent="0.2">
      <c r="A103" s="138"/>
      <c r="B103" s="138"/>
      <c r="C103" s="138"/>
      <c r="D103" s="138"/>
      <c r="E103" s="158"/>
      <c r="F103" s="15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</row>
    <row r="104" spans="1:73" x14ac:dyDescent="0.2">
      <c r="A104" s="138"/>
      <c r="B104" s="138"/>
      <c r="C104" s="138"/>
      <c r="D104" s="138"/>
      <c r="E104" s="158"/>
      <c r="F104" s="15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</row>
    <row r="105" spans="1:73" x14ac:dyDescent="0.2">
      <c r="A105" s="138"/>
      <c r="B105" s="138"/>
      <c r="C105" s="138"/>
      <c r="D105" s="138"/>
      <c r="E105" s="158"/>
      <c r="F105" s="15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</row>
    <row r="106" spans="1:73" x14ac:dyDescent="0.2">
      <c r="A106" s="138"/>
      <c r="B106" s="138"/>
      <c r="C106" s="138"/>
      <c r="D106" s="138"/>
      <c r="E106" s="158"/>
      <c r="F106" s="15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</row>
    <row r="107" spans="1:73" x14ac:dyDescent="0.2">
      <c r="A107" s="138"/>
      <c r="B107" s="138"/>
      <c r="C107" s="138"/>
      <c r="D107" s="138"/>
      <c r="E107" s="158"/>
      <c r="F107" s="15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</row>
    <row r="108" spans="1:73" x14ac:dyDescent="0.2">
      <c r="A108" s="138"/>
      <c r="B108" s="138"/>
      <c r="C108" s="138"/>
      <c r="D108" s="138"/>
      <c r="E108" s="158"/>
      <c r="F108" s="15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</row>
    <row r="109" spans="1:73" x14ac:dyDescent="0.2">
      <c r="A109" s="138"/>
      <c r="B109" s="138"/>
      <c r="C109" s="138"/>
      <c r="D109" s="138"/>
      <c r="E109" s="158"/>
      <c r="F109" s="15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</row>
    <row r="110" spans="1:73" x14ac:dyDescent="0.2">
      <c r="A110" s="138"/>
      <c r="B110" s="138"/>
      <c r="C110" s="138"/>
      <c r="D110" s="138"/>
      <c r="E110" s="158"/>
      <c r="F110" s="15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</row>
    <row r="111" spans="1:73" x14ac:dyDescent="0.2">
      <c r="A111" s="138"/>
      <c r="B111" s="138"/>
      <c r="C111" s="138"/>
      <c r="D111" s="138"/>
      <c r="E111" s="158"/>
      <c r="F111" s="15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</row>
    <row r="112" spans="1:73" x14ac:dyDescent="0.2">
      <c r="A112" s="138"/>
      <c r="B112" s="138"/>
      <c r="C112" s="138"/>
      <c r="D112" s="138"/>
      <c r="E112" s="158"/>
      <c r="F112" s="15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</row>
    <row r="113" spans="1:73" x14ac:dyDescent="0.2">
      <c r="A113" s="138"/>
      <c r="B113" s="138"/>
      <c r="C113" s="138"/>
      <c r="D113" s="138"/>
      <c r="E113" s="158"/>
      <c r="F113" s="15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</row>
    <row r="114" spans="1:73" x14ac:dyDescent="0.2">
      <c r="A114" s="138"/>
      <c r="B114" s="138"/>
      <c r="C114" s="138"/>
      <c r="D114" s="138"/>
      <c r="E114" s="158"/>
      <c r="F114" s="15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</row>
    <row r="115" spans="1:73" x14ac:dyDescent="0.2">
      <c r="A115" s="138"/>
      <c r="B115" s="138"/>
      <c r="C115" s="138"/>
      <c r="D115" s="138"/>
      <c r="E115" s="158"/>
      <c r="F115" s="15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</row>
    <row r="116" spans="1:73" x14ac:dyDescent="0.2">
      <c r="A116" s="138"/>
      <c r="B116" s="138"/>
      <c r="C116" s="138"/>
      <c r="D116" s="138"/>
      <c r="E116" s="158"/>
      <c r="F116" s="15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</row>
    <row r="117" spans="1:73" x14ac:dyDescent="0.2">
      <c r="A117" s="138"/>
      <c r="B117" s="138"/>
      <c r="C117" s="138"/>
      <c r="D117" s="138"/>
      <c r="E117" s="158"/>
      <c r="F117" s="15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</row>
    <row r="118" spans="1:73" x14ac:dyDescent="0.2">
      <c r="A118" s="138"/>
      <c r="B118" s="138"/>
      <c r="C118" s="138"/>
      <c r="D118" s="138"/>
      <c r="E118" s="158"/>
      <c r="F118" s="15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</row>
    <row r="119" spans="1:73" x14ac:dyDescent="0.2">
      <c r="A119" s="138"/>
      <c r="B119" s="138"/>
      <c r="C119" s="138"/>
      <c r="D119" s="138"/>
      <c r="E119" s="158"/>
      <c r="F119" s="15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</row>
    <row r="120" spans="1:73" x14ac:dyDescent="0.2">
      <c r="A120" s="138"/>
      <c r="B120" s="138"/>
      <c r="C120" s="138"/>
      <c r="D120" s="138"/>
      <c r="E120" s="158"/>
      <c r="F120" s="15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</row>
    <row r="121" spans="1:73" x14ac:dyDescent="0.2">
      <c r="A121" s="138"/>
      <c r="B121" s="138"/>
      <c r="C121" s="138"/>
      <c r="D121" s="138"/>
      <c r="E121" s="158"/>
      <c r="F121" s="15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</row>
    <row r="122" spans="1:73" x14ac:dyDescent="0.2">
      <c r="A122" s="138"/>
      <c r="B122" s="138"/>
      <c r="C122" s="138"/>
      <c r="D122" s="138"/>
      <c r="E122" s="158"/>
      <c r="F122" s="15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</row>
    <row r="123" spans="1:73" x14ac:dyDescent="0.2">
      <c r="A123" s="138"/>
      <c r="B123" s="138"/>
      <c r="C123" s="138"/>
      <c r="D123" s="138"/>
      <c r="E123" s="158"/>
      <c r="F123" s="15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</row>
    <row r="124" spans="1:73" x14ac:dyDescent="0.2">
      <c r="A124" s="138"/>
      <c r="B124" s="138"/>
      <c r="C124" s="138"/>
      <c r="D124" s="138"/>
      <c r="E124" s="158"/>
      <c r="F124" s="15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</row>
    <row r="125" spans="1:73" x14ac:dyDescent="0.2">
      <c r="A125" s="138"/>
      <c r="B125" s="138"/>
      <c r="C125" s="138"/>
      <c r="D125" s="138"/>
      <c r="E125" s="158"/>
      <c r="F125" s="15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</row>
    <row r="126" spans="1:73" x14ac:dyDescent="0.2">
      <c r="A126" s="138"/>
      <c r="B126" s="138"/>
      <c r="C126" s="138"/>
      <c r="D126" s="138"/>
      <c r="E126" s="158"/>
      <c r="F126" s="15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</row>
    <row r="127" spans="1:73" x14ac:dyDescent="0.2">
      <c r="A127" s="138"/>
      <c r="B127" s="138"/>
      <c r="C127" s="138"/>
      <c r="D127" s="138"/>
      <c r="E127" s="158"/>
      <c r="F127" s="15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</row>
    <row r="128" spans="1:73" x14ac:dyDescent="0.2">
      <c r="A128" s="138"/>
      <c r="B128" s="138"/>
      <c r="C128" s="138"/>
      <c r="D128" s="138"/>
      <c r="E128" s="158"/>
      <c r="F128" s="15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</row>
    <row r="129" spans="1:73" x14ac:dyDescent="0.2">
      <c r="A129" s="138"/>
      <c r="B129" s="138"/>
      <c r="C129" s="138"/>
      <c r="D129" s="138"/>
      <c r="E129" s="158"/>
      <c r="F129" s="15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</row>
    <row r="130" spans="1:73" x14ac:dyDescent="0.2">
      <c r="A130" s="138"/>
      <c r="B130" s="138"/>
      <c r="C130" s="138"/>
      <c r="D130" s="138"/>
      <c r="E130" s="158"/>
      <c r="F130" s="15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</row>
    <row r="131" spans="1:73" x14ac:dyDescent="0.2">
      <c r="A131" s="138"/>
      <c r="B131" s="138"/>
      <c r="C131" s="138"/>
      <c r="D131" s="138"/>
      <c r="E131" s="158"/>
      <c r="F131" s="15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</row>
    <row r="132" spans="1:73" x14ac:dyDescent="0.2">
      <c r="A132" s="138"/>
      <c r="B132" s="138"/>
      <c r="C132" s="138"/>
      <c r="D132" s="138"/>
      <c r="E132" s="158"/>
      <c r="F132" s="15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</row>
    <row r="133" spans="1:73" x14ac:dyDescent="0.2">
      <c r="A133" s="138"/>
      <c r="B133" s="138"/>
      <c r="C133" s="138"/>
      <c r="D133" s="138"/>
      <c r="E133" s="158"/>
      <c r="F133" s="15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</row>
    <row r="134" spans="1:73" x14ac:dyDescent="0.2">
      <c r="A134" s="138"/>
      <c r="B134" s="138"/>
      <c r="C134" s="138"/>
      <c r="D134" s="138"/>
      <c r="E134" s="158"/>
      <c r="F134" s="15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</row>
    <row r="135" spans="1:73" x14ac:dyDescent="0.2">
      <c r="A135" s="138"/>
      <c r="B135" s="138"/>
      <c r="C135" s="138"/>
      <c r="D135" s="138"/>
      <c r="E135" s="158"/>
      <c r="F135" s="15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</row>
    <row r="136" spans="1:73" x14ac:dyDescent="0.2">
      <c r="A136" s="138"/>
      <c r="B136" s="138"/>
      <c r="C136" s="138"/>
      <c r="D136" s="138"/>
      <c r="E136" s="158"/>
      <c r="F136" s="15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</row>
    <row r="137" spans="1:73" x14ac:dyDescent="0.2">
      <c r="A137" s="138"/>
      <c r="B137" s="138"/>
      <c r="C137" s="138"/>
      <c r="D137" s="138"/>
      <c r="E137" s="158"/>
      <c r="F137" s="15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</row>
    <row r="138" spans="1:73" x14ac:dyDescent="0.2">
      <c r="A138" s="138"/>
      <c r="B138" s="138"/>
      <c r="C138" s="138"/>
      <c r="D138" s="138"/>
      <c r="E138" s="158"/>
      <c r="F138" s="15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</row>
    <row r="139" spans="1:73" x14ac:dyDescent="0.2">
      <c r="A139" s="138"/>
      <c r="B139" s="138"/>
      <c r="C139" s="138"/>
      <c r="D139" s="138"/>
      <c r="E139" s="158"/>
      <c r="F139" s="15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</row>
    <row r="140" spans="1:73" x14ac:dyDescent="0.2">
      <c r="A140" s="138"/>
      <c r="B140" s="138"/>
      <c r="C140" s="138"/>
      <c r="D140" s="138"/>
      <c r="E140" s="158"/>
      <c r="F140" s="15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</row>
    <row r="141" spans="1:73" x14ac:dyDescent="0.2">
      <c r="A141" s="138"/>
      <c r="B141" s="138"/>
      <c r="C141" s="138"/>
      <c r="D141" s="138"/>
      <c r="E141" s="158"/>
      <c r="F141" s="15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</row>
    <row r="142" spans="1:73" x14ac:dyDescent="0.2">
      <c r="A142" s="138"/>
      <c r="B142" s="138"/>
      <c r="C142" s="138"/>
      <c r="D142" s="138"/>
      <c r="E142" s="158"/>
      <c r="F142" s="15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</row>
    <row r="143" spans="1:73" x14ac:dyDescent="0.2">
      <c r="A143" s="138"/>
      <c r="B143" s="138"/>
      <c r="C143" s="138"/>
      <c r="D143" s="138"/>
      <c r="E143" s="158"/>
      <c r="F143" s="15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</row>
    <row r="144" spans="1:73" x14ac:dyDescent="0.2">
      <c r="A144" s="138"/>
      <c r="B144" s="138"/>
      <c r="C144" s="138"/>
      <c r="D144" s="138"/>
      <c r="E144" s="158"/>
      <c r="F144" s="15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</row>
    <row r="145" spans="1:73" x14ac:dyDescent="0.2">
      <c r="A145" s="138"/>
      <c r="B145" s="138"/>
      <c r="C145" s="138"/>
      <c r="D145" s="138"/>
      <c r="E145" s="158"/>
      <c r="F145" s="15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</row>
    <row r="146" spans="1:73" x14ac:dyDescent="0.2">
      <c r="A146" s="138"/>
      <c r="B146" s="138"/>
      <c r="C146" s="138"/>
      <c r="D146" s="138"/>
      <c r="E146" s="158"/>
      <c r="F146" s="15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</row>
    <row r="147" spans="1:73" x14ac:dyDescent="0.2">
      <c r="A147" s="138"/>
      <c r="B147" s="138"/>
      <c r="C147" s="138"/>
      <c r="D147" s="138"/>
      <c r="E147" s="158"/>
      <c r="F147" s="15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</row>
    <row r="148" spans="1:73" x14ac:dyDescent="0.2">
      <c r="A148" s="138"/>
      <c r="B148" s="138"/>
      <c r="C148" s="138"/>
      <c r="D148" s="138"/>
      <c r="E148" s="158"/>
      <c r="F148" s="15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</row>
    <row r="149" spans="1:73" x14ac:dyDescent="0.2">
      <c r="A149" s="138"/>
      <c r="B149" s="138"/>
      <c r="C149" s="138"/>
      <c r="D149" s="138"/>
      <c r="E149" s="158"/>
      <c r="F149" s="15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</row>
    <row r="150" spans="1:73" x14ac:dyDescent="0.2">
      <c r="A150" s="138"/>
      <c r="B150" s="138"/>
      <c r="C150" s="138"/>
      <c r="D150" s="138"/>
      <c r="E150" s="158"/>
      <c r="F150" s="15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</row>
    <row r="151" spans="1:73" x14ac:dyDescent="0.2">
      <c r="A151" s="138"/>
      <c r="B151" s="138"/>
      <c r="C151" s="138"/>
      <c r="D151" s="138"/>
      <c r="E151" s="158"/>
      <c r="F151" s="15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</row>
    <row r="152" spans="1:73" x14ac:dyDescent="0.2">
      <c r="A152" s="138"/>
      <c r="B152" s="138"/>
      <c r="C152" s="138"/>
      <c r="D152" s="138"/>
      <c r="E152" s="158"/>
      <c r="F152" s="15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</row>
    <row r="153" spans="1:73" x14ac:dyDescent="0.2">
      <c r="A153" s="138"/>
      <c r="B153" s="138"/>
      <c r="C153" s="138"/>
      <c r="D153" s="138"/>
      <c r="E153" s="158"/>
      <c r="F153" s="15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</row>
    <row r="154" spans="1:73" x14ac:dyDescent="0.2">
      <c r="A154" s="138"/>
      <c r="B154" s="138"/>
      <c r="C154" s="138"/>
      <c r="D154" s="138"/>
      <c r="E154" s="158"/>
      <c r="F154" s="15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</row>
    <row r="155" spans="1:73" x14ac:dyDescent="0.2">
      <c r="A155" s="138"/>
      <c r="B155" s="138"/>
      <c r="C155" s="138"/>
      <c r="D155" s="138"/>
      <c r="E155" s="158"/>
      <c r="F155" s="15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</row>
    <row r="156" spans="1:73" x14ac:dyDescent="0.2">
      <c r="A156" s="138"/>
      <c r="B156" s="138"/>
      <c r="C156" s="138"/>
      <c r="D156" s="138"/>
      <c r="E156" s="158"/>
      <c r="F156" s="15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</row>
    <row r="157" spans="1:73" x14ac:dyDescent="0.2">
      <c r="A157" s="138"/>
      <c r="B157" s="138"/>
      <c r="C157" s="138"/>
      <c r="D157" s="138"/>
      <c r="E157" s="158"/>
      <c r="F157" s="15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</row>
    <row r="158" spans="1:73" x14ac:dyDescent="0.2">
      <c r="A158" s="138"/>
      <c r="B158" s="138"/>
      <c r="C158" s="138"/>
      <c r="D158" s="138"/>
      <c r="E158" s="158"/>
      <c r="F158" s="15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</row>
    <row r="159" spans="1:73" x14ac:dyDescent="0.2">
      <c r="A159" s="138"/>
      <c r="B159" s="138"/>
      <c r="C159" s="138"/>
      <c r="D159" s="138"/>
      <c r="E159" s="158"/>
      <c r="F159" s="15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</row>
    <row r="160" spans="1:73" x14ac:dyDescent="0.2">
      <c r="A160" s="138"/>
      <c r="B160" s="138"/>
      <c r="C160" s="138"/>
      <c r="D160" s="138"/>
      <c r="E160" s="158"/>
      <c r="F160" s="15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</row>
    <row r="161" spans="1:73" x14ac:dyDescent="0.2">
      <c r="A161" s="138"/>
      <c r="B161" s="138"/>
      <c r="C161" s="138"/>
      <c r="D161" s="138"/>
      <c r="E161" s="158"/>
      <c r="F161" s="15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</row>
    <row r="162" spans="1:73" x14ac:dyDescent="0.2">
      <c r="A162" s="138"/>
      <c r="B162" s="138"/>
      <c r="C162" s="138"/>
      <c r="D162" s="138"/>
      <c r="E162" s="158"/>
      <c r="F162" s="15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</row>
    <row r="163" spans="1:73" x14ac:dyDescent="0.2">
      <c r="A163" s="138"/>
      <c r="B163" s="138"/>
      <c r="C163" s="138"/>
      <c r="D163" s="138"/>
      <c r="E163" s="158"/>
      <c r="F163" s="15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</row>
    <row r="164" spans="1:73" x14ac:dyDescent="0.2">
      <c r="A164" s="138"/>
      <c r="B164" s="138"/>
      <c r="C164" s="138"/>
      <c r="D164" s="138"/>
      <c r="E164" s="158"/>
      <c r="F164" s="15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</row>
    <row r="165" spans="1:73" x14ac:dyDescent="0.2">
      <c r="A165" s="138"/>
      <c r="B165" s="138"/>
      <c r="C165" s="138"/>
      <c r="D165" s="138"/>
      <c r="E165" s="158"/>
      <c r="F165" s="15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</row>
    <row r="166" spans="1:73" x14ac:dyDescent="0.2">
      <c r="A166" s="138"/>
      <c r="B166" s="138"/>
      <c r="C166" s="138"/>
      <c r="D166" s="138"/>
      <c r="E166" s="158"/>
      <c r="F166" s="15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</row>
    <row r="167" spans="1:73" x14ac:dyDescent="0.2">
      <c r="A167" s="138"/>
      <c r="B167" s="138"/>
      <c r="C167" s="138"/>
      <c r="D167" s="138"/>
      <c r="E167" s="158"/>
      <c r="F167" s="15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</row>
    <row r="168" spans="1:73" x14ac:dyDescent="0.2">
      <c r="A168" s="138"/>
      <c r="B168" s="138"/>
      <c r="C168" s="138"/>
      <c r="D168" s="138"/>
      <c r="E168" s="158"/>
      <c r="F168" s="15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</row>
    <row r="169" spans="1:73" x14ac:dyDescent="0.2">
      <c r="A169" s="138"/>
      <c r="B169" s="138"/>
      <c r="C169" s="138"/>
      <c r="D169" s="138"/>
      <c r="E169" s="158"/>
      <c r="F169" s="15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</row>
    <row r="170" spans="1:73" x14ac:dyDescent="0.2">
      <c r="A170" s="138"/>
      <c r="B170" s="138"/>
      <c r="C170" s="138"/>
      <c r="D170" s="138"/>
      <c r="E170" s="158"/>
      <c r="F170" s="15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</row>
    <row r="171" spans="1:73" x14ac:dyDescent="0.2">
      <c r="A171" s="138"/>
      <c r="B171" s="138"/>
      <c r="C171" s="138"/>
      <c r="D171" s="138"/>
      <c r="E171" s="158"/>
      <c r="F171" s="15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</row>
    <row r="172" spans="1:73" x14ac:dyDescent="0.2">
      <c r="A172" s="138"/>
      <c r="B172" s="138"/>
      <c r="C172" s="138"/>
      <c r="D172" s="138"/>
      <c r="E172" s="158"/>
      <c r="F172" s="15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</row>
    <row r="173" spans="1:73" x14ac:dyDescent="0.2">
      <c r="A173" s="138"/>
      <c r="B173" s="138"/>
      <c r="C173" s="138"/>
      <c r="D173" s="138"/>
      <c r="E173" s="158"/>
      <c r="F173" s="15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</row>
    <row r="174" spans="1:73" x14ac:dyDescent="0.2">
      <c r="A174" s="138"/>
      <c r="B174" s="138"/>
      <c r="C174" s="138"/>
      <c r="D174" s="138"/>
      <c r="E174" s="158"/>
      <c r="F174" s="15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</row>
    <row r="175" spans="1:73" x14ac:dyDescent="0.2">
      <c r="A175" s="138"/>
      <c r="B175" s="138"/>
      <c r="C175" s="138"/>
      <c r="D175" s="138"/>
      <c r="E175" s="158"/>
      <c r="F175" s="15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</row>
    <row r="176" spans="1:73" x14ac:dyDescent="0.2">
      <c r="A176" s="138"/>
      <c r="B176" s="138"/>
      <c r="C176" s="138"/>
      <c r="D176" s="138"/>
      <c r="E176" s="158"/>
      <c r="F176" s="15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</row>
    <row r="177" spans="1:73" x14ac:dyDescent="0.2">
      <c r="A177" s="138"/>
      <c r="B177" s="138"/>
      <c r="C177" s="138"/>
      <c r="D177" s="138"/>
      <c r="E177" s="158"/>
      <c r="F177" s="15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</row>
    <row r="178" spans="1:73" x14ac:dyDescent="0.2">
      <c r="A178" s="138"/>
      <c r="B178" s="138"/>
      <c r="C178" s="138"/>
      <c r="D178" s="138"/>
      <c r="E178" s="158"/>
      <c r="F178" s="15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</row>
    <row r="179" spans="1:73" x14ac:dyDescent="0.2">
      <c r="A179" s="138"/>
      <c r="B179" s="138"/>
      <c r="C179" s="138"/>
      <c r="D179" s="138"/>
      <c r="E179" s="158"/>
      <c r="F179" s="15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</row>
    <row r="180" spans="1:73" x14ac:dyDescent="0.2">
      <c r="A180" s="138"/>
      <c r="B180" s="138"/>
      <c r="C180" s="138"/>
      <c r="D180" s="138"/>
      <c r="E180" s="158"/>
      <c r="F180" s="15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</row>
    <row r="181" spans="1:73" x14ac:dyDescent="0.2">
      <c r="A181" s="138"/>
      <c r="B181" s="138"/>
      <c r="C181" s="138"/>
      <c r="D181" s="138"/>
      <c r="E181" s="158"/>
      <c r="F181" s="15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</row>
    <row r="182" spans="1:73" x14ac:dyDescent="0.2">
      <c r="A182" s="138"/>
      <c r="B182" s="138"/>
      <c r="C182" s="138"/>
      <c r="D182" s="138"/>
      <c r="E182" s="158"/>
      <c r="F182" s="15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</row>
    <row r="183" spans="1:73" x14ac:dyDescent="0.2">
      <c r="A183" s="138"/>
      <c r="B183" s="138"/>
      <c r="C183" s="138"/>
      <c r="D183" s="138"/>
      <c r="E183" s="158"/>
      <c r="F183" s="15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</row>
    <row r="184" spans="1:73" x14ac:dyDescent="0.2">
      <c r="A184" s="138"/>
      <c r="B184" s="138"/>
      <c r="C184" s="138"/>
      <c r="D184" s="138"/>
      <c r="E184" s="158"/>
      <c r="F184" s="15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</row>
    <row r="185" spans="1:73" x14ac:dyDescent="0.2">
      <c r="A185" s="138"/>
      <c r="B185" s="138"/>
      <c r="C185" s="138"/>
      <c r="D185" s="138"/>
      <c r="E185" s="158"/>
      <c r="F185" s="15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</row>
    <row r="186" spans="1:73" x14ac:dyDescent="0.2">
      <c r="A186" s="138"/>
      <c r="B186" s="138"/>
      <c r="C186" s="138"/>
      <c r="D186" s="138"/>
      <c r="E186" s="158"/>
      <c r="F186" s="15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</row>
    <row r="187" spans="1:73" x14ac:dyDescent="0.2">
      <c r="A187" s="138"/>
      <c r="B187" s="138"/>
      <c r="C187" s="138"/>
      <c r="D187" s="138"/>
      <c r="E187" s="158"/>
      <c r="F187" s="15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</row>
    <row r="188" spans="1:73" x14ac:dyDescent="0.2">
      <c r="A188" s="138"/>
      <c r="B188" s="138"/>
      <c r="C188" s="138"/>
      <c r="D188" s="138"/>
      <c r="E188" s="158"/>
      <c r="F188" s="15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</row>
    <row r="189" spans="1:73" x14ac:dyDescent="0.2">
      <c r="A189" s="138"/>
      <c r="B189" s="138"/>
      <c r="C189" s="138"/>
      <c r="D189" s="138"/>
      <c r="E189" s="158"/>
      <c r="F189" s="15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</row>
    <row r="190" spans="1:73" x14ac:dyDescent="0.2">
      <c r="A190" s="138"/>
      <c r="B190" s="138"/>
      <c r="C190" s="138"/>
      <c r="D190" s="138"/>
      <c r="E190" s="158"/>
      <c r="F190" s="15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</row>
    <row r="191" spans="1:73" x14ac:dyDescent="0.2">
      <c r="A191" s="138"/>
      <c r="B191" s="138"/>
      <c r="C191" s="138"/>
      <c r="D191" s="138"/>
      <c r="E191" s="158"/>
      <c r="F191" s="15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</row>
    <row r="192" spans="1:73" x14ac:dyDescent="0.2">
      <c r="A192" s="138"/>
      <c r="B192" s="138"/>
      <c r="C192" s="138"/>
      <c r="D192" s="138"/>
      <c r="E192" s="158"/>
      <c r="F192" s="15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</row>
    <row r="193" spans="1:73" x14ac:dyDescent="0.2">
      <c r="A193" s="138"/>
      <c r="B193" s="138"/>
      <c r="C193" s="138"/>
      <c r="D193" s="138"/>
      <c r="E193" s="158"/>
      <c r="F193" s="15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</row>
    <row r="194" spans="1:73" x14ac:dyDescent="0.2">
      <c r="A194" s="138"/>
      <c r="B194" s="138"/>
      <c r="C194" s="138"/>
      <c r="D194" s="138"/>
      <c r="E194" s="158"/>
      <c r="F194" s="15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</row>
    <row r="195" spans="1:73" x14ac:dyDescent="0.2">
      <c r="A195" s="138"/>
      <c r="B195" s="138"/>
      <c r="C195" s="138"/>
      <c r="D195" s="138"/>
      <c r="E195" s="158"/>
      <c r="F195" s="15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</row>
    <row r="196" spans="1:73" x14ac:dyDescent="0.2">
      <c r="A196" s="138"/>
      <c r="B196" s="138"/>
      <c r="C196" s="138"/>
      <c r="D196" s="138"/>
      <c r="E196" s="158"/>
      <c r="F196" s="15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</row>
    <row r="197" spans="1:73" x14ac:dyDescent="0.2">
      <c r="A197" s="138"/>
      <c r="B197" s="138"/>
      <c r="C197" s="138"/>
      <c r="D197" s="138"/>
      <c r="E197" s="158"/>
      <c r="F197" s="15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</row>
    <row r="198" spans="1:73" x14ac:dyDescent="0.2">
      <c r="A198" s="138"/>
      <c r="B198" s="138"/>
      <c r="C198" s="138"/>
      <c r="D198" s="138"/>
      <c r="E198" s="158"/>
      <c r="F198" s="15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</row>
    <row r="199" spans="1:73" x14ac:dyDescent="0.2">
      <c r="A199" s="138"/>
      <c r="B199" s="138"/>
      <c r="C199" s="138"/>
      <c r="D199" s="138"/>
      <c r="E199" s="158"/>
      <c r="F199" s="15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</row>
    <row r="200" spans="1:73" x14ac:dyDescent="0.2">
      <c r="A200" s="138"/>
      <c r="B200" s="138"/>
      <c r="C200" s="138"/>
      <c r="D200" s="138"/>
      <c r="E200" s="158"/>
      <c r="F200" s="15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</row>
    <row r="201" spans="1:73" x14ac:dyDescent="0.2">
      <c r="A201" s="138"/>
      <c r="B201" s="138"/>
      <c r="C201" s="138"/>
      <c r="D201" s="138"/>
      <c r="E201" s="158"/>
      <c r="F201" s="15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</row>
    <row r="202" spans="1:73" x14ac:dyDescent="0.2">
      <c r="A202" s="138"/>
      <c r="B202" s="138"/>
      <c r="C202" s="138"/>
      <c r="D202" s="138"/>
      <c r="E202" s="158"/>
      <c r="F202" s="15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</row>
    <row r="203" spans="1:73" x14ac:dyDescent="0.2">
      <c r="A203" s="138"/>
      <c r="B203" s="138"/>
      <c r="C203" s="138"/>
      <c r="D203" s="138"/>
      <c r="E203" s="158"/>
      <c r="F203" s="15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</row>
    <row r="204" spans="1:73" x14ac:dyDescent="0.2">
      <c r="A204" s="138"/>
      <c r="B204" s="138"/>
      <c r="C204" s="138"/>
      <c r="D204" s="138"/>
      <c r="E204" s="158"/>
      <c r="F204" s="15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</row>
    <row r="205" spans="1:73" x14ac:dyDescent="0.2">
      <c r="A205" s="138"/>
      <c r="B205" s="138"/>
      <c r="C205" s="138"/>
      <c r="D205" s="138"/>
      <c r="E205" s="158"/>
      <c r="F205" s="15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</row>
    <row r="206" spans="1:73" x14ac:dyDescent="0.2">
      <c r="A206" s="138"/>
      <c r="B206" s="138"/>
      <c r="C206" s="138"/>
      <c r="D206" s="138"/>
      <c r="E206" s="158"/>
      <c r="F206" s="15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</row>
    <row r="207" spans="1:73" x14ac:dyDescent="0.2">
      <c r="A207" s="138"/>
      <c r="B207" s="138"/>
      <c r="C207" s="138"/>
      <c r="D207" s="138"/>
      <c r="E207" s="158"/>
      <c r="F207" s="15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</row>
    <row r="208" spans="1:73" x14ac:dyDescent="0.2">
      <c r="A208" s="138"/>
      <c r="B208" s="138"/>
      <c r="C208" s="138"/>
      <c r="D208" s="138"/>
      <c r="E208" s="158"/>
      <c r="F208" s="15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</row>
    <row r="209" spans="1:73" x14ac:dyDescent="0.2">
      <c r="A209" s="138"/>
      <c r="B209" s="138"/>
      <c r="C209" s="138"/>
      <c r="D209" s="138"/>
      <c r="E209" s="158"/>
      <c r="F209" s="15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</row>
    <row r="210" spans="1:73" x14ac:dyDescent="0.2">
      <c r="A210" s="138"/>
      <c r="B210" s="138"/>
      <c r="C210" s="138"/>
      <c r="D210" s="138"/>
      <c r="E210" s="158"/>
      <c r="F210" s="15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</row>
    <row r="211" spans="1:73" x14ac:dyDescent="0.2">
      <c r="A211" s="138"/>
      <c r="B211" s="138"/>
      <c r="C211" s="138"/>
      <c r="D211" s="138"/>
      <c r="E211" s="158"/>
      <c r="F211" s="15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</row>
    <row r="212" spans="1:73" x14ac:dyDescent="0.2">
      <c r="A212" s="138"/>
      <c r="B212" s="138"/>
      <c r="C212" s="138"/>
      <c r="D212" s="138"/>
      <c r="E212" s="158"/>
      <c r="F212" s="15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</row>
    <row r="213" spans="1:73" x14ac:dyDescent="0.2">
      <c r="A213" s="138"/>
      <c r="B213" s="138"/>
      <c r="C213" s="138"/>
      <c r="D213" s="138"/>
      <c r="E213" s="158"/>
      <c r="F213" s="15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</row>
    <row r="214" spans="1:73" x14ac:dyDescent="0.2">
      <c r="A214" s="138"/>
      <c r="B214" s="138"/>
      <c r="C214" s="138"/>
      <c r="D214" s="138"/>
      <c r="E214" s="158"/>
      <c r="F214" s="15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</row>
    <row r="215" spans="1:73" x14ac:dyDescent="0.2">
      <c r="A215" s="138"/>
      <c r="B215" s="138"/>
      <c r="C215" s="138"/>
      <c r="D215" s="138"/>
      <c r="E215" s="158"/>
      <c r="F215" s="15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</row>
    <row r="216" spans="1:73" x14ac:dyDescent="0.2">
      <c r="A216" s="138"/>
      <c r="B216" s="138"/>
      <c r="C216" s="138"/>
      <c r="D216" s="138"/>
      <c r="E216" s="158"/>
      <c r="F216" s="15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</row>
    <row r="217" spans="1:73" x14ac:dyDescent="0.2">
      <c r="A217" s="138"/>
      <c r="B217" s="138"/>
      <c r="C217" s="138"/>
      <c r="D217" s="138"/>
      <c r="E217" s="158"/>
      <c r="F217" s="15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</row>
    <row r="218" spans="1:73" x14ac:dyDescent="0.2">
      <c r="A218" s="138"/>
      <c r="B218" s="138"/>
      <c r="C218" s="138"/>
      <c r="D218" s="138"/>
      <c r="E218" s="158"/>
      <c r="F218" s="15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</row>
    <row r="219" spans="1:73" x14ac:dyDescent="0.2">
      <c r="A219" s="138"/>
      <c r="B219" s="138"/>
      <c r="C219" s="138"/>
      <c r="D219" s="138"/>
      <c r="E219" s="158"/>
      <c r="F219" s="15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</row>
    <row r="220" spans="1:73" x14ac:dyDescent="0.2">
      <c r="A220" s="138"/>
      <c r="B220" s="138"/>
      <c r="C220" s="138"/>
      <c r="D220" s="138"/>
      <c r="E220" s="158"/>
      <c r="F220" s="15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</row>
    <row r="221" spans="1:73" x14ac:dyDescent="0.2">
      <c r="A221" s="138"/>
      <c r="B221" s="138"/>
      <c r="C221" s="138"/>
      <c r="D221" s="138"/>
      <c r="E221" s="158"/>
      <c r="F221" s="15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</row>
    <row r="222" spans="1:73" x14ac:dyDescent="0.2">
      <c r="A222" s="138"/>
      <c r="B222" s="138"/>
      <c r="C222" s="138"/>
      <c r="D222" s="138"/>
      <c r="E222" s="158"/>
      <c r="F222" s="15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</row>
    <row r="223" spans="1:73" x14ac:dyDescent="0.2">
      <c r="A223" s="138"/>
      <c r="B223" s="138"/>
      <c r="C223" s="138"/>
      <c r="D223" s="138"/>
      <c r="E223" s="158"/>
      <c r="F223" s="15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</row>
    <row r="224" spans="1:73" x14ac:dyDescent="0.2">
      <c r="A224" s="138"/>
      <c r="B224" s="138"/>
      <c r="C224" s="138"/>
      <c r="D224" s="138"/>
      <c r="E224" s="158"/>
      <c r="F224" s="15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</row>
    <row r="225" spans="1:73" x14ac:dyDescent="0.2">
      <c r="A225" s="138"/>
      <c r="B225" s="138"/>
      <c r="C225" s="138"/>
      <c r="D225" s="138"/>
      <c r="E225" s="158"/>
      <c r="F225" s="15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</row>
    <row r="226" spans="1:73" x14ac:dyDescent="0.2">
      <c r="A226" s="138"/>
      <c r="B226" s="138"/>
      <c r="C226" s="138"/>
      <c r="D226" s="138"/>
      <c r="E226" s="158"/>
      <c r="F226" s="15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</row>
    <row r="227" spans="1:73" x14ac:dyDescent="0.2">
      <c r="A227" s="138"/>
      <c r="B227" s="138"/>
      <c r="C227" s="138"/>
      <c r="D227" s="138"/>
      <c r="E227" s="158"/>
      <c r="F227" s="15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</row>
    <row r="228" spans="1:73" x14ac:dyDescent="0.2">
      <c r="A228" s="138"/>
      <c r="B228" s="138"/>
      <c r="C228" s="138"/>
      <c r="D228" s="138"/>
      <c r="E228" s="158"/>
      <c r="F228" s="15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</row>
    <row r="229" spans="1:73" x14ac:dyDescent="0.2">
      <c r="A229" s="138"/>
      <c r="B229" s="138"/>
      <c r="C229" s="138"/>
      <c r="D229" s="138"/>
      <c r="E229" s="158"/>
      <c r="F229" s="15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</row>
    <row r="230" spans="1:73" x14ac:dyDescent="0.2">
      <c r="A230" s="138"/>
      <c r="B230" s="138"/>
      <c r="C230" s="138"/>
      <c r="D230" s="138"/>
      <c r="E230" s="158"/>
      <c r="F230" s="15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</row>
    <row r="231" spans="1:73" x14ac:dyDescent="0.2">
      <c r="A231" s="138"/>
      <c r="B231" s="138"/>
      <c r="C231" s="138"/>
      <c r="D231" s="138"/>
      <c r="E231" s="158"/>
      <c r="F231" s="15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</row>
    <row r="232" spans="1:73" x14ac:dyDescent="0.2">
      <c r="A232" s="138"/>
      <c r="B232" s="138"/>
      <c r="C232" s="138"/>
      <c r="D232" s="138"/>
      <c r="E232" s="158"/>
      <c r="F232" s="15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</row>
    <row r="233" spans="1:73" x14ac:dyDescent="0.2">
      <c r="A233" s="138"/>
      <c r="B233" s="138"/>
      <c r="C233" s="138"/>
      <c r="D233" s="138"/>
      <c r="E233" s="158"/>
      <c r="F233" s="15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</row>
    <row r="234" spans="1:73" x14ac:dyDescent="0.2">
      <c r="A234" s="138"/>
      <c r="B234" s="138"/>
      <c r="C234" s="138"/>
      <c r="D234" s="138"/>
      <c r="E234" s="158"/>
      <c r="F234" s="15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</row>
    <row r="235" spans="1:73" x14ac:dyDescent="0.2">
      <c r="A235" s="138"/>
      <c r="B235" s="138"/>
      <c r="C235" s="138"/>
      <c r="D235" s="138"/>
      <c r="E235" s="158"/>
      <c r="F235" s="15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</row>
    <row r="236" spans="1:73" x14ac:dyDescent="0.2">
      <c r="A236" s="138"/>
      <c r="B236" s="138"/>
      <c r="C236" s="138"/>
      <c r="D236" s="138"/>
      <c r="E236" s="158"/>
      <c r="F236" s="15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</row>
    <row r="237" spans="1:73" x14ac:dyDescent="0.2">
      <c r="A237" s="138"/>
      <c r="B237" s="138"/>
      <c r="C237" s="138"/>
      <c r="D237" s="138"/>
      <c r="E237" s="158"/>
      <c r="F237" s="15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</row>
    <row r="238" spans="1:73" x14ac:dyDescent="0.2">
      <c r="A238" s="138"/>
      <c r="B238" s="138"/>
      <c r="C238" s="138"/>
      <c r="D238" s="138"/>
      <c r="E238" s="158"/>
      <c r="F238" s="15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</row>
    <row r="239" spans="1:73" x14ac:dyDescent="0.2">
      <c r="A239" s="138"/>
      <c r="B239" s="138"/>
      <c r="C239" s="138"/>
      <c r="D239" s="138"/>
      <c r="E239" s="158"/>
      <c r="F239" s="15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</row>
    <row r="240" spans="1:73" x14ac:dyDescent="0.2">
      <c r="A240" s="138"/>
      <c r="B240" s="138"/>
      <c r="C240" s="138"/>
      <c r="D240" s="138"/>
      <c r="E240" s="158"/>
      <c r="F240" s="15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</row>
    <row r="241" spans="1:73" x14ac:dyDescent="0.2">
      <c r="A241" s="138"/>
      <c r="B241" s="138"/>
      <c r="C241" s="138"/>
      <c r="D241" s="138"/>
      <c r="E241" s="158"/>
      <c r="F241" s="15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</row>
    <row r="242" spans="1:73" x14ac:dyDescent="0.2">
      <c r="A242" s="138"/>
      <c r="B242" s="138"/>
      <c r="C242" s="138"/>
      <c r="D242" s="138"/>
      <c r="E242" s="158"/>
      <c r="F242" s="15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</row>
    <row r="243" spans="1:73" x14ac:dyDescent="0.2">
      <c r="A243" s="138"/>
      <c r="B243" s="138"/>
      <c r="C243" s="138"/>
      <c r="D243" s="138"/>
      <c r="E243" s="158"/>
      <c r="F243" s="15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</row>
    <row r="244" spans="1:73" x14ac:dyDescent="0.2">
      <c r="A244" s="138"/>
      <c r="B244" s="138"/>
      <c r="C244" s="138"/>
      <c r="D244" s="138"/>
      <c r="E244" s="158"/>
      <c r="F244" s="15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</row>
    <row r="245" spans="1:73" x14ac:dyDescent="0.2">
      <c r="A245" s="138"/>
      <c r="B245" s="138"/>
      <c r="C245" s="138"/>
      <c r="D245" s="138"/>
      <c r="E245" s="158"/>
      <c r="F245" s="15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</row>
    <row r="246" spans="1:73" x14ac:dyDescent="0.2">
      <c r="A246" s="138"/>
      <c r="B246" s="138"/>
      <c r="C246" s="138"/>
      <c r="D246" s="138"/>
      <c r="E246" s="158"/>
      <c r="F246" s="15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</row>
    <row r="247" spans="1:73" x14ac:dyDescent="0.2">
      <c r="A247" s="138"/>
      <c r="B247" s="138"/>
      <c r="C247" s="138"/>
      <c r="D247" s="138"/>
      <c r="E247" s="158"/>
      <c r="F247" s="15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</row>
    <row r="248" spans="1:73" x14ac:dyDescent="0.2">
      <c r="A248" s="138"/>
      <c r="B248" s="138"/>
      <c r="C248" s="138"/>
      <c r="D248" s="138"/>
      <c r="E248" s="158"/>
      <c r="F248" s="15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</row>
    <row r="249" spans="1:73" x14ac:dyDescent="0.2">
      <c r="A249" s="138"/>
      <c r="B249" s="138"/>
      <c r="C249" s="138"/>
      <c r="D249" s="138"/>
      <c r="E249" s="158"/>
      <c r="F249" s="15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</row>
    <row r="250" spans="1:73" x14ac:dyDescent="0.2">
      <c r="A250" s="138"/>
      <c r="B250" s="138"/>
      <c r="C250" s="138"/>
      <c r="D250" s="138"/>
      <c r="E250" s="158"/>
      <c r="F250" s="15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</row>
    <row r="251" spans="1:73" x14ac:dyDescent="0.2">
      <c r="A251" s="138"/>
      <c r="B251" s="138"/>
      <c r="C251" s="138"/>
      <c r="D251" s="138"/>
      <c r="E251" s="158"/>
      <c r="F251" s="15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</row>
    <row r="252" spans="1:73" x14ac:dyDescent="0.2">
      <c r="A252" s="138"/>
      <c r="B252" s="138"/>
      <c r="C252" s="138"/>
      <c r="D252" s="138"/>
      <c r="E252" s="158"/>
      <c r="F252" s="15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</row>
    <row r="253" spans="1:73" x14ac:dyDescent="0.2">
      <c r="A253" s="138"/>
      <c r="B253" s="138"/>
      <c r="C253" s="138"/>
      <c r="D253" s="138"/>
      <c r="E253" s="158"/>
      <c r="F253" s="15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</row>
    <row r="254" spans="1:73" x14ac:dyDescent="0.2">
      <c r="A254" s="138"/>
      <c r="B254" s="138"/>
      <c r="C254" s="138"/>
      <c r="D254" s="138"/>
      <c r="E254" s="158"/>
      <c r="F254" s="15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</row>
    <row r="255" spans="1:73" x14ac:dyDescent="0.2">
      <c r="A255" s="138"/>
      <c r="B255" s="138"/>
      <c r="C255" s="138"/>
      <c r="D255" s="138"/>
      <c r="E255" s="158"/>
      <c r="F255" s="15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</row>
    <row r="256" spans="1:73" x14ac:dyDescent="0.2">
      <c r="A256" s="138"/>
      <c r="B256" s="138"/>
      <c r="C256" s="138"/>
      <c r="D256" s="138"/>
      <c r="E256" s="158"/>
      <c r="F256" s="15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</row>
    <row r="257" spans="1:73" x14ac:dyDescent="0.2">
      <c r="A257" s="138"/>
      <c r="B257" s="138"/>
      <c r="C257" s="138"/>
      <c r="D257" s="138"/>
      <c r="E257" s="158"/>
      <c r="F257" s="15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</row>
    <row r="258" spans="1:73" x14ac:dyDescent="0.2">
      <c r="A258" s="138"/>
      <c r="B258" s="138"/>
      <c r="C258" s="138"/>
      <c r="D258" s="138"/>
      <c r="E258" s="158"/>
      <c r="F258" s="15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</row>
    <row r="259" spans="1:73" x14ac:dyDescent="0.2">
      <c r="A259" s="138"/>
      <c r="B259" s="138"/>
      <c r="C259" s="138"/>
      <c r="D259" s="138"/>
      <c r="E259" s="158"/>
      <c r="F259" s="15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</row>
    <row r="260" spans="1:73" x14ac:dyDescent="0.2">
      <c r="A260" s="138"/>
      <c r="B260" s="138"/>
      <c r="C260" s="138"/>
      <c r="D260" s="138"/>
      <c r="E260" s="158"/>
      <c r="F260" s="15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</row>
    <row r="261" spans="1:73" x14ac:dyDescent="0.2">
      <c r="A261" s="138"/>
      <c r="B261" s="138"/>
      <c r="C261" s="138"/>
      <c r="D261" s="138"/>
      <c r="E261" s="158"/>
      <c r="F261" s="15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</row>
    <row r="262" spans="1:73" x14ac:dyDescent="0.2">
      <c r="A262" s="138"/>
      <c r="B262" s="138"/>
      <c r="C262" s="138"/>
      <c r="D262" s="138"/>
      <c r="E262" s="158"/>
      <c r="F262" s="15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</row>
    <row r="263" spans="1:73" x14ac:dyDescent="0.2">
      <c r="A263" s="138"/>
      <c r="B263" s="138"/>
      <c r="C263" s="138"/>
      <c r="D263" s="138"/>
      <c r="E263" s="158"/>
      <c r="F263" s="15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</row>
    <row r="264" spans="1:73" x14ac:dyDescent="0.2">
      <c r="A264" s="138"/>
      <c r="B264" s="138"/>
      <c r="C264" s="138"/>
      <c r="D264" s="138"/>
      <c r="E264" s="158"/>
      <c r="F264" s="15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</row>
    <row r="265" spans="1:73" x14ac:dyDescent="0.2">
      <c r="A265" s="138"/>
      <c r="B265" s="138"/>
      <c r="C265" s="138"/>
      <c r="D265" s="138"/>
      <c r="E265" s="158"/>
      <c r="F265" s="15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</row>
    <row r="266" spans="1:73" x14ac:dyDescent="0.2">
      <c r="A266" s="138"/>
      <c r="B266" s="138"/>
      <c r="C266" s="138"/>
      <c r="D266" s="138"/>
      <c r="E266" s="158"/>
      <c r="F266" s="15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</row>
    <row r="267" spans="1:73" x14ac:dyDescent="0.2">
      <c r="A267" s="138"/>
      <c r="B267" s="138"/>
      <c r="C267" s="138"/>
      <c r="D267" s="138"/>
      <c r="E267" s="158"/>
      <c r="F267" s="15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</row>
    <row r="268" spans="1:73" x14ac:dyDescent="0.2">
      <c r="A268" s="138"/>
      <c r="B268" s="138"/>
      <c r="C268" s="138"/>
      <c r="D268" s="138"/>
      <c r="E268" s="158"/>
      <c r="F268" s="15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</row>
    <row r="269" spans="1:73" x14ac:dyDescent="0.2">
      <c r="A269" s="138"/>
      <c r="B269" s="138"/>
      <c r="C269" s="138"/>
      <c r="D269" s="138"/>
      <c r="E269" s="158"/>
      <c r="F269" s="15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</row>
    <row r="270" spans="1:73" x14ac:dyDescent="0.2">
      <c r="A270" s="138"/>
      <c r="B270" s="138"/>
      <c r="C270" s="138"/>
      <c r="D270" s="138"/>
      <c r="E270" s="158"/>
      <c r="F270" s="15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</row>
    <row r="271" spans="1:73" x14ac:dyDescent="0.2">
      <c r="A271" s="138"/>
      <c r="B271" s="138"/>
      <c r="C271" s="138"/>
      <c r="D271" s="138"/>
      <c r="E271" s="158"/>
      <c r="F271" s="15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</row>
    <row r="272" spans="1:73" x14ac:dyDescent="0.2">
      <c r="A272" s="138"/>
      <c r="B272" s="138"/>
      <c r="C272" s="138"/>
      <c r="D272" s="138"/>
      <c r="E272" s="158"/>
      <c r="F272" s="15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</row>
    <row r="273" spans="1:73" x14ac:dyDescent="0.2">
      <c r="A273" s="138"/>
      <c r="B273" s="138"/>
      <c r="C273" s="138"/>
      <c r="D273" s="138"/>
      <c r="E273" s="158"/>
      <c r="F273" s="15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</row>
    <row r="274" spans="1:73" x14ac:dyDescent="0.2">
      <c r="A274" s="138"/>
      <c r="B274" s="138"/>
      <c r="C274" s="138"/>
      <c r="D274" s="138"/>
      <c r="E274" s="158"/>
      <c r="F274" s="15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</row>
    <row r="275" spans="1:73" x14ac:dyDescent="0.2">
      <c r="A275" s="138"/>
      <c r="B275" s="138"/>
      <c r="C275" s="138"/>
      <c r="D275" s="138"/>
      <c r="E275" s="158"/>
      <c r="F275" s="15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</row>
    <row r="276" spans="1:73" x14ac:dyDescent="0.2">
      <c r="A276" s="138"/>
      <c r="B276" s="138"/>
      <c r="C276" s="138"/>
      <c r="D276" s="138"/>
      <c r="E276" s="158"/>
      <c r="F276" s="15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</row>
    <row r="277" spans="1:73" x14ac:dyDescent="0.2">
      <c r="A277" s="138"/>
      <c r="B277" s="138"/>
      <c r="C277" s="138"/>
      <c r="D277" s="138"/>
      <c r="E277" s="158"/>
      <c r="F277" s="15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</row>
    <row r="278" spans="1:73" x14ac:dyDescent="0.2">
      <c r="A278" s="138"/>
      <c r="B278" s="138"/>
      <c r="C278" s="138"/>
      <c r="D278" s="138"/>
      <c r="E278" s="158"/>
      <c r="F278" s="15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</row>
    <row r="279" spans="1:73" x14ac:dyDescent="0.2">
      <c r="A279" s="138"/>
      <c r="B279" s="138"/>
      <c r="C279" s="138"/>
      <c r="D279" s="138"/>
      <c r="E279" s="158"/>
      <c r="F279" s="15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</row>
    <row r="280" spans="1:73" x14ac:dyDescent="0.2">
      <c r="A280" s="138"/>
      <c r="B280" s="138"/>
      <c r="C280" s="138"/>
      <c r="D280" s="138"/>
      <c r="E280" s="158"/>
      <c r="F280" s="15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</row>
    <row r="281" spans="1:73" x14ac:dyDescent="0.2">
      <c r="A281" s="138"/>
      <c r="B281" s="138"/>
      <c r="C281" s="138"/>
      <c r="D281" s="138"/>
      <c r="E281" s="158"/>
      <c r="F281" s="15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</row>
    <row r="282" spans="1:73" x14ac:dyDescent="0.2">
      <c r="A282" s="138"/>
      <c r="B282" s="138"/>
      <c r="C282" s="138"/>
      <c r="D282" s="138"/>
      <c r="E282" s="158"/>
      <c r="F282" s="15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</row>
    <row r="283" spans="1:73" x14ac:dyDescent="0.2">
      <c r="A283" s="138"/>
      <c r="B283" s="138"/>
      <c r="C283" s="138"/>
      <c r="D283" s="138"/>
      <c r="E283" s="158"/>
      <c r="F283" s="15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</row>
    <row r="284" spans="1:73" x14ac:dyDescent="0.2">
      <c r="A284" s="138"/>
      <c r="B284" s="138"/>
      <c r="C284" s="138"/>
      <c r="D284" s="138"/>
      <c r="E284" s="158"/>
      <c r="F284" s="15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</row>
    <row r="285" spans="1:73" x14ac:dyDescent="0.2">
      <c r="A285" s="138"/>
      <c r="B285" s="138"/>
      <c r="C285" s="138"/>
      <c r="D285" s="138"/>
      <c r="E285" s="158"/>
      <c r="F285" s="15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</row>
    <row r="286" spans="1:73" x14ac:dyDescent="0.2">
      <c r="A286" s="138"/>
      <c r="B286" s="138"/>
      <c r="C286" s="138"/>
      <c r="D286" s="138"/>
      <c r="E286" s="158"/>
      <c r="F286" s="15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</row>
    <row r="287" spans="1:73" x14ac:dyDescent="0.2">
      <c r="A287" s="138"/>
      <c r="B287" s="138"/>
      <c r="C287" s="138"/>
      <c r="D287" s="138"/>
      <c r="E287" s="158"/>
      <c r="F287" s="15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</row>
    <row r="288" spans="1:73" x14ac:dyDescent="0.2">
      <c r="A288" s="138"/>
      <c r="B288" s="138"/>
      <c r="C288" s="138"/>
      <c r="D288" s="138"/>
      <c r="E288" s="158"/>
      <c r="F288" s="15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</row>
    <row r="289" spans="1:73" x14ac:dyDescent="0.2">
      <c r="A289" s="138"/>
      <c r="B289" s="138"/>
      <c r="C289" s="138"/>
      <c r="D289" s="138"/>
      <c r="E289" s="158"/>
      <c r="F289" s="15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</row>
    <row r="290" spans="1:73" x14ac:dyDescent="0.2">
      <c r="A290" s="138"/>
      <c r="B290" s="138"/>
      <c r="C290" s="138"/>
      <c r="D290" s="138"/>
      <c r="E290" s="158"/>
      <c r="F290" s="15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</row>
    <row r="291" spans="1:73" x14ac:dyDescent="0.2">
      <c r="A291" s="138"/>
      <c r="B291" s="138"/>
      <c r="C291" s="138"/>
      <c r="D291" s="138"/>
      <c r="E291" s="158"/>
      <c r="F291" s="15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</row>
    <row r="292" spans="1:73" x14ac:dyDescent="0.2">
      <c r="A292" s="138"/>
      <c r="B292" s="138"/>
      <c r="C292" s="138"/>
      <c r="D292" s="138"/>
      <c r="E292" s="158"/>
      <c r="F292" s="15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</row>
    <row r="293" spans="1:73" x14ac:dyDescent="0.2">
      <c r="A293" s="138"/>
      <c r="B293" s="138"/>
      <c r="C293" s="138"/>
      <c r="D293" s="138"/>
      <c r="E293" s="158"/>
      <c r="F293" s="15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</row>
    <row r="294" spans="1:73" x14ac:dyDescent="0.2">
      <c r="A294" s="138"/>
      <c r="B294" s="138"/>
      <c r="C294" s="138"/>
      <c r="D294" s="138"/>
      <c r="E294" s="158"/>
      <c r="F294" s="15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</row>
    <row r="295" spans="1:73" x14ac:dyDescent="0.2">
      <c r="A295" s="138"/>
      <c r="B295" s="138"/>
      <c r="C295" s="138"/>
      <c r="D295" s="138"/>
      <c r="E295" s="158"/>
      <c r="F295" s="15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</row>
    <row r="296" spans="1:73" x14ac:dyDescent="0.2">
      <c r="A296" s="138"/>
      <c r="B296" s="138"/>
      <c r="C296" s="138"/>
      <c r="D296" s="138"/>
      <c r="E296" s="158"/>
      <c r="F296" s="15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</row>
    <row r="297" spans="1:73" x14ac:dyDescent="0.2">
      <c r="A297" s="138"/>
      <c r="B297" s="138"/>
      <c r="C297" s="138"/>
      <c r="D297" s="138"/>
      <c r="E297" s="158"/>
      <c r="F297" s="15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</row>
    <row r="298" spans="1:73" x14ac:dyDescent="0.2">
      <c r="A298" s="138"/>
      <c r="B298" s="138"/>
      <c r="C298" s="138"/>
      <c r="D298" s="138"/>
      <c r="E298" s="158"/>
      <c r="F298" s="15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</row>
    <row r="299" spans="1:73" x14ac:dyDescent="0.2">
      <c r="A299" s="138"/>
      <c r="B299" s="138"/>
      <c r="C299" s="138"/>
      <c r="D299" s="138"/>
      <c r="E299" s="158"/>
      <c r="F299" s="15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</row>
    <row r="300" spans="1:73" x14ac:dyDescent="0.2">
      <c r="A300" s="138"/>
      <c r="B300" s="138"/>
      <c r="C300" s="138"/>
      <c r="D300" s="138"/>
      <c r="E300" s="158"/>
      <c r="F300" s="15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</row>
    <row r="301" spans="1:73" x14ac:dyDescent="0.2">
      <c r="A301" s="138"/>
      <c r="B301" s="138"/>
      <c r="C301" s="138"/>
      <c r="D301" s="138"/>
      <c r="E301" s="158"/>
      <c r="F301" s="15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</row>
    <row r="302" spans="1:73" x14ac:dyDescent="0.2">
      <c r="A302" s="138"/>
      <c r="B302" s="138"/>
      <c r="C302" s="138"/>
      <c r="D302" s="138"/>
      <c r="E302" s="158"/>
      <c r="F302" s="15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</row>
    <row r="303" spans="1:73" x14ac:dyDescent="0.2">
      <c r="A303" s="138"/>
      <c r="B303" s="138"/>
      <c r="C303" s="138"/>
      <c r="D303" s="138"/>
      <c r="E303" s="158"/>
      <c r="F303" s="15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</row>
    <row r="304" spans="1:73" x14ac:dyDescent="0.2">
      <c r="A304" s="138"/>
      <c r="B304" s="138"/>
      <c r="C304" s="138"/>
      <c r="D304" s="138"/>
      <c r="E304" s="158"/>
      <c r="F304" s="15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</row>
    <row r="305" spans="1:73" x14ac:dyDescent="0.2">
      <c r="A305" s="138"/>
      <c r="B305" s="138"/>
      <c r="C305" s="138"/>
      <c r="D305" s="138"/>
      <c r="E305" s="158"/>
      <c r="F305" s="15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</row>
    <row r="306" spans="1:73" x14ac:dyDescent="0.2">
      <c r="A306" s="138"/>
      <c r="B306" s="138"/>
      <c r="C306" s="138"/>
      <c r="D306" s="138"/>
      <c r="E306" s="158"/>
      <c r="F306" s="15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</row>
    <row r="307" spans="1:73" x14ac:dyDescent="0.2">
      <c r="A307" s="138"/>
      <c r="B307" s="138"/>
      <c r="C307" s="138"/>
      <c r="D307" s="138"/>
      <c r="E307" s="158"/>
      <c r="F307" s="15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</row>
    <row r="308" spans="1:73" x14ac:dyDescent="0.2">
      <c r="A308" s="138"/>
      <c r="B308" s="138"/>
      <c r="C308" s="138"/>
      <c r="D308" s="138"/>
      <c r="E308" s="158"/>
      <c r="F308" s="15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</row>
    <row r="309" spans="1:73" x14ac:dyDescent="0.2">
      <c r="A309" s="138"/>
      <c r="B309" s="138"/>
      <c r="C309" s="138"/>
      <c r="D309" s="138"/>
      <c r="E309" s="158"/>
      <c r="F309" s="15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</row>
    <row r="310" spans="1:73" x14ac:dyDescent="0.2">
      <c r="A310" s="138"/>
      <c r="B310" s="138"/>
      <c r="C310" s="138"/>
      <c r="D310" s="138"/>
      <c r="E310" s="158"/>
      <c r="F310" s="15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</row>
    <row r="311" spans="1:73" x14ac:dyDescent="0.2">
      <c r="A311" s="138"/>
      <c r="B311" s="138"/>
      <c r="C311" s="138"/>
      <c r="D311" s="138"/>
      <c r="E311" s="158"/>
      <c r="F311" s="15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</row>
    <row r="312" spans="1:73" x14ac:dyDescent="0.2">
      <c r="A312" s="138"/>
      <c r="B312" s="138"/>
      <c r="C312" s="138"/>
      <c r="D312" s="138"/>
      <c r="E312" s="158"/>
      <c r="F312" s="15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</row>
    <row r="313" spans="1:73" x14ac:dyDescent="0.2">
      <c r="A313" s="138"/>
      <c r="B313" s="138"/>
      <c r="C313" s="138"/>
      <c r="D313" s="138"/>
      <c r="E313" s="158"/>
      <c r="F313" s="15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</row>
    <row r="314" spans="1:73" x14ac:dyDescent="0.2">
      <c r="A314" s="138"/>
      <c r="B314" s="138"/>
      <c r="C314" s="138"/>
      <c r="D314" s="138"/>
      <c r="E314" s="158"/>
      <c r="F314" s="15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</row>
    <row r="315" spans="1:73" x14ac:dyDescent="0.2">
      <c r="A315" s="138"/>
      <c r="B315" s="138"/>
      <c r="C315" s="138"/>
      <c r="D315" s="138"/>
      <c r="E315" s="158"/>
      <c r="F315" s="15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</row>
    <row r="316" spans="1:73" x14ac:dyDescent="0.2">
      <c r="A316" s="138"/>
      <c r="B316" s="138"/>
      <c r="C316" s="138"/>
      <c r="D316" s="138"/>
      <c r="E316" s="158"/>
      <c r="F316" s="15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</row>
    <row r="317" spans="1:73" x14ac:dyDescent="0.2">
      <c r="A317" s="138"/>
      <c r="B317" s="138"/>
      <c r="C317" s="138"/>
      <c r="D317" s="138"/>
      <c r="E317" s="158"/>
      <c r="F317" s="15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</row>
    <row r="318" spans="1:73" x14ac:dyDescent="0.2">
      <c r="A318" s="138"/>
      <c r="B318" s="138"/>
      <c r="C318" s="138"/>
      <c r="D318" s="138"/>
      <c r="E318" s="158"/>
      <c r="F318" s="15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</row>
    <row r="319" spans="1:73" x14ac:dyDescent="0.2">
      <c r="A319" s="138"/>
      <c r="B319" s="138"/>
      <c r="C319" s="138"/>
      <c r="D319" s="138"/>
      <c r="E319" s="158"/>
      <c r="F319" s="15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</row>
    <row r="320" spans="1:73" x14ac:dyDescent="0.2">
      <c r="A320" s="138"/>
      <c r="B320" s="138"/>
      <c r="C320" s="138"/>
      <c r="D320" s="138"/>
      <c r="E320" s="158"/>
      <c r="F320" s="15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</row>
    <row r="321" spans="1:73" x14ac:dyDescent="0.2">
      <c r="A321" s="138"/>
      <c r="B321" s="138"/>
      <c r="C321" s="138"/>
      <c r="D321" s="138"/>
      <c r="E321" s="158"/>
      <c r="F321" s="15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</row>
    <row r="322" spans="1:73" x14ac:dyDescent="0.2">
      <c r="A322" s="138"/>
      <c r="B322" s="138"/>
      <c r="C322" s="138"/>
      <c r="D322" s="138"/>
      <c r="E322" s="158"/>
      <c r="F322" s="15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</row>
    <row r="323" spans="1:73" x14ac:dyDescent="0.2">
      <c r="A323" s="138"/>
      <c r="B323" s="138"/>
      <c r="C323" s="138"/>
      <c r="D323" s="138"/>
      <c r="E323" s="158"/>
      <c r="F323" s="15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</row>
    <row r="324" spans="1:73" x14ac:dyDescent="0.2">
      <c r="A324" s="138"/>
      <c r="B324" s="138"/>
      <c r="C324" s="138"/>
      <c r="D324" s="138"/>
      <c r="E324" s="158"/>
      <c r="F324" s="15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</row>
    <row r="325" spans="1:73" x14ac:dyDescent="0.2">
      <c r="A325" s="138"/>
      <c r="B325" s="138"/>
      <c r="C325" s="138"/>
      <c r="D325" s="138"/>
      <c r="E325" s="158"/>
      <c r="F325" s="15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</row>
    <row r="326" spans="1:73" x14ac:dyDescent="0.2">
      <c r="A326" s="138"/>
      <c r="B326" s="138"/>
      <c r="C326" s="138"/>
      <c r="D326" s="138"/>
      <c r="E326" s="158"/>
      <c r="F326" s="15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</row>
    <row r="327" spans="1:73" x14ac:dyDescent="0.2">
      <c r="A327" s="138"/>
      <c r="B327" s="138"/>
      <c r="C327" s="138"/>
      <c r="D327" s="138"/>
      <c r="E327" s="158"/>
      <c r="F327" s="15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</row>
    <row r="328" spans="1:73" x14ac:dyDescent="0.2">
      <c r="A328" s="138"/>
      <c r="B328" s="138"/>
      <c r="C328" s="138"/>
      <c r="D328" s="138"/>
      <c r="E328" s="158"/>
      <c r="F328" s="15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</row>
    <row r="329" spans="1:73" x14ac:dyDescent="0.2">
      <c r="A329" s="138"/>
      <c r="B329" s="138"/>
      <c r="C329" s="138"/>
      <c r="D329" s="138"/>
      <c r="E329" s="158"/>
      <c r="F329" s="15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</row>
    <row r="330" spans="1:73" x14ac:dyDescent="0.2">
      <c r="A330" s="138"/>
      <c r="B330" s="138"/>
      <c r="C330" s="138"/>
      <c r="D330" s="138"/>
      <c r="E330" s="158"/>
      <c r="F330" s="15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</row>
    <row r="331" spans="1:73" x14ac:dyDescent="0.2">
      <c r="A331" s="138"/>
      <c r="B331" s="138"/>
      <c r="C331" s="138"/>
      <c r="D331" s="138"/>
      <c r="E331" s="158"/>
      <c r="F331" s="15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</row>
    <row r="332" spans="1:73" x14ac:dyDescent="0.2">
      <c r="A332" s="138"/>
      <c r="B332" s="138"/>
      <c r="C332" s="138"/>
      <c r="D332" s="138"/>
      <c r="E332" s="158"/>
      <c r="F332" s="15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</row>
    <row r="333" spans="1:73" x14ac:dyDescent="0.2">
      <c r="A333" s="138"/>
      <c r="B333" s="138"/>
      <c r="C333" s="138"/>
      <c r="D333" s="138"/>
      <c r="E333" s="158"/>
      <c r="F333" s="15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</row>
    <row r="334" spans="1:73" x14ac:dyDescent="0.2">
      <c r="A334" s="138"/>
      <c r="B334" s="138"/>
      <c r="C334" s="138"/>
      <c r="D334" s="138"/>
      <c r="E334" s="158"/>
      <c r="F334" s="15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</row>
    <row r="335" spans="1:73" x14ac:dyDescent="0.2">
      <c r="A335" s="138"/>
      <c r="B335" s="138"/>
      <c r="C335" s="138"/>
      <c r="D335" s="138"/>
      <c r="E335" s="158"/>
      <c r="F335" s="15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</row>
    <row r="336" spans="1:73" x14ac:dyDescent="0.2">
      <c r="A336" s="138"/>
      <c r="B336" s="138"/>
      <c r="C336" s="138"/>
      <c r="D336" s="138"/>
      <c r="E336" s="158"/>
      <c r="F336" s="15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</row>
    <row r="337" spans="1:73" x14ac:dyDescent="0.2">
      <c r="A337" s="138"/>
      <c r="B337" s="138"/>
      <c r="C337" s="138"/>
      <c r="D337" s="138"/>
      <c r="E337" s="158"/>
      <c r="F337" s="15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</row>
    <row r="338" spans="1:73" x14ac:dyDescent="0.2">
      <c r="A338" s="138"/>
      <c r="B338" s="138"/>
      <c r="C338" s="138"/>
      <c r="D338" s="138"/>
      <c r="E338" s="158"/>
      <c r="F338" s="15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</row>
    <row r="339" spans="1:73" x14ac:dyDescent="0.2">
      <c r="A339" s="138"/>
      <c r="B339" s="138"/>
      <c r="C339" s="138"/>
      <c r="D339" s="138"/>
      <c r="E339" s="158"/>
      <c r="F339" s="15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</row>
    <row r="340" spans="1:73" x14ac:dyDescent="0.2">
      <c r="A340" s="138"/>
      <c r="B340" s="138"/>
      <c r="C340" s="138"/>
      <c r="D340" s="138"/>
      <c r="E340" s="158"/>
      <c r="F340" s="15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</row>
    <row r="341" spans="1:73" x14ac:dyDescent="0.2">
      <c r="A341" s="138"/>
      <c r="B341" s="138"/>
      <c r="C341" s="138"/>
      <c r="D341" s="138"/>
      <c r="E341" s="158"/>
      <c r="F341" s="15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</row>
    <row r="342" spans="1:73" x14ac:dyDescent="0.2">
      <c r="A342" s="138"/>
      <c r="B342" s="138"/>
      <c r="C342" s="138"/>
      <c r="D342" s="138"/>
      <c r="E342" s="158"/>
      <c r="F342" s="15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</row>
    <row r="343" spans="1:73" x14ac:dyDescent="0.2">
      <c r="A343" s="138"/>
      <c r="B343" s="138"/>
      <c r="C343" s="138"/>
      <c r="D343" s="138"/>
      <c r="E343" s="158"/>
      <c r="F343" s="15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</row>
    <row r="344" spans="1:73" x14ac:dyDescent="0.2">
      <c r="A344" s="138"/>
      <c r="B344" s="138"/>
      <c r="C344" s="138"/>
      <c r="D344" s="138"/>
      <c r="E344" s="158"/>
      <c r="F344" s="15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</row>
    <row r="345" spans="1:73" x14ac:dyDescent="0.2">
      <c r="A345" s="138"/>
      <c r="B345" s="138"/>
      <c r="C345" s="138"/>
      <c r="D345" s="138"/>
      <c r="E345" s="158"/>
      <c r="F345" s="15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</row>
    <row r="346" spans="1:73" x14ac:dyDescent="0.2">
      <c r="A346" s="138"/>
      <c r="B346" s="138"/>
      <c r="C346" s="138"/>
      <c r="D346" s="138"/>
      <c r="E346" s="158"/>
      <c r="F346" s="15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</row>
    <row r="347" spans="1:73" x14ac:dyDescent="0.2">
      <c r="A347" s="138"/>
      <c r="B347" s="138"/>
      <c r="C347" s="138"/>
      <c r="D347" s="138"/>
      <c r="E347" s="158"/>
      <c r="F347" s="15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</row>
    <row r="348" spans="1:73" x14ac:dyDescent="0.2">
      <c r="A348" s="138"/>
      <c r="B348" s="138"/>
      <c r="C348" s="138"/>
      <c r="D348" s="138"/>
      <c r="E348" s="158"/>
      <c r="F348" s="15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</row>
    <row r="349" spans="1:73" x14ac:dyDescent="0.2">
      <c r="A349" s="138"/>
      <c r="B349" s="138"/>
      <c r="C349" s="138"/>
      <c r="D349" s="138"/>
      <c r="E349" s="158"/>
      <c r="F349" s="15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</row>
    <row r="350" spans="1:73" x14ac:dyDescent="0.2">
      <c r="A350" s="138"/>
      <c r="B350" s="138"/>
      <c r="C350" s="138"/>
      <c r="D350" s="138"/>
      <c r="E350" s="158"/>
      <c r="F350" s="15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</row>
    <row r="351" spans="1:73" x14ac:dyDescent="0.2">
      <c r="A351" s="138"/>
      <c r="B351" s="138"/>
      <c r="C351" s="138"/>
      <c r="D351" s="138"/>
      <c r="E351" s="158"/>
      <c r="F351" s="15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</row>
    <row r="352" spans="1:73" x14ac:dyDescent="0.2">
      <c r="A352" s="138"/>
      <c r="B352" s="138"/>
      <c r="C352" s="138"/>
      <c r="D352" s="138"/>
      <c r="E352" s="158"/>
      <c r="F352" s="15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</row>
    <row r="353" spans="1:73" x14ac:dyDescent="0.2">
      <c r="A353" s="138"/>
      <c r="B353" s="138"/>
      <c r="C353" s="138"/>
      <c r="D353" s="138"/>
      <c r="E353" s="158"/>
      <c r="F353" s="15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</row>
    <row r="354" spans="1:73" x14ac:dyDescent="0.2">
      <c r="A354" s="138"/>
      <c r="B354" s="138"/>
      <c r="C354" s="138"/>
      <c r="D354" s="138"/>
      <c r="E354" s="158"/>
      <c r="F354" s="15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</row>
    <row r="355" spans="1:73" x14ac:dyDescent="0.2">
      <c r="A355" s="138"/>
      <c r="B355" s="138"/>
      <c r="C355" s="138"/>
      <c r="D355" s="138"/>
      <c r="E355" s="158"/>
      <c r="F355" s="15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</row>
    <row r="356" spans="1:73" x14ac:dyDescent="0.2">
      <c r="A356" s="138"/>
      <c r="B356" s="138"/>
      <c r="C356" s="138"/>
      <c r="D356" s="138"/>
      <c r="E356" s="158"/>
      <c r="F356" s="15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</row>
    <row r="357" spans="1:73" x14ac:dyDescent="0.2">
      <c r="A357" s="138"/>
      <c r="B357" s="138"/>
      <c r="C357" s="138"/>
      <c r="D357" s="138"/>
      <c r="E357" s="158"/>
      <c r="F357" s="15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</row>
    <row r="358" spans="1:73" x14ac:dyDescent="0.2">
      <c r="A358" s="138"/>
      <c r="B358" s="138"/>
      <c r="C358" s="138"/>
      <c r="D358" s="138"/>
      <c r="E358" s="158"/>
      <c r="F358" s="15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</row>
    <row r="359" spans="1:73" x14ac:dyDescent="0.2">
      <c r="A359" s="138"/>
      <c r="B359" s="138"/>
      <c r="C359" s="138"/>
      <c r="D359" s="138"/>
      <c r="E359" s="158"/>
      <c r="F359" s="15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</row>
    <row r="360" spans="1:73" x14ac:dyDescent="0.2">
      <c r="A360" s="138"/>
      <c r="B360" s="138"/>
      <c r="C360" s="138"/>
      <c r="D360" s="138"/>
      <c r="E360" s="158"/>
      <c r="F360" s="15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</row>
    <row r="361" spans="1:73" x14ac:dyDescent="0.2">
      <c r="A361" s="138"/>
      <c r="B361" s="138"/>
      <c r="C361" s="138"/>
      <c r="D361" s="138"/>
      <c r="E361" s="158"/>
      <c r="F361" s="15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</row>
    <row r="362" spans="1:73" x14ac:dyDescent="0.2">
      <c r="A362" s="138"/>
      <c r="B362" s="138"/>
      <c r="C362" s="138"/>
      <c r="D362" s="138"/>
      <c r="E362" s="158"/>
      <c r="F362" s="15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</row>
    <row r="363" spans="1:73" x14ac:dyDescent="0.2">
      <c r="A363" s="138"/>
      <c r="B363" s="138"/>
      <c r="C363" s="138"/>
      <c r="D363" s="138"/>
      <c r="E363" s="158"/>
      <c r="F363" s="15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</row>
    <row r="364" spans="1:73" x14ac:dyDescent="0.2">
      <c r="A364" s="138"/>
      <c r="B364" s="138"/>
      <c r="C364" s="138"/>
      <c r="D364" s="138"/>
      <c r="E364" s="158"/>
      <c r="F364" s="15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</row>
    <row r="365" spans="1:73" x14ac:dyDescent="0.2">
      <c r="A365" s="138"/>
      <c r="B365" s="138"/>
      <c r="C365" s="138"/>
      <c r="D365" s="138"/>
      <c r="E365" s="158"/>
      <c r="F365" s="15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</row>
    <row r="366" spans="1:73" x14ac:dyDescent="0.2">
      <c r="A366" s="138"/>
      <c r="B366" s="138"/>
      <c r="C366" s="138"/>
      <c r="D366" s="138"/>
      <c r="E366" s="158"/>
      <c r="F366" s="15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</row>
    <row r="367" spans="1:73" x14ac:dyDescent="0.2">
      <c r="A367" s="138"/>
      <c r="B367" s="138"/>
      <c r="C367" s="138"/>
      <c r="D367" s="138"/>
      <c r="E367" s="158"/>
      <c r="F367" s="15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</row>
    <row r="368" spans="1:73" x14ac:dyDescent="0.2">
      <c r="A368" s="138"/>
      <c r="B368" s="138"/>
      <c r="C368" s="138"/>
      <c r="D368" s="138"/>
      <c r="E368" s="158"/>
      <c r="F368" s="15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</row>
    <row r="369" spans="1:73" x14ac:dyDescent="0.2">
      <c r="A369" s="138"/>
      <c r="B369" s="138"/>
      <c r="C369" s="138"/>
      <c r="D369" s="138"/>
      <c r="E369" s="158"/>
      <c r="F369" s="15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</row>
    <row r="370" spans="1:73" x14ac:dyDescent="0.2">
      <c r="A370" s="138"/>
      <c r="B370" s="138"/>
      <c r="C370" s="138"/>
      <c r="D370" s="138"/>
      <c r="E370" s="158"/>
      <c r="F370" s="15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</row>
    <row r="371" spans="1:73" x14ac:dyDescent="0.2">
      <c r="A371" s="138"/>
      <c r="B371" s="138"/>
      <c r="C371" s="138"/>
      <c r="D371" s="138"/>
      <c r="E371" s="158"/>
      <c r="F371" s="15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</row>
    <row r="372" spans="1:73" x14ac:dyDescent="0.2">
      <c r="A372" s="138"/>
      <c r="B372" s="138"/>
      <c r="C372" s="138"/>
      <c r="D372" s="138"/>
      <c r="E372" s="158"/>
      <c r="F372" s="15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</row>
    <row r="373" spans="1:73" x14ac:dyDescent="0.2">
      <c r="A373" s="138"/>
      <c r="B373" s="138"/>
      <c r="C373" s="138"/>
      <c r="D373" s="138"/>
      <c r="E373" s="158"/>
      <c r="F373" s="15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</row>
    <row r="374" spans="1:73" x14ac:dyDescent="0.2">
      <c r="A374" s="138"/>
      <c r="B374" s="138"/>
      <c r="C374" s="138"/>
      <c r="D374" s="138"/>
      <c r="E374" s="158"/>
      <c r="F374" s="15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</row>
    <row r="375" spans="1:73" x14ac:dyDescent="0.2">
      <c r="A375" s="138"/>
      <c r="B375" s="138"/>
      <c r="C375" s="138"/>
      <c r="D375" s="138"/>
      <c r="E375" s="158"/>
      <c r="F375" s="15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</row>
    <row r="376" spans="1:73" x14ac:dyDescent="0.2">
      <c r="A376" s="138"/>
      <c r="B376" s="138"/>
      <c r="C376" s="138"/>
      <c r="D376" s="138"/>
      <c r="E376" s="158"/>
      <c r="F376" s="15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</row>
    <row r="377" spans="1:73" x14ac:dyDescent="0.2">
      <c r="A377" s="138"/>
      <c r="B377" s="138"/>
      <c r="C377" s="138"/>
      <c r="D377" s="138"/>
      <c r="E377" s="158"/>
      <c r="F377" s="15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</row>
    <row r="378" spans="1:73" x14ac:dyDescent="0.2">
      <c r="A378" s="138"/>
      <c r="B378" s="138"/>
      <c r="C378" s="138"/>
      <c r="D378" s="138"/>
      <c r="E378" s="158"/>
      <c r="F378" s="15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</row>
    <row r="379" spans="1:73" x14ac:dyDescent="0.2">
      <c r="A379" s="138"/>
      <c r="B379" s="138"/>
      <c r="C379" s="138"/>
      <c r="D379" s="138"/>
      <c r="E379" s="158"/>
      <c r="F379" s="15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</row>
    <row r="380" spans="1:73" x14ac:dyDescent="0.2">
      <c r="A380" s="138"/>
      <c r="B380" s="138"/>
      <c r="C380" s="138"/>
      <c r="D380" s="138"/>
      <c r="E380" s="158"/>
      <c r="F380" s="15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</row>
    <row r="381" spans="1:73" x14ac:dyDescent="0.2">
      <c r="A381" s="138"/>
      <c r="B381" s="138"/>
      <c r="C381" s="138"/>
      <c r="D381" s="138"/>
      <c r="E381" s="158"/>
      <c r="F381" s="15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</row>
    <row r="382" spans="1:73" x14ac:dyDescent="0.2">
      <c r="A382" s="138"/>
      <c r="B382" s="138"/>
      <c r="C382" s="138"/>
      <c r="D382" s="138"/>
      <c r="E382" s="158"/>
      <c r="F382" s="15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</row>
    <row r="383" spans="1:73" x14ac:dyDescent="0.2">
      <c r="A383" s="138"/>
      <c r="B383" s="138"/>
      <c r="C383" s="138"/>
      <c r="D383" s="138"/>
      <c r="E383" s="158"/>
      <c r="F383" s="15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</row>
    <row r="384" spans="1:73" x14ac:dyDescent="0.2">
      <c r="A384" s="138"/>
      <c r="B384" s="138"/>
      <c r="C384" s="138"/>
      <c r="D384" s="138"/>
      <c r="E384" s="158"/>
      <c r="F384" s="15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</row>
    <row r="385" spans="1:73" x14ac:dyDescent="0.2">
      <c r="A385" s="138"/>
      <c r="B385" s="138"/>
      <c r="C385" s="138"/>
      <c r="D385" s="138"/>
      <c r="E385" s="158"/>
      <c r="F385" s="15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</row>
    <row r="386" spans="1:73" x14ac:dyDescent="0.2">
      <c r="A386" s="138"/>
      <c r="B386" s="138"/>
      <c r="C386" s="138"/>
      <c r="D386" s="138"/>
      <c r="E386" s="158"/>
      <c r="F386" s="15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</row>
    <row r="387" spans="1:73" x14ac:dyDescent="0.2">
      <c r="A387" s="138"/>
      <c r="B387" s="138"/>
      <c r="C387" s="138"/>
      <c r="D387" s="138"/>
      <c r="E387" s="158"/>
      <c r="F387" s="15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</row>
    <row r="388" spans="1:73" x14ac:dyDescent="0.2">
      <c r="A388" s="138"/>
      <c r="B388" s="138"/>
      <c r="C388" s="138"/>
      <c r="D388" s="138"/>
      <c r="E388" s="158"/>
      <c r="F388" s="15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</row>
    <row r="389" spans="1:73" x14ac:dyDescent="0.2">
      <c r="A389" s="138"/>
      <c r="B389" s="138"/>
      <c r="C389" s="138"/>
      <c r="D389" s="138"/>
      <c r="E389" s="158"/>
      <c r="F389" s="15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</row>
    <row r="390" spans="1:73" x14ac:dyDescent="0.2">
      <c r="A390" s="138"/>
      <c r="B390" s="138"/>
      <c r="C390" s="138"/>
      <c r="D390" s="138"/>
      <c r="E390" s="158"/>
      <c r="F390" s="15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</row>
    <row r="391" spans="1:73" x14ac:dyDescent="0.2">
      <c r="A391" s="138"/>
      <c r="B391" s="138"/>
      <c r="C391" s="138"/>
      <c r="D391" s="138"/>
      <c r="E391" s="158"/>
      <c r="F391" s="15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</row>
    <row r="392" spans="1:73" x14ac:dyDescent="0.2">
      <c r="A392" s="138"/>
      <c r="B392" s="138"/>
      <c r="C392" s="138"/>
      <c r="D392" s="138"/>
      <c r="E392" s="158"/>
      <c r="F392" s="15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</row>
    <row r="393" spans="1:73" x14ac:dyDescent="0.2">
      <c r="A393" s="138"/>
      <c r="B393" s="138"/>
      <c r="C393" s="138"/>
      <c r="D393" s="138"/>
      <c r="E393" s="158"/>
      <c r="F393" s="15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</row>
    <row r="394" spans="1:73" x14ac:dyDescent="0.2">
      <c r="A394" s="138"/>
      <c r="B394" s="138"/>
      <c r="C394" s="138"/>
      <c r="D394" s="138"/>
      <c r="E394" s="158"/>
      <c r="F394" s="15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</row>
    <row r="395" spans="1:73" x14ac:dyDescent="0.2">
      <c r="A395" s="138"/>
      <c r="B395" s="138"/>
      <c r="C395" s="138"/>
      <c r="D395" s="138"/>
      <c r="E395" s="158"/>
      <c r="F395" s="15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</row>
    <row r="396" spans="1:73" x14ac:dyDescent="0.2">
      <c r="A396" s="138"/>
      <c r="B396" s="138"/>
      <c r="C396" s="138"/>
      <c r="D396" s="138"/>
      <c r="E396" s="158"/>
      <c r="F396" s="15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</row>
    <row r="397" spans="1:73" x14ac:dyDescent="0.2">
      <c r="A397" s="138"/>
      <c r="B397" s="138"/>
      <c r="C397" s="138"/>
      <c r="D397" s="138"/>
      <c r="E397" s="158"/>
      <c r="F397" s="15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</row>
    <row r="398" spans="1:73" x14ac:dyDescent="0.2">
      <c r="A398" s="138"/>
      <c r="B398" s="138"/>
      <c r="C398" s="138"/>
      <c r="D398" s="138"/>
      <c r="E398" s="158"/>
      <c r="F398" s="15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</row>
    <row r="399" spans="1:73" x14ac:dyDescent="0.2">
      <c r="A399" s="138"/>
      <c r="B399" s="138"/>
      <c r="C399" s="138"/>
      <c r="D399" s="138"/>
      <c r="E399" s="158"/>
      <c r="F399" s="15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</row>
    <row r="400" spans="1:73" x14ac:dyDescent="0.2">
      <c r="A400" s="138"/>
      <c r="B400" s="138"/>
      <c r="C400" s="138"/>
      <c r="D400" s="138"/>
      <c r="E400" s="158"/>
      <c r="F400" s="15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</row>
    <row r="401" spans="1:73" x14ac:dyDescent="0.2">
      <c r="A401" s="138"/>
      <c r="B401" s="138"/>
      <c r="C401" s="138"/>
      <c r="D401" s="138"/>
      <c r="E401" s="158"/>
      <c r="F401" s="15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</row>
    <row r="402" spans="1:73" x14ac:dyDescent="0.2">
      <c r="A402" s="138"/>
      <c r="B402" s="138"/>
      <c r="C402" s="138"/>
      <c r="D402" s="138"/>
      <c r="E402" s="158"/>
      <c r="F402" s="15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</row>
    <row r="403" spans="1:73" x14ac:dyDescent="0.2">
      <c r="A403" s="138"/>
      <c r="B403" s="138"/>
      <c r="C403" s="138"/>
      <c r="D403" s="138"/>
      <c r="E403" s="158"/>
      <c r="F403" s="15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</row>
    <row r="404" spans="1:73" x14ac:dyDescent="0.2">
      <c r="A404" s="138"/>
      <c r="B404" s="138"/>
      <c r="C404" s="138"/>
      <c r="D404" s="138"/>
      <c r="E404" s="158"/>
      <c r="F404" s="15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</row>
    <row r="405" spans="1:73" x14ac:dyDescent="0.2">
      <c r="A405" s="138"/>
      <c r="B405" s="138"/>
      <c r="C405" s="138"/>
      <c r="D405" s="138"/>
      <c r="E405" s="158"/>
      <c r="F405" s="15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</row>
    <row r="406" spans="1:73" x14ac:dyDescent="0.2">
      <c r="A406" s="138"/>
      <c r="B406" s="138"/>
      <c r="C406" s="138"/>
      <c r="D406" s="138"/>
      <c r="E406" s="158"/>
      <c r="F406" s="15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</row>
    <row r="407" spans="1:73" x14ac:dyDescent="0.2">
      <c r="A407" s="138"/>
      <c r="B407" s="138"/>
      <c r="C407" s="138"/>
      <c r="D407" s="138"/>
      <c r="E407" s="158"/>
      <c r="F407" s="15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</row>
    <row r="408" spans="1:73" x14ac:dyDescent="0.2">
      <c r="A408" s="138"/>
      <c r="B408" s="138"/>
      <c r="C408" s="138"/>
      <c r="D408" s="138"/>
      <c r="E408" s="158"/>
      <c r="F408" s="15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</row>
    <row r="409" spans="1:73" x14ac:dyDescent="0.2">
      <c r="A409" s="138"/>
      <c r="B409" s="138"/>
      <c r="C409" s="138"/>
      <c r="D409" s="138"/>
      <c r="E409" s="158"/>
      <c r="F409" s="15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</row>
    <row r="410" spans="1:73" x14ac:dyDescent="0.2">
      <c r="A410" s="138"/>
      <c r="B410" s="138"/>
      <c r="C410" s="138"/>
      <c r="D410" s="138"/>
      <c r="E410" s="158"/>
      <c r="F410" s="15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</row>
    <row r="411" spans="1:73" x14ac:dyDescent="0.2">
      <c r="A411" s="138"/>
      <c r="B411" s="138"/>
      <c r="C411" s="138"/>
      <c r="D411" s="138"/>
      <c r="E411" s="158"/>
      <c r="F411" s="15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</row>
    <row r="412" spans="1:73" x14ac:dyDescent="0.2">
      <c r="A412" s="138"/>
      <c r="B412" s="138"/>
      <c r="C412" s="138"/>
      <c r="D412" s="138"/>
      <c r="E412" s="158"/>
      <c r="F412" s="15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</row>
    <row r="413" spans="1:73" x14ac:dyDescent="0.2">
      <c r="A413" s="138"/>
      <c r="B413" s="138"/>
      <c r="C413" s="138"/>
      <c r="D413" s="138"/>
      <c r="E413" s="158"/>
      <c r="F413" s="15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</row>
    <row r="414" spans="1:73" x14ac:dyDescent="0.2">
      <c r="A414" s="138"/>
      <c r="B414" s="138"/>
      <c r="C414" s="138"/>
      <c r="D414" s="138"/>
      <c r="E414" s="158"/>
      <c r="F414" s="15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</row>
    <row r="415" spans="1:73" x14ac:dyDescent="0.2">
      <c r="A415" s="138"/>
      <c r="B415" s="138"/>
      <c r="C415" s="138"/>
      <c r="D415" s="138"/>
      <c r="E415" s="158"/>
      <c r="F415" s="15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</row>
    <row r="416" spans="1:73" x14ac:dyDescent="0.2">
      <c r="A416" s="138"/>
      <c r="B416" s="138"/>
      <c r="C416" s="138"/>
      <c r="D416" s="138"/>
      <c r="E416" s="158"/>
      <c r="F416" s="15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</row>
    <row r="417" spans="1:73" x14ac:dyDescent="0.2">
      <c r="A417" s="138"/>
      <c r="B417" s="138"/>
      <c r="C417" s="138"/>
      <c r="D417" s="138"/>
      <c r="E417" s="158"/>
      <c r="F417" s="15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</row>
    <row r="418" spans="1:73" x14ac:dyDescent="0.2">
      <c r="A418" s="138"/>
      <c r="B418" s="138"/>
      <c r="C418" s="138"/>
      <c r="D418" s="138"/>
      <c r="E418" s="158"/>
      <c r="F418" s="15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</row>
    <row r="419" spans="1:73" x14ac:dyDescent="0.2">
      <c r="A419" s="138"/>
      <c r="B419" s="138"/>
      <c r="C419" s="138"/>
      <c r="D419" s="138"/>
      <c r="E419" s="158"/>
      <c r="F419" s="15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</row>
    <row r="420" spans="1:73" x14ac:dyDescent="0.2">
      <c r="A420" s="138"/>
      <c r="B420" s="138"/>
      <c r="C420" s="138"/>
      <c r="D420" s="138"/>
      <c r="E420" s="158"/>
      <c r="F420" s="15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</row>
    <row r="421" spans="1:73" x14ac:dyDescent="0.2">
      <c r="A421" s="138"/>
      <c r="B421" s="138"/>
      <c r="C421" s="138"/>
      <c r="D421" s="138"/>
      <c r="E421" s="158"/>
      <c r="F421" s="15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</row>
    <row r="422" spans="1:73" x14ac:dyDescent="0.2">
      <c r="A422" s="138"/>
      <c r="B422" s="138"/>
      <c r="C422" s="138"/>
      <c r="D422" s="138"/>
      <c r="E422" s="158"/>
      <c r="F422" s="15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</row>
    <row r="423" spans="1:73" x14ac:dyDescent="0.2">
      <c r="A423" s="138"/>
      <c r="B423" s="138"/>
      <c r="C423" s="138"/>
      <c r="D423" s="138"/>
      <c r="E423" s="158"/>
      <c r="F423" s="15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</row>
    <row r="424" spans="1:73" x14ac:dyDescent="0.2">
      <c r="A424" s="138"/>
      <c r="B424" s="138"/>
      <c r="C424" s="138"/>
      <c r="D424" s="138"/>
      <c r="E424" s="158"/>
      <c r="F424" s="15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</row>
    <row r="425" spans="1:73" x14ac:dyDescent="0.2">
      <c r="A425" s="138"/>
      <c r="B425" s="138"/>
      <c r="C425" s="138"/>
      <c r="D425" s="138"/>
      <c r="E425" s="158"/>
      <c r="F425" s="15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</row>
    <row r="426" spans="1:73" x14ac:dyDescent="0.2">
      <c r="A426" s="138"/>
      <c r="B426" s="138"/>
      <c r="C426" s="138"/>
      <c r="D426" s="138"/>
      <c r="E426" s="158"/>
      <c r="F426" s="15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</row>
    <row r="427" spans="1:73" x14ac:dyDescent="0.2">
      <c r="A427" s="138"/>
      <c r="B427" s="138"/>
      <c r="C427" s="138"/>
      <c r="D427" s="138"/>
      <c r="E427" s="158"/>
      <c r="F427" s="15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</row>
    <row r="428" spans="1:73" x14ac:dyDescent="0.2">
      <c r="A428" s="138"/>
      <c r="B428" s="138"/>
      <c r="C428" s="138"/>
      <c r="D428" s="138"/>
      <c r="E428" s="158"/>
      <c r="F428" s="15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</row>
    <row r="429" spans="1:73" x14ac:dyDescent="0.2">
      <c r="A429" s="138"/>
      <c r="B429" s="138"/>
      <c r="C429" s="138"/>
      <c r="D429" s="138"/>
      <c r="E429" s="158"/>
      <c r="F429" s="15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</row>
    <row r="430" spans="1:73" x14ac:dyDescent="0.2">
      <c r="A430" s="138"/>
      <c r="B430" s="138"/>
      <c r="C430" s="138"/>
      <c r="D430" s="138"/>
      <c r="E430" s="158"/>
      <c r="F430" s="15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</row>
    <row r="431" spans="1:73" x14ac:dyDescent="0.2">
      <c r="A431" s="138"/>
      <c r="B431" s="138"/>
      <c r="C431" s="138"/>
      <c r="D431" s="138"/>
      <c r="E431" s="158"/>
      <c r="F431" s="15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</row>
    <row r="432" spans="1:73" x14ac:dyDescent="0.2">
      <c r="A432" s="138"/>
      <c r="B432" s="138"/>
      <c r="C432" s="138"/>
      <c r="D432" s="138"/>
      <c r="E432" s="158"/>
      <c r="F432" s="15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</row>
    <row r="433" spans="1:73" x14ac:dyDescent="0.2">
      <c r="A433" s="138"/>
      <c r="B433" s="138"/>
      <c r="C433" s="138"/>
      <c r="D433" s="138"/>
      <c r="E433" s="158"/>
      <c r="F433" s="15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</row>
    <row r="434" spans="1:73" x14ac:dyDescent="0.2">
      <c r="A434" s="138"/>
      <c r="B434" s="138"/>
      <c r="C434" s="138"/>
      <c r="D434" s="138"/>
      <c r="E434" s="158"/>
      <c r="F434" s="15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</row>
    <row r="435" spans="1:73" x14ac:dyDescent="0.2">
      <c r="A435" s="138"/>
      <c r="B435" s="138"/>
      <c r="C435" s="138"/>
      <c r="D435" s="138"/>
      <c r="E435" s="158"/>
      <c r="F435" s="15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</row>
    <row r="436" spans="1:73" x14ac:dyDescent="0.2">
      <c r="A436" s="138"/>
      <c r="B436" s="138"/>
      <c r="C436" s="138"/>
      <c r="D436" s="138"/>
      <c r="E436" s="158"/>
      <c r="F436" s="15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</row>
    <row r="437" spans="1:73" x14ac:dyDescent="0.2">
      <c r="A437" s="138"/>
      <c r="B437" s="138"/>
      <c r="C437" s="138"/>
      <c r="D437" s="138"/>
      <c r="E437" s="158"/>
      <c r="F437" s="15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</row>
    <row r="438" spans="1:73" x14ac:dyDescent="0.2">
      <c r="A438" s="138"/>
      <c r="B438" s="138"/>
      <c r="C438" s="138"/>
      <c r="D438" s="138"/>
      <c r="E438" s="158"/>
      <c r="F438" s="15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</row>
    <row r="439" spans="1:73" x14ac:dyDescent="0.2">
      <c r="A439" s="138"/>
      <c r="B439" s="138"/>
      <c r="C439" s="138"/>
      <c r="D439" s="138"/>
      <c r="E439" s="158"/>
      <c r="F439" s="15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</row>
    <row r="440" spans="1:73" x14ac:dyDescent="0.2">
      <c r="A440" s="138"/>
      <c r="B440" s="138"/>
      <c r="C440" s="138"/>
      <c r="D440" s="138"/>
      <c r="E440" s="158"/>
      <c r="F440" s="15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</row>
    <row r="441" spans="1:73" x14ac:dyDescent="0.2">
      <c r="A441" s="138"/>
      <c r="B441" s="138"/>
      <c r="C441" s="138"/>
      <c r="D441" s="138"/>
      <c r="E441" s="158"/>
      <c r="F441" s="15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</row>
    <row r="442" spans="1:73" x14ac:dyDescent="0.2">
      <c r="A442" s="138"/>
      <c r="B442" s="138"/>
      <c r="C442" s="138"/>
      <c r="D442" s="138"/>
      <c r="E442" s="158"/>
      <c r="F442" s="15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</row>
    <row r="443" spans="1:73" x14ac:dyDescent="0.2">
      <c r="A443" s="138"/>
      <c r="B443" s="138"/>
      <c r="C443" s="138"/>
      <c r="D443" s="138"/>
      <c r="E443" s="158"/>
      <c r="F443" s="15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</row>
    <row r="444" spans="1:73" x14ac:dyDescent="0.2">
      <c r="A444" s="138"/>
      <c r="B444" s="138"/>
      <c r="C444" s="138"/>
      <c r="D444" s="138"/>
      <c r="E444" s="158"/>
      <c r="F444" s="15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</row>
    <row r="445" spans="1:73" x14ac:dyDescent="0.2">
      <c r="A445" s="138"/>
      <c r="B445" s="138"/>
      <c r="C445" s="138"/>
      <c r="D445" s="138"/>
      <c r="E445" s="158"/>
      <c r="F445" s="15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</row>
    <row r="446" spans="1:73" x14ac:dyDescent="0.2">
      <c r="A446" s="138"/>
      <c r="B446" s="138"/>
      <c r="C446" s="138"/>
      <c r="D446" s="138"/>
      <c r="E446" s="158"/>
      <c r="F446" s="15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</row>
    <row r="447" spans="1:73" x14ac:dyDescent="0.2">
      <c r="A447" s="138"/>
      <c r="B447" s="138"/>
      <c r="C447" s="138"/>
      <c r="D447" s="138"/>
      <c r="E447" s="158"/>
      <c r="F447" s="15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</row>
    <row r="448" spans="1:73" x14ac:dyDescent="0.2">
      <c r="A448" s="138"/>
      <c r="B448" s="138"/>
      <c r="C448" s="138"/>
      <c r="D448" s="138"/>
      <c r="E448" s="158"/>
      <c r="F448" s="15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</row>
    <row r="449" spans="1:73" x14ac:dyDescent="0.2">
      <c r="A449" s="138"/>
      <c r="B449" s="138"/>
      <c r="C449" s="138"/>
      <c r="D449" s="138"/>
      <c r="E449" s="158"/>
      <c r="F449" s="15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</row>
    <row r="450" spans="1:73" x14ac:dyDescent="0.2">
      <c r="A450" s="138"/>
      <c r="B450" s="138"/>
      <c r="C450" s="138"/>
      <c r="D450" s="138"/>
      <c r="E450" s="158"/>
      <c r="F450" s="15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</row>
    <row r="451" spans="1:73" x14ac:dyDescent="0.2">
      <c r="A451" s="138"/>
      <c r="B451" s="138"/>
      <c r="C451" s="138"/>
      <c r="D451" s="138"/>
      <c r="E451" s="158"/>
      <c r="F451" s="15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</row>
    <row r="452" spans="1:73" x14ac:dyDescent="0.2">
      <c r="A452" s="138"/>
      <c r="B452" s="138"/>
      <c r="C452" s="138"/>
      <c r="D452" s="138"/>
      <c r="E452" s="158"/>
      <c r="F452" s="15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</row>
    <row r="453" spans="1:73" x14ac:dyDescent="0.2">
      <c r="A453" s="138"/>
      <c r="B453" s="138"/>
      <c r="C453" s="138"/>
      <c r="D453" s="138"/>
      <c r="E453" s="158"/>
      <c r="F453" s="15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</row>
    <row r="454" spans="1:73" x14ac:dyDescent="0.2">
      <c r="A454" s="138"/>
      <c r="B454" s="138"/>
      <c r="C454" s="138"/>
      <c r="D454" s="138"/>
      <c r="E454" s="158"/>
      <c r="F454" s="15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</row>
    <row r="455" spans="1:73" x14ac:dyDescent="0.2">
      <c r="A455" s="138"/>
      <c r="B455" s="138"/>
      <c r="C455" s="138"/>
      <c r="D455" s="138"/>
      <c r="E455" s="158"/>
      <c r="F455" s="15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</row>
    <row r="456" spans="1:73" x14ac:dyDescent="0.2">
      <c r="A456" s="138"/>
      <c r="B456" s="138"/>
      <c r="C456" s="138"/>
      <c r="D456" s="138"/>
      <c r="E456" s="158"/>
      <c r="F456" s="15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</row>
    <row r="457" spans="1:73" x14ac:dyDescent="0.2">
      <c r="A457" s="138"/>
      <c r="B457" s="138"/>
      <c r="C457" s="138"/>
      <c r="D457" s="138"/>
      <c r="E457" s="158"/>
      <c r="F457" s="15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</row>
    <row r="458" spans="1:73" x14ac:dyDescent="0.2">
      <c r="A458" s="138"/>
      <c r="B458" s="138"/>
      <c r="C458" s="138"/>
      <c r="D458" s="138"/>
      <c r="E458" s="158"/>
      <c r="F458" s="15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</row>
    <row r="459" spans="1:73" x14ac:dyDescent="0.2">
      <c r="A459" s="138"/>
      <c r="B459" s="138"/>
      <c r="C459" s="138"/>
      <c r="D459" s="138"/>
      <c r="E459" s="158"/>
      <c r="F459" s="15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</row>
    <row r="460" spans="1:73" x14ac:dyDescent="0.2">
      <c r="A460" s="138"/>
      <c r="B460" s="138"/>
      <c r="C460" s="138"/>
      <c r="D460" s="138"/>
      <c r="E460" s="158"/>
      <c r="F460" s="15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</row>
    <row r="461" spans="1:73" x14ac:dyDescent="0.2">
      <c r="A461" s="138"/>
      <c r="B461" s="138"/>
      <c r="C461" s="138"/>
      <c r="D461" s="138"/>
      <c r="E461" s="158"/>
      <c r="F461" s="15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</row>
    <row r="462" spans="1:73" x14ac:dyDescent="0.2">
      <c r="A462" s="138"/>
      <c r="B462" s="138"/>
      <c r="C462" s="138"/>
      <c r="D462" s="138"/>
      <c r="E462" s="158"/>
      <c r="F462" s="15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</row>
    <row r="463" spans="1:73" x14ac:dyDescent="0.2">
      <c r="A463" s="138"/>
      <c r="B463" s="138"/>
      <c r="C463" s="138"/>
      <c r="D463" s="138"/>
      <c r="E463" s="158"/>
      <c r="F463" s="15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</row>
    <row r="464" spans="1:73" x14ac:dyDescent="0.2">
      <c r="A464" s="138"/>
      <c r="B464" s="138"/>
      <c r="C464" s="138"/>
      <c r="D464" s="138"/>
      <c r="E464" s="158"/>
      <c r="F464" s="15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</row>
    <row r="465" spans="1:73" x14ac:dyDescent="0.2">
      <c r="A465" s="138"/>
      <c r="B465" s="138"/>
      <c r="C465" s="138"/>
      <c r="D465" s="138"/>
      <c r="E465" s="158"/>
      <c r="F465" s="15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</row>
    <row r="466" spans="1:73" x14ac:dyDescent="0.2">
      <c r="A466" s="138"/>
      <c r="B466" s="138"/>
      <c r="C466" s="138"/>
      <c r="D466" s="138"/>
      <c r="E466" s="158"/>
      <c r="F466" s="15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</row>
    <row r="467" spans="1:73" x14ac:dyDescent="0.2">
      <c r="A467" s="138"/>
      <c r="B467" s="138"/>
      <c r="C467" s="138"/>
      <c r="D467" s="138"/>
      <c r="E467" s="158"/>
      <c r="F467" s="15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</row>
    <row r="468" spans="1:73" x14ac:dyDescent="0.2">
      <c r="A468" s="138"/>
      <c r="B468" s="138"/>
      <c r="C468" s="138"/>
      <c r="D468" s="138"/>
      <c r="E468" s="158"/>
      <c r="F468" s="15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</row>
    <row r="469" spans="1:73" x14ac:dyDescent="0.2">
      <c r="A469" s="138"/>
      <c r="B469" s="138"/>
      <c r="C469" s="138"/>
      <c r="D469" s="138"/>
      <c r="E469" s="158"/>
      <c r="F469" s="15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</row>
    <row r="470" spans="1:73" x14ac:dyDescent="0.2">
      <c r="A470" s="138"/>
      <c r="B470" s="138"/>
      <c r="C470" s="138"/>
      <c r="D470" s="138"/>
      <c r="E470" s="158"/>
      <c r="F470" s="15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</row>
    <row r="471" spans="1:73" x14ac:dyDescent="0.2">
      <c r="A471" s="138"/>
      <c r="B471" s="138"/>
      <c r="C471" s="138"/>
      <c r="D471" s="138"/>
      <c r="E471" s="158"/>
      <c r="F471" s="15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</row>
    <row r="472" spans="1:73" x14ac:dyDescent="0.2">
      <c r="A472" s="138"/>
      <c r="B472" s="138"/>
      <c r="C472" s="138"/>
      <c r="D472" s="138"/>
      <c r="E472" s="158"/>
      <c r="F472" s="15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</row>
    <row r="473" spans="1:73" x14ac:dyDescent="0.2">
      <c r="A473" s="138"/>
      <c r="B473" s="138"/>
      <c r="C473" s="138"/>
      <c r="D473" s="138"/>
      <c r="E473" s="158"/>
      <c r="F473" s="15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</row>
    <row r="474" spans="1:73" x14ac:dyDescent="0.2">
      <c r="A474" s="138"/>
      <c r="B474" s="138"/>
      <c r="C474" s="138"/>
      <c r="D474" s="138"/>
      <c r="E474" s="158"/>
      <c r="F474" s="15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</row>
    <row r="475" spans="1:73" x14ac:dyDescent="0.2">
      <c r="A475" s="138"/>
      <c r="B475" s="138"/>
      <c r="C475" s="138"/>
      <c r="D475" s="138"/>
      <c r="E475" s="158"/>
      <c r="F475" s="15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</row>
    <row r="476" spans="1:73" x14ac:dyDescent="0.2">
      <c r="A476" s="138"/>
      <c r="B476" s="138"/>
      <c r="C476" s="138"/>
      <c r="D476" s="138"/>
      <c r="E476" s="158"/>
      <c r="F476" s="15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</row>
    <row r="477" spans="1:73" x14ac:dyDescent="0.2">
      <c r="A477" s="138"/>
      <c r="B477" s="138"/>
      <c r="C477" s="138"/>
      <c r="D477" s="138"/>
      <c r="E477" s="158"/>
      <c r="F477" s="15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</row>
    <row r="478" spans="1:73" x14ac:dyDescent="0.2">
      <c r="A478" s="138"/>
      <c r="B478" s="138"/>
      <c r="C478" s="138"/>
      <c r="D478" s="138"/>
      <c r="E478" s="158"/>
      <c r="F478" s="15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</row>
    <row r="479" spans="1:73" x14ac:dyDescent="0.2">
      <c r="A479" s="138"/>
      <c r="B479" s="138"/>
      <c r="C479" s="138"/>
      <c r="D479" s="138"/>
      <c r="E479" s="158"/>
      <c r="F479" s="15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</row>
    <row r="480" spans="1:73" x14ac:dyDescent="0.2">
      <c r="A480" s="138"/>
      <c r="B480" s="138"/>
      <c r="C480" s="138"/>
      <c r="D480" s="138"/>
      <c r="E480" s="158"/>
      <c r="F480" s="15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</row>
    <row r="481" spans="1:73" x14ac:dyDescent="0.2">
      <c r="A481" s="138"/>
      <c r="B481" s="138"/>
      <c r="C481" s="138"/>
      <c r="D481" s="138"/>
      <c r="E481" s="158"/>
      <c r="F481" s="15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</row>
    <row r="482" spans="1:73" x14ac:dyDescent="0.2">
      <c r="A482" s="138"/>
      <c r="B482" s="138"/>
      <c r="C482" s="138"/>
      <c r="D482" s="138"/>
      <c r="E482" s="158"/>
      <c r="F482" s="15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</row>
    <row r="483" spans="1:73" x14ac:dyDescent="0.2">
      <c r="A483" s="138"/>
      <c r="B483" s="138"/>
      <c r="C483" s="138"/>
      <c r="D483" s="138"/>
      <c r="E483" s="158"/>
      <c r="F483" s="15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</row>
    <row r="484" spans="1:73" x14ac:dyDescent="0.2">
      <c r="A484" s="138"/>
      <c r="B484" s="138"/>
      <c r="C484" s="138"/>
      <c r="D484" s="138"/>
      <c r="E484" s="158"/>
      <c r="F484" s="15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</row>
    <row r="485" spans="1:73" x14ac:dyDescent="0.2">
      <c r="A485" s="138"/>
      <c r="B485" s="138"/>
      <c r="C485" s="138"/>
      <c r="D485" s="138"/>
      <c r="E485" s="158"/>
      <c r="F485" s="15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</row>
    <row r="486" spans="1:73" x14ac:dyDescent="0.2">
      <c r="A486" s="138"/>
      <c r="B486" s="138"/>
      <c r="C486" s="138"/>
      <c r="D486" s="138"/>
      <c r="E486" s="158"/>
      <c r="F486" s="15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</row>
    <row r="487" spans="1:73" x14ac:dyDescent="0.2">
      <c r="A487" s="138"/>
      <c r="B487" s="138"/>
      <c r="C487" s="138"/>
      <c r="D487" s="138"/>
      <c r="E487" s="158"/>
      <c r="F487" s="15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</row>
    <row r="488" spans="1:73" x14ac:dyDescent="0.2">
      <c r="A488" s="138"/>
      <c r="B488" s="138"/>
      <c r="C488" s="138"/>
      <c r="D488" s="138"/>
      <c r="E488" s="158"/>
      <c r="F488" s="15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</row>
    <row r="489" spans="1:73" x14ac:dyDescent="0.2">
      <c r="A489" s="138"/>
      <c r="B489" s="138"/>
      <c r="C489" s="138"/>
      <c r="D489" s="138"/>
      <c r="E489" s="158"/>
      <c r="F489" s="15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</row>
    <row r="490" spans="1:73" x14ac:dyDescent="0.2">
      <c r="A490" s="138"/>
      <c r="B490" s="138"/>
      <c r="C490" s="138"/>
      <c r="D490" s="138"/>
      <c r="E490" s="158"/>
      <c r="F490" s="15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</row>
    <row r="491" spans="1:73" x14ac:dyDescent="0.2">
      <c r="A491" s="138"/>
      <c r="B491" s="138"/>
      <c r="C491" s="138"/>
      <c r="D491" s="138"/>
      <c r="E491" s="158"/>
      <c r="F491" s="15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</row>
    <row r="492" spans="1:73" x14ac:dyDescent="0.2">
      <c r="A492" s="138"/>
      <c r="B492" s="138"/>
      <c r="C492" s="138"/>
      <c r="D492" s="138"/>
      <c r="E492" s="158"/>
      <c r="F492" s="15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</row>
    <row r="493" spans="1:73" x14ac:dyDescent="0.2">
      <c r="A493" s="138"/>
      <c r="B493" s="138"/>
      <c r="C493" s="138"/>
      <c r="D493" s="138"/>
      <c r="E493" s="158"/>
      <c r="F493" s="15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</row>
    <row r="494" spans="1:73" x14ac:dyDescent="0.2">
      <c r="A494" s="138"/>
      <c r="B494" s="138"/>
      <c r="C494" s="138"/>
      <c r="D494" s="138"/>
      <c r="E494" s="158"/>
      <c r="F494" s="15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</row>
    <row r="495" spans="1:73" x14ac:dyDescent="0.2">
      <c r="A495" s="138"/>
      <c r="B495" s="138"/>
      <c r="C495" s="138"/>
      <c r="D495" s="138"/>
      <c r="E495" s="158"/>
      <c r="F495" s="15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</row>
    <row r="496" spans="1:73" x14ac:dyDescent="0.2">
      <c r="A496" s="138"/>
      <c r="B496" s="138"/>
      <c r="C496" s="138"/>
      <c r="D496" s="138"/>
      <c r="E496" s="158"/>
      <c r="F496" s="15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</row>
    <row r="497" spans="1:73" x14ac:dyDescent="0.2">
      <c r="A497" s="138"/>
      <c r="B497" s="138"/>
      <c r="C497" s="138"/>
      <c r="D497" s="138"/>
      <c r="E497" s="158"/>
      <c r="F497" s="15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</row>
    <row r="498" spans="1:73" x14ac:dyDescent="0.2">
      <c r="A498" s="138"/>
      <c r="B498" s="138"/>
      <c r="C498" s="138"/>
      <c r="D498" s="138"/>
      <c r="E498" s="158"/>
      <c r="F498" s="15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</row>
    <row r="499" spans="1:73" x14ac:dyDescent="0.2">
      <c r="A499" s="138"/>
      <c r="B499" s="138"/>
      <c r="C499" s="138"/>
      <c r="D499" s="138"/>
      <c r="E499" s="158"/>
      <c r="F499" s="15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</row>
    <row r="500" spans="1:73" x14ac:dyDescent="0.2">
      <c r="A500" s="138"/>
      <c r="B500" s="138"/>
      <c r="C500" s="138"/>
      <c r="D500" s="138"/>
      <c r="E500" s="158"/>
      <c r="F500" s="15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</row>
    <row r="501" spans="1:73" x14ac:dyDescent="0.2">
      <c r="A501" s="138"/>
      <c r="B501" s="138"/>
      <c r="C501" s="138"/>
      <c r="D501" s="138"/>
      <c r="E501" s="158"/>
      <c r="F501" s="15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</row>
    <row r="502" spans="1:73" x14ac:dyDescent="0.2">
      <c r="A502" s="138"/>
      <c r="B502" s="138"/>
      <c r="C502" s="138"/>
      <c r="D502" s="138"/>
      <c r="E502" s="158"/>
      <c r="F502" s="15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</row>
    <row r="503" spans="1:73" x14ac:dyDescent="0.2">
      <c r="A503" s="138"/>
      <c r="B503" s="138"/>
      <c r="C503" s="138"/>
      <c r="D503" s="138"/>
      <c r="E503" s="158"/>
      <c r="F503" s="15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</row>
    <row r="504" spans="1:73" x14ac:dyDescent="0.2">
      <c r="A504" s="138"/>
      <c r="B504" s="138"/>
      <c r="C504" s="138"/>
      <c r="D504" s="138"/>
      <c r="E504" s="158"/>
      <c r="F504" s="15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</row>
    <row r="505" spans="1:73" x14ac:dyDescent="0.2">
      <c r="A505" s="138"/>
      <c r="B505" s="138"/>
      <c r="C505" s="138"/>
      <c r="D505" s="138"/>
      <c r="E505" s="158"/>
      <c r="F505" s="15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</row>
    <row r="506" spans="1:73" x14ac:dyDescent="0.2">
      <c r="A506" s="138"/>
      <c r="B506" s="138"/>
      <c r="C506" s="138"/>
      <c r="D506" s="138"/>
      <c r="E506" s="158"/>
      <c r="F506" s="15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</row>
    <row r="507" spans="1:73" x14ac:dyDescent="0.2">
      <c r="A507" s="138"/>
      <c r="B507" s="138"/>
      <c r="C507" s="138"/>
      <c r="D507" s="138"/>
      <c r="E507" s="158"/>
      <c r="F507" s="15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</row>
    <row r="508" spans="1:73" x14ac:dyDescent="0.2">
      <c r="A508" s="138"/>
      <c r="B508" s="138"/>
      <c r="C508" s="138"/>
      <c r="D508" s="138"/>
      <c r="E508" s="158"/>
      <c r="F508" s="15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</row>
    <row r="509" spans="1:73" x14ac:dyDescent="0.2">
      <c r="A509" s="138"/>
      <c r="B509" s="138"/>
      <c r="C509" s="138"/>
      <c r="D509" s="138"/>
      <c r="E509" s="158"/>
      <c r="F509" s="15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</row>
    <row r="510" spans="1:73" x14ac:dyDescent="0.2">
      <c r="A510" s="138"/>
      <c r="B510" s="138"/>
      <c r="C510" s="138"/>
      <c r="D510" s="138"/>
      <c r="E510" s="158"/>
      <c r="F510" s="15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</row>
    <row r="511" spans="1:73" x14ac:dyDescent="0.2">
      <c r="A511" s="138"/>
      <c r="B511" s="138"/>
      <c r="C511" s="138"/>
      <c r="D511" s="138"/>
      <c r="E511" s="158"/>
      <c r="F511" s="15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</row>
    <row r="512" spans="1:73" x14ac:dyDescent="0.2">
      <c r="A512" s="138"/>
      <c r="B512" s="138"/>
      <c r="C512" s="138"/>
      <c r="D512" s="138"/>
      <c r="E512" s="158"/>
      <c r="F512" s="15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</row>
    <row r="513" spans="1:73" x14ac:dyDescent="0.2">
      <c r="A513" s="138"/>
      <c r="B513" s="138"/>
      <c r="C513" s="138"/>
      <c r="D513" s="138"/>
      <c r="E513" s="158"/>
      <c r="F513" s="15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</row>
    <row r="514" spans="1:73" x14ac:dyDescent="0.2">
      <c r="A514" s="138"/>
      <c r="B514" s="138"/>
      <c r="C514" s="138"/>
      <c r="D514" s="138"/>
      <c r="E514" s="158"/>
      <c r="F514" s="15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</row>
    <row r="515" spans="1:73" x14ac:dyDescent="0.2">
      <c r="A515" s="138"/>
      <c r="B515" s="138"/>
      <c r="C515" s="138"/>
      <c r="D515" s="138"/>
      <c r="E515" s="158"/>
      <c r="F515" s="15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</row>
    <row r="516" spans="1:73" x14ac:dyDescent="0.2">
      <c r="A516" s="138"/>
      <c r="B516" s="138"/>
      <c r="C516" s="138"/>
      <c r="D516" s="138"/>
      <c r="E516" s="158"/>
      <c r="F516" s="15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</row>
    <row r="517" spans="1:73" x14ac:dyDescent="0.2">
      <c r="A517" s="138"/>
      <c r="B517" s="138"/>
      <c r="C517" s="138"/>
      <c r="D517" s="138"/>
      <c r="E517" s="158"/>
      <c r="F517" s="15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</row>
    <row r="518" spans="1:73" x14ac:dyDescent="0.2">
      <c r="A518" s="138"/>
      <c r="B518" s="138"/>
      <c r="C518" s="138"/>
      <c r="D518" s="138"/>
      <c r="E518" s="158"/>
      <c r="F518" s="15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</row>
    <row r="519" spans="1:73" x14ac:dyDescent="0.2">
      <c r="A519" s="138"/>
      <c r="B519" s="138"/>
      <c r="C519" s="138"/>
      <c r="D519" s="138"/>
      <c r="E519" s="158"/>
      <c r="F519" s="15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</row>
    <row r="520" spans="1:73" x14ac:dyDescent="0.2">
      <c r="A520" s="138"/>
      <c r="B520" s="138"/>
      <c r="C520" s="138"/>
      <c r="D520" s="138"/>
      <c r="E520" s="158"/>
      <c r="F520" s="15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</row>
    <row r="521" spans="1:73" x14ac:dyDescent="0.2">
      <c r="A521" s="138"/>
      <c r="B521" s="138"/>
      <c r="C521" s="138"/>
      <c r="D521" s="138"/>
      <c r="E521" s="158"/>
      <c r="F521" s="15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</row>
    <row r="522" spans="1:73" x14ac:dyDescent="0.2">
      <c r="A522" s="138"/>
      <c r="B522" s="138"/>
      <c r="C522" s="138"/>
      <c r="D522" s="138"/>
      <c r="E522" s="158"/>
      <c r="F522" s="15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</row>
    <row r="523" spans="1:73" x14ac:dyDescent="0.2">
      <c r="A523" s="138"/>
      <c r="B523" s="138"/>
      <c r="C523" s="138"/>
      <c r="D523" s="138"/>
      <c r="E523" s="158"/>
      <c r="F523" s="15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</row>
    <row r="524" spans="1:73" x14ac:dyDescent="0.2">
      <c r="A524" s="138"/>
      <c r="B524" s="138"/>
      <c r="C524" s="138"/>
      <c r="D524" s="138"/>
      <c r="E524" s="158"/>
      <c r="F524" s="15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</row>
    <row r="525" spans="1:73" x14ac:dyDescent="0.2">
      <c r="A525" s="138"/>
      <c r="B525" s="138"/>
      <c r="C525" s="138"/>
      <c r="D525" s="138"/>
      <c r="E525" s="158"/>
      <c r="F525" s="15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</row>
    <row r="526" spans="1:73" x14ac:dyDescent="0.2">
      <c r="A526" s="138"/>
      <c r="B526" s="138"/>
      <c r="C526" s="138"/>
      <c r="D526" s="138"/>
      <c r="E526" s="158"/>
      <c r="F526" s="15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</row>
    <row r="527" spans="1:73" x14ac:dyDescent="0.2">
      <c r="A527" s="138"/>
      <c r="B527" s="138"/>
      <c r="C527" s="138"/>
      <c r="D527" s="138"/>
      <c r="E527" s="158"/>
      <c r="F527" s="15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</row>
    <row r="528" spans="1:73" x14ac:dyDescent="0.2">
      <c r="A528" s="138"/>
      <c r="B528" s="138"/>
      <c r="C528" s="138"/>
      <c r="D528" s="138"/>
      <c r="E528" s="158"/>
      <c r="F528" s="15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</row>
    <row r="529" spans="1:73" x14ac:dyDescent="0.2">
      <c r="A529" s="138"/>
      <c r="B529" s="138"/>
      <c r="C529" s="138"/>
      <c r="D529" s="138"/>
      <c r="E529" s="158"/>
      <c r="F529" s="15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</row>
    <row r="530" spans="1:73" x14ac:dyDescent="0.2">
      <c r="A530" s="138"/>
      <c r="B530" s="138"/>
      <c r="C530" s="138"/>
      <c r="D530" s="138"/>
      <c r="E530" s="158"/>
      <c r="F530" s="15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</row>
    <row r="531" spans="1:73" x14ac:dyDescent="0.2">
      <c r="A531" s="138"/>
      <c r="B531" s="138"/>
      <c r="C531" s="138"/>
      <c r="D531" s="138"/>
      <c r="E531" s="158"/>
      <c r="F531" s="15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</row>
    <row r="532" spans="1:73" x14ac:dyDescent="0.2">
      <c r="A532" s="138"/>
      <c r="B532" s="138"/>
      <c r="C532" s="138"/>
      <c r="D532" s="138"/>
      <c r="E532" s="158"/>
      <c r="F532" s="15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</row>
    <row r="533" spans="1:73" x14ac:dyDescent="0.2">
      <c r="A533" s="138"/>
      <c r="B533" s="138"/>
      <c r="C533" s="138"/>
      <c r="D533" s="138"/>
      <c r="E533" s="158"/>
      <c r="F533" s="15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</row>
    <row r="534" spans="1:73" x14ac:dyDescent="0.2">
      <c r="A534" s="138"/>
      <c r="B534" s="138"/>
      <c r="C534" s="138"/>
      <c r="D534" s="138"/>
      <c r="E534" s="158"/>
      <c r="F534" s="15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</row>
    <row r="535" spans="1:73" x14ac:dyDescent="0.2">
      <c r="A535" s="138"/>
      <c r="B535" s="138"/>
      <c r="C535" s="138"/>
      <c r="D535" s="138"/>
      <c r="E535" s="158"/>
      <c r="F535" s="15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</row>
    <row r="536" spans="1:73" x14ac:dyDescent="0.2">
      <c r="A536" s="138"/>
      <c r="B536" s="138"/>
      <c r="C536" s="138"/>
      <c r="D536" s="138"/>
      <c r="E536" s="158"/>
      <c r="F536" s="15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</row>
    <row r="537" spans="1:73" x14ac:dyDescent="0.2">
      <c r="A537" s="138"/>
      <c r="B537" s="138"/>
      <c r="C537" s="138"/>
      <c r="D537" s="138"/>
      <c r="E537" s="158"/>
      <c r="F537" s="15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</row>
    <row r="538" spans="1:73" x14ac:dyDescent="0.2">
      <c r="A538" s="138"/>
      <c r="B538" s="138"/>
      <c r="C538" s="138"/>
      <c r="D538" s="138"/>
      <c r="E538" s="158"/>
      <c r="F538" s="15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</row>
    <row r="539" spans="1:73" x14ac:dyDescent="0.2">
      <c r="A539" s="138"/>
      <c r="B539" s="138"/>
      <c r="C539" s="138"/>
      <c r="D539" s="138"/>
      <c r="E539" s="158"/>
      <c r="F539" s="15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</row>
    <row r="540" spans="1:73" x14ac:dyDescent="0.2">
      <c r="A540" s="138"/>
      <c r="B540" s="138"/>
      <c r="C540" s="138"/>
      <c r="D540" s="138"/>
      <c r="E540" s="158"/>
      <c r="F540" s="15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</row>
    <row r="541" spans="1:73" x14ac:dyDescent="0.2">
      <c r="A541" s="138"/>
      <c r="B541" s="138"/>
      <c r="C541" s="138"/>
      <c r="D541" s="138"/>
      <c r="E541" s="158"/>
      <c r="F541" s="15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</row>
    <row r="542" spans="1:73" x14ac:dyDescent="0.2">
      <c r="A542" s="138"/>
      <c r="B542" s="138"/>
      <c r="C542" s="138"/>
      <c r="D542" s="138"/>
      <c r="E542" s="158"/>
      <c r="F542" s="15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</row>
    <row r="543" spans="1:73" x14ac:dyDescent="0.2">
      <c r="A543" s="138"/>
      <c r="B543" s="138"/>
      <c r="C543" s="138"/>
      <c r="D543" s="138"/>
      <c r="E543" s="158"/>
      <c r="F543" s="15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</row>
    <row r="544" spans="1:73" x14ac:dyDescent="0.2">
      <c r="A544" s="138"/>
      <c r="B544" s="138"/>
      <c r="C544" s="138"/>
      <c r="D544" s="138"/>
      <c r="E544" s="158"/>
      <c r="F544" s="15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</row>
    <row r="545" spans="1:73" x14ac:dyDescent="0.2">
      <c r="A545" s="138"/>
      <c r="B545" s="138"/>
      <c r="C545" s="138"/>
      <c r="D545" s="138"/>
      <c r="E545" s="158"/>
      <c r="F545" s="15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</row>
    <row r="546" spans="1:73" x14ac:dyDescent="0.2">
      <c r="A546" s="138"/>
      <c r="B546" s="138"/>
      <c r="C546" s="138"/>
      <c r="D546" s="138"/>
      <c r="E546" s="158"/>
      <c r="F546" s="15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</row>
    <row r="547" spans="1:73" x14ac:dyDescent="0.2">
      <c r="A547" s="138"/>
      <c r="B547" s="138"/>
      <c r="C547" s="138"/>
      <c r="D547" s="138"/>
      <c r="E547" s="158"/>
      <c r="F547" s="15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</row>
    <row r="548" spans="1:73" x14ac:dyDescent="0.2">
      <c r="A548" s="138"/>
      <c r="B548" s="138"/>
      <c r="C548" s="138"/>
      <c r="D548" s="138"/>
      <c r="E548" s="158"/>
      <c r="F548" s="15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</row>
    <row r="549" spans="1:73" x14ac:dyDescent="0.2">
      <c r="A549" s="138"/>
      <c r="B549" s="138"/>
      <c r="C549" s="138"/>
      <c r="D549" s="138"/>
      <c r="E549" s="158"/>
      <c r="F549" s="15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</row>
    <row r="550" spans="1:73" x14ac:dyDescent="0.2">
      <c r="A550" s="138"/>
      <c r="B550" s="138"/>
      <c r="C550" s="138"/>
      <c r="D550" s="138"/>
      <c r="E550" s="158"/>
      <c r="F550" s="15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</row>
    <row r="551" spans="1:73" x14ac:dyDescent="0.2">
      <c r="A551" s="138"/>
      <c r="B551" s="138"/>
      <c r="C551" s="138"/>
      <c r="D551" s="138"/>
      <c r="E551" s="158"/>
      <c r="F551" s="15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</row>
    <row r="552" spans="1:73" x14ac:dyDescent="0.2">
      <c r="A552" s="138"/>
      <c r="B552" s="138"/>
      <c r="C552" s="138"/>
      <c r="D552" s="138"/>
      <c r="E552" s="158"/>
      <c r="F552" s="15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</row>
    <row r="553" spans="1:73" x14ac:dyDescent="0.2">
      <c r="A553" s="138"/>
      <c r="B553" s="138"/>
      <c r="C553" s="138"/>
      <c r="D553" s="138"/>
      <c r="E553" s="158"/>
      <c r="F553" s="15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</row>
    <row r="554" spans="1:73" x14ac:dyDescent="0.2">
      <c r="A554" s="138"/>
      <c r="B554" s="138"/>
      <c r="C554" s="138"/>
      <c r="D554" s="138"/>
      <c r="E554" s="158"/>
      <c r="F554" s="15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</row>
    <row r="555" spans="1:73" x14ac:dyDescent="0.2">
      <c r="A555" s="138"/>
      <c r="B555" s="138"/>
      <c r="C555" s="138"/>
      <c r="D555" s="138"/>
      <c r="E555" s="158"/>
      <c r="F555" s="15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</row>
    <row r="556" spans="1:73" x14ac:dyDescent="0.2">
      <c r="A556" s="138"/>
      <c r="B556" s="138"/>
      <c r="C556" s="138"/>
      <c r="D556" s="138"/>
      <c r="E556" s="158"/>
      <c r="F556" s="15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</row>
    <row r="557" spans="1:73" x14ac:dyDescent="0.2">
      <c r="A557" s="138"/>
      <c r="B557" s="138"/>
      <c r="C557" s="138"/>
      <c r="D557" s="138"/>
      <c r="E557" s="158"/>
      <c r="F557" s="15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</row>
    <row r="558" spans="1:73" x14ac:dyDescent="0.2">
      <c r="A558" s="138"/>
      <c r="B558" s="138"/>
      <c r="C558" s="138"/>
      <c r="D558" s="138"/>
      <c r="E558" s="158"/>
      <c r="F558" s="15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</row>
    <row r="559" spans="1:73" x14ac:dyDescent="0.2">
      <c r="A559" s="138"/>
      <c r="B559" s="138"/>
      <c r="C559" s="138"/>
      <c r="D559" s="138"/>
      <c r="E559" s="158"/>
      <c r="F559" s="15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</row>
    <row r="560" spans="1:73" x14ac:dyDescent="0.2">
      <c r="A560" s="138"/>
      <c r="B560" s="138"/>
      <c r="C560" s="138"/>
      <c r="D560" s="138"/>
      <c r="E560" s="158"/>
      <c r="F560" s="15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</row>
    <row r="561" spans="1:73" x14ac:dyDescent="0.2">
      <c r="A561" s="138"/>
      <c r="B561" s="138"/>
      <c r="C561" s="138"/>
      <c r="D561" s="138"/>
      <c r="E561" s="158"/>
      <c r="F561" s="15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</row>
    <row r="562" spans="1:73" x14ac:dyDescent="0.2">
      <c r="A562" s="138"/>
      <c r="B562" s="138"/>
      <c r="C562" s="138"/>
      <c r="D562" s="138"/>
      <c r="E562" s="158"/>
      <c r="F562" s="15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</row>
    <row r="563" spans="1:73" x14ac:dyDescent="0.2">
      <c r="A563" s="138"/>
      <c r="B563" s="138"/>
      <c r="C563" s="138"/>
      <c r="D563" s="138"/>
      <c r="E563" s="158"/>
      <c r="F563" s="15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</row>
    <row r="564" spans="1:73" x14ac:dyDescent="0.2">
      <c r="A564" s="138"/>
      <c r="B564" s="138"/>
      <c r="C564" s="138"/>
      <c r="D564" s="138"/>
      <c r="E564" s="158"/>
      <c r="F564" s="15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</row>
    <row r="565" spans="1:73" x14ac:dyDescent="0.2">
      <c r="A565" s="138"/>
      <c r="B565" s="138"/>
      <c r="C565" s="138"/>
      <c r="D565" s="138"/>
      <c r="E565" s="158"/>
      <c r="F565" s="15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</row>
    <row r="566" spans="1:73" x14ac:dyDescent="0.2">
      <c r="A566" s="138"/>
      <c r="B566" s="138"/>
      <c r="C566" s="138"/>
      <c r="D566" s="138"/>
      <c r="E566" s="158"/>
      <c r="F566" s="15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</row>
    <row r="567" spans="1:73" x14ac:dyDescent="0.2">
      <c r="A567" s="138"/>
      <c r="B567" s="138"/>
      <c r="C567" s="138"/>
      <c r="D567" s="138"/>
      <c r="E567" s="158"/>
      <c r="F567" s="15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</row>
    <row r="568" spans="1:73" x14ac:dyDescent="0.2">
      <c r="A568" s="138"/>
      <c r="B568" s="138"/>
      <c r="C568" s="138"/>
      <c r="D568" s="138"/>
      <c r="E568" s="158"/>
      <c r="F568" s="15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</row>
    <row r="569" spans="1:73" x14ac:dyDescent="0.2">
      <c r="A569" s="138"/>
      <c r="B569" s="138"/>
      <c r="C569" s="138"/>
      <c r="D569" s="138"/>
      <c r="E569" s="158"/>
      <c r="F569" s="15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</row>
    <row r="570" spans="1:73" x14ac:dyDescent="0.2">
      <c r="A570" s="138"/>
      <c r="B570" s="138"/>
      <c r="C570" s="138"/>
      <c r="D570" s="138"/>
      <c r="E570" s="158"/>
      <c r="F570" s="15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</row>
    <row r="571" spans="1:73" x14ac:dyDescent="0.2">
      <c r="A571" s="138"/>
      <c r="B571" s="138"/>
      <c r="C571" s="138"/>
      <c r="D571" s="138"/>
      <c r="E571" s="158"/>
      <c r="F571" s="15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</row>
    <row r="572" spans="1:73" x14ac:dyDescent="0.2">
      <c r="A572" s="138"/>
      <c r="B572" s="138"/>
      <c r="C572" s="138"/>
      <c r="D572" s="138"/>
      <c r="E572" s="158"/>
      <c r="F572" s="15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</row>
    <row r="573" spans="1:73" x14ac:dyDescent="0.2">
      <c r="A573" s="138"/>
      <c r="B573" s="138"/>
      <c r="C573" s="138"/>
      <c r="D573" s="138"/>
      <c r="E573" s="158"/>
      <c r="F573" s="15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</row>
    <row r="574" spans="1:73" x14ac:dyDescent="0.2">
      <c r="A574" s="138"/>
      <c r="B574" s="138"/>
      <c r="C574" s="138"/>
      <c r="D574" s="138"/>
      <c r="E574" s="158"/>
      <c r="F574" s="15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</row>
    <row r="575" spans="1:73" x14ac:dyDescent="0.2">
      <c r="A575" s="138"/>
      <c r="B575" s="138"/>
      <c r="C575" s="138"/>
      <c r="D575" s="138"/>
      <c r="E575" s="158"/>
      <c r="F575" s="15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</row>
    <row r="576" spans="1:73" x14ac:dyDescent="0.2">
      <c r="A576" s="138"/>
      <c r="B576" s="138"/>
      <c r="C576" s="138"/>
      <c r="D576" s="138"/>
      <c r="E576" s="158"/>
      <c r="F576" s="15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</row>
    <row r="577" spans="1:73" x14ac:dyDescent="0.2">
      <c r="A577" s="138"/>
      <c r="B577" s="138"/>
      <c r="C577" s="138"/>
      <c r="D577" s="138"/>
      <c r="E577" s="158"/>
      <c r="F577" s="15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</row>
    <row r="578" spans="1:73" x14ac:dyDescent="0.2">
      <c r="A578" s="138"/>
      <c r="B578" s="138"/>
      <c r="C578" s="138"/>
      <c r="D578" s="138"/>
      <c r="E578" s="158"/>
      <c r="F578" s="15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</row>
    <row r="579" spans="1:73" x14ac:dyDescent="0.2">
      <c r="A579" s="138"/>
      <c r="B579" s="138"/>
      <c r="C579" s="138"/>
      <c r="D579" s="138"/>
      <c r="E579" s="158"/>
      <c r="F579" s="15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</row>
    <row r="580" spans="1:73" x14ac:dyDescent="0.2">
      <c r="A580" s="138"/>
      <c r="B580" s="138"/>
      <c r="C580" s="138"/>
      <c r="D580" s="138"/>
      <c r="E580" s="158"/>
      <c r="F580" s="15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</row>
    <row r="581" spans="1:73" x14ac:dyDescent="0.2">
      <c r="A581" s="138"/>
      <c r="B581" s="138"/>
      <c r="C581" s="138"/>
      <c r="D581" s="138"/>
      <c r="E581" s="158"/>
      <c r="F581" s="15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</row>
    <row r="582" spans="1:73" x14ac:dyDescent="0.2">
      <c r="A582" s="138"/>
      <c r="B582" s="138"/>
      <c r="C582" s="138"/>
      <c r="D582" s="138"/>
      <c r="E582" s="158"/>
      <c r="F582" s="15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</row>
    <row r="583" spans="1:73" x14ac:dyDescent="0.2">
      <c r="A583" s="138"/>
      <c r="B583" s="138"/>
      <c r="C583" s="138"/>
      <c r="D583" s="138"/>
      <c r="E583" s="158"/>
      <c r="F583" s="15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</row>
    <row r="584" spans="1:73" x14ac:dyDescent="0.2">
      <c r="A584" s="138"/>
      <c r="B584" s="138"/>
      <c r="C584" s="138"/>
      <c r="D584" s="138"/>
      <c r="E584" s="158"/>
      <c r="F584" s="15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</row>
    <row r="585" spans="1:73" x14ac:dyDescent="0.2">
      <c r="A585" s="138"/>
      <c r="B585" s="138"/>
      <c r="C585" s="138"/>
      <c r="D585" s="138"/>
      <c r="E585" s="158"/>
      <c r="F585" s="15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</row>
    <row r="586" spans="1:73" x14ac:dyDescent="0.2">
      <c r="A586" s="138"/>
      <c r="B586" s="138"/>
      <c r="C586" s="138"/>
      <c r="D586" s="138"/>
      <c r="E586" s="158"/>
      <c r="F586" s="15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</row>
    <row r="587" spans="1:73" x14ac:dyDescent="0.2">
      <c r="A587" s="138"/>
      <c r="B587" s="138"/>
      <c r="C587" s="138"/>
      <c r="D587" s="138"/>
      <c r="E587" s="158"/>
      <c r="F587" s="15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</row>
    <row r="588" spans="1:73" x14ac:dyDescent="0.2">
      <c r="A588" s="138"/>
      <c r="B588" s="138"/>
      <c r="C588" s="138"/>
      <c r="D588" s="138"/>
      <c r="E588" s="158"/>
      <c r="F588" s="15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</row>
    <row r="589" spans="1:73" x14ac:dyDescent="0.2">
      <c r="A589" s="138"/>
      <c r="B589" s="138"/>
      <c r="C589" s="138"/>
      <c r="D589" s="138"/>
      <c r="E589" s="158"/>
      <c r="F589" s="15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</row>
    <row r="590" spans="1:73" x14ac:dyDescent="0.2">
      <c r="A590" s="138"/>
      <c r="B590" s="138"/>
      <c r="C590" s="138"/>
      <c r="D590" s="138"/>
      <c r="E590" s="158"/>
      <c r="F590" s="15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</row>
    <row r="591" spans="1:73" x14ac:dyDescent="0.2">
      <c r="A591" s="138"/>
      <c r="B591" s="138"/>
      <c r="C591" s="138"/>
      <c r="D591" s="138"/>
      <c r="E591" s="158"/>
      <c r="F591" s="15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</row>
    <row r="592" spans="1:73" x14ac:dyDescent="0.2">
      <c r="A592" s="138"/>
      <c r="B592" s="138"/>
      <c r="C592" s="138"/>
      <c r="D592" s="138"/>
      <c r="E592" s="158"/>
      <c r="F592" s="15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</row>
    <row r="593" spans="1:73" x14ac:dyDescent="0.2">
      <c r="A593" s="138"/>
      <c r="B593" s="138"/>
      <c r="C593" s="138"/>
      <c r="D593" s="138"/>
      <c r="E593" s="158"/>
      <c r="F593" s="15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</row>
    <row r="594" spans="1:73" x14ac:dyDescent="0.2">
      <c r="A594" s="138"/>
      <c r="B594" s="138"/>
      <c r="C594" s="138"/>
      <c r="D594" s="138"/>
      <c r="E594" s="158"/>
      <c r="F594" s="15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</row>
    <row r="595" spans="1:73" x14ac:dyDescent="0.2">
      <c r="A595" s="138"/>
      <c r="B595" s="138"/>
      <c r="C595" s="138"/>
      <c r="D595" s="138"/>
      <c r="E595" s="158"/>
      <c r="F595" s="15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</row>
    <row r="596" spans="1:73" x14ac:dyDescent="0.2">
      <c r="A596" s="138"/>
      <c r="B596" s="138"/>
      <c r="C596" s="138"/>
      <c r="D596" s="138"/>
      <c r="E596" s="158"/>
      <c r="F596" s="15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</row>
    <row r="597" spans="1:73" x14ac:dyDescent="0.2">
      <c r="A597" s="138"/>
      <c r="B597" s="138"/>
      <c r="C597" s="138"/>
      <c r="D597" s="138"/>
      <c r="E597" s="158"/>
      <c r="F597" s="15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</row>
    <row r="598" spans="1:73" x14ac:dyDescent="0.2">
      <c r="A598" s="138"/>
      <c r="B598" s="138"/>
      <c r="C598" s="138"/>
      <c r="D598" s="138"/>
      <c r="E598" s="158"/>
      <c r="F598" s="15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</row>
    <row r="599" spans="1:73" x14ac:dyDescent="0.2">
      <c r="A599" s="138"/>
      <c r="B599" s="138"/>
      <c r="C599" s="138"/>
      <c r="D599" s="138"/>
      <c r="E599" s="158"/>
      <c r="F599" s="15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</row>
    <row r="600" spans="1:73" x14ac:dyDescent="0.2">
      <c r="A600" s="138"/>
      <c r="B600" s="138"/>
      <c r="C600" s="138"/>
      <c r="D600" s="138"/>
      <c r="E600" s="158"/>
      <c r="F600" s="15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</row>
    <row r="601" spans="1:73" x14ac:dyDescent="0.2">
      <c r="A601" s="138"/>
      <c r="B601" s="138"/>
      <c r="C601" s="138"/>
      <c r="D601" s="138"/>
      <c r="E601" s="158"/>
      <c r="F601" s="15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</row>
    <row r="602" spans="1:73" x14ac:dyDescent="0.2">
      <c r="A602" s="138"/>
      <c r="B602" s="138"/>
      <c r="C602" s="138"/>
      <c r="D602" s="138"/>
      <c r="E602" s="158"/>
      <c r="F602" s="15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</row>
    <row r="603" spans="1:73" x14ac:dyDescent="0.2">
      <c r="A603" s="138"/>
      <c r="B603" s="138"/>
      <c r="C603" s="138"/>
      <c r="D603" s="138"/>
      <c r="E603" s="158"/>
      <c r="F603" s="15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</row>
    <row r="604" spans="1:73" x14ac:dyDescent="0.2">
      <c r="A604" s="138"/>
      <c r="B604" s="138"/>
      <c r="C604" s="138"/>
      <c r="D604" s="138"/>
      <c r="E604" s="158"/>
      <c r="F604" s="15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</row>
    <row r="605" spans="1:73" x14ac:dyDescent="0.2">
      <c r="A605" s="138"/>
      <c r="B605" s="138"/>
      <c r="C605" s="138"/>
      <c r="D605" s="138"/>
      <c r="E605" s="158"/>
      <c r="F605" s="15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</row>
    <row r="606" spans="1:73" x14ac:dyDescent="0.2">
      <c r="A606" s="138"/>
      <c r="B606" s="138"/>
      <c r="C606" s="138"/>
      <c r="D606" s="138"/>
      <c r="E606" s="158"/>
      <c r="F606" s="15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</row>
    <row r="607" spans="1:73" x14ac:dyDescent="0.2">
      <c r="A607" s="138"/>
      <c r="B607" s="138"/>
      <c r="C607" s="138"/>
      <c r="D607" s="138"/>
      <c r="E607" s="158"/>
      <c r="F607" s="15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</row>
    <row r="608" spans="1:73" x14ac:dyDescent="0.2">
      <c r="A608" s="138"/>
      <c r="B608" s="138"/>
      <c r="C608" s="138"/>
      <c r="D608" s="138"/>
      <c r="E608" s="158"/>
      <c r="F608" s="15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</row>
    <row r="609" spans="1:73" x14ac:dyDescent="0.2">
      <c r="A609" s="138"/>
      <c r="B609" s="138"/>
      <c r="C609" s="138"/>
      <c r="D609" s="138"/>
      <c r="E609" s="158"/>
      <c r="F609" s="15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</row>
    <row r="610" spans="1:73" x14ac:dyDescent="0.2">
      <c r="A610" s="138"/>
      <c r="B610" s="138"/>
      <c r="C610" s="138"/>
      <c r="D610" s="138"/>
      <c r="E610" s="158"/>
      <c r="F610" s="15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</row>
    <row r="611" spans="1:73" x14ac:dyDescent="0.2">
      <c r="A611" s="138"/>
      <c r="B611" s="138"/>
      <c r="C611" s="138"/>
      <c r="D611" s="138"/>
      <c r="E611" s="158"/>
      <c r="F611" s="15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</row>
    <row r="612" spans="1:73" x14ac:dyDescent="0.2">
      <c r="A612" s="138"/>
      <c r="B612" s="138"/>
      <c r="C612" s="138"/>
      <c r="D612" s="138"/>
      <c r="E612" s="158"/>
      <c r="F612" s="15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</row>
    <row r="613" spans="1:73" x14ac:dyDescent="0.2">
      <c r="A613" s="138"/>
      <c r="B613" s="138"/>
      <c r="C613" s="138"/>
      <c r="D613" s="138"/>
      <c r="E613" s="158"/>
      <c r="F613" s="15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</row>
    <row r="614" spans="1:73" x14ac:dyDescent="0.2">
      <c r="A614" s="138"/>
      <c r="B614" s="138"/>
      <c r="C614" s="138"/>
      <c r="D614" s="138"/>
      <c r="E614" s="158"/>
      <c r="F614" s="15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</row>
    <row r="615" spans="1:73" x14ac:dyDescent="0.2">
      <c r="A615" s="138"/>
      <c r="B615" s="138"/>
      <c r="C615" s="138"/>
      <c r="D615" s="138"/>
      <c r="E615" s="158"/>
      <c r="F615" s="15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</row>
    <row r="616" spans="1:73" x14ac:dyDescent="0.2">
      <c r="A616" s="138"/>
      <c r="B616" s="138"/>
      <c r="C616" s="138"/>
      <c r="D616" s="138"/>
      <c r="E616" s="158"/>
      <c r="F616" s="15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</row>
    <row r="617" spans="1:73" x14ac:dyDescent="0.2">
      <c r="A617" s="138"/>
      <c r="B617" s="138"/>
      <c r="C617" s="138"/>
      <c r="D617" s="138"/>
      <c r="E617" s="158"/>
      <c r="F617" s="15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</row>
    <row r="618" spans="1:73" x14ac:dyDescent="0.2">
      <c r="A618" s="138"/>
      <c r="B618" s="138"/>
      <c r="C618" s="138"/>
      <c r="D618" s="138"/>
      <c r="E618" s="158"/>
      <c r="F618" s="15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</row>
    <row r="619" spans="1:73" x14ac:dyDescent="0.2">
      <c r="A619" s="138"/>
      <c r="B619" s="138"/>
      <c r="C619" s="138"/>
      <c r="D619" s="138"/>
      <c r="E619" s="158"/>
      <c r="F619" s="15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</row>
    <row r="620" spans="1:73" x14ac:dyDescent="0.2">
      <c r="A620" s="138"/>
      <c r="B620" s="138"/>
      <c r="C620" s="138"/>
      <c r="D620" s="138"/>
      <c r="E620" s="158"/>
      <c r="F620" s="15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</row>
    <row r="621" spans="1:73" x14ac:dyDescent="0.2">
      <c r="A621" s="138"/>
      <c r="B621" s="138"/>
      <c r="C621" s="138"/>
      <c r="D621" s="138"/>
      <c r="E621" s="158"/>
      <c r="F621" s="15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</row>
    <row r="622" spans="1:73" x14ac:dyDescent="0.2">
      <c r="A622" s="138"/>
      <c r="B622" s="138"/>
      <c r="C622" s="138"/>
      <c r="D622" s="138"/>
      <c r="E622" s="158"/>
      <c r="F622" s="15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</row>
    <row r="623" spans="1:73" x14ac:dyDescent="0.2">
      <c r="A623" s="138"/>
      <c r="B623" s="138"/>
      <c r="C623" s="138"/>
      <c r="D623" s="138"/>
      <c r="E623" s="158"/>
      <c r="F623" s="15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</row>
    <row r="624" spans="1:73" x14ac:dyDescent="0.2">
      <c r="A624" s="138"/>
      <c r="B624" s="138"/>
      <c r="C624" s="138"/>
      <c r="D624" s="138"/>
      <c r="E624" s="158"/>
      <c r="F624" s="15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</row>
    <row r="625" spans="1:73" x14ac:dyDescent="0.2">
      <c r="A625" s="138"/>
      <c r="B625" s="138"/>
      <c r="C625" s="138"/>
      <c r="D625" s="138"/>
      <c r="E625" s="158"/>
      <c r="F625" s="15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</row>
    <row r="626" spans="1:73" x14ac:dyDescent="0.2">
      <c r="A626" s="138"/>
      <c r="B626" s="138"/>
      <c r="C626" s="138"/>
      <c r="D626" s="138"/>
      <c r="E626" s="158"/>
      <c r="F626" s="15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</row>
    <row r="627" spans="1:73" x14ac:dyDescent="0.2">
      <c r="A627" s="138"/>
      <c r="B627" s="138"/>
      <c r="C627" s="138"/>
      <c r="D627" s="138"/>
      <c r="E627" s="158"/>
      <c r="F627" s="15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</row>
    <row r="628" spans="1:73" x14ac:dyDescent="0.2">
      <c r="A628" s="138"/>
      <c r="B628" s="138"/>
      <c r="C628" s="138"/>
      <c r="D628" s="138"/>
      <c r="E628" s="158"/>
      <c r="F628" s="15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</row>
    <row r="629" spans="1:73" x14ac:dyDescent="0.2">
      <c r="A629" s="138"/>
      <c r="B629" s="138"/>
      <c r="C629" s="138"/>
      <c r="D629" s="138"/>
      <c r="E629" s="158"/>
      <c r="F629" s="15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</row>
    <row r="630" spans="1:73" x14ac:dyDescent="0.2">
      <c r="A630" s="138"/>
      <c r="B630" s="138"/>
      <c r="C630" s="138"/>
      <c r="D630" s="138"/>
      <c r="E630" s="158"/>
      <c r="F630" s="15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</row>
    <row r="631" spans="1:73" x14ac:dyDescent="0.2">
      <c r="A631" s="138"/>
      <c r="B631" s="138"/>
      <c r="C631" s="138"/>
      <c r="D631" s="138"/>
      <c r="E631" s="158"/>
      <c r="F631" s="15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</row>
    <row r="632" spans="1:73" x14ac:dyDescent="0.2">
      <c r="A632" s="138"/>
      <c r="B632" s="138"/>
      <c r="C632" s="138"/>
      <c r="D632" s="138"/>
      <c r="E632" s="158"/>
      <c r="F632" s="15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</row>
    <row r="633" spans="1:73" x14ac:dyDescent="0.2">
      <c r="A633" s="138"/>
      <c r="B633" s="138"/>
      <c r="C633" s="138"/>
      <c r="D633" s="138"/>
      <c r="E633" s="158"/>
      <c r="F633" s="15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</row>
    <row r="634" spans="1:73" x14ac:dyDescent="0.2">
      <c r="A634" s="138"/>
      <c r="B634" s="138"/>
      <c r="C634" s="138"/>
      <c r="D634" s="138"/>
      <c r="E634" s="158"/>
      <c r="F634" s="15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</row>
    <row r="635" spans="1:73" x14ac:dyDescent="0.2">
      <c r="A635" s="138"/>
      <c r="B635" s="138"/>
      <c r="C635" s="138"/>
      <c r="D635" s="138"/>
      <c r="E635" s="158"/>
      <c r="F635" s="15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</row>
    <row r="636" spans="1:73" x14ac:dyDescent="0.2">
      <c r="A636" s="138"/>
      <c r="B636" s="138"/>
      <c r="C636" s="138"/>
      <c r="D636" s="138"/>
      <c r="E636" s="158"/>
      <c r="F636" s="15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</row>
    <row r="637" spans="1:73" x14ac:dyDescent="0.2">
      <c r="A637" s="138"/>
      <c r="B637" s="138"/>
      <c r="C637" s="138"/>
      <c r="D637" s="138"/>
      <c r="E637" s="158"/>
      <c r="F637" s="15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</row>
    <row r="638" spans="1:73" x14ac:dyDescent="0.2">
      <c r="A638" s="138"/>
      <c r="B638" s="138"/>
      <c r="C638" s="138"/>
      <c r="D638" s="138"/>
      <c r="E638" s="158"/>
      <c r="F638" s="15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</row>
    <row r="639" spans="1:73" x14ac:dyDescent="0.2">
      <c r="A639" s="138"/>
      <c r="B639" s="138"/>
      <c r="C639" s="138"/>
      <c r="D639" s="138"/>
      <c r="E639" s="158"/>
      <c r="F639" s="15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</row>
    <row r="640" spans="1:73" x14ac:dyDescent="0.2">
      <c r="A640" s="138"/>
      <c r="B640" s="138"/>
      <c r="C640" s="138"/>
      <c r="D640" s="138"/>
      <c r="E640" s="158"/>
      <c r="F640" s="15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</row>
    <row r="641" spans="1:73" x14ac:dyDescent="0.2">
      <c r="A641" s="138"/>
      <c r="B641" s="138"/>
      <c r="C641" s="138"/>
      <c r="D641" s="138"/>
      <c r="E641" s="158"/>
      <c r="F641" s="15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</row>
    <row r="642" spans="1:73" x14ac:dyDescent="0.2">
      <c r="A642" s="138"/>
      <c r="B642" s="138"/>
      <c r="C642" s="138"/>
      <c r="D642" s="138"/>
      <c r="E642" s="158"/>
      <c r="F642" s="15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</row>
    <row r="643" spans="1:73" x14ac:dyDescent="0.2">
      <c r="A643" s="138"/>
      <c r="B643" s="138"/>
      <c r="C643" s="138"/>
      <c r="D643" s="138"/>
      <c r="E643" s="158"/>
      <c r="F643" s="15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</row>
    <row r="644" spans="1:73" x14ac:dyDescent="0.2">
      <c r="A644" s="138"/>
      <c r="B644" s="138"/>
      <c r="C644" s="138"/>
      <c r="D644" s="138"/>
      <c r="E644" s="158"/>
      <c r="F644" s="15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</row>
    <row r="645" spans="1:73" x14ac:dyDescent="0.2">
      <c r="A645" s="138"/>
      <c r="B645" s="138"/>
      <c r="C645" s="138"/>
      <c r="D645" s="138"/>
      <c r="E645" s="158"/>
      <c r="F645" s="15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</row>
    <row r="646" spans="1:73" x14ac:dyDescent="0.2">
      <c r="A646" s="138"/>
      <c r="B646" s="138"/>
      <c r="C646" s="138"/>
      <c r="D646" s="138"/>
      <c r="E646" s="158"/>
      <c r="F646" s="15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</row>
    <row r="647" spans="1:73" x14ac:dyDescent="0.2">
      <c r="A647" s="138"/>
      <c r="B647" s="138"/>
      <c r="C647" s="138"/>
      <c r="D647" s="138"/>
      <c r="E647" s="158"/>
      <c r="F647" s="15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</row>
    <row r="648" spans="1:73" x14ac:dyDescent="0.2">
      <c r="A648" s="138"/>
      <c r="B648" s="138"/>
      <c r="C648" s="138"/>
      <c r="D648" s="138"/>
      <c r="E648" s="158"/>
      <c r="F648" s="15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</row>
    <row r="649" spans="1:73" x14ac:dyDescent="0.2">
      <c r="A649" s="138"/>
      <c r="B649" s="138"/>
      <c r="C649" s="138"/>
      <c r="D649" s="138"/>
      <c r="E649" s="158"/>
      <c r="F649" s="15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</row>
    <row r="650" spans="1:73" x14ac:dyDescent="0.2">
      <c r="A650" s="138"/>
      <c r="B650" s="138"/>
      <c r="C650" s="138"/>
      <c r="D650" s="138"/>
      <c r="E650" s="158"/>
      <c r="F650" s="15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</row>
    <row r="651" spans="1:73" x14ac:dyDescent="0.2">
      <c r="A651" s="138"/>
      <c r="B651" s="138"/>
      <c r="C651" s="138"/>
      <c r="D651" s="138"/>
      <c r="E651" s="158"/>
      <c r="F651" s="15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</row>
    <row r="652" spans="1:73" x14ac:dyDescent="0.2">
      <c r="A652" s="138"/>
      <c r="B652" s="138"/>
      <c r="C652" s="138"/>
      <c r="D652" s="138"/>
      <c r="E652" s="158"/>
      <c r="F652" s="15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</row>
    <row r="653" spans="1:73" x14ac:dyDescent="0.2">
      <c r="A653" s="138"/>
      <c r="B653" s="138"/>
      <c r="C653" s="138"/>
      <c r="D653" s="138"/>
      <c r="E653" s="158"/>
      <c r="F653" s="15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</row>
    <row r="654" spans="1:73" x14ac:dyDescent="0.2">
      <c r="A654" s="138"/>
      <c r="B654" s="138"/>
      <c r="C654" s="138"/>
      <c r="D654" s="138"/>
      <c r="E654" s="158"/>
      <c r="F654" s="15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</row>
    <row r="655" spans="1:73" x14ac:dyDescent="0.2">
      <c r="A655" s="138"/>
      <c r="B655" s="138"/>
      <c r="C655" s="138"/>
      <c r="D655" s="138"/>
      <c r="E655" s="158"/>
      <c r="F655" s="15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</row>
    <row r="656" spans="1:73" x14ac:dyDescent="0.2">
      <c r="A656" s="138"/>
      <c r="B656" s="138"/>
      <c r="C656" s="138"/>
      <c r="D656" s="138"/>
      <c r="E656" s="158"/>
      <c r="F656" s="15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</row>
    <row r="657" spans="1:73" x14ac:dyDescent="0.2">
      <c r="A657" s="138"/>
      <c r="B657" s="138"/>
      <c r="C657" s="138"/>
      <c r="D657" s="138"/>
      <c r="E657" s="158"/>
      <c r="F657" s="15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</row>
    <row r="658" spans="1:73" x14ac:dyDescent="0.2">
      <c r="A658" s="138"/>
      <c r="B658" s="138"/>
      <c r="C658" s="138"/>
      <c r="D658" s="138"/>
      <c r="E658" s="158"/>
      <c r="F658" s="15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</row>
    <row r="659" spans="1:73" x14ac:dyDescent="0.2">
      <c r="A659" s="138"/>
      <c r="B659" s="138"/>
      <c r="C659" s="138"/>
      <c r="D659" s="138"/>
      <c r="E659" s="158"/>
      <c r="F659" s="15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</row>
    <row r="660" spans="1:73" x14ac:dyDescent="0.2">
      <c r="A660" s="138"/>
      <c r="B660" s="138"/>
      <c r="C660" s="138"/>
      <c r="D660" s="138"/>
      <c r="E660" s="158"/>
      <c r="F660" s="15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</row>
    <row r="661" spans="1:73" x14ac:dyDescent="0.2">
      <c r="A661" s="138"/>
      <c r="B661" s="138"/>
      <c r="C661" s="138"/>
      <c r="D661" s="138"/>
      <c r="E661" s="158"/>
      <c r="F661" s="15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</row>
    <row r="662" spans="1:73" x14ac:dyDescent="0.2">
      <c r="A662" s="138"/>
      <c r="B662" s="138"/>
      <c r="C662" s="138"/>
      <c r="D662" s="138"/>
      <c r="E662" s="158"/>
      <c r="F662" s="15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</row>
    <row r="663" spans="1:73" x14ac:dyDescent="0.2">
      <c r="A663" s="138"/>
      <c r="B663" s="138"/>
      <c r="C663" s="138"/>
      <c r="D663" s="138"/>
      <c r="E663" s="158"/>
      <c r="F663" s="15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</row>
    <row r="664" spans="1:73" x14ac:dyDescent="0.2">
      <c r="A664" s="138"/>
      <c r="B664" s="138"/>
      <c r="C664" s="138"/>
      <c r="D664" s="138"/>
      <c r="E664" s="158"/>
      <c r="F664" s="15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</row>
    <row r="665" spans="1:73" x14ac:dyDescent="0.2">
      <c r="A665" s="138"/>
      <c r="B665" s="138"/>
      <c r="C665" s="138"/>
      <c r="D665" s="138"/>
      <c r="E665" s="158"/>
      <c r="F665" s="15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</row>
    <row r="666" spans="1:73" x14ac:dyDescent="0.2">
      <c r="A666" s="138"/>
      <c r="B666" s="138"/>
      <c r="C666" s="138"/>
      <c r="D666" s="138"/>
      <c r="E666" s="158"/>
      <c r="F666" s="15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</row>
    <row r="667" spans="1:73" x14ac:dyDescent="0.2">
      <c r="A667" s="138"/>
      <c r="B667" s="138"/>
      <c r="C667" s="138"/>
      <c r="D667" s="138"/>
      <c r="E667" s="158"/>
      <c r="F667" s="15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</row>
    <row r="668" spans="1:73" x14ac:dyDescent="0.2">
      <c r="A668" s="138"/>
      <c r="B668" s="138"/>
      <c r="C668" s="138"/>
      <c r="D668" s="138"/>
      <c r="E668" s="158"/>
      <c r="F668" s="15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</row>
    <row r="669" spans="1:73" x14ac:dyDescent="0.2">
      <c r="A669" s="138"/>
      <c r="B669" s="138"/>
      <c r="C669" s="138"/>
      <c r="D669" s="138"/>
      <c r="E669" s="158"/>
      <c r="F669" s="15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</row>
    <row r="670" spans="1:73" x14ac:dyDescent="0.2">
      <c r="A670" s="138"/>
      <c r="B670" s="138"/>
      <c r="C670" s="138"/>
      <c r="D670" s="138"/>
      <c r="E670" s="158"/>
      <c r="F670" s="15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</row>
    <row r="671" spans="1:73" x14ac:dyDescent="0.2">
      <c r="A671" s="138"/>
      <c r="B671" s="138"/>
      <c r="C671" s="138"/>
      <c r="D671" s="138"/>
      <c r="E671" s="158"/>
      <c r="F671" s="15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</row>
    <row r="672" spans="1:73" x14ac:dyDescent="0.2">
      <c r="A672" s="138"/>
      <c r="B672" s="138"/>
      <c r="C672" s="138"/>
      <c r="D672" s="138"/>
      <c r="E672" s="158"/>
      <c r="F672" s="15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</row>
    <row r="673" spans="1:73" x14ac:dyDescent="0.2">
      <c r="A673" s="138"/>
      <c r="B673" s="138"/>
      <c r="C673" s="138"/>
      <c r="D673" s="138"/>
      <c r="E673" s="158"/>
      <c r="F673" s="15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</row>
    <row r="674" spans="1:73" x14ac:dyDescent="0.2">
      <c r="A674" s="138"/>
      <c r="B674" s="138"/>
      <c r="C674" s="138"/>
      <c r="D674" s="138"/>
      <c r="E674" s="158"/>
      <c r="F674" s="15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</row>
    <row r="675" spans="1:73" x14ac:dyDescent="0.2">
      <c r="A675" s="138"/>
      <c r="B675" s="138"/>
      <c r="C675" s="138"/>
      <c r="D675" s="138"/>
      <c r="E675" s="158"/>
      <c r="F675" s="15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</row>
    <row r="676" spans="1:73" x14ac:dyDescent="0.2">
      <c r="A676" s="138"/>
      <c r="B676" s="138"/>
      <c r="C676" s="138"/>
      <c r="D676" s="138"/>
      <c r="E676" s="158"/>
      <c r="F676" s="15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</row>
    <row r="677" spans="1:73" x14ac:dyDescent="0.2">
      <c r="A677" s="138"/>
      <c r="B677" s="138"/>
      <c r="C677" s="138"/>
      <c r="D677" s="138"/>
      <c r="E677" s="158"/>
      <c r="F677" s="15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</row>
    <row r="678" spans="1:73" x14ac:dyDescent="0.2">
      <c r="A678" s="138"/>
      <c r="B678" s="138"/>
      <c r="C678" s="138"/>
      <c r="D678" s="138"/>
      <c r="E678" s="158"/>
      <c r="F678" s="15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</row>
    <row r="679" spans="1:73" x14ac:dyDescent="0.2">
      <c r="A679" s="138"/>
      <c r="B679" s="138"/>
      <c r="C679" s="138"/>
      <c r="D679" s="138"/>
      <c r="E679" s="158"/>
      <c r="F679" s="15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</row>
    <row r="680" spans="1:73" x14ac:dyDescent="0.2">
      <c r="A680" s="138"/>
      <c r="B680" s="138"/>
      <c r="C680" s="138"/>
      <c r="D680" s="138"/>
      <c r="E680" s="158"/>
      <c r="F680" s="15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</row>
    <row r="681" spans="1:73" x14ac:dyDescent="0.2">
      <c r="A681" s="138"/>
      <c r="B681" s="138"/>
      <c r="C681" s="138"/>
      <c r="D681" s="138"/>
      <c r="E681" s="158"/>
      <c r="F681" s="15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</row>
    <row r="682" spans="1:73" x14ac:dyDescent="0.2">
      <c r="A682" s="138"/>
      <c r="B682" s="138"/>
      <c r="C682" s="138"/>
      <c r="D682" s="138"/>
      <c r="E682" s="158"/>
      <c r="F682" s="15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</row>
    <row r="683" spans="1:73" x14ac:dyDescent="0.2">
      <c r="A683" s="138"/>
      <c r="B683" s="138"/>
      <c r="C683" s="138"/>
      <c r="D683" s="138"/>
      <c r="E683" s="158"/>
      <c r="F683" s="15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</row>
    <row r="684" spans="1:73" x14ac:dyDescent="0.2">
      <c r="A684" s="138"/>
      <c r="B684" s="138"/>
      <c r="C684" s="138"/>
      <c r="D684" s="138"/>
      <c r="E684" s="158"/>
      <c r="F684" s="15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</row>
    <row r="685" spans="1:73" x14ac:dyDescent="0.2">
      <c r="A685" s="138"/>
      <c r="B685" s="138"/>
      <c r="C685" s="138"/>
      <c r="D685" s="138"/>
      <c r="E685" s="158"/>
      <c r="F685" s="15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</row>
    <row r="686" spans="1:73" x14ac:dyDescent="0.2">
      <c r="A686" s="138"/>
      <c r="B686" s="138"/>
      <c r="C686" s="138"/>
      <c r="D686" s="138"/>
      <c r="E686" s="158"/>
      <c r="F686" s="15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</row>
    <row r="687" spans="1:73" x14ac:dyDescent="0.2">
      <c r="A687" s="138"/>
      <c r="B687" s="138"/>
      <c r="C687" s="138"/>
      <c r="D687" s="138"/>
      <c r="E687" s="158"/>
      <c r="F687" s="15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</row>
    <row r="688" spans="1:73" x14ac:dyDescent="0.2">
      <c r="A688" s="138"/>
      <c r="B688" s="138"/>
      <c r="C688" s="138"/>
      <c r="D688" s="138"/>
      <c r="E688" s="158"/>
      <c r="F688" s="15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</row>
    <row r="689" spans="1:73" x14ac:dyDescent="0.2">
      <c r="A689" s="138"/>
      <c r="B689" s="138"/>
      <c r="C689" s="138"/>
      <c r="D689" s="138"/>
      <c r="E689" s="158"/>
      <c r="F689" s="15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</row>
    <row r="690" spans="1:73" x14ac:dyDescent="0.2">
      <c r="A690" s="138"/>
      <c r="B690" s="138"/>
      <c r="C690" s="138"/>
      <c r="D690" s="138"/>
      <c r="E690" s="158"/>
      <c r="F690" s="15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</row>
    <row r="691" spans="1:73" x14ac:dyDescent="0.2">
      <c r="A691" s="138"/>
      <c r="B691" s="138"/>
      <c r="C691" s="138"/>
      <c r="D691" s="138"/>
      <c r="E691" s="158"/>
      <c r="F691" s="15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</row>
    <row r="692" spans="1:73" x14ac:dyDescent="0.2">
      <c r="A692" s="138"/>
      <c r="B692" s="138"/>
      <c r="C692" s="138"/>
      <c r="D692" s="138"/>
      <c r="E692" s="158"/>
      <c r="F692" s="15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</row>
    <row r="693" spans="1:73" x14ac:dyDescent="0.2">
      <c r="A693" s="138"/>
      <c r="B693" s="138"/>
      <c r="C693" s="138"/>
      <c r="D693" s="138"/>
      <c r="E693" s="158"/>
      <c r="F693" s="15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</row>
    <row r="694" spans="1:73" x14ac:dyDescent="0.2">
      <c r="A694" s="138"/>
      <c r="B694" s="138"/>
      <c r="C694" s="138"/>
      <c r="D694" s="138"/>
      <c r="E694" s="158"/>
      <c r="F694" s="15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</row>
    <row r="695" spans="1:73" x14ac:dyDescent="0.2">
      <c r="A695" s="138"/>
      <c r="B695" s="138"/>
      <c r="C695" s="138"/>
      <c r="D695" s="138"/>
      <c r="E695" s="158"/>
      <c r="F695" s="15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</row>
    <row r="696" spans="1:73" x14ac:dyDescent="0.2">
      <c r="A696" s="138"/>
      <c r="B696" s="138"/>
      <c r="C696" s="138"/>
      <c r="D696" s="138"/>
      <c r="E696" s="158"/>
      <c r="F696" s="15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</row>
    <row r="697" spans="1:73" x14ac:dyDescent="0.2">
      <c r="A697" s="138"/>
      <c r="B697" s="138"/>
      <c r="C697" s="138"/>
      <c r="D697" s="138"/>
      <c r="E697" s="158"/>
      <c r="F697" s="15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</row>
    <row r="698" spans="1:73" x14ac:dyDescent="0.2">
      <c r="A698" s="138"/>
      <c r="B698" s="138"/>
      <c r="C698" s="138"/>
      <c r="D698" s="138"/>
      <c r="E698" s="158"/>
      <c r="F698" s="15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</row>
    <row r="699" spans="1:73" x14ac:dyDescent="0.2">
      <c r="A699" s="138"/>
      <c r="B699" s="138"/>
      <c r="C699" s="138"/>
      <c r="D699" s="138"/>
      <c r="E699" s="158"/>
      <c r="F699" s="15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</row>
    <row r="700" spans="1:73" x14ac:dyDescent="0.2">
      <c r="A700" s="138"/>
      <c r="B700" s="138"/>
      <c r="C700" s="138"/>
      <c r="D700" s="138"/>
      <c r="E700" s="158"/>
      <c r="F700" s="15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</row>
    <row r="701" spans="1:73" x14ac:dyDescent="0.2">
      <c r="A701" s="138"/>
      <c r="B701" s="138"/>
      <c r="C701" s="138"/>
      <c r="D701" s="138"/>
      <c r="E701" s="158"/>
      <c r="F701" s="15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</row>
    <row r="702" spans="1:73" x14ac:dyDescent="0.2">
      <c r="A702" s="138"/>
      <c r="B702" s="138"/>
      <c r="C702" s="138"/>
      <c r="D702" s="138"/>
      <c r="E702" s="158"/>
      <c r="F702" s="15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</row>
    <row r="703" spans="1:73" x14ac:dyDescent="0.2">
      <c r="A703" s="138"/>
      <c r="B703" s="138"/>
      <c r="C703" s="138"/>
      <c r="D703" s="138"/>
      <c r="E703" s="158"/>
      <c r="F703" s="15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</row>
    <row r="704" spans="1:73" x14ac:dyDescent="0.2">
      <c r="A704" s="138"/>
      <c r="B704" s="138"/>
      <c r="C704" s="138"/>
      <c r="D704" s="138"/>
      <c r="E704" s="158"/>
      <c r="F704" s="15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</row>
    <row r="705" spans="1:73" x14ac:dyDescent="0.2">
      <c r="A705" s="138"/>
      <c r="B705" s="138"/>
      <c r="C705" s="138"/>
      <c r="D705" s="138"/>
      <c r="E705" s="158"/>
      <c r="F705" s="15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</row>
    <row r="706" spans="1:73" x14ac:dyDescent="0.2">
      <c r="A706" s="138"/>
      <c r="B706" s="138"/>
      <c r="C706" s="138"/>
      <c r="D706" s="138"/>
      <c r="E706" s="158"/>
      <c r="F706" s="15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</row>
    <row r="707" spans="1:73" x14ac:dyDescent="0.2">
      <c r="A707" s="138"/>
      <c r="B707" s="138"/>
      <c r="C707" s="138"/>
      <c r="D707" s="138"/>
      <c r="E707" s="158"/>
      <c r="F707" s="15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</row>
    <row r="708" spans="1:73" x14ac:dyDescent="0.2">
      <c r="A708" s="138"/>
      <c r="B708" s="138"/>
      <c r="C708" s="138"/>
      <c r="D708" s="138"/>
      <c r="E708" s="158"/>
      <c r="F708" s="15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</row>
    <row r="709" spans="1:73" x14ac:dyDescent="0.2">
      <c r="A709" s="138"/>
      <c r="B709" s="138"/>
      <c r="C709" s="138"/>
      <c r="D709" s="138"/>
      <c r="E709" s="158"/>
      <c r="F709" s="15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</row>
    <row r="710" spans="1:73" x14ac:dyDescent="0.2">
      <c r="A710" s="138"/>
      <c r="B710" s="138"/>
      <c r="C710" s="138"/>
      <c r="D710" s="138"/>
      <c r="E710" s="158"/>
      <c r="F710" s="15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</row>
    <row r="711" spans="1:73" x14ac:dyDescent="0.2">
      <c r="A711" s="138"/>
      <c r="B711" s="138"/>
      <c r="C711" s="138"/>
      <c r="D711" s="138"/>
      <c r="E711" s="158"/>
      <c r="F711" s="15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</row>
    <row r="712" spans="1:73" x14ac:dyDescent="0.2">
      <c r="A712" s="138"/>
      <c r="B712" s="138"/>
      <c r="C712" s="138"/>
      <c r="D712" s="138"/>
      <c r="E712" s="158"/>
      <c r="F712" s="15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</row>
    <row r="713" spans="1:73" x14ac:dyDescent="0.2">
      <c r="A713" s="138"/>
      <c r="B713" s="138"/>
      <c r="C713" s="138"/>
      <c r="D713" s="138"/>
      <c r="E713" s="158"/>
      <c r="F713" s="15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</row>
    <row r="714" spans="1:73" x14ac:dyDescent="0.2">
      <c r="A714" s="138"/>
      <c r="B714" s="138"/>
      <c r="C714" s="138"/>
      <c r="D714" s="138"/>
      <c r="E714" s="158"/>
      <c r="F714" s="15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</row>
    <row r="715" spans="1:73" x14ac:dyDescent="0.2">
      <c r="A715" s="138"/>
      <c r="B715" s="138"/>
      <c r="C715" s="138"/>
      <c r="D715" s="138"/>
      <c r="E715" s="158"/>
      <c r="F715" s="15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</row>
    <row r="716" spans="1:73" x14ac:dyDescent="0.2">
      <c r="A716" s="138"/>
      <c r="B716" s="138"/>
      <c r="C716" s="138"/>
      <c r="D716" s="138"/>
      <c r="E716" s="158"/>
      <c r="F716" s="15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</row>
    <row r="717" spans="1:73" x14ac:dyDescent="0.2">
      <c r="A717" s="138"/>
      <c r="B717" s="138"/>
      <c r="C717" s="138"/>
      <c r="D717" s="138"/>
      <c r="E717" s="158"/>
      <c r="F717" s="15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</row>
    <row r="718" spans="1:73" x14ac:dyDescent="0.2">
      <c r="A718" s="138"/>
      <c r="B718" s="138"/>
      <c r="C718" s="138"/>
      <c r="D718" s="138"/>
      <c r="E718" s="158"/>
      <c r="F718" s="15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</row>
    <row r="719" spans="1:73" x14ac:dyDescent="0.2">
      <c r="A719" s="138"/>
      <c r="B719" s="138"/>
      <c r="C719" s="138"/>
      <c r="D719" s="138"/>
      <c r="E719" s="158"/>
      <c r="F719" s="15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</row>
    <row r="720" spans="1:73" x14ac:dyDescent="0.2">
      <c r="A720" s="138"/>
      <c r="B720" s="138"/>
      <c r="C720" s="138"/>
      <c r="D720" s="138"/>
      <c r="E720" s="158"/>
      <c r="F720" s="15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</row>
    <row r="721" spans="1:73" x14ac:dyDescent="0.2">
      <c r="A721" s="138"/>
      <c r="B721" s="138"/>
      <c r="C721" s="138"/>
      <c r="D721" s="138"/>
      <c r="E721" s="158"/>
      <c r="F721" s="15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</row>
    <row r="722" spans="1:73" x14ac:dyDescent="0.2">
      <c r="A722" s="138"/>
      <c r="B722" s="138"/>
      <c r="C722" s="138"/>
      <c r="D722" s="138"/>
      <c r="E722" s="158"/>
      <c r="F722" s="15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</row>
    <row r="723" spans="1:73" x14ac:dyDescent="0.2">
      <c r="A723" s="138"/>
      <c r="B723" s="138"/>
      <c r="C723" s="138"/>
      <c r="D723" s="138"/>
      <c r="E723" s="158"/>
      <c r="F723" s="15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</row>
    <row r="724" spans="1:73" x14ac:dyDescent="0.2">
      <c r="A724" s="138"/>
      <c r="B724" s="138"/>
      <c r="C724" s="138"/>
      <c r="D724" s="138"/>
      <c r="E724" s="158"/>
      <c r="F724" s="15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</row>
    <row r="725" spans="1:73" x14ac:dyDescent="0.2">
      <c r="A725" s="138"/>
      <c r="B725" s="138"/>
      <c r="C725" s="138"/>
      <c r="D725" s="138"/>
      <c r="E725" s="158"/>
      <c r="F725" s="15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</row>
    <row r="726" spans="1:73" x14ac:dyDescent="0.2">
      <c r="A726" s="138"/>
      <c r="B726" s="138"/>
      <c r="C726" s="138"/>
      <c r="D726" s="138"/>
      <c r="E726" s="158"/>
      <c r="F726" s="15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</row>
    <row r="727" spans="1:73" x14ac:dyDescent="0.2">
      <c r="A727" s="138"/>
      <c r="B727" s="138"/>
      <c r="C727" s="138"/>
      <c r="D727" s="138"/>
      <c r="E727" s="158"/>
      <c r="F727" s="15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</row>
    <row r="728" spans="1:73" x14ac:dyDescent="0.2">
      <c r="A728" s="138"/>
      <c r="B728" s="138"/>
      <c r="C728" s="138"/>
      <c r="D728" s="138"/>
      <c r="E728" s="158"/>
      <c r="F728" s="15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</row>
    <row r="729" spans="1:73" x14ac:dyDescent="0.2">
      <c r="A729" s="138"/>
      <c r="B729" s="138"/>
      <c r="C729" s="138"/>
      <c r="D729" s="138"/>
      <c r="E729" s="158"/>
      <c r="F729" s="15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</row>
    <row r="730" spans="1:73" x14ac:dyDescent="0.2">
      <c r="A730" s="138"/>
      <c r="B730" s="138"/>
      <c r="C730" s="138"/>
      <c r="D730" s="138"/>
      <c r="E730" s="158"/>
      <c r="F730" s="15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</row>
    <row r="731" spans="1:73" x14ac:dyDescent="0.2">
      <c r="A731" s="138"/>
      <c r="B731" s="138"/>
      <c r="C731" s="138"/>
      <c r="D731" s="138"/>
      <c r="E731" s="158"/>
      <c r="F731" s="15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</row>
    <row r="732" spans="1:73" x14ac:dyDescent="0.2">
      <c r="A732" s="138"/>
      <c r="B732" s="138"/>
      <c r="C732" s="138"/>
      <c r="D732" s="138"/>
      <c r="E732" s="158"/>
      <c r="F732" s="15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</row>
    <row r="733" spans="1:73" x14ac:dyDescent="0.2">
      <c r="A733" s="138"/>
      <c r="B733" s="138"/>
      <c r="C733" s="138"/>
      <c r="D733" s="138"/>
      <c r="E733" s="158"/>
      <c r="F733" s="15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</row>
    <row r="734" spans="1:73" x14ac:dyDescent="0.2">
      <c r="A734" s="138"/>
      <c r="B734" s="138"/>
      <c r="C734" s="138"/>
      <c r="D734" s="138"/>
      <c r="E734" s="158"/>
      <c r="F734" s="15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</row>
    <row r="735" spans="1:73" x14ac:dyDescent="0.2">
      <c r="A735" s="138"/>
      <c r="B735" s="138"/>
      <c r="C735" s="138"/>
      <c r="D735" s="138"/>
      <c r="E735" s="158"/>
      <c r="F735" s="15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</row>
    <row r="736" spans="1:73" x14ac:dyDescent="0.2">
      <c r="A736" s="138"/>
      <c r="B736" s="138"/>
      <c r="C736" s="138"/>
      <c r="D736" s="138"/>
      <c r="E736" s="158"/>
      <c r="F736" s="15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</row>
    <row r="737" spans="1:73" x14ac:dyDescent="0.2">
      <c r="A737" s="138"/>
      <c r="B737" s="138"/>
      <c r="C737" s="138"/>
      <c r="D737" s="138"/>
      <c r="E737" s="158"/>
      <c r="F737" s="15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</row>
    <row r="738" spans="1:73" x14ac:dyDescent="0.2">
      <c r="A738" s="138"/>
      <c r="B738" s="138"/>
      <c r="C738" s="138"/>
      <c r="D738" s="138"/>
      <c r="E738" s="158"/>
      <c r="F738" s="15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</row>
    <row r="739" spans="1:73" x14ac:dyDescent="0.2">
      <c r="A739" s="138"/>
      <c r="B739" s="138"/>
      <c r="C739" s="138"/>
      <c r="D739" s="138"/>
      <c r="E739" s="158"/>
      <c r="F739" s="15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</row>
    <row r="740" spans="1:73" x14ac:dyDescent="0.2">
      <c r="A740" s="138"/>
      <c r="B740" s="138"/>
      <c r="C740" s="138"/>
      <c r="D740" s="138"/>
      <c r="E740" s="158"/>
      <c r="F740" s="15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</row>
    <row r="741" spans="1:73" x14ac:dyDescent="0.2">
      <c r="A741" s="138"/>
      <c r="B741" s="138"/>
      <c r="C741" s="138"/>
      <c r="D741" s="138"/>
      <c r="E741" s="158"/>
      <c r="F741" s="15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</row>
    <row r="742" spans="1:73" x14ac:dyDescent="0.2">
      <c r="A742" s="138"/>
      <c r="B742" s="138"/>
      <c r="C742" s="138"/>
      <c r="D742" s="138"/>
      <c r="E742" s="158"/>
      <c r="F742" s="15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</row>
    <row r="743" spans="1:73" x14ac:dyDescent="0.2">
      <c r="A743" s="138"/>
      <c r="B743" s="138"/>
      <c r="C743" s="138"/>
      <c r="D743" s="138"/>
      <c r="E743" s="158"/>
      <c r="F743" s="15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</row>
    <row r="744" spans="1:73" x14ac:dyDescent="0.2">
      <c r="A744" s="138"/>
      <c r="B744" s="138"/>
      <c r="C744" s="138"/>
      <c r="D744" s="138"/>
      <c r="E744" s="158"/>
      <c r="F744" s="15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</row>
    <row r="745" spans="1:73" x14ac:dyDescent="0.2">
      <c r="A745" s="138"/>
      <c r="B745" s="138"/>
      <c r="C745" s="138"/>
      <c r="D745" s="138"/>
      <c r="E745" s="158"/>
      <c r="F745" s="15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</row>
    <row r="746" spans="1:73" x14ac:dyDescent="0.2">
      <c r="A746" s="138"/>
      <c r="B746" s="138"/>
      <c r="C746" s="138"/>
      <c r="D746" s="138"/>
      <c r="E746" s="158"/>
      <c r="F746" s="15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</row>
    <row r="747" spans="1:73" x14ac:dyDescent="0.2">
      <c r="A747" s="138"/>
      <c r="B747" s="138"/>
      <c r="C747" s="138"/>
      <c r="D747" s="138"/>
      <c r="E747" s="158"/>
      <c r="F747" s="15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</row>
    <row r="748" spans="1:73" x14ac:dyDescent="0.2">
      <c r="A748" s="138"/>
      <c r="B748" s="138"/>
      <c r="C748" s="138"/>
      <c r="D748" s="138"/>
      <c r="E748" s="158"/>
      <c r="F748" s="15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</row>
    <row r="749" spans="1:73" x14ac:dyDescent="0.2">
      <c r="A749" s="138"/>
      <c r="B749" s="138"/>
      <c r="C749" s="138"/>
      <c r="D749" s="138"/>
      <c r="E749" s="158"/>
      <c r="F749" s="15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</row>
    <row r="750" spans="1:73" x14ac:dyDescent="0.2">
      <c r="A750" s="138"/>
      <c r="B750" s="138"/>
      <c r="C750" s="138"/>
      <c r="D750" s="138"/>
      <c r="E750" s="158"/>
      <c r="F750" s="15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</row>
    <row r="751" spans="1:73" x14ac:dyDescent="0.2">
      <c r="A751" s="138"/>
      <c r="B751" s="138"/>
      <c r="C751" s="138"/>
      <c r="D751" s="138"/>
      <c r="E751" s="158"/>
      <c r="F751" s="15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</row>
    <row r="752" spans="1:73" x14ac:dyDescent="0.2">
      <c r="A752" s="138"/>
      <c r="B752" s="138"/>
      <c r="C752" s="138"/>
      <c r="D752" s="138"/>
      <c r="E752" s="158"/>
      <c r="F752" s="15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</row>
    <row r="753" spans="1:73" x14ac:dyDescent="0.2">
      <c r="A753" s="138"/>
      <c r="B753" s="138"/>
      <c r="C753" s="138"/>
      <c r="D753" s="138"/>
      <c r="E753" s="158"/>
      <c r="F753" s="15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</row>
    <row r="754" spans="1:73" x14ac:dyDescent="0.2">
      <c r="A754" s="138"/>
      <c r="B754" s="138"/>
      <c r="C754" s="138"/>
      <c r="D754" s="138"/>
      <c r="E754" s="158"/>
      <c r="F754" s="15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</row>
    <row r="755" spans="1:73" x14ac:dyDescent="0.2">
      <c r="A755" s="138"/>
      <c r="B755" s="138"/>
      <c r="C755" s="138"/>
      <c r="D755" s="138"/>
      <c r="E755" s="158"/>
      <c r="F755" s="15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</row>
    <row r="756" spans="1:73" x14ac:dyDescent="0.2">
      <c r="A756" s="138"/>
      <c r="B756" s="138"/>
      <c r="C756" s="138"/>
      <c r="D756" s="138"/>
      <c r="E756" s="158"/>
      <c r="F756" s="15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</row>
    <row r="757" spans="1:73" x14ac:dyDescent="0.2">
      <c r="A757" s="138"/>
      <c r="B757" s="138"/>
      <c r="C757" s="138"/>
      <c r="D757" s="138"/>
      <c r="E757" s="158"/>
      <c r="F757" s="15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</row>
    <row r="758" spans="1:73" x14ac:dyDescent="0.2">
      <c r="A758" s="138"/>
      <c r="B758" s="138"/>
      <c r="C758" s="138"/>
      <c r="D758" s="138"/>
      <c r="E758" s="158"/>
      <c r="F758" s="15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</row>
    <row r="759" spans="1:73" x14ac:dyDescent="0.2">
      <c r="A759" s="138"/>
      <c r="B759" s="138"/>
      <c r="C759" s="138"/>
      <c r="D759" s="138"/>
      <c r="E759" s="158"/>
      <c r="F759" s="15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</row>
    <row r="760" spans="1:73" x14ac:dyDescent="0.2">
      <c r="A760" s="138"/>
      <c r="B760" s="138"/>
      <c r="C760" s="138"/>
      <c r="D760" s="138"/>
      <c r="E760" s="158"/>
      <c r="F760" s="15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</row>
    <row r="761" spans="1:73" x14ac:dyDescent="0.2">
      <c r="A761" s="138"/>
      <c r="B761" s="138"/>
      <c r="C761" s="138"/>
      <c r="D761" s="138"/>
      <c r="E761" s="158"/>
      <c r="F761" s="15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</row>
    <row r="762" spans="1:73" x14ac:dyDescent="0.2">
      <c r="A762" s="138"/>
      <c r="B762" s="138"/>
      <c r="C762" s="138"/>
      <c r="D762" s="138"/>
      <c r="E762" s="158"/>
      <c r="F762" s="15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</row>
    <row r="763" spans="1:73" x14ac:dyDescent="0.2">
      <c r="A763" s="138"/>
      <c r="B763" s="138"/>
      <c r="C763" s="138"/>
      <c r="D763" s="138"/>
      <c r="E763" s="158"/>
      <c r="F763" s="15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</row>
    <row r="764" spans="1:73" x14ac:dyDescent="0.2">
      <c r="A764" s="138"/>
      <c r="B764" s="138"/>
      <c r="C764" s="138"/>
      <c r="D764" s="138"/>
      <c r="E764" s="158"/>
      <c r="F764" s="15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</row>
    <row r="765" spans="1:73" x14ac:dyDescent="0.2">
      <c r="A765" s="138"/>
      <c r="B765" s="138"/>
      <c r="C765" s="138"/>
      <c r="D765" s="138"/>
      <c r="E765" s="158"/>
      <c r="F765" s="15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</row>
    <row r="766" spans="1:73" x14ac:dyDescent="0.2">
      <c r="A766" s="138"/>
      <c r="B766" s="138"/>
      <c r="C766" s="138"/>
      <c r="D766" s="138"/>
      <c r="E766" s="158"/>
      <c r="F766" s="15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</row>
    <row r="767" spans="1:73" x14ac:dyDescent="0.2">
      <c r="A767" s="138"/>
      <c r="B767" s="138"/>
      <c r="C767" s="138"/>
      <c r="D767" s="138"/>
      <c r="E767" s="158"/>
      <c r="F767" s="15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</row>
    <row r="768" spans="1:73" x14ac:dyDescent="0.2">
      <c r="A768" s="138"/>
      <c r="B768" s="138"/>
      <c r="C768" s="138"/>
      <c r="D768" s="138"/>
      <c r="E768" s="158"/>
      <c r="F768" s="15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</row>
    <row r="769" spans="1:73" x14ac:dyDescent="0.2">
      <c r="A769" s="138"/>
      <c r="B769" s="138"/>
      <c r="C769" s="138"/>
      <c r="D769" s="138"/>
      <c r="E769" s="158"/>
      <c r="F769" s="15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</row>
    <row r="770" spans="1:73" x14ac:dyDescent="0.2">
      <c r="A770" s="138"/>
      <c r="B770" s="138"/>
      <c r="C770" s="138"/>
      <c r="D770" s="138"/>
      <c r="E770" s="158"/>
      <c r="F770" s="15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</row>
    <row r="771" spans="1:73" x14ac:dyDescent="0.2">
      <c r="A771" s="138"/>
      <c r="B771" s="138"/>
      <c r="C771" s="138"/>
      <c r="D771" s="138"/>
      <c r="E771" s="158"/>
      <c r="F771" s="15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</row>
    <row r="772" spans="1:73" x14ac:dyDescent="0.2">
      <c r="A772" s="138"/>
      <c r="B772" s="138"/>
      <c r="C772" s="138"/>
      <c r="D772" s="138"/>
      <c r="E772" s="158"/>
      <c r="F772" s="15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</row>
    <row r="773" spans="1:73" x14ac:dyDescent="0.2">
      <c r="A773" s="138"/>
      <c r="B773" s="138"/>
      <c r="C773" s="138"/>
      <c r="D773" s="138"/>
      <c r="E773" s="158"/>
      <c r="F773" s="15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</row>
    <row r="774" spans="1:73" x14ac:dyDescent="0.2">
      <c r="A774" s="138"/>
      <c r="B774" s="138"/>
      <c r="C774" s="138"/>
      <c r="D774" s="138"/>
      <c r="E774" s="158"/>
      <c r="F774" s="15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</row>
    <row r="775" spans="1:73" x14ac:dyDescent="0.2">
      <c r="A775" s="138"/>
      <c r="B775" s="138"/>
      <c r="C775" s="138"/>
      <c r="D775" s="138"/>
      <c r="E775" s="158"/>
      <c r="F775" s="15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</row>
    <row r="776" spans="1:73" x14ac:dyDescent="0.2">
      <c r="A776" s="138"/>
      <c r="B776" s="138"/>
      <c r="C776" s="138"/>
      <c r="D776" s="138"/>
      <c r="E776" s="158"/>
      <c r="F776" s="15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</row>
    <row r="777" spans="1:73" x14ac:dyDescent="0.2">
      <c r="A777" s="138"/>
      <c r="B777" s="138"/>
      <c r="C777" s="138"/>
      <c r="D777" s="138"/>
      <c r="E777" s="158"/>
      <c r="F777" s="15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</row>
    <row r="778" spans="1:73" x14ac:dyDescent="0.2">
      <c r="A778" s="138"/>
      <c r="B778" s="138"/>
      <c r="C778" s="138"/>
      <c r="D778" s="138"/>
      <c r="E778" s="158"/>
      <c r="F778" s="15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</row>
    <row r="779" spans="1:73" x14ac:dyDescent="0.2">
      <c r="A779" s="138"/>
      <c r="B779" s="138"/>
      <c r="C779" s="138"/>
      <c r="D779" s="138"/>
      <c r="E779" s="158"/>
      <c r="F779" s="15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</row>
    <row r="780" spans="1:73" x14ac:dyDescent="0.2">
      <c r="A780" s="138"/>
      <c r="B780" s="138"/>
      <c r="C780" s="138"/>
      <c r="D780" s="138"/>
      <c r="E780" s="158"/>
      <c r="F780" s="15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</row>
    <row r="781" spans="1:73" x14ac:dyDescent="0.2">
      <c r="A781" s="138"/>
      <c r="B781" s="138"/>
      <c r="C781" s="138"/>
      <c r="D781" s="138"/>
      <c r="E781" s="158"/>
      <c r="F781" s="15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</row>
    <row r="782" spans="1:73" x14ac:dyDescent="0.2">
      <c r="A782" s="138"/>
      <c r="B782" s="138"/>
      <c r="C782" s="138"/>
      <c r="D782" s="138"/>
      <c r="E782" s="158"/>
      <c r="F782" s="15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</row>
    <row r="783" spans="1:73" x14ac:dyDescent="0.2">
      <c r="A783" s="138"/>
      <c r="B783" s="138"/>
      <c r="C783" s="138"/>
      <c r="D783" s="138"/>
      <c r="E783" s="158"/>
      <c r="F783" s="15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</row>
    <row r="784" spans="1:73" x14ac:dyDescent="0.2">
      <c r="A784" s="138"/>
      <c r="B784" s="138"/>
      <c r="C784" s="138"/>
      <c r="D784" s="138"/>
      <c r="E784" s="158"/>
      <c r="F784" s="15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</row>
    <row r="785" spans="1:73" x14ac:dyDescent="0.2">
      <c r="A785" s="138"/>
      <c r="B785" s="138"/>
      <c r="C785" s="138"/>
      <c r="D785" s="138"/>
      <c r="E785" s="158"/>
      <c r="F785" s="15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</row>
    <row r="786" spans="1:73" x14ac:dyDescent="0.2">
      <c r="A786" s="138"/>
      <c r="B786" s="138"/>
      <c r="C786" s="138"/>
      <c r="D786" s="138"/>
      <c r="E786" s="158"/>
      <c r="F786" s="15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</row>
    <row r="787" spans="1:73" x14ac:dyDescent="0.2">
      <c r="A787" s="138"/>
      <c r="B787" s="138"/>
      <c r="C787" s="138"/>
      <c r="D787" s="138"/>
      <c r="E787" s="158"/>
      <c r="F787" s="15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</row>
    <row r="788" spans="1:73" x14ac:dyDescent="0.2">
      <c r="A788" s="138"/>
      <c r="B788" s="138"/>
      <c r="C788" s="138"/>
      <c r="D788" s="138"/>
      <c r="E788" s="158"/>
      <c r="F788" s="15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</row>
    <row r="789" spans="1:73" x14ac:dyDescent="0.2">
      <c r="A789" s="138"/>
      <c r="B789" s="138"/>
      <c r="C789" s="138"/>
      <c r="D789" s="138"/>
      <c r="E789" s="158"/>
      <c r="F789" s="15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</row>
    <row r="790" spans="1:73" x14ac:dyDescent="0.2">
      <c r="A790" s="138"/>
      <c r="B790" s="138"/>
      <c r="C790" s="138"/>
      <c r="D790" s="138"/>
      <c r="E790" s="158"/>
      <c r="F790" s="15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</row>
    <row r="791" spans="1:73" x14ac:dyDescent="0.2">
      <c r="A791" s="138"/>
      <c r="B791" s="138"/>
      <c r="C791" s="138"/>
      <c r="D791" s="138"/>
      <c r="E791" s="158"/>
      <c r="F791" s="15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</row>
    <row r="792" spans="1:73" x14ac:dyDescent="0.2">
      <c r="A792" s="138"/>
      <c r="B792" s="138"/>
      <c r="C792" s="138"/>
      <c r="D792" s="138"/>
      <c r="E792" s="158"/>
      <c r="F792" s="15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</row>
    <row r="793" spans="1:73" x14ac:dyDescent="0.2">
      <c r="A793" s="138"/>
      <c r="B793" s="138"/>
      <c r="C793" s="138"/>
      <c r="D793" s="138"/>
      <c r="E793" s="158"/>
      <c r="F793" s="15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</row>
    <row r="794" spans="1:73" x14ac:dyDescent="0.2">
      <c r="A794" s="138"/>
      <c r="B794" s="138"/>
      <c r="C794" s="138"/>
      <c r="D794" s="138"/>
      <c r="E794" s="158"/>
      <c r="F794" s="15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</row>
    <row r="795" spans="1:73" x14ac:dyDescent="0.2">
      <c r="A795" s="138"/>
      <c r="B795" s="138"/>
      <c r="C795" s="138"/>
      <c r="D795" s="138"/>
      <c r="E795" s="158"/>
      <c r="F795" s="15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</row>
    <row r="796" spans="1:73" x14ac:dyDescent="0.2">
      <c r="A796" s="138"/>
      <c r="B796" s="138"/>
      <c r="C796" s="138"/>
      <c r="D796" s="138"/>
      <c r="E796" s="158"/>
      <c r="F796" s="15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</row>
    <row r="797" spans="1:73" x14ac:dyDescent="0.2">
      <c r="A797" s="138"/>
      <c r="B797" s="138"/>
      <c r="C797" s="138"/>
      <c r="D797" s="138"/>
      <c r="E797" s="158"/>
      <c r="F797" s="15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</row>
    <row r="798" spans="1:73" x14ac:dyDescent="0.2">
      <c r="A798" s="138"/>
      <c r="B798" s="138"/>
      <c r="C798" s="138"/>
      <c r="D798" s="138"/>
      <c r="E798" s="158"/>
      <c r="F798" s="15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</row>
    <row r="799" spans="1:73" x14ac:dyDescent="0.2">
      <c r="A799" s="138"/>
      <c r="B799" s="138"/>
      <c r="C799" s="138"/>
      <c r="D799" s="138"/>
      <c r="E799" s="158"/>
      <c r="F799" s="15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</row>
    <row r="800" spans="1:73" x14ac:dyDescent="0.2">
      <c r="A800" s="138"/>
      <c r="B800" s="138"/>
      <c r="C800" s="138"/>
      <c r="D800" s="138"/>
      <c r="E800" s="158"/>
      <c r="F800" s="15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</row>
    <row r="801" spans="1:73" x14ac:dyDescent="0.2">
      <c r="A801" s="138"/>
      <c r="B801" s="138"/>
      <c r="C801" s="138"/>
      <c r="D801" s="138"/>
      <c r="E801" s="158"/>
      <c r="F801" s="15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</row>
    <row r="802" spans="1:73" x14ac:dyDescent="0.2">
      <c r="A802" s="138"/>
      <c r="B802" s="138"/>
      <c r="C802" s="138"/>
      <c r="D802" s="138"/>
      <c r="E802" s="158"/>
      <c r="F802" s="15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</row>
    <row r="803" spans="1:73" x14ac:dyDescent="0.2">
      <c r="A803" s="138"/>
      <c r="B803" s="138"/>
      <c r="C803" s="138"/>
      <c r="D803" s="138"/>
      <c r="E803" s="158"/>
      <c r="F803" s="15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</row>
    <row r="804" spans="1:73" x14ac:dyDescent="0.2">
      <c r="A804" s="138"/>
      <c r="B804" s="138"/>
      <c r="C804" s="138"/>
      <c r="D804" s="138"/>
      <c r="E804" s="158"/>
      <c r="F804" s="15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</row>
    <row r="805" spans="1:73" x14ac:dyDescent="0.2">
      <c r="A805" s="138"/>
      <c r="B805" s="138"/>
      <c r="C805" s="138"/>
      <c r="D805" s="138"/>
      <c r="E805" s="158"/>
      <c r="F805" s="15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</row>
    <row r="806" spans="1:73" x14ac:dyDescent="0.2">
      <c r="A806" s="138"/>
      <c r="B806" s="138"/>
      <c r="C806" s="138"/>
      <c r="D806" s="138"/>
      <c r="E806" s="158"/>
      <c r="F806" s="15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</row>
    <row r="807" spans="1:73" x14ac:dyDescent="0.2">
      <c r="A807" s="138"/>
      <c r="B807" s="138"/>
      <c r="C807" s="138"/>
      <c r="D807" s="138"/>
      <c r="E807" s="158"/>
      <c r="F807" s="15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</row>
    <row r="808" spans="1:73" x14ac:dyDescent="0.2">
      <c r="A808" s="138"/>
      <c r="B808" s="138"/>
      <c r="C808" s="138"/>
      <c r="D808" s="138"/>
      <c r="E808" s="158"/>
      <c r="F808" s="15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</row>
    <row r="809" spans="1:73" x14ac:dyDescent="0.2">
      <c r="A809" s="138"/>
      <c r="B809" s="138"/>
      <c r="C809" s="138"/>
      <c r="D809" s="138"/>
      <c r="E809" s="158"/>
      <c r="F809" s="15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</row>
    <row r="810" spans="1:73" x14ac:dyDescent="0.2">
      <c r="A810" s="138"/>
      <c r="B810" s="138"/>
      <c r="C810" s="138"/>
      <c r="D810" s="138"/>
      <c r="E810" s="158"/>
      <c r="F810" s="15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</row>
    <row r="811" spans="1:73" x14ac:dyDescent="0.2">
      <c r="A811" s="138"/>
      <c r="B811" s="138"/>
      <c r="C811" s="138"/>
      <c r="D811" s="138"/>
      <c r="E811" s="158"/>
      <c r="F811" s="15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</row>
    <row r="812" spans="1:73" x14ac:dyDescent="0.2">
      <c r="A812" s="138"/>
      <c r="B812" s="138"/>
      <c r="C812" s="138"/>
      <c r="D812" s="138"/>
      <c r="E812" s="158"/>
      <c r="F812" s="15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</row>
    <row r="813" spans="1:73" x14ac:dyDescent="0.2">
      <c r="A813" s="138"/>
      <c r="B813" s="138"/>
      <c r="C813" s="138"/>
      <c r="D813" s="138"/>
      <c r="E813" s="158"/>
      <c r="F813" s="15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</row>
    <row r="814" spans="1:73" x14ac:dyDescent="0.2">
      <c r="A814" s="138"/>
      <c r="B814" s="138"/>
      <c r="C814" s="138"/>
      <c r="D814" s="138"/>
      <c r="E814" s="158"/>
      <c r="F814" s="15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</row>
    <row r="815" spans="1:73" x14ac:dyDescent="0.2">
      <c r="A815" s="138"/>
      <c r="B815" s="138"/>
      <c r="C815" s="138"/>
      <c r="D815" s="138"/>
      <c r="E815" s="158"/>
      <c r="F815" s="15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</row>
    <row r="816" spans="1:73" x14ac:dyDescent="0.2">
      <c r="A816" s="138"/>
      <c r="B816" s="138"/>
      <c r="C816" s="138"/>
      <c r="D816" s="138"/>
      <c r="E816" s="158"/>
      <c r="F816" s="15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</row>
    <row r="817" spans="1:73" x14ac:dyDescent="0.2">
      <c r="A817" s="138"/>
      <c r="B817" s="138"/>
      <c r="C817" s="138"/>
      <c r="D817" s="138"/>
      <c r="E817" s="158"/>
      <c r="F817" s="15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</row>
    <row r="818" spans="1:73" x14ac:dyDescent="0.2">
      <c r="A818" s="138"/>
      <c r="B818" s="138"/>
      <c r="C818" s="138"/>
      <c r="D818" s="138"/>
      <c r="E818" s="158"/>
      <c r="F818" s="15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</row>
    <row r="819" spans="1:73" x14ac:dyDescent="0.2">
      <c r="A819" s="138"/>
      <c r="B819" s="138"/>
      <c r="C819" s="138"/>
      <c r="D819" s="138"/>
      <c r="E819" s="158"/>
      <c r="F819" s="15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</row>
    <row r="820" spans="1:73" x14ac:dyDescent="0.2">
      <c r="A820" s="138"/>
      <c r="B820" s="138"/>
      <c r="C820" s="138"/>
      <c r="D820" s="138"/>
      <c r="E820" s="158"/>
      <c r="F820" s="15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</row>
    <row r="821" spans="1:73" x14ac:dyDescent="0.2">
      <c r="A821" s="138"/>
      <c r="B821" s="138"/>
      <c r="C821" s="138"/>
      <c r="D821" s="138"/>
      <c r="E821" s="158"/>
      <c r="F821" s="15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</row>
    <row r="822" spans="1:73" x14ac:dyDescent="0.2">
      <c r="A822" s="138"/>
      <c r="B822" s="138"/>
      <c r="C822" s="138"/>
      <c r="D822" s="138"/>
      <c r="E822" s="158"/>
      <c r="F822" s="15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</row>
    <row r="823" spans="1:73" x14ac:dyDescent="0.2">
      <c r="A823" s="138"/>
      <c r="B823" s="138"/>
      <c r="C823" s="138"/>
      <c r="D823" s="138"/>
      <c r="E823" s="158"/>
      <c r="F823" s="15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</row>
    <row r="824" spans="1:73" x14ac:dyDescent="0.2">
      <c r="A824" s="138"/>
      <c r="B824" s="138"/>
      <c r="C824" s="138"/>
      <c r="D824" s="138"/>
      <c r="E824" s="158"/>
      <c r="F824" s="15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</row>
    <row r="825" spans="1:73" x14ac:dyDescent="0.2">
      <c r="A825" s="138"/>
      <c r="B825" s="138"/>
      <c r="C825" s="138"/>
      <c r="D825" s="138"/>
      <c r="E825" s="158"/>
      <c r="F825" s="15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</row>
    <row r="826" spans="1:73" x14ac:dyDescent="0.2">
      <c r="A826" s="138"/>
      <c r="B826" s="138"/>
      <c r="C826" s="138"/>
      <c r="D826" s="138"/>
      <c r="E826" s="158"/>
      <c r="F826" s="15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</row>
    <row r="827" spans="1:73" x14ac:dyDescent="0.2">
      <c r="A827" s="138"/>
      <c r="B827" s="138"/>
      <c r="C827" s="138"/>
      <c r="D827" s="138"/>
      <c r="E827" s="158"/>
      <c r="F827" s="15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</row>
    <row r="828" spans="1:73" x14ac:dyDescent="0.2">
      <c r="A828" s="138"/>
      <c r="B828" s="138"/>
      <c r="C828" s="138"/>
      <c r="D828" s="138"/>
      <c r="E828" s="158"/>
      <c r="F828" s="15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</row>
    <row r="829" spans="1:73" x14ac:dyDescent="0.2">
      <c r="A829" s="138"/>
      <c r="B829" s="138"/>
      <c r="C829" s="138"/>
      <c r="D829" s="138"/>
      <c r="E829" s="158"/>
      <c r="F829" s="15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</row>
    <row r="830" spans="1:73" x14ac:dyDescent="0.2">
      <c r="A830" s="138"/>
      <c r="B830" s="138"/>
      <c r="C830" s="138"/>
      <c r="D830" s="138"/>
      <c r="E830" s="158"/>
      <c r="F830" s="15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</row>
    <row r="831" spans="1:73" x14ac:dyDescent="0.2">
      <c r="A831" s="138"/>
      <c r="B831" s="138"/>
      <c r="C831" s="138"/>
      <c r="D831" s="138"/>
      <c r="E831" s="158"/>
      <c r="F831" s="15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</row>
    <row r="832" spans="1:73" x14ac:dyDescent="0.2">
      <c r="A832" s="138"/>
      <c r="B832" s="138"/>
      <c r="C832" s="138"/>
      <c r="D832" s="138"/>
      <c r="E832" s="158"/>
      <c r="F832" s="15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</row>
    <row r="833" spans="1:73" x14ac:dyDescent="0.2">
      <c r="A833" s="138"/>
      <c r="B833" s="138"/>
      <c r="C833" s="138"/>
      <c r="D833" s="138"/>
      <c r="E833" s="158"/>
      <c r="F833" s="15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</row>
    <row r="834" spans="1:73" x14ac:dyDescent="0.2">
      <c r="A834" s="138"/>
      <c r="B834" s="138"/>
      <c r="C834" s="138"/>
      <c r="D834" s="138"/>
      <c r="E834" s="158"/>
      <c r="F834" s="15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</row>
    <row r="835" spans="1:73" x14ac:dyDescent="0.2">
      <c r="A835" s="138"/>
      <c r="B835" s="138"/>
      <c r="C835" s="138"/>
      <c r="D835" s="138"/>
      <c r="E835" s="158"/>
      <c r="F835" s="15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</row>
    <row r="836" spans="1:73" x14ac:dyDescent="0.2">
      <c r="A836" s="138"/>
      <c r="B836" s="138"/>
      <c r="C836" s="138"/>
      <c r="D836" s="138"/>
      <c r="E836" s="158"/>
      <c r="F836" s="15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</row>
    <row r="837" spans="1:73" x14ac:dyDescent="0.2">
      <c r="A837" s="138"/>
      <c r="B837" s="138"/>
      <c r="C837" s="138"/>
      <c r="D837" s="138"/>
      <c r="E837" s="158"/>
      <c r="F837" s="15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</row>
    <row r="838" spans="1:73" x14ac:dyDescent="0.2">
      <c r="A838" s="138"/>
      <c r="B838" s="138"/>
      <c r="C838" s="138"/>
      <c r="D838" s="138"/>
      <c r="E838" s="158"/>
      <c r="F838" s="15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</row>
    <row r="839" spans="1:73" x14ac:dyDescent="0.2">
      <c r="A839" s="138"/>
      <c r="B839" s="138"/>
      <c r="C839" s="138"/>
      <c r="D839" s="138"/>
      <c r="E839" s="158"/>
      <c r="F839" s="15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</row>
    <row r="840" spans="1:73" x14ac:dyDescent="0.2">
      <c r="A840" s="138"/>
      <c r="B840" s="138"/>
      <c r="C840" s="138"/>
      <c r="D840" s="138"/>
      <c r="E840" s="158"/>
      <c r="F840" s="15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</row>
    <row r="841" spans="1:73" x14ac:dyDescent="0.2">
      <c r="A841" s="138"/>
      <c r="B841" s="138"/>
      <c r="C841" s="138"/>
      <c r="D841" s="138"/>
      <c r="E841" s="158"/>
      <c r="F841" s="15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</row>
    <row r="842" spans="1:73" x14ac:dyDescent="0.2">
      <c r="A842" s="138"/>
      <c r="B842" s="138"/>
      <c r="C842" s="138"/>
      <c r="D842" s="138"/>
      <c r="E842" s="158"/>
      <c r="F842" s="15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</row>
    <row r="843" spans="1:73" x14ac:dyDescent="0.2">
      <c r="A843" s="138"/>
      <c r="B843" s="138"/>
      <c r="C843" s="138"/>
      <c r="D843" s="138"/>
      <c r="E843" s="158"/>
      <c r="F843" s="15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</row>
    <row r="844" spans="1:73" x14ac:dyDescent="0.2">
      <c r="A844" s="138"/>
      <c r="B844" s="138"/>
      <c r="C844" s="138"/>
      <c r="D844" s="138"/>
      <c r="E844" s="158"/>
      <c r="F844" s="15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</row>
    <row r="845" spans="1:73" x14ac:dyDescent="0.2">
      <c r="A845" s="138"/>
      <c r="B845" s="138"/>
      <c r="C845" s="138"/>
      <c r="D845" s="138"/>
      <c r="E845" s="158"/>
      <c r="F845" s="15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</row>
    <row r="846" spans="1:73" x14ac:dyDescent="0.2">
      <c r="A846" s="138"/>
      <c r="B846" s="138"/>
      <c r="C846" s="138"/>
      <c r="D846" s="138"/>
      <c r="E846" s="158"/>
      <c r="F846" s="15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</row>
    <row r="847" spans="1:73" x14ac:dyDescent="0.2">
      <c r="A847" s="138"/>
      <c r="B847" s="138"/>
      <c r="C847" s="138"/>
      <c r="D847" s="138"/>
      <c r="E847" s="158"/>
      <c r="F847" s="15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</row>
    <row r="848" spans="1:73" x14ac:dyDescent="0.2">
      <c r="A848" s="138"/>
      <c r="B848" s="138"/>
      <c r="C848" s="138"/>
      <c r="D848" s="138"/>
      <c r="E848" s="158"/>
      <c r="F848" s="15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</row>
    <row r="849" spans="1:73" x14ac:dyDescent="0.2">
      <c r="A849" s="138"/>
      <c r="B849" s="138"/>
      <c r="C849" s="138"/>
      <c r="D849" s="138"/>
      <c r="E849" s="158"/>
      <c r="F849" s="15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</row>
    <row r="850" spans="1:73" x14ac:dyDescent="0.2">
      <c r="A850" s="138"/>
      <c r="B850" s="138"/>
      <c r="C850" s="138"/>
      <c r="D850" s="138"/>
      <c r="E850" s="158"/>
      <c r="F850" s="15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</row>
    <row r="851" spans="1:73" x14ac:dyDescent="0.2">
      <c r="A851" s="138"/>
      <c r="B851" s="138"/>
      <c r="C851" s="138"/>
      <c r="D851" s="138"/>
      <c r="E851" s="158"/>
      <c r="F851" s="15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</row>
    <row r="852" spans="1:73" x14ac:dyDescent="0.2">
      <c r="A852" s="138"/>
      <c r="B852" s="138"/>
      <c r="C852" s="138"/>
      <c r="D852" s="138"/>
      <c r="E852" s="158"/>
      <c r="F852" s="15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</row>
    <row r="853" spans="1:73" x14ac:dyDescent="0.2">
      <c r="A853" s="138"/>
      <c r="B853" s="138"/>
      <c r="C853" s="138"/>
      <c r="D853" s="138"/>
      <c r="E853" s="158"/>
      <c r="F853" s="15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</row>
    <row r="854" spans="1:73" x14ac:dyDescent="0.2">
      <c r="A854" s="138"/>
      <c r="B854" s="138"/>
      <c r="C854" s="138"/>
      <c r="D854" s="138"/>
      <c r="E854" s="158"/>
      <c r="F854" s="15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</row>
    <row r="855" spans="1:73" x14ac:dyDescent="0.2">
      <c r="A855" s="138"/>
      <c r="B855" s="138"/>
      <c r="C855" s="138"/>
      <c r="D855" s="138"/>
      <c r="E855" s="158"/>
      <c r="F855" s="15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</row>
    <row r="856" spans="1:73" x14ac:dyDescent="0.2">
      <c r="A856" s="138"/>
      <c r="B856" s="138"/>
      <c r="C856" s="138"/>
      <c r="D856" s="138"/>
      <c r="E856" s="158"/>
      <c r="F856" s="15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</row>
    <row r="857" spans="1:73" x14ac:dyDescent="0.2">
      <c r="A857" s="138"/>
      <c r="B857" s="138"/>
      <c r="C857" s="138"/>
      <c r="D857" s="138"/>
      <c r="E857" s="158"/>
      <c r="F857" s="15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</row>
    <row r="858" spans="1:73" x14ac:dyDescent="0.2">
      <c r="A858" s="138"/>
      <c r="B858" s="138"/>
      <c r="C858" s="138"/>
      <c r="D858" s="138"/>
      <c r="E858" s="158"/>
      <c r="F858" s="15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</row>
    <row r="859" spans="1:73" x14ac:dyDescent="0.2">
      <c r="A859" s="138"/>
      <c r="B859" s="138"/>
      <c r="C859" s="138"/>
      <c r="D859" s="138"/>
      <c r="E859" s="158"/>
      <c r="F859" s="15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</row>
    <row r="860" spans="1:73" x14ac:dyDescent="0.2">
      <c r="A860" s="138"/>
      <c r="B860" s="138"/>
      <c r="C860" s="138"/>
      <c r="D860" s="138"/>
      <c r="E860" s="158"/>
      <c r="F860" s="15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</row>
    <row r="861" spans="1:73" x14ac:dyDescent="0.2">
      <c r="A861" s="138"/>
      <c r="B861" s="138"/>
      <c r="C861" s="138"/>
      <c r="D861" s="138"/>
      <c r="E861" s="158"/>
      <c r="F861" s="15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</row>
    <row r="862" spans="1:73" x14ac:dyDescent="0.2">
      <c r="A862" s="138"/>
      <c r="B862" s="138"/>
      <c r="C862" s="138"/>
      <c r="D862" s="138"/>
      <c r="E862" s="158"/>
      <c r="F862" s="15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</row>
    <row r="863" spans="1:73" x14ac:dyDescent="0.2">
      <c r="A863" s="138"/>
      <c r="B863" s="138"/>
      <c r="C863" s="138"/>
      <c r="D863" s="138"/>
      <c r="E863" s="158"/>
      <c r="F863" s="15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</row>
    <row r="864" spans="1:73" x14ac:dyDescent="0.2">
      <c r="A864" s="138"/>
      <c r="B864" s="138"/>
      <c r="C864" s="138"/>
      <c r="D864" s="138"/>
      <c r="E864" s="158"/>
      <c r="F864" s="15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</row>
    <row r="865" spans="1:73" x14ac:dyDescent="0.2">
      <c r="A865" s="138"/>
      <c r="B865" s="138"/>
      <c r="C865" s="138"/>
      <c r="D865" s="138"/>
      <c r="E865" s="158"/>
      <c r="F865" s="15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</row>
    <row r="866" spans="1:73" x14ac:dyDescent="0.2">
      <c r="A866" s="138"/>
      <c r="B866" s="138"/>
      <c r="C866" s="138"/>
      <c r="D866" s="138"/>
      <c r="E866" s="158"/>
      <c r="F866" s="15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</row>
    <row r="867" spans="1:73" x14ac:dyDescent="0.2">
      <c r="A867" s="138"/>
      <c r="B867" s="138"/>
      <c r="C867" s="138"/>
      <c r="D867" s="138"/>
      <c r="E867" s="158"/>
      <c r="F867" s="15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</row>
    <row r="868" spans="1:73" x14ac:dyDescent="0.2">
      <c r="A868" s="138"/>
      <c r="B868" s="138"/>
      <c r="C868" s="138"/>
      <c r="D868" s="138"/>
      <c r="E868" s="158"/>
      <c r="F868" s="15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</row>
    <row r="869" spans="1:73" x14ac:dyDescent="0.2">
      <c r="A869" s="138"/>
      <c r="B869" s="138"/>
      <c r="C869" s="138"/>
      <c r="D869" s="138"/>
      <c r="E869" s="158"/>
      <c r="F869" s="15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</row>
    <row r="870" spans="1:73" x14ac:dyDescent="0.2">
      <c r="A870" s="138"/>
      <c r="B870" s="138"/>
      <c r="C870" s="138"/>
      <c r="D870" s="138"/>
      <c r="E870" s="158"/>
      <c r="F870" s="15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</row>
    <row r="871" spans="1:73" x14ac:dyDescent="0.2">
      <c r="A871" s="138"/>
      <c r="B871" s="138"/>
      <c r="C871" s="138"/>
      <c r="D871" s="138"/>
      <c r="E871" s="158"/>
      <c r="F871" s="15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</row>
    <row r="872" spans="1:73" x14ac:dyDescent="0.2">
      <c r="A872" s="138"/>
      <c r="B872" s="138"/>
      <c r="C872" s="138"/>
      <c r="D872" s="138"/>
      <c r="E872" s="158"/>
      <c r="F872" s="15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</row>
    <row r="873" spans="1:73" x14ac:dyDescent="0.2">
      <c r="A873" s="138"/>
      <c r="B873" s="138"/>
      <c r="C873" s="138"/>
      <c r="D873" s="138"/>
      <c r="E873" s="158"/>
      <c r="F873" s="15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</row>
    <row r="874" spans="1:73" x14ac:dyDescent="0.2">
      <c r="A874" s="138"/>
      <c r="B874" s="138"/>
      <c r="C874" s="138"/>
      <c r="D874" s="138"/>
      <c r="E874" s="158"/>
      <c r="F874" s="15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</row>
    <row r="875" spans="1:73" x14ac:dyDescent="0.2">
      <c r="A875" s="138"/>
      <c r="B875" s="138"/>
      <c r="C875" s="138"/>
      <c r="D875" s="138"/>
      <c r="E875" s="158"/>
      <c r="F875" s="15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</row>
    <row r="876" spans="1:73" x14ac:dyDescent="0.2">
      <c r="A876" s="138"/>
      <c r="B876" s="138"/>
      <c r="C876" s="138"/>
      <c r="D876" s="138"/>
      <c r="E876" s="158"/>
      <c r="F876" s="15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</row>
    <row r="877" spans="1:73" x14ac:dyDescent="0.2">
      <c r="A877" s="138"/>
      <c r="B877" s="138"/>
      <c r="C877" s="138"/>
      <c r="D877" s="138"/>
      <c r="E877" s="158"/>
      <c r="F877" s="15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</row>
    <row r="878" spans="1:73" x14ac:dyDescent="0.2">
      <c r="A878" s="138"/>
      <c r="B878" s="138"/>
      <c r="C878" s="138"/>
      <c r="D878" s="138"/>
      <c r="E878" s="158"/>
      <c r="F878" s="15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</row>
    <row r="879" spans="1:73" x14ac:dyDescent="0.2">
      <c r="A879" s="138"/>
      <c r="B879" s="138"/>
      <c r="C879" s="138"/>
      <c r="D879" s="138"/>
      <c r="E879" s="158"/>
      <c r="F879" s="15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</row>
    <row r="880" spans="1:73" x14ac:dyDescent="0.2">
      <c r="A880" s="138"/>
      <c r="B880" s="138"/>
      <c r="C880" s="138"/>
      <c r="D880" s="138"/>
      <c r="E880" s="158"/>
      <c r="F880" s="15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</row>
    <row r="881" spans="1:73" x14ac:dyDescent="0.2">
      <c r="A881" s="138"/>
      <c r="B881" s="138"/>
      <c r="C881" s="138"/>
      <c r="D881" s="138"/>
      <c r="E881" s="158"/>
      <c r="F881" s="15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</row>
    <row r="882" spans="1:73" x14ac:dyDescent="0.2">
      <c r="A882" s="138"/>
      <c r="B882" s="138"/>
      <c r="C882" s="138"/>
      <c r="D882" s="138"/>
      <c r="E882" s="158"/>
      <c r="F882" s="15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</row>
    <row r="883" spans="1:73" x14ac:dyDescent="0.2">
      <c r="A883" s="138"/>
      <c r="B883" s="138"/>
      <c r="C883" s="138"/>
      <c r="D883" s="138"/>
      <c r="E883" s="158"/>
      <c r="F883" s="15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</row>
    <row r="884" spans="1:73" x14ac:dyDescent="0.2">
      <c r="A884" s="138"/>
      <c r="B884" s="138"/>
      <c r="C884" s="138"/>
      <c r="D884" s="138"/>
      <c r="E884" s="158"/>
      <c r="F884" s="15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</row>
    <row r="885" spans="1:73" x14ac:dyDescent="0.2">
      <c r="A885" s="138"/>
      <c r="B885" s="138"/>
      <c r="C885" s="138"/>
      <c r="D885" s="138"/>
      <c r="E885" s="158"/>
      <c r="F885" s="15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</row>
    <row r="886" spans="1:73" x14ac:dyDescent="0.2">
      <c r="A886" s="138"/>
      <c r="B886" s="138"/>
      <c r="C886" s="138"/>
      <c r="D886" s="138"/>
      <c r="E886" s="158"/>
      <c r="F886" s="15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</row>
    <row r="887" spans="1:73" x14ac:dyDescent="0.2">
      <c r="A887" s="138"/>
      <c r="B887" s="138"/>
      <c r="C887" s="138"/>
      <c r="D887" s="138"/>
      <c r="E887" s="158"/>
      <c r="F887" s="15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</row>
    <row r="888" spans="1:73" x14ac:dyDescent="0.2">
      <c r="A888" s="138"/>
      <c r="B888" s="138"/>
      <c r="C888" s="138"/>
      <c r="D888" s="138"/>
      <c r="E888" s="158"/>
      <c r="F888" s="15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</row>
    <row r="889" spans="1:73" x14ac:dyDescent="0.2">
      <c r="A889" s="138"/>
      <c r="B889" s="138"/>
      <c r="C889" s="138"/>
      <c r="D889" s="138"/>
      <c r="E889" s="158"/>
      <c r="F889" s="15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</row>
    <row r="890" spans="1:73" x14ac:dyDescent="0.2">
      <c r="A890" s="138"/>
      <c r="B890" s="138"/>
      <c r="C890" s="138"/>
      <c r="D890" s="138"/>
      <c r="E890" s="158"/>
      <c r="F890" s="15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</row>
    <row r="891" spans="1:73" x14ac:dyDescent="0.2">
      <c r="A891" s="138"/>
      <c r="B891" s="138"/>
      <c r="C891" s="138"/>
      <c r="D891" s="138"/>
      <c r="E891" s="158"/>
      <c r="F891" s="15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</row>
    <row r="892" spans="1:73" x14ac:dyDescent="0.2">
      <c r="A892" s="138"/>
      <c r="B892" s="138"/>
      <c r="C892" s="138"/>
      <c r="D892" s="138"/>
      <c r="E892" s="158"/>
      <c r="F892" s="15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</row>
    <row r="893" spans="1:73" x14ac:dyDescent="0.2">
      <c r="A893" s="138"/>
      <c r="B893" s="138"/>
      <c r="C893" s="138"/>
      <c r="D893" s="138"/>
      <c r="E893" s="158"/>
      <c r="F893" s="15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</row>
    <row r="894" spans="1:73" x14ac:dyDescent="0.2">
      <c r="A894" s="138"/>
      <c r="B894" s="138"/>
      <c r="C894" s="138"/>
      <c r="D894" s="138"/>
      <c r="E894" s="158"/>
      <c r="F894" s="15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</row>
    <row r="895" spans="1:73" x14ac:dyDescent="0.2">
      <c r="A895" s="138"/>
      <c r="B895" s="138"/>
      <c r="C895" s="138"/>
      <c r="D895" s="138"/>
      <c r="E895" s="158"/>
      <c r="F895" s="15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</row>
    <row r="896" spans="1:73" x14ac:dyDescent="0.2">
      <c r="A896" s="138"/>
      <c r="B896" s="138"/>
      <c r="C896" s="138"/>
      <c r="D896" s="138"/>
      <c r="E896" s="158"/>
      <c r="F896" s="15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</row>
    <row r="897" spans="1:73" x14ac:dyDescent="0.2">
      <c r="A897" s="138"/>
      <c r="B897" s="138"/>
      <c r="C897" s="138"/>
      <c r="D897" s="138"/>
      <c r="E897" s="158"/>
      <c r="F897" s="15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</row>
    <row r="898" spans="1:73" x14ac:dyDescent="0.2">
      <c r="A898" s="138"/>
      <c r="B898" s="138"/>
      <c r="C898" s="138"/>
      <c r="D898" s="138"/>
      <c r="E898" s="158"/>
      <c r="F898" s="15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</row>
    <row r="899" spans="1:73" x14ac:dyDescent="0.2">
      <c r="A899" s="138"/>
      <c r="B899" s="138"/>
      <c r="C899" s="138"/>
      <c r="D899" s="138"/>
      <c r="E899" s="158"/>
      <c r="F899" s="15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</row>
    <row r="900" spans="1:73" x14ac:dyDescent="0.2">
      <c r="A900" s="138"/>
      <c r="B900" s="138"/>
      <c r="C900" s="138"/>
      <c r="D900" s="138"/>
      <c r="E900" s="158"/>
      <c r="F900" s="15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</row>
    <row r="901" spans="1:73" x14ac:dyDescent="0.2">
      <c r="A901" s="138"/>
      <c r="B901" s="138"/>
      <c r="C901" s="138"/>
      <c r="D901" s="138"/>
      <c r="E901" s="158"/>
      <c r="F901" s="15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</row>
    <row r="902" spans="1:73" x14ac:dyDescent="0.2">
      <c r="A902" s="138"/>
      <c r="B902" s="138"/>
      <c r="C902" s="138"/>
      <c r="D902" s="138"/>
      <c r="E902" s="158"/>
      <c r="F902" s="15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</row>
    <row r="903" spans="1:73" x14ac:dyDescent="0.2">
      <c r="A903" s="138"/>
      <c r="B903" s="138"/>
      <c r="C903" s="138"/>
      <c r="D903" s="138"/>
      <c r="E903" s="158"/>
      <c r="F903" s="15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4EB5-21A5-4A96-93AC-37FA2AE391D7}">
  <sheetPr codeName="Sheet8">
    <tabColor rgb="FF00B050"/>
  </sheetPr>
  <dimension ref="A1:BU974"/>
  <sheetViews>
    <sheetView zoomScale="70" zoomScaleNormal="70" workbookViewId="0">
      <selection activeCell="F22" sqref="F22"/>
    </sheetView>
  </sheetViews>
  <sheetFormatPr defaultColWidth="9" defaultRowHeight="13.2" x14ac:dyDescent="0.2"/>
  <cols>
    <col min="1" max="1" width="17.5546875" style="92" customWidth="1"/>
    <col min="2" max="2" width="30.6640625" style="92" customWidth="1"/>
    <col min="3" max="3" width="20.6640625" style="92" customWidth="1"/>
    <col min="4" max="4" width="11.88671875" style="92" customWidth="1"/>
    <col min="5" max="5" width="14.109375" style="92" customWidth="1"/>
    <col min="6" max="6" width="24.44140625" style="92" customWidth="1"/>
    <col min="7" max="7" width="12.33203125" style="92" customWidth="1"/>
    <col min="8" max="13" width="9.44140625" style="92" customWidth="1"/>
    <col min="14" max="14" width="12.33203125" style="92" customWidth="1"/>
    <col min="15" max="21" width="9.109375" style="92" customWidth="1"/>
    <col min="22" max="22" width="9.6640625" style="92" customWidth="1"/>
    <col min="23" max="23" width="9.109375" style="92" customWidth="1"/>
    <col min="24" max="24" width="9.6640625" style="92" customWidth="1"/>
    <col min="25" max="25" width="26.44140625" style="92" customWidth="1"/>
    <col min="26" max="26" width="18.33203125" style="92" customWidth="1"/>
    <col min="27" max="27" width="9.109375" style="92" customWidth="1"/>
    <col min="28" max="28" width="9.6640625" style="92" customWidth="1"/>
    <col min="29" max="29" width="11.6640625" style="92" customWidth="1"/>
    <col min="30" max="30" width="9.109375" style="92" customWidth="1"/>
    <col min="31" max="31" width="18" style="92" customWidth="1"/>
    <col min="32" max="32" width="9.109375" style="92" customWidth="1"/>
    <col min="33" max="33" width="9.44140625" style="92" customWidth="1"/>
    <col min="34" max="36" width="9.109375" style="92" customWidth="1"/>
    <col min="37" max="37" width="9.6640625" style="92" customWidth="1"/>
    <col min="38" max="38" width="11.33203125" style="92" customWidth="1"/>
    <col min="39" max="39" width="11.88671875" style="92" customWidth="1"/>
    <col min="40" max="40" width="10.6640625" style="92" customWidth="1"/>
    <col min="41" max="45" width="9.109375" style="92" customWidth="1"/>
    <col min="46" max="46" width="10.33203125" style="92" customWidth="1"/>
    <col min="47" max="53" width="11.6640625" style="92" customWidth="1"/>
    <col min="54" max="62" width="9.109375" style="92" customWidth="1"/>
    <col min="63" max="64" width="11.88671875" style="92" customWidth="1"/>
    <col min="65" max="65" width="9.109375" style="92" customWidth="1"/>
    <col min="66" max="68" width="11.88671875" style="92" customWidth="1"/>
    <col min="69" max="69" width="10.6640625" style="92" customWidth="1"/>
    <col min="70" max="70" width="10" style="92" customWidth="1"/>
    <col min="71" max="72" width="9.33203125" style="92" customWidth="1"/>
    <col min="73" max="73" width="10" style="92" customWidth="1"/>
    <col min="74" max="257" width="9" style="92"/>
    <col min="258" max="258" width="30.6640625" style="92" customWidth="1"/>
    <col min="259" max="259" width="20.6640625" style="92" customWidth="1"/>
    <col min="260" max="329" width="9.109375" style="92" customWidth="1"/>
    <col min="330" max="513" width="9" style="92"/>
    <col min="514" max="514" width="30.6640625" style="92" customWidth="1"/>
    <col min="515" max="515" width="20.6640625" style="92" customWidth="1"/>
    <col min="516" max="585" width="9.109375" style="92" customWidth="1"/>
    <col min="586" max="769" width="9" style="92"/>
    <col min="770" max="770" width="30.6640625" style="92" customWidth="1"/>
    <col min="771" max="771" width="20.6640625" style="92" customWidth="1"/>
    <col min="772" max="841" width="9.109375" style="92" customWidth="1"/>
    <col min="842" max="1025" width="9" style="92"/>
    <col min="1026" max="1026" width="30.6640625" style="92" customWidth="1"/>
    <col min="1027" max="1027" width="20.6640625" style="92" customWidth="1"/>
    <col min="1028" max="1097" width="9.109375" style="92" customWidth="1"/>
    <col min="1098" max="1281" width="9" style="92"/>
    <col min="1282" max="1282" width="30.6640625" style="92" customWidth="1"/>
    <col min="1283" max="1283" width="20.6640625" style="92" customWidth="1"/>
    <col min="1284" max="1353" width="9.109375" style="92" customWidth="1"/>
    <col min="1354" max="1537" width="9" style="92"/>
    <col min="1538" max="1538" width="30.6640625" style="92" customWidth="1"/>
    <col min="1539" max="1539" width="20.6640625" style="92" customWidth="1"/>
    <col min="1540" max="1609" width="9.109375" style="92" customWidth="1"/>
    <col min="1610" max="1793" width="9" style="92"/>
    <col min="1794" max="1794" width="30.6640625" style="92" customWidth="1"/>
    <col min="1795" max="1795" width="20.6640625" style="92" customWidth="1"/>
    <col min="1796" max="1865" width="9.109375" style="92" customWidth="1"/>
    <col min="1866" max="2049" width="9" style="92"/>
    <col min="2050" max="2050" width="30.6640625" style="92" customWidth="1"/>
    <col min="2051" max="2051" width="20.6640625" style="92" customWidth="1"/>
    <col min="2052" max="2121" width="9.109375" style="92" customWidth="1"/>
    <col min="2122" max="2305" width="9" style="92"/>
    <col min="2306" max="2306" width="30.6640625" style="92" customWidth="1"/>
    <col min="2307" max="2307" width="20.6640625" style="92" customWidth="1"/>
    <col min="2308" max="2377" width="9.109375" style="92" customWidth="1"/>
    <col min="2378" max="2561" width="9" style="92"/>
    <col min="2562" max="2562" width="30.6640625" style="92" customWidth="1"/>
    <col min="2563" max="2563" width="20.6640625" style="92" customWidth="1"/>
    <col min="2564" max="2633" width="9.109375" style="92" customWidth="1"/>
    <col min="2634" max="2817" width="9" style="92"/>
    <col min="2818" max="2818" width="30.6640625" style="92" customWidth="1"/>
    <col min="2819" max="2819" width="20.6640625" style="92" customWidth="1"/>
    <col min="2820" max="2889" width="9.109375" style="92" customWidth="1"/>
    <col min="2890" max="3073" width="9" style="92"/>
    <col min="3074" max="3074" width="30.6640625" style="92" customWidth="1"/>
    <col min="3075" max="3075" width="20.6640625" style="92" customWidth="1"/>
    <col min="3076" max="3145" width="9.109375" style="92" customWidth="1"/>
    <col min="3146" max="3329" width="9" style="92"/>
    <col min="3330" max="3330" width="30.6640625" style="92" customWidth="1"/>
    <col min="3331" max="3331" width="20.6640625" style="92" customWidth="1"/>
    <col min="3332" max="3401" width="9.109375" style="92" customWidth="1"/>
    <col min="3402" max="3585" width="9" style="92"/>
    <col min="3586" max="3586" width="30.6640625" style="92" customWidth="1"/>
    <col min="3587" max="3587" width="20.6640625" style="92" customWidth="1"/>
    <col min="3588" max="3657" width="9.109375" style="92" customWidth="1"/>
    <col min="3658" max="3841" width="9" style="92"/>
    <col min="3842" max="3842" width="30.6640625" style="92" customWidth="1"/>
    <col min="3843" max="3843" width="20.6640625" style="92" customWidth="1"/>
    <col min="3844" max="3913" width="9.109375" style="92" customWidth="1"/>
    <col min="3914" max="4097" width="9" style="92"/>
    <col min="4098" max="4098" width="30.6640625" style="92" customWidth="1"/>
    <col min="4099" max="4099" width="20.6640625" style="92" customWidth="1"/>
    <col min="4100" max="4169" width="9.109375" style="92" customWidth="1"/>
    <col min="4170" max="4353" width="9" style="92"/>
    <col min="4354" max="4354" width="30.6640625" style="92" customWidth="1"/>
    <col min="4355" max="4355" width="20.6640625" style="92" customWidth="1"/>
    <col min="4356" max="4425" width="9.109375" style="92" customWidth="1"/>
    <col min="4426" max="4609" width="9" style="92"/>
    <col min="4610" max="4610" width="30.6640625" style="92" customWidth="1"/>
    <col min="4611" max="4611" width="20.6640625" style="92" customWidth="1"/>
    <col min="4612" max="4681" width="9.109375" style="92" customWidth="1"/>
    <col min="4682" max="4865" width="9" style="92"/>
    <col min="4866" max="4866" width="30.6640625" style="92" customWidth="1"/>
    <col min="4867" max="4867" width="20.6640625" style="92" customWidth="1"/>
    <col min="4868" max="4937" width="9.109375" style="92" customWidth="1"/>
    <col min="4938" max="5121" width="9" style="92"/>
    <col min="5122" max="5122" width="30.6640625" style="92" customWidth="1"/>
    <col min="5123" max="5123" width="20.6640625" style="92" customWidth="1"/>
    <col min="5124" max="5193" width="9.109375" style="92" customWidth="1"/>
    <col min="5194" max="5377" width="9" style="92"/>
    <col min="5378" max="5378" width="30.6640625" style="92" customWidth="1"/>
    <col min="5379" max="5379" width="20.6640625" style="92" customWidth="1"/>
    <col min="5380" max="5449" width="9.109375" style="92" customWidth="1"/>
    <col min="5450" max="5633" width="9" style="92"/>
    <col min="5634" max="5634" width="30.6640625" style="92" customWidth="1"/>
    <col min="5635" max="5635" width="20.6640625" style="92" customWidth="1"/>
    <col min="5636" max="5705" width="9.109375" style="92" customWidth="1"/>
    <col min="5706" max="5889" width="9" style="92"/>
    <col min="5890" max="5890" width="30.6640625" style="92" customWidth="1"/>
    <col min="5891" max="5891" width="20.6640625" style="92" customWidth="1"/>
    <col min="5892" max="5961" width="9.109375" style="92" customWidth="1"/>
    <col min="5962" max="6145" width="9" style="92"/>
    <col min="6146" max="6146" width="30.6640625" style="92" customWidth="1"/>
    <col min="6147" max="6147" width="20.6640625" style="92" customWidth="1"/>
    <col min="6148" max="6217" width="9.109375" style="92" customWidth="1"/>
    <col min="6218" max="6401" width="9" style="92"/>
    <col min="6402" max="6402" width="30.6640625" style="92" customWidth="1"/>
    <col min="6403" max="6403" width="20.6640625" style="92" customWidth="1"/>
    <col min="6404" max="6473" width="9.109375" style="92" customWidth="1"/>
    <col min="6474" max="6657" width="9" style="92"/>
    <col min="6658" max="6658" width="30.6640625" style="92" customWidth="1"/>
    <col min="6659" max="6659" width="20.6640625" style="92" customWidth="1"/>
    <col min="6660" max="6729" width="9.109375" style="92" customWidth="1"/>
    <col min="6730" max="6913" width="9" style="92"/>
    <col min="6914" max="6914" width="30.6640625" style="92" customWidth="1"/>
    <col min="6915" max="6915" width="20.6640625" style="92" customWidth="1"/>
    <col min="6916" max="6985" width="9.109375" style="92" customWidth="1"/>
    <col min="6986" max="7169" width="9" style="92"/>
    <col min="7170" max="7170" width="30.6640625" style="92" customWidth="1"/>
    <col min="7171" max="7171" width="20.6640625" style="92" customWidth="1"/>
    <col min="7172" max="7241" width="9.109375" style="92" customWidth="1"/>
    <col min="7242" max="7425" width="9" style="92"/>
    <col min="7426" max="7426" width="30.6640625" style="92" customWidth="1"/>
    <col min="7427" max="7427" width="20.6640625" style="92" customWidth="1"/>
    <col min="7428" max="7497" width="9.109375" style="92" customWidth="1"/>
    <col min="7498" max="7681" width="9" style="92"/>
    <col min="7682" max="7682" width="30.6640625" style="92" customWidth="1"/>
    <col min="7683" max="7683" width="20.6640625" style="92" customWidth="1"/>
    <col min="7684" max="7753" width="9.109375" style="92" customWidth="1"/>
    <col min="7754" max="7937" width="9" style="92"/>
    <col min="7938" max="7938" width="30.6640625" style="92" customWidth="1"/>
    <col min="7939" max="7939" width="20.6640625" style="92" customWidth="1"/>
    <col min="7940" max="8009" width="9.109375" style="92" customWidth="1"/>
    <col min="8010" max="8193" width="9" style="92"/>
    <col min="8194" max="8194" width="30.6640625" style="92" customWidth="1"/>
    <col min="8195" max="8195" width="20.6640625" style="92" customWidth="1"/>
    <col min="8196" max="8265" width="9.109375" style="92" customWidth="1"/>
    <col min="8266" max="8449" width="9" style="92"/>
    <col min="8450" max="8450" width="30.6640625" style="92" customWidth="1"/>
    <col min="8451" max="8451" width="20.6640625" style="92" customWidth="1"/>
    <col min="8452" max="8521" width="9.109375" style="92" customWidth="1"/>
    <col min="8522" max="8705" width="9" style="92"/>
    <col min="8706" max="8706" width="30.6640625" style="92" customWidth="1"/>
    <col min="8707" max="8707" width="20.6640625" style="92" customWidth="1"/>
    <col min="8708" max="8777" width="9.109375" style="92" customWidth="1"/>
    <col min="8778" max="8961" width="9" style="92"/>
    <col min="8962" max="8962" width="30.6640625" style="92" customWidth="1"/>
    <col min="8963" max="8963" width="20.6640625" style="92" customWidth="1"/>
    <col min="8964" max="9033" width="9.109375" style="92" customWidth="1"/>
    <col min="9034" max="9217" width="9" style="92"/>
    <col min="9218" max="9218" width="30.6640625" style="92" customWidth="1"/>
    <col min="9219" max="9219" width="20.6640625" style="92" customWidth="1"/>
    <col min="9220" max="9289" width="9.109375" style="92" customWidth="1"/>
    <col min="9290" max="9473" width="9" style="92"/>
    <col min="9474" max="9474" width="30.6640625" style="92" customWidth="1"/>
    <col min="9475" max="9475" width="20.6640625" style="92" customWidth="1"/>
    <col min="9476" max="9545" width="9.109375" style="92" customWidth="1"/>
    <col min="9546" max="9729" width="9" style="92"/>
    <col min="9730" max="9730" width="30.6640625" style="92" customWidth="1"/>
    <col min="9731" max="9731" width="20.6640625" style="92" customWidth="1"/>
    <col min="9732" max="9801" width="9.109375" style="92" customWidth="1"/>
    <col min="9802" max="9985" width="9" style="92"/>
    <col min="9986" max="9986" width="30.6640625" style="92" customWidth="1"/>
    <col min="9987" max="9987" width="20.6640625" style="92" customWidth="1"/>
    <col min="9988" max="10057" width="9.109375" style="92" customWidth="1"/>
    <col min="10058" max="10241" width="9" style="92"/>
    <col min="10242" max="10242" width="30.6640625" style="92" customWidth="1"/>
    <col min="10243" max="10243" width="20.6640625" style="92" customWidth="1"/>
    <col min="10244" max="10313" width="9.109375" style="92" customWidth="1"/>
    <col min="10314" max="10497" width="9" style="92"/>
    <col min="10498" max="10498" width="30.6640625" style="92" customWidth="1"/>
    <col min="10499" max="10499" width="20.6640625" style="92" customWidth="1"/>
    <col min="10500" max="10569" width="9.109375" style="92" customWidth="1"/>
    <col min="10570" max="10753" width="9" style="92"/>
    <col min="10754" max="10754" width="30.6640625" style="92" customWidth="1"/>
    <col min="10755" max="10755" width="20.6640625" style="92" customWidth="1"/>
    <col min="10756" max="10825" width="9.109375" style="92" customWidth="1"/>
    <col min="10826" max="11009" width="9" style="92"/>
    <col min="11010" max="11010" width="30.6640625" style="92" customWidth="1"/>
    <col min="11011" max="11011" width="20.6640625" style="92" customWidth="1"/>
    <col min="11012" max="11081" width="9.109375" style="92" customWidth="1"/>
    <col min="11082" max="11265" width="9" style="92"/>
    <col min="11266" max="11266" width="30.6640625" style="92" customWidth="1"/>
    <col min="11267" max="11267" width="20.6640625" style="92" customWidth="1"/>
    <col min="11268" max="11337" width="9.109375" style="92" customWidth="1"/>
    <col min="11338" max="11521" width="9" style="92"/>
    <col min="11522" max="11522" width="30.6640625" style="92" customWidth="1"/>
    <col min="11523" max="11523" width="20.6640625" style="92" customWidth="1"/>
    <col min="11524" max="11593" width="9.109375" style="92" customWidth="1"/>
    <col min="11594" max="11777" width="9" style="92"/>
    <col min="11778" max="11778" width="30.6640625" style="92" customWidth="1"/>
    <col min="11779" max="11779" width="20.6640625" style="92" customWidth="1"/>
    <col min="11780" max="11849" width="9.109375" style="92" customWidth="1"/>
    <col min="11850" max="12033" width="9" style="92"/>
    <col min="12034" max="12034" width="30.6640625" style="92" customWidth="1"/>
    <col min="12035" max="12035" width="20.6640625" style="92" customWidth="1"/>
    <col min="12036" max="12105" width="9.109375" style="92" customWidth="1"/>
    <col min="12106" max="12289" width="9" style="92"/>
    <col min="12290" max="12290" width="30.6640625" style="92" customWidth="1"/>
    <col min="12291" max="12291" width="20.6640625" style="92" customWidth="1"/>
    <col min="12292" max="12361" width="9.109375" style="92" customWidth="1"/>
    <col min="12362" max="12545" width="9" style="92"/>
    <col min="12546" max="12546" width="30.6640625" style="92" customWidth="1"/>
    <col min="12547" max="12547" width="20.6640625" style="92" customWidth="1"/>
    <col min="12548" max="12617" width="9.109375" style="92" customWidth="1"/>
    <col min="12618" max="12801" width="9" style="92"/>
    <col min="12802" max="12802" width="30.6640625" style="92" customWidth="1"/>
    <col min="12803" max="12803" width="20.6640625" style="92" customWidth="1"/>
    <col min="12804" max="12873" width="9.109375" style="92" customWidth="1"/>
    <col min="12874" max="13057" width="9" style="92"/>
    <col min="13058" max="13058" width="30.6640625" style="92" customWidth="1"/>
    <col min="13059" max="13059" width="20.6640625" style="92" customWidth="1"/>
    <col min="13060" max="13129" width="9.109375" style="92" customWidth="1"/>
    <col min="13130" max="13313" width="9" style="92"/>
    <col min="13314" max="13314" width="30.6640625" style="92" customWidth="1"/>
    <col min="13315" max="13315" width="20.6640625" style="92" customWidth="1"/>
    <col min="13316" max="13385" width="9.109375" style="92" customWidth="1"/>
    <col min="13386" max="13569" width="9" style="92"/>
    <col min="13570" max="13570" width="30.6640625" style="92" customWidth="1"/>
    <col min="13571" max="13571" width="20.6640625" style="92" customWidth="1"/>
    <col min="13572" max="13641" width="9.109375" style="92" customWidth="1"/>
    <col min="13642" max="13825" width="9" style="92"/>
    <col min="13826" max="13826" width="30.6640625" style="92" customWidth="1"/>
    <col min="13827" max="13827" width="20.6640625" style="92" customWidth="1"/>
    <col min="13828" max="13897" width="9.109375" style="92" customWidth="1"/>
    <col min="13898" max="14081" width="9" style="92"/>
    <col min="14082" max="14082" width="30.6640625" style="92" customWidth="1"/>
    <col min="14083" max="14083" width="20.6640625" style="92" customWidth="1"/>
    <col min="14084" max="14153" width="9.109375" style="92" customWidth="1"/>
    <col min="14154" max="14337" width="9" style="92"/>
    <col min="14338" max="14338" width="30.6640625" style="92" customWidth="1"/>
    <col min="14339" max="14339" width="20.6640625" style="92" customWidth="1"/>
    <col min="14340" max="14409" width="9.109375" style="92" customWidth="1"/>
    <col min="14410" max="14593" width="9" style="92"/>
    <col min="14594" max="14594" width="30.6640625" style="92" customWidth="1"/>
    <col min="14595" max="14595" width="20.6640625" style="92" customWidth="1"/>
    <col min="14596" max="14665" width="9.109375" style="92" customWidth="1"/>
    <col min="14666" max="14849" width="9" style="92"/>
    <col min="14850" max="14850" width="30.6640625" style="92" customWidth="1"/>
    <col min="14851" max="14851" width="20.6640625" style="92" customWidth="1"/>
    <col min="14852" max="14921" width="9.109375" style="92" customWidth="1"/>
    <col min="14922" max="15105" width="9" style="92"/>
    <col min="15106" max="15106" width="30.6640625" style="92" customWidth="1"/>
    <col min="15107" max="15107" width="20.6640625" style="92" customWidth="1"/>
    <col min="15108" max="15177" width="9.109375" style="92" customWidth="1"/>
    <col min="15178" max="15361" width="9" style="92"/>
    <col min="15362" max="15362" width="30.6640625" style="92" customWidth="1"/>
    <col min="15363" max="15363" width="20.6640625" style="92" customWidth="1"/>
    <col min="15364" max="15433" width="9.109375" style="92" customWidth="1"/>
    <col min="15434" max="15617" width="9" style="92"/>
    <col min="15618" max="15618" width="30.6640625" style="92" customWidth="1"/>
    <col min="15619" max="15619" width="20.6640625" style="92" customWidth="1"/>
    <col min="15620" max="15689" width="9.109375" style="92" customWidth="1"/>
    <col min="15690" max="15873" width="9" style="92"/>
    <col min="15874" max="15874" width="30.6640625" style="92" customWidth="1"/>
    <col min="15875" max="15875" width="20.6640625" style="92" customWidth="1"/>
    <col min="15876" max="15945" width="9.109375" style="92" customWidth="1"/>
    <col min="15946" max="16129" width="9" style="92"/>
    <col min="16130" max="16130" width="30.6640625" style="92" customWidth="1"/>
    <col min="16131" max="16131" width="20.6640625" style="92" customWidth="1"/>
    <col min="16132" max="16201" width="9.109375" style="92" customWidth="1"/>
    <col min="16202" max="16384" width="9" style="92"/>
  </cols>
  <sheetData>
    <row r="1" spans="1:73" ht="13.5" customHeight="1" x14ac:dyDescent="0.2">
      <c r="A1" s="93"/>
      <c r="B1" s="94"/>
      <c r="C1" s="94"/>
      <c r="D1" s="95"/>
      <c r="E1" s="95"/>
      <c r="F1" s="95"/>
      <c r="G1" s="181" t="s">
        <v>181</v>
      </c>
      <c r="H1" s="182"/>
      <c r="I1" s="182"/>
      <c r="J1" s="182"/>
      <c r="K1" s="182"/>
      <c r="L1" s="182"/>
      <c r="M1" s="182"/>
      <c r="N1" s="182"/>
      <c r="O1" s="183"/>
      <c r="P1" s="181" t="s">
        <v>182</v>
      </c>
      <c r="Q1" s="182"/>
      <c r="R1" s="183"/>
      <c r="S1" s="181" t="s">
        <v>183</v>
      </c>
      <c r="T1" s="182"/>
      <c r="U1" s="182"/>
      <c r="V1" s="182"/>
      <c r="W1" s="182"/>
      <c r="X1" s="182"/>
      <c r="Y1" s="182"/>
      <c r="Z1" s="182"/>
      <c r="AA1" s="183"/>
      <c r="AB1" s="181" t="s">
        <v>184</v>
      </c>
      <c r="AC1" s="182"/>
      <c r="AD1" s="182"/>
      <c r="AE1" s="182"/>
      <c r="AF1" s="182"/>
      <c r="AG1" s="182"/>
      <c r="AH1" s="183"/>
      <c r="AI1" s="181" t="s">
        <v>185</v>
      </c>
      <c r="AJ1" s="182"/>
      <c r="AK1" s="182"/>
      <c r="AL1" s="182"/>
      <c r="AM1" s="182"/>
      <c r="AN1" s="182"/>
      <c r="AO1" s="183"/>
      <c r="AP1" s="181" t="s">
        <v>186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3"/>
      <c r="BC1" s="181" t="s">
        <v>187</v>
      </c>
      <c r="BD1" s="182"/>
      <c r="BE1" s="182"/>
      <c r="BF1" s="182"/>
      <c r="BG1" s="182"/>
      <c r="BH1" s="182"/>
      <c r="BI1" s="182"/>
      <c r="BJ1" s="183"/>
      <c r="BK1" s="181" t="s">
        <v>188</v>
      </c>
      <c r="BL1" s="182"/>
      <c r="BM1" s="182"/>
      <c r="BN1" s="182"/>
      <c r="BO1" s="182"/>
      <c r="BP1" s="182"/>
      <c r="BQ1" s="182"/>
      <c r="BR1" s="183"/>
      <c r="BS1" s="181" t="s">
        <v>189</v>
      </c>
      <c r="BT1" s="182"/>
      <c r="BU1" s="184"/>
    </row>
    <row r="2" spans="1:73" s="96" customFormat="1" ht="13.2" customHeight="1" x14ac:dyDescent="0.2">
      <c r="A2" s="97"/>
      <c r="B2" s="98"/>
      <c r="C2" s="98"/>
      <c r="D2" s="99"/>
      <c r="E2" s="99"/>
      <c r="F2" s="99"/>
      <c r="H2" s="100"/>
      <c r="I2" s="100"/>
      <c r="K2" s="100"/>
      <c r="M2" s="100"/>
      <c r="O2" s="100"/>
      <c r="P2" s="101"/>
      <c r="Q2" s="101"/>
      <c r="R2" s="100"/>
      <c r="S2" s="101"/>
      <c r="T2" s="101"/>
      <c r="U2" s="102"/>
      <c r="V2" s="102"/>
      <c r="W2" s="102"/>
      <c r="X2" s="102"/>
      <c r="Y2" s="102"/>
      <c r="Z2" s="103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4"/>
      <c r="AQ2" s="100"/>
      <c r="AS2" s="100"/>
      <c r="AU2" s="100"/>
      <c r="AW2" s="100"/>
      <c r="AY2" s="100"/>
      <c r="BA2" s="100"/>
      <c r="BB2" s="100"/>
      <c r="BC2" s="100"/>
      <c r="BE2" s="100"/>
      <c r="BG2" s="99"/>
      <c r="BI2" s="99"/>
      <c r="BJ2" s="99"/>
      <c r="BK2" s="100"/>
      <c r="BM2" s="100"/>
      <c r="BN2" s="100"/>
      <c r="BO2" s="100"/>
      <c r="BP2" s="100"/>
      <c r="BQ2" s="100"/>
      <c r="BR2" s="100"/>
      <c r="BS2" s="100"/>
      <c r="BT2" s="100"/>
      <c r="BU2" s="105"/>
    </row>
    <row r="3" spans="1:73" s="96" customFormat="1" ht="13.2" customHeight="1" x14ac:dyDescent="0.2">
      <c r="A3" s="97"/>
      <c r="B3" s="98"/>
      <c r="C3" s="98"/>
      <c r="D3" s="99"/>
      <c r="E3" s="99"/>
      <c r="F3" s="99"/>
      <c r="H3" s="99"/>
      <c r="I3" s="99"/>
      <c r="K3" s="99"/>
      <c r="M3" s="99"/>
      <c r="O3" s="99"/>
      <c r="P3" s="104"/>
      <c r="Q3" s="104"/>
      <c r="R3" s="99"/>
      <c r="S3" s="104"/>
      <c r="T3" s="99"/>
      <c r="V3" s="101"/>
      <c r="W3" s="106"/>
      <c r="X3" s="106"/>
      <c r="Y3" s="106"/>
      <c r="Z3" s="107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104"/>
      <c r="AQ3" s="99"/>
      <c r="AS3" s="99"/>
      <c r="AU3" s="99"/>
      <c r="AW3" s="99"/>
      <c r="AY3" s="99"/>
      <c r="BA3" s="99"/>
      <c r="BB3" s="99"/>
      <c r="BC3" s="99"/>
      <c r="BE3" s="99"/>
      <c r="BG3" s="99"/>
      <c r="BI3" s="99"/>
      <c r="BJ3" s="99"/>
      <c r="BK3" s="99"/>
      <c r="BM3" s="99"/>
      <c r="BN3" s="99"/>
      <c r="BO3" s="99"/>
      <c r="BP3" s="99"/>
      <c r="BQ3" s="99"/>
      <c r="BR3" s="99"/>
      <c r="BS3" s="99"/>
      <c r="BT3" s="99"/>
      <c r="BU3" s="108"/>
    </row>
    <row r="4" spans="1:73" s="96" customFormat="1" ht="80.099999999999994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0" t="s">
        <v>121</v>
      </c>
      <c r="H4" s="111" t="s">
        <v>122</v>
      </c>
      <c r="I4" s="111" t="s">
        <v>123</v>
      </c>
      <c r="J4" s="112" t="s">
        <v>124</v>
      </c>
      <c r="K4" s="111" t="s">
        <v>125</v>
      </c>
      <c r="L4" s="112" t="s">
        <v>126</v>
      </c>
      <c r="M4" s="111" t="s">
        <v>127</v>
      </c>
      <c r="N4" s="112" t="s">
        <v>128</v>
      </c>
      <c r="O4" s="111" t="s">
        <v>66</v>
      </c>
      <c r="P4" s="111" t="s">
        <v>157</v>
      </c>
      <c r="Q4" s="111" t="s">
        <v>158</v>
      </c>
      <c r="R4" s="111" t="s">
        <v>190</v>
      </c>
      <c r="S4" s="111" t="s">
        <v>171</v>
      </c>
      <c r="T4" s="111" t="s">
        <v>159</v>
      </c>
      <c r="U4" s="111" t="s">
        <v>172</v>
      </c>
      <c r="V4" s="111" t="s">
        <v>160</v>
      </c>
      <c r="W4" s="111" t="s">
        <v>173</v>
      </c>
      <c r="X4" s="111" t="s">
        <v>73</v>
      </c>
      <c r="Y4" s="111" t="s">
        <v>161</v>
      </c>
      <c r="Z4" s="111" t="s">
        <v>75</v>
      </c>
      <c r="AA4" s="111" t="s">
        <v>248</v>
      </c>
      <c r="AB4" s="111" t="s">
        <v>130</v>
      </c>
      <c r="AC4" s="111" t="s">
        <v>131</v>
      </c>
      <c r="AD4" s="111" t="s">
        <v>132</v>
      </c>
      <c r="AE4" s="111" t="s">
        <v>133</v>
      </c>
      <c r="AF4" s="111" t="s">
        <v>134</v>
      </c>
      <c r="AG4" s="111" t="s">
        <v>116</v>
      </c>
      <c r="AH4" s="111" t="s">
        <v>192</v>
      </c>
      <c r="AI4" s="111" t="s">
        <v>135</v>
      </c>
      <c r="AJ4" s="111" t="s">
        <v>136</v>
      </c>
      <c r="AK4" s="111" t="s">
        <v>137</v>
      </c>
      <c r="AL4" s="134" t="s">
        <v>175</v>
      </c>
      <c r="AM4" s="134" t="s">
        <v>176</v>
      </c>
      <c r="AN4" s="111" t="s">
        <v>193</v>
      </c>
      <c r="AO4" s="111" t="s">
        <v>194</v>
      </c>
      <c r="AP4" s="110" t="s">
        <v>138</v>
      </c>
      <c r="AQ4" s="111" t="s">
        <v>139</v>
      </c>
      <c r="AR4" s="112" t="s">
        <v>140</v>
      </c>
      <c r="AS4" s="111" t="s">
        <v>141</v>
      </c>
      <c r="AT4" s="112" t="s">
        <v>142</v>
      </c>
      <c r="AU4" s="111" t="s">
        <v>143</v>
      </c>
      <c r="AV4" s="112" t="s">
        <v>144</v>
      </c>
      <c r="AW4" s="111" t="s">
        <v>145</v>
      </c>
      <c r="AX4" s="112" t="s">
        <v>146</v>
      </c>
      <c r="AY4" s="111" t="s">
        <v>147</v>
      </c>
      <c r="AZ4" s="112" t="s">
        <v>148</v>
      </c>
      <c r="BA4" s="111" t="s">
        <v>149</v>
      </c>
      <c r="BB4" s="111" t="s">
        <v>195</v>
      </c>
      <c r="BC4" s="111" t="s">
        <v>150</v>
      </c>
      <c r="BD4" s="112" t="s">
        <v>151</v>
      </c>
      <c r="BE4" s="111" t="s">
        <v>152</v>
      </c>
      <c r="BF4" s="112" t="s">
        <v>153</v>
      </c>
      <c r="BG4" s="111" t="s">
        <v>154</v>
      </c>
      <c r="BH4" s="112" t="s">
        <v>155</v>
      </c>
      <c r="BI4" s="111" t="s">
        <v>156</v>
      </c>
      <c r="BJ4" s="111" t="s">
        <v>196</v>
      </c>
      <c r="BK4" s="111" t="s">
        <v>111</v>
      </c>
      <c r="BL4" s="112" t="s">
        <v>112</v>
      </c>
      <c r="BM4" s="111" t="s">
        <v>197</v>
      </c>
      <c r="BN4" s="111" t="s">
        <v>114</v>
      </c>
      <c r="BO4" s="111" t="s">
        <v>177</v>
      </c>
      <c r="BP4" s="111" t="s">
        <v>115</v>
      </c>
      <c r="BQ4" s="111" t="s">
        <v>198</v>
      </c>
      <c r="BR4" s="111" t="s">
        <v>199</v>
      </c>
      <c r="BS4" s="111" t="s">
        <v>200</v>
      </c>
      <c r="BT4" s="111" t="s">
        <v>201</v>
      </c>
      <c r="BU4" s="110" t="s">
        <v>202</v>
      </c>
    </row>
    <row r="5" spans="1:73" s="96" customFormat="1" ht="12.6" customHeight="1" x14ac:dyDescent="0.2">
      <c r="A5" s="159">
        <v>271004</v>
      </c>
      <c r="B5" s="139" t="s">
        <v>203</v>
      </c>
      <c r="C5" s="160" t="s">
        <v>204</v>
      </c>
      <c r="D5" s="139">
        <v>327</v>
      </c>
      <c r="E5" s="139">
        <v>24.493593090259999</v>
      </c>
      <c r="F5" s="139">
        <v>24.493593090259999</v>
      </c>
      <c r="G5" s="150">
        <v>6</v>
      </c>
      <c r="H5" s="150">
        <v>36</v>
      </c>
      <c r="I5" s="150">
        <v>45</v>
      </c>
      <c r="J5" s="150">
        <v>65</v>
      </c>
      <c r="K5" s="150">
        <v>67</v>
      </c>
      <c r="L5" s="150">
        <v>41</v>
      </c>
      <c r="M5" s="150">
        <v>40</v>
      </c>
      <c r="N5" s="150">
        <v>27</v>
      </c>
      <c r="O5" s="150">
        <v>0</v>
      </c>
      <c r="P5" s="150">
        <v>156</v>
      </c>
      <c r="Q5" s="150">
        <v>170</v>
      </c>
      <c r="R5" s="150">
        <v>1</v>
      </c>
      <c r="S5" s="150">
        <v>131</v>
      </c>
      <c r="T5" s="150">
        <v>193</v>
      </c>
      <c r="U5" s="150">
        <v>11</v>
      </c>
      <c r="V5" s="150">
        <v>182</v>
      </c>
      <c r="W5" s="150">
        <v>0</v>
      </c>
      <c r="X5" s="150">
        <v>43</v>
      </c>
      <c r="Y5" s="150">
        <v>97</v>
      </c>
      <c r="Z5" s="150">
        <v>42</v>
      </c>
      <c r="AA5" s="150">
        <v>3</v>
      </c>
      <c r="AB5" s="150">
        <v>200</v>
      </c>
      <c r="AC5" s="150">
        <v>21</v>
      </c>
      <c r="AD5" s="150">
        <v>18</v>
      </c>
      <c r="AE5" s="150">
        <v>17</v>
      </c>
      <c r="AF5" s="150">
        <v>4</v>
      </c>
      <c r="AG5" s="150">
        <v>67</v>
      </c>
      <c r="AH5" s="150">
        <v>0</v>
      </c>
      <c r="AI5" s="150">
        <v>178</v>
      </c>
      <c r="AJ5" s="150">
        <v>11</v>
      </c>
      <c r="AK5" s="150">
        <v>33</v>
      </c>
      <c r="AL5" s="139">
        <v>75</v>
      </c>
      <c r="AM5" s="139">
        <v>10</v>
      </c>
      <c r="AN5" s="150">
        <v>19</v>
      </c>
      <c r="AO5" s="150">
        <v>1</v>
      </c>
      <c r="AP5" s="150">
        <v>21</v>
      </c>
      <c r="AQ5" s="150">
        <v>28</v>
      </c>
      <c r="AR5" s="150">
        <v>22</v>
      </c>
      <c r="AS5" s="150">
        <v>15</v>
      </c>
      <c r="AT5" s="150">
        <v>12</v>
      </c>
      <c r="AU5" s="150">
        <v>21</v>
      </c>
      <c r="AV5" s="150">
        <v>29</v>
      </c>
      <c r="AW5" s="150">
        <v>20</v>
      </c>
      <c r="AX5" s="150">
        <v>19</v>
      </c>
      <c r="AY5" s="150">
        <v>15</v>
      </c>
      <c r="AZ5" s="150">
        <v>15</v>
      </c>
      <c r="BA5" s="150">
        <v>14</v>
      </c>
      <c r="BB5" s="150">
        <v>96</v>
      </c>
      <c r="BC5" s="150">
        <v>40</v>
      </c>
      <c r="BD5" s="150">
        <v>66</v>
      </c>
      <c r="BE5" s="150">
        <v>54</v>
      </c>
      <c r="BF5" s="150">
        <v>48</v>
      </c>
      <c r="BG5" s="150">
        <v>32</v>
      </c>
      <c r="BH5" s="150">
        <v>41</v>
      </c>
      <c r="BI5" s="150">
        <v>45</v>
      </c>
      <c r="BJ5" s="150">
        <v>1</v>
      </c>
      <c r="BK5" s="150">
        <v>55</v>
      </c>
      <c r="BL5" s="150">
        <v>245</v>
      </c>
      <c r="BM5" s="150">
        <v>164</v>
      </c>
      <c r="BN5" s="150">
        <v>35</v>
      </c>
      <c r="BO5" s="150">
        <v>11</v>
      </c>
      <c r="BP5" s="150">
        <v>8</v>
      </c>
      <c r="BQ5" s="150">
        <v>31</v>
      </c>
      <c r="BR5" s="150">
        <v>8</v>
      </c>
      <c r="BS5" s="150">
        <v>44</v>
      </c>
      <c r="BT5" s="150">
        <v>273</v>
      </c>
      <c r="BU5" s="150">
        <v>10</v>
      </c>
    </row>
    <row r="6" spans="1:73" s="96" customFormat="1" ht="12.6" customHeight="1" x14ac:dyDescent="0.2">
      <c r="A6" s="159">
        <v>271403</v>
      </c>
      <c r="B6" s="139" t="s">
        <v>205</v>
      </c>
      <c r="C6" s="160" t="s">
        <v>204</v>
      </c>
      <c r="D6" s="139">
        <v>84</v>
      </c>
      <c r="E6" s="139">
        <v>21.475851172351401</v>
      </c>
      <c r="F6" s="139">
        <v>21.475851172351401</v>
      </c>
      <c r="G6" s="150">
        <v>2</v>
      </c>
      <c r="H6" s="150">
        <v>9</v>
      </c>
      <c r="I6" s="150">
        <v>15</v>
      </c>
      <c r="J6" s="150">
        <v>14</v>
      </c>
      <c r="K6" s="150">
        <v>19</v>
      </c>
      <c r="L6" s="150">
        <v>11</v>
      </c>
      <c r="M6" s="150">
        <v>6</v>
      </c>
      <c r="N6" s="150">
        <v>8</v>
      </c>
      <c r="O6" s="150">
        <v>0</v>
      </c>
      <c r="P6" s="150">
        <v>51</v>
      </c>
      <c r="Q6" s="150">
        <v>33</v>
      </c>
      <c r="R6" s="150">
        <v>0</v>
      </c>
      <c r="S6" s="150">
        <v>40</v>
      </c>
      <c r="T6" s="150">
        <v>44</v>
      </c>
      <c r="U6" s="150">
        <v>3</v>
      </c>
      <c r="V6" s="150">
        <v>41</v>
      </c>
      <c r="W6" s="150">
        <v>0</v>
      </c>
      <c r="X6" s="150">
        <v>19</v>
      </c>
      <c r="Y6" s="150">
        <v>17</v>
      </c>
      <c r="Z6" s="150">
        <v>5</v>
      </c>
      <c r="AA6" s="150">
        <v>0</v>
      </c>
      <c r="AB6" s="150">
        <v>46</v>
      </c>
      <c r="AC6" s="150">
        <v>5</v>
      </c>
      <c r="AD6" s="150">
        <v>12</v>
      </c>
      <c r="AE6" s="150">
        <v>2</v>
      </c>
      <c r="AF6" s="150">
        <v>3</v>
      </c>
      <c r="AG6" s="150">
        <v>16</v>
      </c>
      <c r="AH6" s="150">
        <v>0</v>
      </c>
      <c r="AI6" s="150">
        <v>52</v>
      </c>
      <c r="AJ6" s="150">
        <v>2</v>
      </c>
      <c r="AK6" s="150">
        <v>13</v>
      </c>
      <c r="AL6" s="139">
        <v>12</v>
      </c>
      <c r="AM6" s="139">
        <v>3</v>
      </c>
      <c r="AN6" s="150">
        <v>2</v>
      </c>
      <c r="AO6" s="150">
        <v>0</v>
      </c>
      <c r="AP6" s="150">
        <v>10</v>
      </c>
      <c r="AQ6" s="150">
        <v>8</v>
      </c>
      <c r="AR6" s="150">
        <v>7</v>
      </c>
      <c r="AS6" s="150">
        <v>4</v>
      </c>
      <c r="AT6" s="150">
        <v>4</v>
      </c>
      <c r="AU6" s="150">
        <v>5</v>
      </c>
      <c r="AV6" s="150">
        <v>4</v>
      </c>
      <c r="AW6" s="150">
        <v>5</v>
      </c>
      <c r="AX6" s="150">
        <v>5</v>
      </c>
      <c r="AY6" s="150">
        <v>4</v>
      </c>
      <c r="AZ6" s="150">
        <v>4</v>
      </c>
      <c r="BA6" s="150">
        <v>4</v>
      </c>
      <c r="BB6" s="150">
        <v>20</v>
      </c>
      <c r="BC6" s="150">
        <v>10</v>
      </c>
      <c r="BD6" s="150">
        <v>14</v>
      </c>
      <c r="BE6" s="150">
        <v>12</v>
      </c>
      <c r="BF6" s="150">
        <v>15</v>
      </c>
      <c r="BG6" s="150">
        <v>14</v>
      </c>
      <c r="BH6" s="150">
        <v>10</v>
      </c>
      <c r="BI6" s="150">
        <v>9</v>
      </c>
      <c r="BJ6" s="150">
        <v>0</v>
      </c>
      <c r="BK6" s="150">
        <v>17</v>
      </c>
      <c r="BL6" s="150">
        <v>60</v>
      </c>
      <c r="BM6" s="150">
        <v>35</v>
      </c>
      <c r="BN6" s="150">
        <v>21</v>
      </c>
      <c r="BO6" s="150">
        <v>5</v>
      </c>
      <c r="BP6" s="150">
        <v>3</v>
      </c>
      <c r="BQ6" s="150">
        <v>8</v>
      </c>
      <c r="BR6" s="150">
        <v>0</v>
      </c>
      <c r="BS6" s="150">
        <v>13</v>
      </c>
      <c r="BT6" s="150">
        <v>71</v>
      </c>
      <c r="BU6" s="150">
        <v>0</v>
      </c>
    </row>
    <row r="7" spans="1:73" s="96" customFormat="1" ht="12.6" customHeight="1" x14ac:dyDescent="0.2">
      <c r="A7" s="159">
        <v>272027</v>
      </c>
      <c r="B7" s="139" t="s">
        <v>206</v>
      </c>
      <c r="C7" s="160" t="s">
        <v>204</v>
      </c>
      <c r="D7" s="139">
        <v>15</v>
      </c>
      <c r="E7" s="139">
        <v>16.643181288626</v>
      </c>
      <c r="F7" s="139">
        <v>16.643181288626</v>
      </c>
      <c r="G7" s="150">
        <v>1</v>
      </c>
      <c r="H7" s="150">
        <v>0</v>
      </c>
      <c r="I7" s="150">
        <v>1</v>
      </c>
      <c r="J7" s="150">
        <v>1</v>
      </c>
      <c r="K7" s="150">
        <v>5</v>
      </c>
      <c r="L7" s="150">
        <v>3</v>
      </c>
      <c r="M7" s="150">
        <v>2</v>
      </c>
      <c r="N7" s="150">
        <v>2</v>
      </c>
      <c r="O7" s="150">
        <v>0</v>
      </c>
      <c r="P7" s="150">
        <v>8</v>
      </c>
      <c r="Q7" s="150">
        <v>7</v>
      </c>
      <c r="R7" s="150">
        <v>0</v>
      </c>
      <c r="S7" s="150">
        <v>6</v>
      </c>
      <c r="T7" s="150">
        <v>9</v>
      </c>
      <c r="U7" s="150">
        <v>1</v>
      </c>
      <c r="V7" s="150">
        <v>8</v>
      </c>
      <c r="W7" s="150">
        <v>0</v>
      </c>
      <c r="X7" s="150">
        <v>2</v>
      </c>
      <c r="Y7" s="150">
        <v>6</v>
      </c>
      <c r="Z7" s="150">
        <v>0</v>
      </c>
      <c r="AA7" s="150">
        <v>0</v>
      </c>
      <c r="AB7" s="150">
        <v>7</v>
      </c>
      <c r="AC7" s="150">
        <v>0</v>
      </c>
      <c r="AD7" s="150">
        <v>2</v>
      </c>
      <c r="AE7" s="150">
        <v>1</v>
      </c>
      <c r="AF7" s="150">
        <v>0</v>
      </c>
      <c r="AG7" s="150">
        <v>5</v>
      </c>
      <c r="AH7" s="150">
        <v>0</v>
      </c>
      <c r="AI7" s="150">
        <v>8</v>
      </c>
      <c r="AJ7" s="150">
        <v>0</v>
      </c>
      <c r="AK7" s="150">
        <v>2</v>
      </c>
      <c r="AL7" s="139">
        <v>3</v>
      </c>
      <c r="AM7" s="139">
        <v>1</v>
      </c>
      <c r="AN7" s="150">
        <v>1</v>
      </c>
      <c r="AO7" s="150">
        <v>0</v>
      </c>
      <c r="AP7" s="150">
        <v>0</v>
      </c>
      <c r="AQ7" s="150">
        <v>1</v>
      </c>
      <c r="AR7" s="150">
        <v>1</v>
      </c>
      <c r="AS7" s="150">
        <v>2</v>
      </c>
      <c r="AT7" s="150">
        <v>0</v>
      </c>
      <c r="AU7" s="150">
        <v>1</v>
      </c>
      <c r="AV7" s="150">
        <v>0</v>
      </c>
      <c r="AW7" s="150">
        <v>0</v>
      </c>
      <c r="AX7" s="150">
        <v>3</v>
      </c>
      <c r="AY7" s="150">
        <v>2</v>
      </c>
      <c r="AZ7" s="150">
        <v>2</v>
      </c>
      <c r="BA7" s="150">
        <v>2</v>
      </c>
      <c r="BB7" s="150">
        <v>1</v>
      </c>
      <c r="BC7" s="150">
        <v>2</v>
      </c>
      <c r="BD7" s="150">
        <v>5</v>
      </c>
      <c r="BE7" s="150">
        <v>0</v>
      </c>
      <c r="BF7" s="150">
        <v>1</v>
      </c>
      <c r="BG7" s="150">
        <v>2</v>
      </c>
      <c r="BH7" s="150">
        <v>3</v>
      </c>
      <c r="BI7" s="150">
        <v>2</v>
      </c>
      <c r="BJ7" s="150">
        <v>0</v>
      </c>
      <c r="BK7" s="150">
        <v>3</v>
      </c>
      <c r="BL7" s="150">
        <v>14</v>
      </c>
      <c r="BM7" s="150">
        <v>2</v>
      </c>
      <c r="BN7" s="150">
        <v>3</v>
      </c>
      <c r="BO7" s="150">
        <v>1</v>
      </c>
      <c r="BP7" s="150">
        <v>0</v>
      </c>
      <c r="BQ7" s="150">
        <v>1</v>
      </c>
      <c r="BR7" s="150">
        <v>0</v>
      </c>
      <c r="BS7" s="150">
        <v>2</v>
      </c>
      <c r="BT7" s="150">
        <v>13</v>
      </c>
      <c r="BU7" s="150">
        <v>0</v>
      </c>
    </row>
    <row r="8" spans="1:73" s="96" customFormat="1" ht="12.6" customHeight="1" x14ac:dyDescent="0.2">
      <c r="A8" s="159">
        <v>272035</v>
      </c>
      <c r="B8" s="139" t="s">
        <v>207</v>
      </c>
      <c r="C8" s="160" t="s">
        <v>204</v>
      </c>
      <c r="D8" s="139">
        <v>25</v>
      </c>
      <c r="E8" s="139">
        <v>12.9496104757169</v>
      </c>
      <c r="F8" s="139">
        <v>12.9496104757169</v>
      </c>
      <c r="G8" s="150">
        <v>0</v>
      </c>
      <c r="H8" s="150">
        <v>4</v>
      </c>
      <c r="I8" s="150">
        <v>2</v>
      </c>
      <c r="J8" s="150">
        <v>4</v>
      </c>
      <c r="K8" s="150">
        <v>5</v>
      </c>
      <c r="L8" s="150">
        <v>2</v>
      </c>
      <c r="M8" s="150">
        <v>3</v>
      </c>
      <c r="N8" s="150">
        <v>5</v>
      </c>
      <c r="O8" s="150">
        <v>0</v>
      </c>
      <c r="P8" s="150">
        <v>14</v>
      </c>
      <c r="Q8" s="150">
        <v>11</v>
      </c>
      <c r="R8" s="150">
        <v>0</v>
      </c>
      <c r="S8" s="150">
        <v>9</v>
      </c>
      <c r="T8" s="150">
        <v>15</v>
      </c>
      <c r="U8" s="150">
        <v>1</v>
      </c>
      <c r="V8" s="150">
        <v>14</v>
      </c>
      <c r="W8" s="150">
        <v>0</v>
      </c>
      <c r="X8" s="150">
        <v>6</v>
      </c>
      <c r="Y8" s="150">
        <v>7</v>
      </c>
      <c r="Z8" s="150">
        <v>1</v>
      </c>
      <c r="AA8" s="150">
        <v>1</v>
      </c>
      <c r="AB8" s="150">
        <v>13</v>
      </c>
      <c r="AC8" s="150">
        <v>1</v>
      </c>
      <c r="AD8" s="150">
        <v>2</v>
      </c>
      <c r="AE8" s="150">
        <v>2</v>
      </c>
      <c r="AF8" s="150">
        <v>0</v>
      </c>
      <c r="AG8" s="150">
        <v>7</v>
      </c>
      <c r="AH8" s="150">
        <v>0</v>
      </c>
      <c r="AI8" s="150">
        <v>13</v>
      </c>
      <c r="AJ8" s="150">
        <v>1</v>
      </c>
      <c r="AK8" s="150">
        <v>4</v>
      </c>
      <c r="AL8" s="139">
        <v>3</v>
      </c>
      <c r="AM8" s="139">
        <v>0</v>
      </c>
      <c r="AN8" s="150">
        <v>4</v>
      </c>
      <c r="AO8" s="150">
        <v>0</v>
      </c>
      <c r="AP8" s="150">
        <v>0</v>
      </c>
      <c r="AQ8" s="150">
        <v>3</v>
      </c>
      <c r="AR8" s="150">
        <v>0</v>
      </c>
      <c r="AS8" s="150">
        <v>3</v>
      </c>
      <c r="AT8" s="150">
        <v>2</v>
      </c>
      <c r="AU8" s="150">
        <v>1</v>
      </c>
      <c r="AV8" s="150">
        <v>3</v>
      </c>
      <c r="AW8" s="150">
        <v>2</v>
      </c>
      <c r="AX8" s="150">
        <v>0</v>
      </c>
      <c r="AY8" s="150">
        <v>1</v>
      </c>
      <c r="AZ8" s="150">
        <v>0</v>
      </c>
      <c r="BA8" s="150">
        <v>4</v>
      </c>
      <c r="BB8" s="150">
        <v>6</v>
      </c>
      <c r="BC8" s="150">
        <v>2</v>
      </c>
      <c r="BD8" s="150">
        <v>2</v>
      </c>
      <c r="BE8" s="150">
        <v>2</v>
      </c>
      <c r="BF8" s="150">
        <v>3</v>
      </c>
      <c r="BG8" s="150">
        <v>3</v>
      </c>
      <c r="BH8" s="150">
        <v>6</v>
      </c>
      <c r="BI8" s="150">
        <v>6</v>
      </c>
      <c r="BJ8" s="150">
        <v>1</v>
      </c>
      <c r="BK8" s="150">
        <v>7</v>
      </c>
      <c r="BL8" s="150">
        <v>19</v>
      </c>
      <c r="BM8" s="150">
        <v>6</v>
      </c>
      <c r="BN8" s="150">
        <v>4</v>
      </c>
      <c r="BO8" s="150">
        <v>1</v>
      </c>
      <c r="BP8" s="150">
        <v>0</v>
      </c>
      <c r="BQ8" s="150">
        <v>1</v>
      </c>
      <c r="BR8" s="150">
        <v>1</v>
      </c>
      <c r="BS8" s="150">
        <v>5</v>
      </c>
      <c r="BT8" s="150">
        <v>18</v>
      </c>
      <c r="BU8" s="150">
        <v>2</v>
      </c>
    </row>
    <row r="9" spans="1:73" s="96" customFormat="1" ht="12.6" customHeight="1" x14ac:dyDescent="0.2">
      <c r="A9" s="159">
        <v>272043</v>
      </c>
      <c r="B9" s="139" t="s">
        <v>208</v>
      </c>
      <c r="C9" s="160" t="s">
        <v>204</v>
      </c>
      <c r="D9" s="139">
        <v>6</v>
      </c>
      <c r="E9" s="139">
        <v>12.245147860160399</v>
      </c>
      <c r="F9" s="139">
        <v>12.245147860160399</v>
      </c>
      <c r="G9" s="150">
        <v>0</v>
      </c>
      <c r="H9" s="150">
        <v>0</v>
      </c>
      <c r="I9" s="150">
        <v>0</v>
      </c>
      <c r="J9" s="150">
        <v>2</v>
      </c>
      <c r="K9" s="150">
        <v>1</v>
      </c>
      <c r="L9" s="150">
        <v>1</v>
      </c>
      <c r="M9" s="150">
        <v>0</v>
      </c>
      <c r="N9" s="150">
        <v>2</v>
      </c>
      <c r="O9" s="150">
        <v>0</v>
      </c>
      <c r="P9" s="150">
        <v>4</v>
      </c>
      <c r="Q9" s="150">
        <v>2</v>
      </c>
      <c r="R9" s="150">
        <v>0</v>
      </c>
      <c r="S9" s="150">
        <v>2</v>
      </c>
      <c r="T9" s="150">
        <v>4</v>
      </c>
      <c r="U9" s="150">
        <v>0</v>
      </c>
      <c r="V9" s="150">
        <v>4</v>
      </c>
      <c r="W9" s="150">
        <v>0</v>
      </c>
      <c r="X9" s="150">
        <v>2</v>
      </c>
      <c r="Y9" s="150">
        <v>2</v>
      </c>
      <c r="Z9" s="150">
        <v>0</v>
      </c>
      <c r="AA9" s="150">
        <v>0</v>
      </c>
      <c r="AB9" s="150">
        <v>4</v>
      </c>
      <c r="AC9" s="150">
        <v>0</v>
      </c>
      <c r="AD9" s="150">
        <v>2</v>
      </c>
      <c r="AE9" s="150">
        <v>0</v>
      </c>
      <c r="AF9" s="150">
        <v>0</v>
      </c>
      <c r="AG9" s="150">
        <v>0</v>
      </c>
      <c r="AH9" s="150">
        <v>0</v>
      </c>
      <c r="AI9" s="150">
        <v>4</v>
      </c>
      <c r="AJ9" s="150">
        <v>0</v>
      </c>
      <c r="AK9" s="150">
        <v>2</v>
      </c>
      <c r="AL9" s="139">
        <v>0</v>
      </c>
      <c r="AM9" s="139">
        <v>0</v>
      </c>
      <c r="AN9" s="150">
        <v>0</v>
      </c>
      <c r="AO9" s="150">
        <v>0</v>
      </c>
      <c r="AP9" s="150">
        <v>2</v>
      </c>
      <c r="AQ9" s="150">
        <v>0</v>
      </c>
      <c r="AR9" s="150">
        <v>0</v>
      </c>
      <c r="AS9" s="150">
        <v>0</v>
      </c>
      <c r="AT9" s="150">
        <v>1</v>
      </c>
      <c r="AU9" s="150">
        <v>0</v>
      </c>
      <c r="AV9" s="150">
        <v>1</v>
      </c>
      <c r="AW9" s="150">
        <v>1</v>
      </c>
      <c r="AX9" s="150">
        <v>0</v>
      </c>
      <c r="AY9" s="150">
        <v>0</v>
      </c>
      <c r="AZ9" s="150">
        <v>0</v>
      </c>
      <c r="BA9" s="150">
        <v>0</v>
      </c>
      <c r="BB9" s="150">
        <v>1</v>
      </c>
      <c r="BC9" s="150">
        <v>1</v>
      </c>
      <c r="BD9" s="150">
        <v>0</v>
      </c>
      <c r="BE9" s="150">
        <v>1</v>
      </c>
      <c r="BF9" s="150">
        <v>1</v>
      </c>
      <c r="BG9" s="150">
        <v>1</v>
      </c>
      <c r="BH9" s="150">
        <v>1</v>
      </c>
      <c r="BI9" s="150">
        <v>1</v>
      </c>
      <c r="BJ9" s="150">
        <v>0</v>
      </c>
      <c r="BK9" s="150">
        <v>1</v>
      </c>
      <c r="BL9" s="150">
        <v>6</v>
      </c>
      <c r="BM9" s="150">
        <v>5</v>
      </c>
      <c r="BN9" s="150">
        <v>0</v>
      </c>
      <c r="BO9" s="150">
        <v>0</v>
      </c>
      <c r="BP9" s="150">
        <v>0</v>
      </c>
      <c r="BQ9" s="150">
        <v>0</v>
      </c>
      <c r="BR9" s="150">
        <v>1</v>
      </c>
      <c r="BS9" s="150">
        <v>0</v>
      </c>
      <c r="BT9" s="150">
        <v>6</v>
      </c>
      <c r="BU9" s="150">
        <v>0</v>
      </c>
    </row>
    <row r="10" spans="1:73" s="96" customFormat="1" ht="12.6" customHeight="1" x14ac:dyDescent="0.2">
      <c r="A10" s="159">
        <v>272051</v>
      </c>
      <c r="B10" s="139" t="s">
        <v>209</v>
      </c>
      <c r="C10" s="160" t="s">
        <v>204</v>
      </c>
      <c r="D10" s="139">
        <v>35</v>
      </c>
      <c r="E10" s="139">
        <v>19.184810015567098</v>
      </c>
      <c r="F10" s="139">
        <v>19.184810015567098</v>
      </c>
      <c r="G10" s="150">
        <v>3</v>
      </c>
      <c r="H10" s="150">
        <v>6</v>
      </c>
      <c r="I10" s="150">
        <v>3</v>
      </c>
      <c r="J10" s="150">
        <v>6</v>
      </c>
      <c r="K10" s="150">
        <v>8</v>
      </c>
      <c r="L10" s="150">
        <v>4</v>
      </c>
      <c r="M10" s="150">
        <v>2</v>
      </c>
      <c r="N10" s="150">
        <v>3</v>
      </c>
      <c r="O10" s="150">
        <v>0</v>
      </c>
      <c r="P10" s="150">
        <v>20</v>
      </c>
      <c r="Q10" s="150">
        <v>15</v>
      </c>
      <c r="R10" s="150">
        <v>0</v>
      </c>
      <c r="S10" s="150">
        <v>14</v>
      </c>
      <c r="T10" s="150">
        <v>21</v>
      </c>
      <c r="U10" s="150">
        <v>7</v>
      </c>
      <c r="V10" s="150">
        <v>14</v>
      </c>
      <c r="W10" s="150">
        <v>0</v>
      </c>
      <c r="X10" s="150">
        <v>3</v>
      </c>
      <c r="Y10" s="150">
        <v>8</v>
      </c>
      <c r="Z10" s="150">
        <v>3</v>
      </c>
      <c r="AA10" s="150">
        <v>0</v>
      </c>
      <c r="AB10" s="150">
        <v>25</v>
      </c>
      <c r="AC10" s="150">
        <v>2</v>
      </c>
      <c r="AD10" s="150">
        <v>1</v>
      </c>
      <c r="AE10" s="150">
        <v>1</v>
      </c>
      <c r="AF10" s="150">
        <v>1</v>
      </c>
      <c r="AG10" s="150">
        <v>5</v>
      </c>
      <c r="AH10" s="150">
        <v>0</v>
      </c>
      <c r="AI10" s="150">
        <v>18</v>
      </c>
      <c r="AJ10" s="150">
        <v>0</v>
      </c>
      <c r="AK10" s="150">
        <v>5</v>
      </c>
      <c r="AL10" s="139">
        <v>8</v>
      </c>
      <c r="AM10" s="139">
        <v>3</v>
      </c>
      <c r="AN10" s="150">
        <v>1</v>
      </c>
      <c r="AO10" s="150">
        <v>0</v>
      </c>
      <c r="AP10" s="150">
        <v>0</v>
      </c>
      <c r="AQ10" s="150">
        <v>2</v>
      </c>
      <c r="AR10" s="150">
        <v>3</v>
      </c>
      <c r="AS10" s="150">
        <v>2</v>
      </c>
      <c r="AT10" s="150">
        <v>1</v>
      </c>
      <c r="AU10" s="150">
        <v>0</v>
      </c>
      <c r="AV10" s="150">
        <v>0</v>
      </c>
      <c r="AW10" s="150">
        <v>2</v>
      </c>
      <c r="AX10" s="150">
        <v>4</v>
      </c>
      <c r="AY10" s="150">
        <v>2</v>
      </c>
      <c r="AZ10" s="150">
        <v>5</v>
      </c>
      <c r="BA10" s="150">
        <v>3</v>
      </c>
      <c r="BB10" s="150">
        <v>11</v>
      </c>
      <c r="BC10" s="150">
        <v>4</v>
      </c>
      <c r="BD10" s="150">
        <v>2</v>
      </c>
      <c r="BE10" s="150">
        <v>9</v>
      </c>
      <c r="BF10" s="150">
        <v>1</v>
      </c>
      <c r="BG10" s="150">
        <v>7</v>
      </c>
      <c r="BH10" s="150">
        <v>4</v>
      </c>
      <c r="BI10" s="150">
        <v>6</v>
      </c>
      <c r="BJ10" s="150">
        <v>2</v>
      </c>
      <c r="BK10" s="150">
        <v>2</v>
      </c>
      <c r="BL10" s="150">
        <v>15</v>
      </c>
      <c r="BM10" s="150">
        <v>21</v>
      </c>
      <c r="BN10" s="150">
        <v>6</v>
      </c>
      <c r="BO10" s="150">
        <v>0</v>
      </c>
      <c r="BP10" s="150">
        <v>7</v>
      </c>
      <c r="BQ10" s="150">
        <v>4</v>
      </c>
      <c r="BR10" s="150">
        <v>2</v>
      </c>
      <c r="BS10" s="150">
        <v>4</v>
      </c>
      <c r="BT10" s="150">
        <v>30</v>
      </c>
      <c r="BU10" s="150">
        <v>1</v>
      </c>
    </row>
    <row r="11" spans="1:73" s="96" customFormat="1" ht="12.6" customHeight="1" x14ac:dyDescent="0.2">
      <c r="A11" s="159">
        <v>272060</v>
      </c>
      <c r="B11" s="139" t="s">
        <v>210</v>
      </c>
      <c r="C11" s="160" t="s">
        <v>204</v>
      </c>
      <c r="D11" s="139">
        <v>5</v>
      </c>
      <c r="E11" s="139">
        <v>14.339384553615</v>
      </c>
      <c r="F11" s="139">
        <v>14.339384553615</v>
      </c>
      <c r="G11" s="150">
        <v>1</v>
      </c>
      <c r="H11" s="150">
        <v>0</v>
      </c>
      <c r="I11" s="150">
        <v>0</v>
      </c>
      <c r="J11" s="150">
        <v>1</v>
      </c>
      <c r="K11" s="150">
        <v>0</v>
      </c>
      <c r="L11" s="150">
        <v>0</v>
      </c>
      <c r="M11" s="150">
        <v>1</v>
      </c>
      <c r="N11" s="150">
        <v>2</v>
      </c>
      <c r="O11" s="150">
        <v>0</v>
      </c>
      <c r="P11" s="150">
        <v>1</v>
      </c>
      <c r="Q11" s="150">
        <v>4</v>
      </c>
      <c r="R11" s="150">
        <v>0</v>
      </c>
      <c r="S11" s="150" t="s">
        <v>238</v>
      </c>
      <c r="T11" s="150" t="s">
        <v>238</v>
      </c>
      <c r="U11" s="150" t="s">
        <v>238</v>
      </c>
      <c r="V11" s="150" t="s">
        <v>238</v>
      </c>
      <c r="W11" s="150" t="s">
        <v>238</v>
      </c>
      <c r="X11" s="150" t="s">
        <v>238</v>
      </c>
      <c r="Y11" s="150" t="s">
        <v>238</v>
      </c>
      <c r="Z11" s="150" t="s">
        <v>238</v>
      </c>
      <c r="AA11" s="150" t="s">
        <v>238</v>
      </c>
      <c r="AB11" s="150" t="s">
        <v>238</v>
      </c>
      <c r="AC11" s="150" t="s">
        <v>238</v>
      </c>
      <c r="AD11" s="150" t="s">
        <v>238</v>
      </c>
      <c r="AE11" s="150" t="s">
        <v>238</v>
      </c>
      <c r="AF11" s="150" t="s">
        <v>238</v>
      </c>
      <c r="AG11" s="150" t="s">
        <v>238</v>
      </c>
      <c r="AH11" s="150" t="s">
        <v>238</v>
      </c>
      <c r="AI11" s="150" t="s">
        <v>238</v>
      </c>
      <c r="AJ11" s="150" t="s">
        <v>238</v>
      </c>
      <c r="AK11" s="150" t="s">
        <v>238</v>
      </c>
      <c r="AL11" s="139" t="s">
        <v>238</v>
      </c>
      <c r="AM11" s="139" t="s">
        <v>238</v>
      </c>
      <c r="AN11" s="150" t="s">
        <v>238</v>
      </c>
      <c r="AO11" s="150" t="s">
        <v>238</v>
      </c>
      <c r="AP11" s="150">
        <v>0</v>
      </c>
      <c r="AQ11" s="150">
        <v>0</v>
      </c>
      <c r="AR11" s="150">
        <v>0</v>
      </c>
      <c r="AS11" s="150">
        <v>2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1</v>
      </c>
      <c r="AZ11" s="150">
        <v>0</v>
      </c>
      <c r="BA11" s="150">
        <v>2</v>
      </c>
      <c r="BB11" s="150">
        <v>0</v>
      </c>
      <c r="BC11" s="150">
        <v>0</v>
      </c>
      <c r="BD11" s="150">
        <v>2</v>
      </c>
      <c r="BE11" s="150">
        <v>1</v>
      </c>
      <c r="BF11" s="150">
        <v>0</v>
      </c>
      <c r="BG11" s="150">
        <v>2</v>
      </c>
      <c r="BH11" s="150">
        <v>0</v>
      </c>
      <c r="BI11" s="150">
        <v>0</v>
      </c>
      <c r="BJ11" s="150">
        <v>0</v>
      </c>
      <c r="BK11" s="150" t="s">
        <v>238</v>
      </c>
      <c r="BL11" s="150" t="s">
        <v>238</v>
      </c>
      <c r="BM11" s="150" t="s">
        <v>238</v>
      </c>
      <c r="BN11" s="150" t="s">
        <v>238</v>
      </c>
      <c r="BO11" s="150" t="s">
        <v>238</v>
      </c>
      <c r="BP11" s="150" t="s">
        <v>238</v>
      </c>
      <c r="BQ11" s="150" t="s">
        <v>238</v>
      </c>
      <c r="BR11" s="150" t="s">
        <v>238</v>
      </c>
      <c r="BS11" s="150" t="s">
        <v>238</v>
      </c>
      <c r="BT11" s="150" t="s">
        <v>238</v>
      </c>
      <c r="BU11" s="150" t="s">
        <v>238</v>
      </c>
    </row>
    <row r="12" spans="1:73" s="96" customFormat="1" ht="12.6" customHeight="1" x14ac:dyDescent="0.2">
      <c r="A12" s="159">
        <v>272078</v>
      </c>
      <c r="B12" s="139" t="s">
        <v>211</v>
      </c>
      <c r="C12" s="160" t="s">
        <v>204</v>
      </c>
      <c r="D12" s="139">
        <v>29</v>
      </c>
      <c r="E12" s="139">
        <v>17.5542668974952</v>
      </c>
      <c r="F12" s="139">
        <v>17.5542668974952</v>
      </c>
      <c r="G12" s="150">
        <v>3</v>
      </c>
      <c r="H12" s="150">
        <v>2</v>
      </c>
      <c r="I12" s="150">
        <v>3</v>
      </c>
      <c r="J12" s="150">
        <v>6</v>
      </c>
      <c r="K12" s="150">
        <v>5</v>
      </c>
      <c r="L12" s="150">
        <v>3</v>
      </c>
      <c r="M12" s="150">
        <v>3</v>
      </c>
      <c r="N12" s="150">
        <v>4</v>
      </c>
      <c r="O12" s="150">
        <v>0</v>
      </c>
      <c r="P12" s="150">
        <v>20</v>
      </c>
      <c r="Q12" s="150">
        <v>9</v>
      </c>
      <c r="R12" s="150">
        <v>0</v>
      </c>
      <c r="S12" s="150">
        <v>11</v>
      </c>
      <c r="T12" s="150">
        <v>18</v>
      </c>
      <c r="U12" s="150">
        <v>2</v>
      </c>
      <c r="V12" s="150">
        <v>16</v>
      </c>
      <c r="W12" s="150">
        <v>0</v>
      </c>
      <c r="X12" s="150">
        <v>7</v>
      </c>
      <c r="Y12" s="150">
        <v>6</v>
      </c>
      <c r="Z12" s="150">
        <v>3</v>
      </c>
      <c r="AA12" s="150">
        <v>0</v>
      </c>
      <c r="AB12" s="150">
        <v>17</v>
      </c>
      <c r="AC12" s="150">
        <v>0</v>
      </c>
      <c r="AD12" s="150">
        <v>1</v>
      </c>
      <c r="AE12" s="150">
        <v>1</v>
      </c>
      <c r="AF12" s="150">
        <v>1</v>
      </c>
      <c r="AG12" s="150">
        <v>9</v>
      </c>
      <c r="AH12" s="150">
        <v>0</v>
      </c>
      <c r="AI12" s="150">
        <v>23</v>
      </c>
      <c r="AJ12" s="150">
        <v>1</v>
      </c>
      <c r="AK12" s="150">
        <v>1</v>
      </c>
      <c r="AL12" s="139">
        <v>0</v>
      </c>
      <c r="AM12" s="139">
        <v>4</v>
      </c>
      <c r="AN12" s="150">
        <v>0</v>
      </c>
      <c r="AO12" s="150">
        <v>0</v>
      </c>
      <c r="AP12" s="150">
        <v>0</v>
      </c>
      <c r="AQ12" s="150">
        <v>2</v>
      </c>
      <c r="AR12" s="150">
        <v>3</v>
      </c>
      <c r="AS12" s="150">
        <v>0</v>
      </c>
      <c r="AT12" s="150">
        <v>1</v>
      </c>
      <c r="AU12" s="150">
        <v>2</v>
      </c>
      <c r="AV12" s="150">
        <v>3</v>
      </c>
      <c r="AW12" s="150">
        <v>3</v>
      </c>
      <c r="AX12" s="150">
        <v>4</v>
      </c>
      <c r="AY12" s="150">
        <v>4</v>
      </c>
      <c r="AZ12" s="150">
        <v>2</v>
      </c>
      <c r="BA12" s="150">
        <v>2</v>
      </c>
      <c r="BB12" s="150">
        <v>3</v>
      </c>
      <c r="BC12" s="150">
        <v>3</v>
      </c>
      <c r="BD12" s="150">
        <v>6</v>
      </c>
      <c r="BE12" s="150">
        <v>3</v>
      </c>
      <c r="BF12" s="150">
        <v>6</v>
      </c>
      <c r="BG12" s="150">
        <v>4</v>
      </c>
      <c r="BH12" s="150">
        <v>6</v>
      </c>
      <c r="BI12" s="150">
        <v>1</v>
      </c>
      <c r="BJ12" s="150">
        <v>0</v>
      </c>
      <c r="BK12" s="150">
        <v>4</v>
      </c>
      <c r="BL12" s="150">
        <v>19</v>
      </c>
      <c r="BM12" s="150">
        <v>11</v>
      </c>
      <c r="BN12" s="150">
        <v>7</v>
      </c>
      <c r="BO12" s="150">
        <v>1</v>
      </c>
      <c r="BP12" s="150">
        <v>1</v>
      </c>
      <c r="BQ12" s="150">
        <v>3</v>
      </c>
      <c r="BR12" s="150">
        <v>0</v>
      </c>
      <c r="BS12" s="150">
        <v>1</v>
      </c>
      <c r="BT12" s="150">
        <v>28</v>
      </c>
      <c r="BU12" s="150">
        <v>0</v>
      </c>
    </row>
    <row r="13" spans="1:73" s="96" customFormat="1" ht="12.6" customHeight="1" x14ac:dyDescent="0.2">
      <c r="A13" s="159">
        <v>272086</v>
      </c>
      <c r="B13" s="139" t="s">
        <v>212</v>
      </c>
      <c r="C13" s="160" t="s">
        <v>204</v>
      </c>
      <c r="D13" s="139">
        <v>8</v>
      </c>
      <c r="E13" s="139">
        <v>20.112630732099799</v>
      </c>
      <c r="F13" s="139">
        <v>20.112630732099799</v>
      </c>
      <c r="G13" s="150">
        <v>0</v>
      </c>
      <c r="H13" s="150">
        <v>0</v>
      </c>
      <c r="I13" s="150">
        <v>1</v>
      </c>
      <c r="J13" s="150">
        <v>4</v>
      </c>
      <c r="K13" s="150">
        <v>1</v>
      </c>
      <c r="L13" s="150">
        <v>1</v>
      </c>
      <c r="M13" s="150">
        <v>0</v>
      </c>
      <c r="N13" s="150">
        <v>1</v>
      </c>
      <c r="O13" s="150">
        <v>0</v>
      </c>
      <c r="P13" s="150">
        <v>4</v>
      </c>
      <c r="Q13" s="150">
        <v>4</v>
      </c>
      <c r="R13" s="150">
        <v>0</v>
      </c>
      <c r="S13" s="150">
        <v>3</v>
      </c>
      <c r="T13" s="150">
        <v>5</v>
      </c>
      <c r="U13" s="150">
        <v>0</v>
      </c>
      <c r="V13" s="150">
        <v>5</v>
      </c>
      <c r="W13" s="150">
        <v>0</v>
      </c>
      <c r="X13" s="150">
        <v>2</v>
      </c>
      <c r="Y13" s="150">
        <v>2</v>
      </c>
      <c r="Z13" s="150">
        <v>1</v>
      </c>
      <c r="AA13" s="150">
        <v>0</v>
      </c>
      <c r="AB13" s="150">
        <v>6</v>
      </c>
      <c r="AC13" s="150">
        <v>0</v>
      </c>
      <c r="AD13" s="150">
        <v>0</v>
      </c>
      <c r="AE13" s="150">
        <v>0</v>
      </c>
      <c r="AF13" s="150">
        <v>0</v>
      </c>
      <c r="AG13" s="150">
        <v>2</v>
      </c>
      <c r="AH13" s="150">
        <v>0</v>
      </c>
      <c r="AI13" s="150">
        <v>3</v>
      </c>
      <c r="AJ13" s="150">
        <v>0</v>
      </c>
      <c r="AK13" s="150">
        <v>1</v>
      </c>
      <c r="AL13" s="139">
        <v>2</v>
      </c>
      <c r="AM13" s="139">
        <v>0</v>
      </c>
      <c r="AN13" s="150">
        <v>2</v>
      </c>
      <c r="AO13" s="150">
        <v>0</v>
      </c>
      <c r="AP13" s="150">
        <v>1</v>
      </c>
      <c r="AQ13" s="150">
        <v>1</v>
      </c>
      <c r="AR13" s="150">
        <v>0</v>
      </c>
      <c r="AS13" s="150">
        <v>0</v>
      </c>
      <c r="AT13" s="150">
        <v>1</v>
      </c>
      <c r="AU13" s="150">
        <v>1</v>
      </c>
      <c r="AV13" s="150">
        <v>1</v>
      </c>
      <c r="AW13" s="150">
        <v>0</v>
      </c>
      <c r="AX13" s="150">
        <v>0</v>
      </c>
      <c r="AY13" s="150">
        <v>1</v>
      </c>
      <c r="AZ13" s="150">
        <v>0</v>
      </c>
      <c r="BA13" s="150">
        <v>0</v>
      </c>
      <c r="BB13" s="150">
        <v>2</v>
      </c>
      <c r="BC13" s="150">
        <v>1</v>
      </c>
      <c r="BD13" s="150">
        <v>2</v>
      </c>
      <c r="BE13" s="150">
        <v>1</v>
      </c>
      <c r="BF13" s="150">
        <v>0</v>
      </c>
      <c r="BG13" s="150">
        <v>1</v>
      </c>
      <c r="BH13" s="150">
        <v>2</v>
      </c>
      <c r="BI13" s="150">
        <v>1</v>
      </c>
      <c r="BJ13" s="150">
        <v>0</v>
      </c>
      <c r="BK13" s="150">
        <v>2</v>
      </c>
      <c r="BL13" s="150">
        <v>6</v>
      </c>
      <c r="BM13" s="150">
        <v>2</v>
      </c>
      <c r="BN13" s="150">
        <v>1</v>
      </c>
      <c r="BO13" s="150">
        <v>0</v>
      </c>
      <c r="BP13" s="150">
        <v>0</v>
      </c>
      <c r="BQ13" s="150">
        <v>1</v>
      </c>
      <c r="BR13" s="150">
        <v>0</v>
      </c>
      <c r="BS13" s="150">
        <v>2</v>
      </c>
      <c r="BT13" s="150">
        <v>6</v>
      </c>
      <c r="BU13" s="150">
        <v>0</v>
      </c>
    </row>
    <row r="14" spans="1:73" s="96" customFormat="1" ht="12.6" customHeight="1" x14ac:dyDescent="0.2">
      <c r="A14" s="159">
        <v>272094</v>
      </c>
      <c r="B14" s="139" t="s">
        <v>213</v>
      </c>
      <c r="C14" s="160" t="s">
        <v>204</v>
      </c>
      <c r="D14" s="139">
        <v>17</v>
      </c>
      <c r="E14" s="139">
        <v>24.849078391533801</v>
      </c>
      <c r="F14" s="139">
        <v>24.849078391533801</v>
      </c>
      <c r="G14" s="150">
        <v>0</v>
      </c>
      <c r="H14" s="150">
        <v>1</v>
      </c>
      <c r="I14" s="150">
        <v>2</v>
      </c>
      <c r="J14" s="150">
        <v>4</v>
      </c>
      <c r="K14" s="150">
        <v>5</v>
      </c>
      <c r="L14" s="150">
        <v>2</v>
      </c>
      <c r="M14" s="150">
        <v>3</v>
      </c>
      <c r="N14" s="150">
        <v>0</v>
      </c>
      <c r="O14" s="150">
        <v>0</v>
      </c>
      <c r="P14" s="150">
        <v>7</v>
      </c>
      <c r="Q14" s="150">
        <v>9</v>
      </c>
      <c r="R14" s="150">
        <v>1</v>
      </c>
      <c r="S14" s="150">
        <v>8</v>
      </c>
      <c r="T14" s="150">
        <v>7</v>
      </c>
      <c r="U14" s="150">
        <v>0</v>
      </c>
      <c r="V14" s="150">
        <v>7</v>
      </c>
      <c r="W14" s="150">
        <v>0</v>
      </c>
      <c r="X14" s="150">
        <v>1</v>
      </c>
      <c r="Y14" s="150">
        <v>5</v>
      </c>
      <c r="Z14" s="150">
        <v>1</v>
      </c>
      <c r="AA14" s="150">
        <v>2</v>
      </c>
      <c r="AB14" s="150">
        <v>11</v>
      </c>
      <c r="AC14" s="150">
        <v>0</v>
      </c>
      <c r="AD14" s="150">
        <v>1</v>
      </c>
      <c r="AE14" s="150">
        <v>0</v>
      </c>
      <c r="AF14" s="150">
        <v>1</v>
      </c>
      <c r="AG14" s="150">
        <v>4</v>
      </c>
      <c r="AH14" s="150">
        <v>0</v>
      </c>
      <c r="AI14" s="150">
        <v>9</v>
      </c>
      <c r="AJ14" s="150">
        <v>0</v>
      </c>
      <c r="AK14" s="150">
        <v>2</v>
      </c>
      <c r="AL14" s="139">
        <v>4</v>
      </c>
      <c r="AM14" s="139">
        <v>1</v>
      </c>
      <c r="AN14" s="150">
        <v>1</v>
      </c>
      <c r="AO14" s="150">
        <v>0</v>
      </c>
      <c r="AP14" s="150">
        <v>4</v>
      </c>
      <c r="AQ14" s="150">
        <v>0</v>
      </c>
      <c r="AR14" s="150">
        <v>0</v>
      </c>
      <c r="AS14" s="150">
        <v>2</v>
      </c>
      <c r="AT14" s="150">
        <v>1</v>
      </c>
      <c r="AU14" s="150">
        <v>1</v>
      </c>
      <c r="AV14" s="150">
        <v>0</v>
      </c>
      <c r="AW14" s="150">
        <v>3</v>
      </c>
      <c r="AX14" s="150">
        <v>0</v>
      </c>
      <c r="AY14" s="150">
        <v>0</v>
      </c>
      <c r="AZ14" s="150">
        <v>2</v>
      </c>
      <c r="BA14" s="150">
        <v>2</v>
      </c>
      <c r="BB14" s="150">
        <v>2</v>
      </c>
      <c r="BC14" s="150">
        <v>3</v>
      </c>
      <c r="BD14" s="150">
        <v>2</v>
      </c>
      <c r="BE14" s="150">
        <v>2</v>
      </c>
      <c r="BF14" s="150">
        <v>4</v>
      </c>
      <c r="BG14" s="150">
        <v>1</v>
      </c>
      <c r="BH14" s="150">
        <v>3</v>
      </c>
      <c r="BI14" s="150">
        <v>2</v>
      </c>
      <c r="BJ14" s="150">
        <v>0</v>
      </c>
      <c r="BK14" s="150">
        <v>2</v>
      </c>
      <c r="BL14" s="150">
        <v>10</v>
      </c>
      <c r="BM14" s="150">
        <v>7</v>
      </c>
      <c r="BN14" s="150">
        <v>3</v>
      </c>
      <c r="BO14" s="150">
        <v>0</v>
      </c>
      <c r="BP14" s="150">
        <v>0</v>
      </c>
      <c r="BQ14" s="150">
        <v>2</v>
      </c>
      <c r="BR14" s="150">
        <v>1</v>
      </c>
      <c r="BS14" s="150">
        <v>2</v>
      </c>
      <c r="BT14" s="150">
        <v>14</v>
      </c>
      <c r="BU14" s="150">
        <v>1</v>
      </c>
    </row>
    <row r="15" spans="1:73" s="96" customFormat="1" ht="12.6" customHeight="1" x14ac:dyDescent="0.2">
      <c r="A15" s="159">
        <v>272108</v>
      </c>
      <c r="B15" s="139" t="s">
        <v>214</v>
      </c>
      <c r="C15" s="160" t="s">
        <v>204</v>
      </c>
      <c r="D15" s="139">
        <v>32</v>
      </c>
      <c r="E15" s="139">
        <v>16.961820003286402</v>
      </c>
      <c r="F15" s="139">
        <v>16.961820003286402</v>
      </c>
      <c r="G15" s="150">
        <v>0</v>
      </c>
      <c r="H15" s="150">
        <v>2</v>
      </c>
      <c r="I15" s="150">
        <v>4</v>
      </c>
      <c r="J15" s="150">
        <v>3</v>
      </c>
      <c r="K15" s="150">
        <v>8</v>
      </c>
      <c r="L15" s="150">
        <v>7</v>
      </c>
      <c r="M15" s="150">
        <v>4</v>
      </c>
      <c r="N15" s="150">
        <v>4</v>
      </c>
      <c r="O15" s="150">
        <v>0</v>
      </c>
      <c r="P15" s="150">
        <v>17</v>
      </c>
      <c r="Q15" s="150">
        <v>15</v>
      </c>
      <c r="R15" s="150">
        <v>0</v>
      </c>
      <c r="S15" s="150">
        <v>15</v>
      </c>
      <c r="T15" s="150">
        <v>16</v>
      </c>
      <c r="U15" s="150">
        <v>0</v>
      </c>
      <c r="V15" s="150">
        <v>16</v>
      </c>
      <c r="W15" s="150">
        <v>0</v>
      </c>
      <c r="X15" s="150">
        <v>1</v>
      </c>
      <c r="Y15" s="150">
        <v>13</v>
      </c>
      <c r="Z15" s="150">
        <v>2</v>
      </c>
      <c r="AA15" s="150">
        <v>1</v>
      </c>
      <c r="AB15" s="150">
        <v>20</v>
      </c>
      <c r="AC15" s="150">
        <v>0</v>
      </c>
      <c r="AD15" s="150">
        <v>1</v>
      </c>
      <c r="AE15" s="150">
        <v>3</v>
      </c>
      <c r="AF15" s="150">
        <v>2</v>
      </c>
      <c r="AG15" s="150">
        <v>6</v>
      </c>
      <c r="AH15" s="150">
        <v>0</v>
      </c>
      <c r="AI15" s="150">
        <v>24</v>
      </c>
      <c r="AJ15" s="150">
        <v>0</v>
      </c>
      <c r="AK15" s="150">
        <v>3</v>
      </c>
      <c r="AL15" s="139">
        <v>2</v>
      </c>
      <c r="AM15" s="139">
        <v>2</v>
      </c>
      <c r="AN15" s="150">
        <v>1</v>
      </c>
      <c r="AO15" s="150">
        <v>0</v>
      </c>
      <c r="AP15" s="150">
        <v>2</v>
      </c>
      <c r="AQ15" s="150">
        <v>1</v>
      </c>
      <c r="AR15" s="150">
        <v>3</v>
      </c>
      <c r="AS15" s="150">
        <v>3</v>
      </c>
      <c r="AT15" s="150">
        <v>1</v>
      </c>
      <c r="AU15" s="150">
        <v>2</v>
      </c>
      <c r="AV15" s="150">
        <v>3</v>
      </c>
      <c r="AW15" s="150">
        <v>1</v>
      </c>
      <c r="AX15" s="150">
        <v>2</v>
      </c>
      <c r="AY15" s="150">
        <v>3</v>
      </c>
      <c r="AZ15" s="150">
        <v>3</v>
      </c>
      <c r="BA15" s="150">
        <v>3</v>
      </c>
      <c r="BB15" s="150">
        <v>5</v>
      </c>
      <c r="BC15" s="150">
        <v>1</v>
      </c>
      <c r="BD15" s="150">
        <v>8</v>
      </c>
      <c r="BE15" s="150">
        <v>5</v>
      </c>
      <c r="BF15" s="150">
        <v>8</v>
      </c>
      <c r="BG15" s="150">
        <v>2</v>
      </c>
      <c r="BH15" s="150">
        <v>4</v>
      </c>
      <c r="BI15" s="150">
        <v>4</v>
      </c>
      <c r="BJ15" s="150">
        <v>0</v>
      </c>
      <c r="BK15" s="150">
        <v>5</v>
      </c>
      <c r="BL15" s="150">
        <v>26</v>
      </c>
      <c r="BM15" s="150">
        <v>17</v>
      </c>
      <c r="BN15" s="150">
        <v>8</v>
      </c>
      <c r="BO15" s="150">
        <v>1</v>
      </c>
      <c r="BP15" s="150">
        <v>0</v>
      </c>
      <c r="BQ15" s="150">
        <v>1</v>
      </c>
      <c r="BR15" s="150">
        <v>1</v>
      </c>
      <c r="BS15" s="150">
        <v>3</v>
      </c>
      <c r="BT15" s="150">
        <v>28</v>
      </c>
      <c r="BU15" s="150">
        <v>1</v>
      </c>
    </row>
    <row r="16" spans="1:73" s="96" customFormat="1" ht="12.6" customHeight="1" x14ac:dyDescent="0.2">
      <c r="A16" s="159">
        <v>272116</v>
      </c>
      <c r="B16" s="139" t="s">
        <v>215</v>
      </c>
      <c r="C16" s="160" t="s">
        <v>204</v>
      </c>
      <c r="D16" s="139">
        <v>22</v>
      </c>
      <c r="E16" s="139">
        <v>15.987442590547101</v>
      </c>
      <c r="F16" s="139">
        <v>15.987442590547101</v>
      </c>
      <c r="G16" s="150">
        <v>1</v>
      </c>
      <c r="H16" s="150">
        <v>5</v>
      </c>
      <c r="I16" s="150">
        <v>2</v>
      </c>
      <c r="J16" s="150">
        <v>1</v>
      </c>
      <c r="K16" s="150">
        <v>6</v>
      </c>
      <c r="L16" s="150">
        <v>3</v>
      </c>
      <c r="M16" s="150">
        <v>3</v>
      </c>
      <c r="N16" s="150">
        <v>1</v>
      </c>
      <c r="O16" s="150">
        <v>0</v>
      </c>
      <c r="P16" s="150">
        <v>14</v>
      </c>
      <c r="Q16" s="150">
        <v>8</v>
      </c>
      <c r="R16" s="150">
        <v>0</v>
      </c>
      <c r="S16" s="150">
        <v>7</v>
      </c>
      <c r="T16" s="150">
        <v>15</v>
      </c>
      <c r="U16" s="150">
        <v>6</v>
      </c>
      <c r="V16" s="150">
        <v>9</v>
      </c>
      <c r="W16" s="150">
        <v>0</v>
      </c>
      <c r="X16" s="150">
        <v>1</v>
      </c>
      <c r="Y16" s="150">
        <v>5</v>
      </c>
      <c r="Z16" s="150">
        <v>3</v>
      </c>
      <c r="AA16" s="150">
        <v>0</v>
      </c>
      <c r="AB16" s="150">
        <v>14</v>
      </c>
      <c r="AC16" s="150">
        <v>1</v>
      </c>
      <c r="AD16" s="150">
        <v>2</v>
      </c>
      <c r="AE16" s="150">
        <v>0</v>
      </c>
      <c r="AF16" s="150">
        <v>2</v>
      </c>
      <c r="AG16" s="150">
        <v>3</v>
      </c>
      <c r="AH16" s="150">
        <v>0</v>
      </c>
      <c r="AI16" s="150">
        <v>12</v>
      </c>
      <c r="AJ16" s="150">
        <v>0</v>
      </c>
      <c r="AK16" s="150">
        <v>3</v>
      </c>
      <c r="AL16" s="139">
        <v>5</v>
      </c>
      <c r="AM16" s="139">
        <v>1</v>
      </c>
      <c r="AN16" s="150">
        <v>1</v>
      </c>
      <c r="AO16" s="150">
        <v>0</v>
      </c>
      <c r="AP16" s="150">
        <v>5</v>
      </c>
      <c r="AQ16" s="150">
        <v>2</v>
      </c>
      <c r="AR16" s="150">
        <v>0</v>
      </c>
      <c r="AS16" s="150">
        <v>1</v>
      </c>
      <c r="AT16" s="150">
        <v>0</v>
      </c>
      <c r="AU16" s="150">
        <v>1</v>
      </c>
      <c r="AV16" s="150">
        <v>2</v>
      </c>
      <c r="AW16" s="150">
        <v>2</v>
      </c>
      <c r="AX16" s="150">
        <v>0</v>
      </c>
      <c r="AY16" s="150">
        <v>1</v>
      </c>
      <c r="AZ16" s="150">
        <v>1</v>
      </c>
      <c r="BA16" s="150">
        <v>1</v>
      </c>
      <c r="BB16" s="150">
        <v>6</v>
      </c>
      <c r="BC16" s="150">
        <v>1</v>
      </c>
      <c r="BD16" s="150">
        <v>3</v>
      </c>
      <c r="BE16" s="150">
        <v>7</v>
      </c>
      <c r="BF16" s="150">
        <v>2</v>
      </c>
      <c r="BG16" s="150">
        <v>4</v>
      </c>
      <c r="BH16" s="150">
        <v>5</v>
      </c>
      <c r="BI16" s="150">
        <v>0</v>
      </c>
      <c r="BJ16" s="150">
        <v>0</v>
      </c>
      <c r="BK16" s="150">
        <v>4</v>
      </c>
      <c r="BL16" s="150">
        <v>13</v>
      </c>
      <c r="BM16" s="150">
        <v>9</v>
      </c>
      <c r="BN16" s="150">
        <v>1</v>
      </c>
      <c r="BO16" s="150">
        <v>1</v>
      </c>
      <c r="BP16" s="150">
        <v>3</v>
      </c>
      <c r="BQ16" s="150">
        <v>1</v>
      </c>
      <c r="BR16" s="150">
        <v>0</v>
      </c>
      <c r="BS16" s="150">
        <v>3</v>
      </c>
      <c r="BT16" s="150">
        <v>17</v>
      </c>
      <c r="BU16" s="150">
        <v>2</v>
      </c>
    </row>
    <row r="17" spans="1:73" s="96" customFormat="1" ht="12.6" customHeight="1" x14ac:dyDescent="0.2">
      <c r="A17" s="159">
        <v>272124</v>
      </c>
      <c r="B17" s="139" t="s">
        <v>216</v>
      </c>
      <c r="C17" s="160" t="s">
        <v>204</v>
      </c>
      <c r="D17" s="139">
        <v>23</v>
      </c>
      <c r="E17" s="139">
        <v>18.498262771844001</v>
      </c>
      <c r="F17" s="139">
        <v>18.498262771844001</v>
      </c>
      <c r="G17" s="150">
        <v>1</v>
      </c>
      <c r="H17" s="150">
        <v>1</v>
      </c>
      <c r="I17" s="150">
        <v>3</v>
      </c>
      <c r="J17" s="150">
        <v>2</v>
      </c>
      <c r="K17" s="150">
        <v>3</v>
      </c>
      <c r="L17" s="150">
        <v>4</v>
      </c>
      <c r="M17" s="150">
        <v>4</v>
      </c>
      <c r="N17" s="150">
        <v>5</v>
      </c>
      <c r="O17" s="150">
        <v>0</v>
      </c>
      <c r="P17" s="150">
        <v>18</v>
      </c>
      <c r="Q17" s="150">
        <v>5</v>
      </c>
      <c r="R17" s="150">
        <v>0</v>
      </c>
      <c r="S17" s="150">
        <v>8</v>
      </c>
      <c r="T17" s="150">
        <v>14</v>
      </c>
      <c r="U17" s="150">
        <v>1</v>
      </c>
      <c r="V17" s="150">
        <v>13</v>
      </c>
      <c r="W17" s="150">
        <v>0</v>
      </c>
      <c r="X17" s="150">
        <v>3</v>
      </c>
      <c r="Y17" s="150">
        <v>10</v>
      </c>
      <c r="Z17" s="150">
        <v>0</v>
      </c>
      <c r="AA17" s="150">
        <v>1</v>
      </c>
      <c r="AB17" s="150">
        <v>13</v>
      </c>
      <c r="AC17" s="150">
        <v>0</v>
      </c>
      <c r="AD17" s="150">
        <v>1</v>
      </c>
      <c r="AE17" s="150">
        <v>2</v>
      </c>
      <c r="AF17" s="150">
        <v>1</v>
      </c>
      <c r="AG17" s="150">
        <v>6</v>
      </c>
      <c r="AH17" s="150">
        <v>0</v>
      </c>
      <c r="AI17" s="150">
        <v>17</v>
      </c>
      <c r="AJ17" s="150">
        <v>0</v>
      </c>
      <c r="AK17" s="150">
        <v>1</v>
      </c>
      <c r="AL17" s="139">
        <v>2</v>
      </c>
      <c r="AM17" s="139">
        <v>2</v>
      </c>
      <c r="AN17" s="150">
        <v>1</v>
      </c>
      <c r="AO17" s="150">
        <v>0</v>
      </c>
      <c r="AP17" s="150">
        <v>1</v>
      </c>
      <c r="AQ17" s="150">
        <v>2</v>
      </c>
      <c r="AR17" s="150">
        <v>4</v>
      </c>
      <c r="AS17" s="150">
        <v>1</v>
      </c>
      <c r="AT17" s="150">
        <v>2</v>
      </c>
      <c r="AU17" s="150">
        <v>1</v>
      </c>
      <c r="AV17" s="150">
        <v>0</v>
      </c>
      <c r="AW17" s="150">
        <v>1</v>
      </c>
      <c r="AX17" s="150">
        <v>2</v>
      </c>
      <c r="AY17" s="150">
        <v>1</v>
      </c>
      <c r="AZ17" s="150">
        <v>1</v>
      </c>
      <c r="BA17" s="150">
        <v>4</v>
      </c>
      <c r="BB17" s="150">
        <v>3</v>
      </c>
      <c r="BC17" s="150">
        <v>4</v>
      </c>
      <c r="BD17" s="150">
        <v>4</v>
      </c>
      <c r="BE17" s="150">
        <v>3</v>
      </c>
      <c r="BF17" s="150">
        <v>5</v>
      </c>
      <c r="BG17" s="150">
        <v>2</v>
      </c>
      <c r="BH17" s="150">
        <v>1</v>
      </c>
      <c r="BI17" s="150">
        <v>3</v>
      </c>
      <c r="BJ17" s="150">
        <v>1</v>
      </c>
      <c r="BK17" s="150">
        <v>8</v>
      </c>
      <c r="BL17" s="150">
        <v>9</v>
      </c>
      <c r="BM17" s="150">
        <v>12</v>
      </c>
      <c r="BN17" s="150">
        <v>3</v>
      </c>
      <c r="BO17" s="150">
        <v>1</v>
      </c>
      <c r="BP17" s="150">
        <v>0</v>
      </c>
      <c r="BQ17" s="150">
        <v>2</v>
      </c>
      <c r="BR17" s="150">
        <v>1</v>
      </c>
      <c r="BS17" s="150">
        <v>2</v>
      </c>
      <c r="BT17" s="150">
        <v>20</v>
      </c>
      <c r="BU17" s="150">
        <v>1</v>
      </c>
    </row>
    <row r="18" spans="1:73" s="96" customFormat="1" ht="12.6" customHeight="1" x14ac:dyDescent="0.2">
      <c r="A18" s="159">
        <v>272132</v>
      </c>
      <c r="B18" s="139" t="s">
        <v>217</v>
      </c>
      <c r="C18" s="160" t="s">
        <v>204</v>
      </c>
      <c r="D18" s="139">
        <v>16</v>
      </c>
      <c r="E18" s="139">
        <v>33.691303432301503</v>
      </c>
      <c r="F18" s="139">
        <v>33.691303432301503</v>
      </c>
      <c r="G18" s="150">
        <v>0</v>
      </c>
      <c r="H18" s="150">
        <v>3</v>
      </c>
      <c r="I18" s="150">
        <v>2</v>
      </c>
      <c r="J18" s="150">
        <v>1</v>
      </c>
      <c r="K18" s="150">
        <v>6</v>
      </c>
      <c r="L18" s="150">
        <v>1</v>
      </c>
      <c r="M18" s="150">
        <v>1</v>
      </c>
      <c r="N18" s="150">
        <v>2</v>
      </c>
      <c r="O18" s="150">
        <v>0</v>
      </c>
      <c r="P18" s="150">
        <v>10</v>
      </c>
      <c r="Q18" s="150">
        <v>6</v>
      </c>
      <c r="R18" s="150">
        <v>0</v>
      </c>
      <c r="S18" s="150">
        <v>6</v>
      </c>
      <c r="T18" s="150">
        <v>10</v>
      </c>
      <c r="U18" s="150">
        <v>2</v>
      </c>
      <c r="V18" s="150">
        <v>8</v>
      </c>
      <c r="W18" s="150">
        <v>0</v>
      </c>
      <c r="X18" s="150">
        <v>2</v>
      </c>
      <c r="Y18" s="150">
        <v>6</v>
      </c>
      <c r="Z18" s="150">
        <v>0</v>
      </c>
      <c r="AA18" s="150">
        <v>0</v>
      </c>
      <c r="AB18" s="150">
        <v>10</v>
      </c>
      <c r="AC18" s="150">
        <v>1</v>
      </c>
      <c r="AD18" s="150">
        <v>0</v>
      </c>
      <c r="AE18" s="150">
        <v>1</v>
      </c>
      <c r="AF18" s="150">
        <v>0</v>
      </c>
      <c r="AG18" s="150">
        <v>4</v>
      </c>
      <c r="AH18" s="150">
        <v>0</v>
      </c>
      <c r="AI18" s="150">
        <v>11</v>
      </c>
      <c r="AJ18" s="150">
        <v>0</v>
      </c>
      <c r="AK18" s="150">
        <v>1</v>
      </c>
      <c r="AL18" s="139">
        <v>2</v>
      </c>
      <c r="AM18" s="139">
        <v>2</v>
      </c>
      <c r="AN18" s="150">
        <v>0</v>
      </c>
      <c r="AO18" s="150">
        <v>0</v>
      </c>
      <c r="AP18" s="150">
        <v>0</v>
      </c>
      <c r="AQ18" s="150">
        <v>0</v>
      </c>
      <c r="AR18" s="150">
        <v>1</v>
      </c>
      <c r="AS18" s="150">
        <v>1</v>
      </c>
      <c r="AT18" s="150">
        <v>3</v>
      </c>
      <c r="AU18" s="150">
        <v>3</v>
      </c>
      <c r="AV18" s="150">
        <v>4</v>
      </c>
      <c r="AW18" s="150">
        <v>0</v>
      </c>
      <c r="AX18" s="150">
        <v>0</v>
      </c>
      <c r="AY18" s="150">
        <v>3</v>
      </c>
      <c r="AZ18" s="150">
        <v>0</v>
      </c>
      <c r="BA18" s="150">
        <v>0</v>
      </c>
      <c r="BB18" s="150">
        <v>1</v>
      </c>
      <c r="BC18" s="150">
        <v>2</v>
      </c>
      <c r="BD18" s="150">
        <v>3</v>
      </c>
      <c r="BE18" s="150">
        <v>2</v>
      </c>
      <c r="BF18" s="150">
        <v>5</v>
      </c>
      <c r="BG18" s="150">
        <v>1</v>
      </c>
      <c r="BH18" s="150">
        <v>2</v>
      </c>
      <c r="BI18" s="150">
        <v>1</v>
      </c>
      <c r="BJ18" s="150">
        <v>0</v>
      </c>
      <c r="BK18" s="150">
        <v>2</v>
      </c>
      <c r="BL18" s="150">
        <v>10</v>
      </c>
      <c r="BM18" s="150">
        <v>11</v>
      </c>
      <c r="BN18" s="150">
        <v>1</v>
      </c>
      <c r="BO18" s="150">
        <v>1</v>
      </c>
      <c r="BP18" s="150">
        <v>2</v>
      </c>
      <c r="BQ18" s="150">
        <v>3</v>
      </c>
      <c r="BR18" s="150">
        <v>0</v>
      </c>
      <c r="BS18" s="150">
        <v>2</v>
      </c>
      <c r="BT18" s="150">
        <v>14</v>
      </c>
      <c r="BU18" s="150">
        <v>0</v>
      </c>
    </row>
    <row r="19" spans="1:73" s="96" customFormat="1" ht="12.6" customHeight="1" x14ac:dyDescent="0.2">
      <c r="A19" s="159">
        <v>272141</v>
      </c>
      <c r="B19" s="139" t="s">
        <v>218</v>
      </c>
      <c r="C19" s="160" t="s">
        <v>204</v>
      </c>
      <c r="D19" s="139">
        <v>14</v>
      </c>
      <c r="E19" s="139">
        <v>27.653228514429099</v>
      </c>
      <c r="F19" s="139">
        <v>27.653228514429099</v>
      </c>
      <c r="G19" s="150">
        <v>0</v>
      </c>
      <c r="H19" s="150">
        <v>0</v>
      </c>
      <c r="I19" s="150">
        <v>3</v>
      </c>
      <c r="J19" s="150">
        <v>2</v>
      </c>
      <c r="K19" s="150">
        <v>3</v>
      </c>
      <c r="L19" s="150">
        <v>2</v>
      </c>
      <c r="M19" s="150">
        <v>2</v>
      </c>
      <c r="N19" s="150">
        <v>2</v>
      </c>
      <c r="O19" s="150">
        <v>0</v>
      </c>
      <c r="P19" s="150">
        <v>6</v>
      </c>
      <c r="Q19" s="150">
        <v>8</v>
      </c>
      <c r="R19" s="150">
        <v>0</v>
      </c>
      <c r="S19" s="150">
        <v>6</v>
      </c>
      <c r="T19" s="150">
        <v>8</v>
      </c>
      <c r="U19" s="150">
        <v>0</v>
      </c>
      <c r="V19" s="150">
        <v>8</v>
      </c>
      <c r="W19" s="150">
        <v>0</v>
      </c>
      <c r="X19" s="150">
        <v>2</v>
      </c>
      <c r="Y19" s="150">
        <v>5</v>
      </c>
      <c r="Z19" s="150">
        <v>1</v>
      </c>
      <c r="AA19" s="150">
        <v>0</v>
      </c>
      <c r="AB19" s="150">
        <v>7</v>
      </c>
      <c r="AC19" s="150">
        <v>0</v>
      </c>
      <c r="AD19" s="150">
        <v>3</v>
      </c>
      <c r="AE19" s="150">
        <v>0</v>
      </c>
      <c r="AF19" s="150">
        <v>0</v>
      </c>
      <c r="AG19" s="150">
        <v>4</v>
      </c>
      <c r="AH19" s="150">
        <v>0</v>
      </c>
      <c r="AI19" s="150">
        <v>6</v>
      </c>
      <c r="AJ19" s="150">
        <v>1</v>
      </c>
      <c r="AK19" s="150">
        <v>4</v>
      </c>
      <c r="AL19" s="139">
        <v>2</v>
      </c>
      <c r="AM19" s="139">
        <v>1</v>
      </c>
      <c r="AN19" s="150">
        <v>0</v>
      </c>
      <c r="AO19" s="150">
        <v>0</v>
      </c>
      <c r="AP19" s="150">
        <v>3</v>
      </c>
      <c r="AQ19" s="150">
        <v>1</v>
      </c>
      <c r="AR19" s="150">
        <v>0</v>
      </c>
      <c r="AS19" s="150">
        <v>0</v>
      </c>
      <c r="AT19" s="150">
        <v>0</v>
      </c>
      <c r="AU19" s="150">
        <v>1</v>
      </c>
      <c r="AV19" s="150">
        <v>1</v>
      </c>
      <c r="AW19" s="150">
        <v>1</v>
      </c>
      <c r="AX19" s="150">
        <v>2</v>
      </c>
      <c r="AY19" s="150">
        <v>1</v>
      </c>
      <c r="AZ19" s="150">
        <v>0</v>
      </c>
      <c r="BA19" s="150">
        <v>1</v>
      </c>
      <c r="BB19" s="150">
        <v>3</v>
      </c>
      <c r="BC19" s="150">
        <v>2</v>
      </c>
      <c r="BD19" s="150">
        <v>2</v>
      </c>
      <c r="BE19" s="150">
        <v>2</v>
      </c>
      <c r="BF19" s="150">
        <v>2</v>
      </c>
      <c r="BG19" s="150">
        <v>0</v>
      </c>
      <c r="BH19" s="150">
        <v>4</v>
      </c>
      <c r="BI19" s="150">
        <v>2</v>
      </c>
      <c r="BJ19" s="150">
        <v>0</v>
      </c>
      <c r="BK19" s="150">
        <v>3</v>
      </c>
      <c r="BL19" s="150">
        <v>11</v>
      </c>
      <c r="BM19" s="150">
        <v>4</v>
      </c>
      <c r="BN19" s="150">
        <v>6</v>
      </c>
      <c r="BO19" s="150">
        <v>1</v>
      </c>
      <c r="BP19" s="150">
        <v>0</v>
      </c>
      <c r="BQ19" s="150">
        <v>1</v>
      </c>
      <c r="BR19" s="150">
        <v>0</v>
      </c>
      <c r="BS19" s="150">
        <v>2</v>
      </c>
      <c r="BT19" s="150">
        <v>12</v>
      </c>
      <c r="BU19" s="150">
        <v>0</v>
      </c>
    </row>
    <row r="20" spans="1:73" s="96" customFormat="1" ht="12.6" customHeight="1" x14ac:dyDescent="0.2">
      <c r="A20" s="159">
        <v>272159</v>
      </c>
      <c r="B20" s="139" t="s">
        <v>219</v>
      </c>
      <c r="C20" s="160" t="s">
        <v>204</v>
      </c>
      <c r="D20" s="139">
        <v>16</v>
      </c>
      <c r="E20" s="139">
        <v>14.719004995262299</v>
      </c>
      <c r="F20" s="139">
        <v>14.719004995262299</v>
      </c>
      <c r="G20" s="150">
        <v>0</v>
      </c>
      <c r="H20" s="150">
        <v>0</v>
      </c>
      <c r="I20" s="150">
        <v>1</v>
      </c>
      <c r="J20" s="150">
        <v>3</v>
      </c>
      <c r="K20" s="150">
        <v>5</v>
      </c>
      <c r="L20" s="150">
        <v>2</v>
      </c>
      <c r="M20" s="150">
        <v>1</v>
      </c>
      <c r="N20" s="150">
        <v>4</v>
      </c>
      <c r="O20" s="150">
        <v>0</v>
      </c>
      <c r="P20" s="150">
        <v>10</v>
      </c>
      <c r="Q20" s="150">
        <v>6</v>
      </c>
      <c r="R20" s="150">
        <v>0</v>
      </c>
      <c r="S20" s="150">
        <v>9</v>
      </c>
      <c r="T20" s="150">
        <v>7</v>
      </c>
      <c r="U20" s="150">
        <v>0</v>
      </c>
      <c r="V20" s="150">
        <v>7</v>
      </c>
      <c r="W20" s="150">
        <v>0</v>
      </c>
      <c r="X20" s="150">
        <v>1</v>
      </c>
      <c r="Y20" s="150">
        <v>6</v>
      </c>
      <c r="Z20" s="150">
        <v>0</v>
      </c>
      <c r="AA20" s="150">
        <v>0</v>
      </c>
      <c r="AB20" s="150">
        <v>10</v>
      </c>
      <c r="AC20" s="150">
        <v>2</v>
      </c>
      <c r="AD20" s="150">
        <v>1</v>
      </c>
      <c r="AE20" s="150">
        <v>1</v>
      </c>
      <c r="AF20" s="150">
        <v>0</v>
      </c>
      <c r="AG20" s="150">
        <v>2</v>
      </c>
      <c r="AH20" s="150">
        <v>0</v>
      </c>
      <c r="AI20" s="150">
        <v>11</v>
      </c>
      <c r="AJ20" s="150">
        <v>0</v>
      </c>
      <c r="AK20" s="150">
        <v>0</v>
      </c>
      <c r="AL20" s="139">
        <v>2</v>
      </c>
      <c r="AM20" s="139">
        <v>0</v>
      </c>
      <c r="AN20" s="150">
        <v>3</v>
      </c>
      <c r="AO20" s="150">
        <v>0</v>
      </c>
      <c r="AP20" s="150">
        <v>0</v>
      </c>
      <c r="AQ20" s="150">
        <v>0</v>
      </c>
      <c r="AR20" s="150">
        <v>1</v>
      </c>
      <c r="AS20" s="150">
        <v>1</v>
      </c>
      <c r="AT20" s="150">
        <v>0</v>
      </c>
      <c r="AU20" s="150">
        <v>2</v>
      </c>
      <c r="AV20" s="150">
        <v>0</v>
      </c>
      <c r="AW20" s="150">
        <v>2</v>
      </c>
      <c r="AX20" s="150">
        <v>0</v>
      </c>
      <c r="AY20" s="150">
        <v>1</v>
      </c>
      <c r="AZ20" s="150">
        <v>0</v>
      </c>
      <c r="BA20" s="150">
        <v>4</v>
      </c>
      <c r="BB20" s="150">
        <v>5</v>
      </c>
      <c r="BC20" s="150">
        <v>2</v>
      </c>
      <c r="BD20" s="150">
        <v>2</v>
      </c>
      <c r="BE20" s="150">
        <v>3</v>
      </c>
      <c r="BF20" s="150">
        <v>1</v>
      </c>
      <c r="BG20" s="150">
        <v>3</v>
      </c>
      <c r="BH20" s="150">
        <v>2</v>
      </c>
      <c r="BI20" s="150">
        <v>3</v>
      </c>
      <c r="BJ20" s="150">
        <v>0</v>
      </c>
      <c r="BK20" s="150">
        <v>4</v>
      </c>
      <c r="BL20" s="150">
        <v>13</v>
      </c>
      <c r="BM20" s="150">
        <v>4</v>
      </c>
      <c r="BN20" s="150">
        <v>3</v>
      </c>
      <c r="BO20" s="150">
        <v>0</v>
      </c>
      <c r="BP20" s="150">
        <v>0</v>
      </c>
      <c r="BQ20" s="150">
        <v>1</v>
      </c>
      <c r="BR20" s="150">
        <v>1</v>
      </c>
      <c r="BS20" s="150">
        <v>1</v>
      </c>
      <c r="BT20" s="150">
        <v>15</v>
      </c>
      <c r="BU20" s="150">
        <v>0</v>
      </c>
    </row>
    <row r="21" spans="1:73" s="96" customFormat="1" ht="12.6" customHeight="1" x14ac:dyDescent="0.2">
      <c r="A21" s="159">
        <v>272167</v>
      </c>
      <c r="B21" s="139" t="s">
        <v>220</v>
      </c>
      <c r="C21" s="160" t="s">
        <v>204</v>
      </c>
      <c r="D21" s="139">
        <v>18</v>
      </c>
      <c r="E21" s="139">
        <v>38.542246584728701</v>
      </c>
      <c r="F21" s="139">
        <v>38.542246584728701</v>
      </c>
      <c r="G21" s="150">
        <v>0</v>
      </c>
      <c r="H21" s="150">
        <v>0</v>
      </c>
      <c r="I21" s="150">
        <v>5</v>
      </c>
      <c r="J21" s="150">
        <v>1</v>
      </c>
      <c r="K21" s="150">
        <v>4</v>
      </c>
      <c r="L21" s="150">
        <v>1</v>
      </c>
      <c r="M21" s="150">
        <v>4</v>
      </c>
      <c r="N21" s="150">
        <v>3</v>
      </c>
      <c r="O21" s="150">
        <v>0</v>
      </c>
      <c r="P21" s="150">
        <v>12</v>
      </c>
      <c r="Q21" s="150">
        <v>6</v>
      </c>
      <c r="R21" s="150">
        <v>0</v>
      </c>
      <c r="S21" s="150">
        <v>8</v>
      </c>
      <c r="T21" s="150">
        <v>10</v>
      </c>
      <c r="U21" s="150">
        <v>0</v>
      </c>
      <c r="V21" s="150">
        <v>10</v>
      </c>
      <c r="W21" s="150">
        <v>1</v>
      </c>
      <c r="X21" s="150">
        <v>2</v>
      </c>
      <c r="Y21" s="150">
        <v>6</v>
      </c>
      <c r="Z21" s="150">
        <v>1</v>
      </c>
      <c r="AA21" s="150">
        <v>0</v>
      </c>
      <c r="AB21" s="150">
        <v>14</v>
      </c>
      <c r="AC21" s="150">
        <v>0</v>
      </c>
      <c r="AD21" s="150">
        <v>1</v>
      </c>
      <c r="AE21" s="150">
        <v>0</v>
      </c>
      <c r="AF21" s="150">
        <v>0</v>
      </c>
      <c r="AG21" s="150">
        <v>3</v>
      </c>
      <c r="AH21" s="150">
        <v>0</v>
      </c>
      <c r="AI21" s="150">
        <v>14</v>
      </c>
      <c r="AJ21" s="150">
        <v>0</v>
      </c>
      <c r="AK21" s="150">
        <v>1</v>
      </c>
      <c r="AL21" s="139">
        <v>0</v>
      </c>
      <c r="AM21" s="139">
        <v>1</v>
      </c>
      <c r="AN21" s="150">
        <v>2</v>
      </c>
      <c r="AO21" s="150">
        <v>0</v>
      </c>
      <c r="AP21" s="150">
        <v>2</v>
      </c>
      <c r="AQ21" s="150">
        <v>0</v>
      </c>
      <c r="AR21" s="150">
        <v>4</v>
      </c>
      <c r="AS21" s="150">
        <v>2</v>
      </c>
      <c r="AT21" s="150">
        <v>1</v>
      </c>
      <c r="AU21" s="150">
        <v>2</v>
      </c>
      <c r="AV21" s="150">
        <v>1</v>
      </c>
      <c r="AW21" s="150">
        <v>0</v>
      </c>
      <c r="AX21" s="150">
        <v>1</v>
      </c>
      <c r="AY21" s="150">
        <v>0</v>
      </c>
      <c r="AZ21" s="150">
        <v>2</v>
      </c>
      <c r="BA21" s="150">
        <v>1</v>
      </c>
      <c r="BB21" s="150">
        <v>2</v>
      </c>
      <c r="BC21" s="150">
        <v>1</v>
      </c>
      <c r="BD21" s="150">
        <v>4</v>
      </c>
      <c r="BE21" s="150">
        <v>3</v>
      </c>
      <c r="BF21" s="150">
        <v>4</v>
      </c>
      <c r="BG21" s="150">
        <v>2</v>
      </c>
      <c r="BH21" s="150">
        <v>1</v>
      </c>
      <c r="BI21" s="150">
        <v>3</v>
      </c>
      <c r="BJ21" s="150">
        <v>0</v>
      </c>
      <c r="BK21" s="150">
        <v>8</v>
      </c>
      <c r="BL21" s="150">
        <v>14</v>
      </c>
      <c r="BM21" s="150">
        <v>5</v>
      </c>
      <c r="BN21" s="150">
        <v>3</v>
      </c>
      <c r="BO21" s="150">
        <v>0</v>
      </c>
      <c r="BP21" s="150">
        <v>0</v>
      </c>
      <c r="BQ21" s="150">
        <v>0</v>
      </c>
      <c r="BR21" s="150">
        <v>1</v>
      </c>
      <c r="BS21" s="150">
        <v>4</v>
      </c>
      <c r="BT21" s="150">
        <v>14</v>
      </c>
      <c r="BU21" s="150">
        <v>0</v>
      </c>
    </row>
    <row r="22" spans="1:73" s="96" customFormat="1" ht="12.6" customHeight="1" x14ac:dyDescent="0.2">
      <c r="A22" s="159">
        <v>272175</v>
      </c>
      <c r="B22" s="139" t="s">
        <v>221</v>
      </c>
      <c r="C22" s="160" t="s">
        <v>204</v>
      </c>
      <c r="D22" s="139">
        <v>14</v>
      </c>
      <c r="E22" s="139">
        <v>24.962556165751401</v>
      </c>
      <c r="F22" s="139">
        <v>24.962556165751401</v>
      </c>
      <c r="G22" s="150">
        <v>0</v>
      </c>
      <c r="H22" s="150">
        <v>3</v>
      </c>
      <c r="I22" s="150">
        <v>1</v>
      </c>
      <c r="J22" s="150">
        <v>2</v>
      </c>
      <c r="K22" s="150">
        <v>4</v>
      </c>
      <c r="L22" s="150">
        <v>2</v>
      </c>
      <c r="M22" s="150">
        <v>2</v>
      </c>
      <c r="N22" s="150">
        <v>0</v>
      </c>
      <c r="O22" s="150">
        <v>0</v>
      </c>
      <c r="P22" s="150">
        <v>10</v>
      </c>
      <c r="Q22" s="150">
        <v>4</v>
      </c>
      <c r="R22" s="150">
        <v>0</v>
      </c>
      <c r="S22" s="150" t="s">
        <v>238</v>
      </c>
      <c r="T22" s="150" t="s">
        <v>238</v>
      </c>
      <c r="U22" s="150" t="s">
        <v>238</v>
      </c>
      <c r="V22" s="150" t="s">
        <v>238</v>
      </c>
      <c r="W22" s="150" t="s">
        <v>238</v>
      </c>
      <c r="X22" s="150" t="s">
        <v>238</v>
      </c>
      <c r="Y22" s="150" t="s">
        <v>238</v>
      </c>
      <c r="Z22" s="150" t="s">
        <v>238</v>
      </c>
      <c r="AA22" s="150" t="s">
        <v>238</v>
      </c>
      <c r="AB22" s="150" t="s">
        <v>238</v>
      </c>
      <c r="AC22" s="150" t="s">
        <v>238</v>
      </c>
      <c r="AD22" s="150" t="s">
        <v>238</v>
      </c>
      <c r="AE22" s="150" t="s">
        <v>238</v>
      </c>
      <c r="AF22" s="150" t="s">
        <v>238</v>
      </c>
      <c r="AG22" s="150" t="s">
        <v>238</v>
      </c>
      <c r="AH22" s="150" t="s">
        <v>238</v>
      </c>
      <c r="AI22" s="150" t="s">
        <v>238</v>
      </c>
      <c r="AJ22" s="150" t="s">
        <v>238</v>
      </c>
      <c r="AK22" s="150" t="s">
        <v>238</v>
      </c>
      <c r="AL22" s="139" t="s">
        <v>238</v>
      </c>
      <c r="AM22" s="139" t="s">
        <v>238</v>
      </c>
      <c r="AN22" s="150" t="s">
        <v>238</v>
      </c>
      <c r="AO22" s="150" t="s">
        <v>238</v>
      </c>
      <c r="AP22" s="150">
        <v>0</v>
      </c>
      <c r="AQ22" s="150">
        <v>0</v>
      </c>
      <c r="AR22" s="150">
        <v>3</v>
      </c>
      <c r="AS22" s="150">
        <v>0</v>
      </c>
      <c r="AT22" s="150">
        <v>3</v>
      </c>
      <c r="AU22" s="150">
        <v>0</v>
      </c>
      <c r="AV22" s="150">
        <v>0</v>
      </c>
      <c r="AW22" s="150">
        <v>2</v>
      </c>
      <c r="AX22" s="150">
        <v>1</v>
      </c>
      <c r="AY22" s="150">
        <v>1</v>
      </c>
      <c r="AZ22" s="150">
        <v>1</v>
      </c>
      <c r="BA22" s="150">
        <v>2</v>
      </c>
      <c r="BB22" s="150">
        <v>1</v>
      </c>
      <c r="BC22" s="150">
        <v>3</v>
      </c>
      <c r="BD22" s="150">
        <v>1</v>
      </c>
      <c r="BE22" s="150">
        <v>0</v>
      </c>
      <c r="BF22" s="150">
        <v>2</v>
      </c>
      <c r="BG22" s="150">
        <v>4</v>
      </c>
      <c r="BH22" s="150">
        <v>3</v>
      </c>
      <c r="BI22" s="150">
        <v>1</v>
      </c>
      <c r="BJ22" s="150">
        <v>0</v>
      </c>
      <c r="BK22" s="150" t="s">
        <v>238</v>
      </c>
      <c r="BL22" s="150" t="s">
        <v>238</v>
      </c>
      <c r="BM22" s="150" t="s">
        <v>238</v>
      </c>
      <c r="BN22" s="150" t="s">
        <v>238</v>
      </c>
      <c r="BO22" s="150" t="s">
        <v>238</v>
      </c>
      <c r="BP22" s="150" t="s">
        <v>238</v>
      </c>
      <c r="BQ22" s="150" t="s">
        <v>238</v>
      </c>
      <c r="BR22" s="150" t="s">
        <v>238</v>
      </c>
      <c r="BS22" s="150" t="s">
        <v>238</v>
      </c>
      <c r="BT22" s="150" t="s">
        <v>238</v>
      </c>
      <c r="BU22" s="150" t="s">
        <v>238</v>
      </c>
    </row>
    <row r="23" spans="1:73" s="96" customFormat="1" ht="12.6" customHeight="1" x14ac:dyDescent="0.2">
      <c r="A23" s="159">
        <v>272183</v>
      </c>
      <c r="B23" s="139" t="s">
        <v>222</v>
      </c>
      <c r="C23" s="160" t="s">
        <v>204</v>
      </c>
      <c r="D23" s="139">
        <v>13</v>
      </c>
      <c r="E23" s="139">
        <v>22.966980548734199</v>
      </c>
      <c r="F23" s="139">
        <v>22.966980548734199</v>
      </c>
      <c r="G23" s="150">
        <v>0</v>
      </c>
      <c r="H23" s="150">
        <v>1</v>
      </c>
      <c r="I23" s="150">
        <v>1</v>
      </c>
      <c r="J23" s="150">
        <v>2</v>
      </c>
      <c r="K23" s="150">
        <v>3</v>
      </c>
      <c r="L23" s="150">
        <v>3</v>
      </c>
      <c r="M23" s="150">
        <v>2</v>
      </c>
      <c r="N23" s="150">
        <v>1</v>
      </c>
      <c r="O23" s="150">
        <v>0</v>
      </c>
      <c r="P23" s="150">
        <v>7</v>
      </c>
      <c r="Q23" s="150">
        <v>6</v>
      </c>
      <c r="R23" s="150">
        <v>0</v>
      </c>
      <c r="S23" s="150">
        <v>3</v>
      </c>
      <c r="T23" s="150">
        <v>10</v>
      </c>
      <c r="U23" s="150">
        <v>0</v>
      </c>
      <c r="V23" s="150">
        <v>10</v>
      </c>
      <c r="W23" s="150">
        <v>0</v>
      </c>
      <c r="X23" s="150">
        <v>3</v>
      </c>
      <c r="Y23" s="150">
        <v>5</v>
      </c>
      <c r="Z23" s="150">
        <v>2</v>
      </c>
      <c r="AA23" s="150">
        <v>0</v>
      </c>
      <c r="AB23" s="150">
        <v>10</v>
      </c>
      <c r="AC23" s="150">
        <v>0</v>
      </c>
      <c r="AD23" s="150">
        <v>3</v>
      </c>
      <c r="AE23" s="150">
        <v>0</v>
      </c>
      <c r="AF23" s="150">
        <v>0</v>
      </c>
      <c r="AG23" s="150">
        <v>0</v>
      </c>
      <c r="AH23" s="150">
        <v>0</v>
      </c>
      <c r="AI23" s="150">
        <v>7</v>
      </c>
      <c r="AJ23" s="150">
        <v>0</v>
      </c>
      <c r="AK23" s="150">
        <v>4</v>
      </c>
      <c r="AL23" s="139">
        <v>1</v>
      </c>
      <c r="AM23" s="139">
        <v>0</v>
      </c>
      <c r="AN23" s="150">
        <v>1</v>
      </c>
      <c r="AO23" s="150">
        <v>0</v>
      </c>
      <c r="AP23" s="150">
        <v>1</v>
      </c>
      <c r="AQ23" s="150">
        <v>0</v>
      </c>
      <c r="AR23" s="150">
        <v>1</v>
      </c>
      <c r="AS23" s="150">
        <v>0</v>
      </c>
      <c r="AT23" s="150">
        <v>3</v>
      </c>
      <c r="AU23" s="150">
        <v>2</v>
      </c>
      <c r="AV23" s="150">
        <v>1</v>
      </c>
      <c r="AW23" s="150">
        <v>0</v>
      </c>
      <c r="AX23" s="150">
        <v>1</v>
      </c>
      <c r="AY23" s="150">
        <v>0</v>
      </c>
      <c r="AZ23" s="150">
        <v>1</v>
      </c>
      <c r="BA23" s="150">
        <v>1</v>
      </c>
      <c r="BB23" s="150">
        <v>2</v>
      </c>
      <c r="BC23" s="150">
        <v>0</v>
      </c>
      <c r="BD23" s="150">
        <v>7</v>
      </c>
      <c r="BE23" s="150">
        <v>0</v>
      </c>
      <c r="BF23" s="150">
        <v>1</v>
      </c>
      <c r="BG23" s="150">
        <v>1</v>
      </c>
      <c r="BH23" s="150">
        <v>2</v>
      </c>
      <c r="BI23" s="150">
        <v>2</v>
      </c>
      <c r="BJ23" s="150">
        <v>0</v>
      </c>
      <c r="BK23" s="150">
        <v>2</v>
      </c>
      <c r="BL23" s="150">
        <v>12</v>
      </c>
      <c r="BM23" s="150">
        <v>9</v>
      </c>
      <c r="BN23" s="150">
        <v>0</v>
      </c>
      <c r="BO23" s="150">
        <v>0</v>
      </c>
      <c r="BP23" s="150">
        <v>0</v>
      </c>
      <c r="BQ23" s="150">
        <v>1</v>
      </c>
      <c r="BR23" s="150">
        <v>0</v>
      </c>
      <c r="BS23" s="150">
        <v>0</v>
      </c>
      <c r="BT23" s="150">
        <v>13</v>
      </c>
      <c r="BU23" s="150">
        <v>0</v>
      </c>
    </row>
    <row r="24" spans="1:73" s="96" customFormat="1" ht="12.6" customHeight="1" x14ac:dyDescent="0.2">
      <c r="A24" s="159">
        <v>272191</v>
      </c>
      <c r="B24" s="139" t="s">
        <v>223</v>
      </c>
      <c r="C24" s="160" t="s">
        <v>204</v>
      </c>
      <c r="D24" s="139">
        <v>20</v>
      </c>
      <c r="E24" s="139">
        <v>22.639031954993602</v>
      </c>
      <c r="F24" s="139">
        <v>22.639031954993602</v>
      </c>
      <c r="G24" s="150">
        <v>1</v>
      </c>
      <c r="H24" s="150">
        <v>2</v>
      </c>
      <c r="I24" s="150">
        <v>2</v>
      </c>
      <c r="J24" s="150">
        <v>5</v>
      </c>
      <c r="K24" s="150">
        <v>1</v>
      </c>
      <c r="L24" s="150">
        <v>2</v>
      </c>
      <c r="M24" s="150">
        <v>5</v>
      </c>
      <c r="N24" s="150">
        <v>2</v>
      </c>
      <c r="O24" s="150">
        <v>0</v>
      </c>
      <c r="P24" s="150">
        <v>9</v>
      </c>
      <c r="Q24" s="150">
        <v>11</v>
      </c>
      <c r="R24" s="150">
        <v>0</v>
      </c>
      <c r="S24" s="150">
        <v>11</v>
      </c>
      <c r="T24" s="150">
        <v>9</v>
      </c>
      <c r="U24" s="150">
        <v>1</v>
      </c>
      <c r="V24" s="150">
        <v>8</v>
      </c>
      <c r="W24" s="150">
        <v>0</v>
      </c>
      <c r="X24" s="150">
        <v>3</v>
      </c>
      <c r="Y24" s="150">
        <v>5</v>
      </c>
      <c r="Z24" s="150">
        <v>0</v>
      </c>
      <c r="AA24" s="150">
        <v>0</v>
      </c>
      <c r="AB24" s="150">
        <v>10</v>
      </c>
      <c r="AC24" s="150">
        <v>1</v>
      </c>
      <c r="AD24" s="150">
        <v>2</v>
      </c>
      <c r="AE24" s="150">
        <v>0</v>
      </c>
      <c r="AF24" s="150">
        <v>1</v>
      </c>
      <c r="AG24" s="150">
        <v>6</v>
      </c>
      <c r="AH24" s="150">
        <v>0</v>
      </c>
      <c r="AI24" s="150">
        <v>11</v>
      </c>
      <c r="AJ24" s="150">
        <v>1</v>
      </c>
      <c r="AK24" s="150">
        <v>3</v>
      </c>
      <c r="AL24" s="139">
        <v>3</v>
      </c>
      <c r="AM24" s="139">
        <v>1</v>
      </c>
      <c r="AN24" s="150">
        <v>1</v>
      </c>
      <c r="AO24" s="150">
        <v>0</v>
      </c>
      <c r="AP24" s="150">
        <v>1</v>
      </c>
      <c r="AQ24" s="150">
        <v>0</v>
      </c>
      <c r="AR24" s="150">
        <v>1</v>
      </c>
      <c r="AS24" s="150">
        <v>0</v>
      </c>
      <c r="AT24" s="150">
        <v>0</v>
      </c>
      <c r="AU24" s="150">
        <v>1</v>
      </c>
      <c r="AV24" s="150">
        <v>4</v>
      </c>
      <c r="AW24" s="150">
        <v>1</v>
      </c>
      <c r="AX24" s="150">
        <v>2</v>
      </c>
      <c r="AY24" s="150">
        <v>1</v>
      </c>
      <c r="AZ24" s="150">
        <v>4</v>
      </c>
      <c r="BA24" s="150">
        <v>1</v>
      </c>
      <c r="BB24" s="150">
        <v>4</v>
      </c>
      <c r="BC24" s="150">
        <v>2</v>
      </c>
      <c r="BD24" s="150">
        <v>2</v>
      </c>
      <c r="BE24" s="150">
        <v>2</v>
      </c>
      <c r="BF24" s="150">
        <v>2</v>
      </c>
      <c r="BG24" s="150">
        <v>3</v>
      </c>
      <c r="BH24" s="150">
        <v>2</v>
      </c>
      <c r="BI24" s="150">
        <v>7</v>
      </c>
      <c r="BJ24" s="150">
        <v>0</v>
      </c>
      <c r="BK24" s="150">
        <v>2</v>
      </c>
      <c r="BL24" s="150">
        <v>16</v>
      </c>
      <c r="BM24" s="150">
        <v>8</v>
      </c>
      <c r="BN24" s="150">
        <v>4</v>
      </c>
      <c r="BO24" s="150">
        <v>0</v>
      </c>
      <c r="BP24" s="150">
        <v>0</v>
      </c>
      <c r="BQ24" s="150">
        <v>4</v>
      </c>
      <c r="BR24" s="150">
        <v>0</v>
      </c>
      <c r="BS24" s="150">
        <v>4</v>
      </c>
      <c r="BT24" s="150">
        <v>16</v>
      </c>
      <c r="BU24" s="150">
        <v>0</v>
      </c>
    </row>
    <row r="25" spans="1:73" s="96" customFormat="1" ht="12.6" customHeight="1" x14ac:dyDescent="0.2">
      <c r="A25" s="159">
        <v>272205</v>
      </c>
      <c r="B25" s="139" t="s">
        <v>224</v>
      </c>
      <c r="C25" s="160" t="s">
        <v>204</v>
      </c>
      <c r="D25" s="139">
        <v>7</v>
      </c>
      <c r="E25" s="139">
        <v>10.496168898352099</v>
      </c>
      <c r="F25" s="139">
        <v>10.496168898352099</v>
      </c>
      <c r="G25" s="150">
        <v>0</v>
      </c>
      <c r="H25" s="150">
        <v>0</v>
      </c>
      <c r="I25" s="150">
        <v>0</v>
      </c>
      <c r="J25" s="150">
        <v>2</v>
      </c>
      <c r="K25" s="150">
        <v>2</v>
      </c>
      <c r="L25" s="150">
        <v>1</v>
      </c>
      <c r="M25" s="150">
        <v>2</v>
      </c>
      <c r="N25" s="150">
        <v>0</v>
      </c>
      <c r="O25" s="150">
        <v>0</v>
      </c>
      <c r="P25" s="150">
        <v>6</v>
      </c>
      <c r="Q25" s="150">
        <v>1</v>
      </c>
      <c r="R25" s="150">
        <v>0</v>
      </c>
      <c r="S25" s="150">
        <v>2</v>
      </c>
      <c r="T25" s="150">
        <v>5</v>
      </c>
      <c r="U25" s="150">
        <v>0</v>
      </c>
      <c r="V25" s="150">
        <v>5</v>
      </c>
      <c r="W25" s="150">
        <v>0</v>
      </c>
      <c r="X25" s="150">
        <v>0</v>
      </c>
      <c r="Y25" s="150">
        <v>5</v>
      </c>
      <c r="Z25" s="150">
        <v>0</v>
      </c>
      <c r="AA25" s="150">
        <v>0</v>
      </c>
      <c r="AB25" s="150">
        <v>5</v>
      </c>
      <c r="AC25" s="150">
        <v>0</v>
      </c>
      <c r="AD25" s="150">
        <v>2</v>
      </c>
      <c r="AE25" s="150">
        <v>0</v>
      </c>
      <c r="AF25" s="150">
        <v>0</v>
      </c>
      <c r="AG25" s="150">
        <v>0</v>
      </c>
      <c r="AH25" s="150">
        <v>0</v>
      </c>
      <c r="AI25" s="150">
        <v>4</v>
      </c>
      <c r="AJ25" s="150">
        <v>1</v>
      </c>
      <c r="AK25" s="150">
        <v>2</v>
      </c>
      <c r="AL25" s="139">
        <v>0</v>
      </c>
      <c r="AM25" s="139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0</v>
      </c>
      <c r="AS25" s="150">
        <v>0</v>
      </c>
      <c r="AT25" s="150">
        <v>1</v>
      </c>
      <c r="AU25" s="150">
        <v>2</v>
      </c>
      <c r="AV25" s="150">
        <v>0</v>
      </c>
      <c r="AW25" s="150">
        <v>0</v>
      </c>
      <c r="AX25" s="150">
        <v>0</v>
      </c>
      <c r="AY25" s="150">
        <v>0</v>
      </c>
      <c r="AZ25" s="150">
        <v>0</v>
      </c>
      <c r="BA25" s="150">
        <v>0</v>
      </c>
      <c r="BB25" s="150">
        <v>4</v>
      </c>
      <c r="BC25" s="150">
        <v>0</v>
      </c>
      <c r="BD25" s="150">
        <v>0</v>
      </c>
      <c r="BE25" s="150">
        <v>1</v>
      </c>
      <c r="BF25" s="150">
        <v>2</v>
      </c>
      <c r="BG25" s="150">
        <v>1</v>
      </c>
      <c r="BH25" s="150">
        <v>2</v>
      </c>
      <c r="BI25" s="150">
        <v>1</v>
      </c>
      <c r="BJ25" s="150">
        <v>0</v>
      </c>
      <c r="BK25" s="150">
        <v>2</v>
      </c>
      <c r="BL25" s="150">
        <v>6</v>
      </c>
      <c r="BM25" s="150">
        <v>4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0</v>
      </c>
      <c r="BT25" s="150">
        <v>7</v>
      </c>
      <c r="BU25" s="150">
        <v>0</v>
      </c>
    </row>
    <row r="26" spans="1:73" s="96" customFormat="1" ht="12.6" customHeight="1" x14ac:dyDescent="0.2">
      <c r="A26" s="159">
        <v>272213</v>
      </c>
      <c r="B26" s="139" t="s">
        <v>225</v>
      </c>
      <c r="C26" s="160" t="s">
        <v>204</v>
      </c>
      <c r="D26" s="139">
        <v>6</v>
      </c>
      <c r="E26" s="139">
        <v>18.648018648018599</v>
      </c>
      <c r="F26" s="139">
        <v>18.648018648018599</v>
      </c>
      <c r="G26" s="150">
        <v>1</v>
      </c>
      <c r="H26" s="150">
        <v>0</v>
      </c>
      <c r="I26" s="150">
        <v>0</v>
      </c>
      <c r="J26" s="150">
        <v>1</v>
      </c>
      <c r="K26" s="150">
        <v>0</v>
      </c>
      <c r="L26" s="150">
        <v>1</v>
      </c>
      <c r="M26" s="150">
        <v>3</v>
      </c>
      <c r="N26" s="150">
        <v>0</v>
      </c>
      <c r="O26" s="150">
        <v>0</v>
      </c>
      <c r="P26" s="150">
        <v>6</v>
      </c>
      <c r="Q26" s="150">
        <v>0</v>
      </c>
      <c r="R26" s="150">
        <v>0</v>
      </c>
      <c r="S26" s="150">
        <v>2</v>
      </c>
      <c r="T26" s="150">
        <v>4</v>
      </c>
      <c r="U26" s="150">
        <v>1</v>
      </c>
      <c r="V26" s="150">
        <v>3</v>
      </c>
      <c r="W26" s="150">
        <v>0</v>
      </c>
      <c r="X26" s="150">
        <v>0</v>
      </c>
      <c r="Y26" s="150">
        <v>3</v>
      </c>
      <c r="Z26" s="150">
        <v>0</v>
      </c>
      <c r="AA26" s="150">
        <v>0</v>
      </c>
      <c r="AB26" s="150">
        <v>3</v>
      </c>
      <c r="AC26" s="150">
        <v>0</v>
      </c>
      <c r="AD26" s="150">
        <v>0</v>
      </c>
      <c r="AE26" s="150">
        <v>0</v>
      </c>
      <c r="AF26" s="150">
        <v>0</v>
      </c>
      <c r="AG26" s="150">
        <v>3</v>
      </c>
      <c r="AH26" s="150">
        <v>0</v>
      </c>
      <c r="AI26" s="150">
        <v>3</v>
      </c>
      <c r="AJ26" s="150">
        <v>0</v>
      </c>
      <c r="AK26" s="150">
        <v>0</v>
      </c>
      <c r="AL26" s="139">
        <v>1</v>
      </c>
      <c r="AM26" s="139">
        <v>1</v>
      </c>
      <c r="AN26" s="150">
        <v>1</v>
      </c>
      <c r="AO26" s="150">
        <v>0</v>
      </c>
      <c r="AP26" s="150">
        <v>0</v>
      </c>
      <c r="AQ26" s="150">
        <v>0</v>
      </c>
      <c r="AR26" s="150">
        <v>0</v>
      </c>
      <c r="AS26" s="150">
        <v>1</v>
      </c>
      <c r="AT26" s="150">
        <v>2</v>
      </c>
      <c r="AU26" s="150">
        <v>1</v>
      </c>
      <c r="AV26" s="150">
        <v>0</v>
      </c>
      <c r="AW26" s="150">
        <v>0</v>
      </c>
      <c r="AX26" s="150">
        <v>0</v>
      </c>
      <c r="AY26" s="150">
        <v>0</v>
      </c>
      <c r="AZ26" s="150">
        <v>0</v>
      </c>
      <c r="BA26" s="150">
        <v>1</v>
      </c>
      <c r="BB26" s="150">
        <v>1</v>
      </c>
      <c r="BC26" s="150">
        <v>0</v>
      </c>
      <c r="BD26" s="150">
        <v>2</v>
      </c>
      <c r="BE26" s="150">
        <v>0</v>
      </c>
      <c r="BF26" s="150">
        <v>1</v>
      </c>
      <c r="BG26" s="150">
        <v>1</v>
      </c>
      <c r="BH26" s="150">
        <v>1</v>
      </c>
      <c r="BI26" s="150">
        <v>1</v>
      </c>
      <c r="BJ26" s="150">
        <v>0</v>
      </c>
      <c r="BK26" s="150">
        <v>3</v>
      </c>
      <c r="BL26" s="150">
        <v>4</v>
      </c>
      <c r="BM26" s="150">
        <v>0</v>
      </c>
      <c r="BN26" s="150">
        <v>1</v>
      </c>
      <c r="BO26" s="150">
        <v>0</v>
      </c>
      <c r="BP26" s="150">
        <v>0</v>
      </c>
      <c r="BQ26" s="150">
        <v>1</v>
      </c>
      <c r="BR26" s="150">
        <v>0</v>
      </c>
      <c r="BS26" s="150">
        <v>1</v>
      </c>
      <c r="BT26" s="150">
        <v>5</v>
      </c>
      <c r="BU26" s="150">
        <v>0</v>
      </c>
    </row>
    <row r="27" spans="1:73" s="96" customFormat="1" ht="12.6" customHeight="1" x14ac:dyDescent="0.2">
      <c r="A27" s="159">
        <v>272221</v>
      </c>
      <c r="B27" s="139" t="s">
        <v>226</v>
      </c>
      <c r="C27" s="160" t="s">
        <v>204</v>
      </c>
      <c r="D27" s="139">
        <v>15</v>
      </c>
      <c r="E27" s="139">
        <v>29.1641553088484</v>
      </c>
      <c r="F27" s="139">
        <v>29.1641553088484</v>
      </c>
      <c r="G27" s="150">
        <v>2</v>
      </c>
      <c r="H27" s="150">
        <v>1</v>
      </c>
      <c r="I27" s="150">
        <v>1</v>
      </c>
      <c r="J27" s="150">
        <v>1</v>
      </c>
      <c r="K27" s="150">
        <v>6</v>
      </c>
      <c r="L27" s="150">
        <v>1</v>
      </c>
      <c r="M27" s="150">
        <v>3</v>
      </c>
      <c r="N27" s="150">
        <v>0</v>
      </c>
      <c r="O27" s="150">
        <v>0</v>
      </c>
      <c r="P27" s="150">
        <v>8</v>
      </c>
      <c r="Q27" s="150">
        <v>7</v>
      </c>
      <c r="R27" s="150">
        <v>0</v>
      </c>
      <c r="S27" s="150">
        <v>3</v>
      </c>
      <c r="T27" s="150">
        <v>12</v>
      </c>
      <c r="U27" s="150">
        <v>2</v>
      </c>
      <c r="V27" s="150">
        <v>10</v>
      </c>
      <c r="W27" s="150">
        <v>0</v>
      </c>
      <c r="X27" s="150">
        <v>6</v>
      </c>
      <c r="Y27" s="150">
        <v>2</v>
      </c>
      <c r="Z27" s="150">
        <v>2</v>
      </c>
      <c r="AA27" s="150">
        <v>0</v>
      </c>
      <c r="AB27" s="150">
        <v>8</v>
      </c>
      <c r="AC27" s="150">
        <v>2</v>
      </c>
      <c r="AD27" s="150">
        <v>1</v>
      </c>
      <c r="AE27" s="150">
        <v>0</v>
      </c>
      <c r="AF27" s="150">
        <v>0</v>
      </c>
      <c r="AG27" s="150">
        <v>4</v>
      </c>
      <c r="AH27" s="150">
        <v>0</v>
      </c>
      <c r="AI27" s="150">
        <v>9</v>
      </c>
      <c r="AJ27" s="150">
        <v>0</v>
      </c>
      <c r="AK27" s="150">
        <v>3</v>
      </c>
      <c r="AL27" s="139">
        <v>2</v>
      </c>
      <c r="AM27" s="139">
        <v>1</v>
      </c>
      <c r="AN27" s="150">
        <v>0</v>
      </c>
      <c r="AO27" s="150">
        <v>0</v>
      </c>
      <c r="AP27" s="150">
        <v>1</v>
      </c>
      <c r="AQ27" s="150">
        <v>0</v>
      </c>
      <c r="AR27" s="150">
        <v>2</v>
      </c>
      <c r="AS27" s="150">
        <v>0</v>
      </c>
      <c r="AT27" s="150">
        <v>0</v>
      </c>
      <c r="AU27" s="150">
        <v>2</v>
      </c>
      <c r="AV27" s="150">
        <v>1</v>
      </c>
      <c r="AW27" s="150">
        <v>0</v>
      </c>
      <c r="AX27" s="150">
        <v>0</v>
      </c>
      <c r="AY27" s="150">
        <v>1</v>
      </c>
      <c r="AZ27" s="150">
        <v>1</v>
      </c>
      <c r="BA27" s="150">
        <v>0</v>
      </c>
      <c r="BB27" s="150">
        <v>7</v>
      </c>
      <c r="BC27" s="150">
        <v>1</v>
      </c>
      <c r="BD27" s="150">
        <v>4</v>
      </c>
      <c r="BE27" s="150">
        <v>2</v>
      </c>
      <c r="BF27" s="150">
        <v>0</v>
      </c>
      <c r="BG27" s="150">
        <v>1</v>
      </c>
      <c r="BH27" s="150">
        <v>5</v>
      </c>
      <c r="BI27" s="150">
        <v>2</v>
      </c>
      <c r="BJ27" s="150">
        <v>0</v>
      </c>
      <c r="BK27" s="150">
        <v>1</v>
      </c>
      <c r="BL27" s="150">
        <v>13</v>
      </c>
      <c r="BM27" s="150">
        <v>10</v>
      </c>
      <c r="BN27" s="150">
        <v>2</v>
      </c>
      <c r="BO27" s="150">
        <v>2</v>
      </c>
      <c r="BP27" s="150">
        <v>1</v>
      </c>
      <c r="BQ27" s="150">
        <v>2</v>
      </c>
      <c r="BR27" s="150">
        <v>0</v>
      </c>
      <c r="BS27" s="150">
        <v>4</v>
      </c>
      <c r="BT27" s="150">
        <v>11</v>
      </c>
      <c r="BU27" s="150">
        <v>0</v>
      </c>
    </row>
    <row r="28" spans="1:73" s="96" customFormat="1" ht="12.6" customHeight="1" x14ac:dyDescent="0.2">
      <c r="A28" s="159">
        <v>272230</v>
      </c>
      <c r="B28" s="139" t="s">
        <v>227</v>
      </c>
      <c r="C28" s="160" t="s">
        <v>204</v>
      </c>
      <c r="D28" s="139">
        <v>12</v>
      </c>
      <c r="E28" s="139">
        <v>20.8394838754494</v>
      </c>
      <c r="F28" s="139">
        <v>20.8394838754494</v>
      </c>
      <c r="G28" s="150">
        <v>1</v>
      </c>
      <c r="H28" s="150">
        <v>4</v>
      </c>
      <c r="I28" s="150">
        <v>0</v>
      </c>
      <c r="J28" s="150">
        <v>1</v>
      </c>
      <c r="K28" s="150">
        <v>3</v>
      </c>
      <c r="L28" s="150">
        <v>1</v>
      </c>
      <c r="M28" s="150">
        <v>2</v>
      </c>
      <c r="N28" s="150">
        <v>0</v>
      </c>
      <c r="O28" s="150">
        <v>0</v>
      </c>
      <c r="P28" s="150">
        <v>6</v>
      </c>
      <c r="Q28" s="150">
        <v>6</v>
      </c>
      <c r="R28" s="150">
        <v>0</v>
      </c>
      <c r="S28" s="150">
        <v>4</v>
      </c>
      <c r="T28" s="150">
        <v>8</v>
      </c>
      <c r="U28" s="150">
        <v>1</v>
      </c>
      <c r="V28" s="150">
        <v>7</v>
      </c>
      <c r="W28" s="150">
        <v>0</v>
      </c>
      <c r="X28" s="150">
        <v>4</v>
      </c>
      <c r="Y28" s="150">
        <v>2</v>
      </c>
      <c r="Z28" s="150">
        <v>1</v>
      </c>
      <c r="AA28" s="150">
        <v>0</v>
      </c>
      <c r="AB28" s="150">
        <v>6</v>
      </c>
      <c r="AC28" s="150">
        <v>1</v>
      </c>
      <c r="AD28" s="150">
        <v>0</v>
      </c>
      <c r="AE28" s="150">
        <v>0</v>
      </c>
      <c r="AF28" s="150">
        <v>1</v>
      </c>
      <c r="AG28" s="150">
        <v>4</v>
      </c>
      <c r="AH28" s="150">
        <v>0</v>
      </c>
      <c r="AI28" s="150">
        <v>11</v>
      </c>
      <c r="AJ28" s="150">
        <v>0</v>
      </c>
      <c r="AK28" s="150">
        <v>0</v>
      </c>
      <c r="AL28" s="139">
        <v>1</v>
      </c>
      <c r="AM28" s="139">
        <v>0</v>
      </c>
      <c r="AN28" s="150">
        <v>0</v>
      </c>
      <c r="AO28" s="150">
        <v>0</v>
      </c>
      <c r="AP28" s="150">
        <v>0</v>
      </c>
      <c r="AQ28" s="150">
        <v>1</v>
      </c>
      <c r="AR28" s="150">
        <v>2</v>
      </c>
      <c r="AS28" s="150">
        <v>2</v>
      </c>
      <c r="AT28" s="150">
        <v>0</v>
      </c>
      <c r="AU28" s="150">
        <v>0</v>
      </c>
      <c r="AV28" s="150">
        <v>1</v>
      </c>
      <c r="AW28" s="150">
        <v>1</v>
      </c>
      <c r="AX28" s="150">
        <v>0</v>
      </c>
      <c r="AY28" s="150">
        <v>0</v>
      </c>
      <c r="AZ28" s="150">
        <v>0</v>
      </c>
      <c r="BA28" s="150">
        <v>1</v>
      </c>
      <c r="BB28" s="150">
        <v>4</v>
      </c>
      <c r="BC28" s="150">
        <v>3</v>
      </c>
      <c r="BD28" s="150">
        <v>2</v>
      </c>
      <c r="BE28" s="150">
        <v>3</v>
      </c>
      <c r="BF28" s="150">
        <v>0</v>
      </c>
      <c r="BG28" s="150">
        <v>2</v>
      </c>
      <c r="BH28" s="150">
        <v>1</v>
      </c>
      <c r="BI28" s="150">
        <v>1</v>
      </c>
      <c r="BJ28" s="150">
        <v>0</v>
      </c>
      <c r="BK28" s="150">
        <v>3</v>
      </c>
      <c r="BL28" s="150">
        <v>8</v>
      </c>
      <c r="BM28" s="150">
        <v>7</v>
      </c>
      <c r="BN28" s="150">
        <v>4</v>
      </c>
      <c r="BO28" s="150">
        <v>0</v>
      </c>
      <c r="BP28" s="150">
        <v>0</v>
      </c>
      <c r="BQ28" s="150">
        <v>1</v>
      </c>
      <c r="BR28" s="150">
        <v>0</v>
      </c>
      <c r="BS28" s="150">
        <v>1</v>
      </c>
      <c r="BT28" s="150">
        <v>10</v>
      </c>
      <c r="BU28" s="150">
        <v>1</v>
      </c>
    </row>
    <row r="29" spans="1:73" s="96" customFormat="1" ht="12.6" customHeight="1" x14ac:dyDescent="0.2">
      <c r="A29" s="159">
        <v>272248</v>
      </c>
      <c r="B29" s="139" t="s">
        <v>228</v>
      </c>
      <c r="C29" s="160" t="s">
        <v>204</v>
      </c>
      <c r="D29" s="139">
        <v>7</v>
      </c>
      <c r="E29" s="139">
        <v>16.430382123744199</v>
      </c>
      <c r="F29" s="139">
        <v>16.430382123744199</v>
      </c>
      <c r="G29" s="150">
        <v>0</v>
      </c>
      <c r="H29" s="150">
        <v>0</v>
      </c>
      <c r="I29" s="150">
        <v>1</v>
      </c>
      <c r="J29" s="150">
        <v>1</v>
      </c>
      <c r="K29" s="150">
        <v>3</v>
      </c>
      <c r="L29" s="150">
        <v>0</v>
      </c>
      <c r="M29" s="150">
        <v>2</v>
      </c>
      <c r="N29" s="150">
        <v>0</v>
      </c>
      <c r="O29" s="150">
        <v>0</v>
      </c>
      <c r="P29" s="150">
        <v>2</v>
      </c>
      <c r="Q29" s="150">
        <v>5</v>
      </c>
      <c r="R29" s="150">
        <v>0</v>
      </c>
      <c r="S29" s="150">
        <v>1</v>
      </c>
      <c r="T29" s="150">
        <v>6</v>
      </c>
      <c r="U29" s="150">
        <v>0</v>
      </c>
      <c r="V29" s="150">
        <v>6</v>
      </c>
      <c r="W29" s="150">
        <v>0</v>
      </c>
      <c r="X29" s="150">
        <v>3</v>
      </c>
      <c r="Y29" s="150">
        <v>2</v>
      </c>
      <c r="Z29" s="150">
        <v>1</v>
      </c>
      <c r="AA29" s="150">
        <v>0</v>
      </c>
      <c r="AB29" s="150">
        <v>4</v>
      </c>
      <c r="AC29" s="150">
        <v>0</v>
      </c>
      <c r="AD29" s="150">
        <v>0</v>
      </c>
      <c r="AE29" s="150">
        <v>0</v>
      </c>
      <c r="AF29" s="150">
        <v>0</v>
      </c>
      <c r="AG29" s="150">
        <v>3</v>
      </c>
      <c r="AH29" s="150">
        <v>0</v>
      </c>
      <c r="AI29" s="150">
        <v>5</v>
      </c>
      <c r="AJ29" s="150">
        <v>0</v>
      </c>
      <c r="AK29" s="150">
        <v>0</v>
      </c>
      <c r="AL29" s="139">
        <v>0</v>
      </c>
      <c r="AM29" s="139">
        <v>1</v>
      </c>
      <c r="AN29" s="150">
        <v>1</v>
      </c>
      <c r="AO29" s="150">
        <v>0</v>
      </c>
      <c r="AP29" s="150">
        <v>0</v>
      </c>
      <c r="AQ29" s="150">
        <v>0</v>
      </c>
      <c r="AR29" s="150">
        <v>1</v>
      </c>
      <c r="AS29" s="150">
        <v>0</v>
      </c>
      <c r="AT29" s="150">
        <v>0</v>
      </c>
      <c r="AU29" s="150">
        <v>0</v>
      </c>
      <c r="AV29" s="150">
        <v>1</v>
      </c>
      <c r="AW29" s="150">
        <v>1</v>
      </c>
      <c r="AX29" s="150">
        <v>0</v>
      </c>
      <c r="AY29" s="150">
        <v>1</v>
      </c>
      <c r="AZ29" s="150">
        <v>1</v>
      </c>
      <c r="BA29" s="150">
        <v>0</v>
      </c>
      <c r="BB29" s="150">
        <v>2</v>
      </c>
      <c r="BC29" s="150">
        <v>0</v>
      </c>
      <c r="BD29" s="150">
        <v>2</v>
      </c>
      <c r="BE29" s="150">
        <v>1</v>
      </c>
      <c r="BF29" s="150">
        <v>1</v>
      </c>
      <c r="BG29" s="150">
        <v>1</v>
      </c>
      <c r="BH29" s="150">
        <v>1</v>
      </c>
      <c r="BI29" s="150">
        <v>1</v>
      </c>
      <c r="BJ29" s="150">
        <v>0</v>
      </c>
      <c r="BK29" s="150">
        <v>1</v>
      </c>
      <c r="BL29" s="150">
        <v>8</v>
      </c>
      <c r="BM29" s="150">
        <v>1</v>
      </c>
      <c r="BN29" s="150">
        <v>0</v>
      </c>
      <c r="BO29" s="150">
        <v>0</v>
      </c>
      <c r="BP29" s="150">
        <v>0</v>
      </c>
      <c r="BQ29" s="150">
        <v>1</v>
      </c>
      <c r="BR29" s="150">
        <v>0</v>
      </c>
      <c r="BS29" s="150">
        <v>1</v>
      </c>
      <c r="BT29" s="150">
        <v>5</v>
      </c>
      <c r="BU29" s="150">
        <v>1</v>
      </c>
    </row>
    <row r="30" spans="1:73" s="96" customFormat="1" ht="12.6" customHeight="1" x14ac:dyDescent="0.2">
      <c r="A30" s="159">
        <v>272256</v>
      </c>
      <c r="B30" s="139" t="s">
        <v>229</v>
      </c>
      <c r="C30" s="160" t="s">
        <v>204</v>
      </c>
      <c r="D30" s="139">
        <v>4</v>
      </c>
      <c r="E30" s="139">
        <v>14.9053510210165</v>
      </c>
      <c r="F30" s="139">
        <v>14.9053510210165</v>
      </c>
      <c r="G30" s="150">
        <v>0</v>
      </c>
      <c r="H30" s="150">
        <v>1</v>
      </c>
      <c r="I30" s="150">
        <v>1</v>
      </c>
      <c r="J30" s="150">
        <v>1</v>
      </c>
      <c r="K30" s="150">
        <v>0</v>
      </c>
      <c r="L30" s="150">
        <v>0</v>
      </c>
      <c r="M30" s="150">
        <v>0</v>
      </c>
      <c r="N30" s="150">
        <v>1</v>
      </c>
      <c r="O30" s="150">
        <v>0</v>
      </c>
      <c r="P30" s="150">
        <v>3</v>
      </c>
      <c r="Q30" s="150">
        <v>1</v>
      </c>
      <c r="R30" s="150">
        <v>0</v>
      </c>
      <c r="S30" s="150">
        <v>0</v>
      </c>
      <c r="T30" s="150">
        <v>4</v>
      </c>
      <c r="U30" s="150">
        <v>1</v>
      </c>
      <c r="V30" s="150">
        <v>3</v>
      </c>
      <c r="W30" s="150">
        <v>0</v>
      </c>
      <c r="X30" s="150">
        <v>1</v>
      </c>
      <c r="Y30" s="150">
        <v>1</v>
      </c>
      <c r="Z30" s="150">
        <v>1</v>
      </c>
      <c r="AA30" s="150">
        <v>0</v>
      </c>
      <c r="AB30" s="150">
        <v>3</v>
      </c>
      <c r="AC30" s="150">
        <v>0</v>
      </c>
      <c r="AD30" s="150">
        <v>1</v>
      </c>
      <c r="AE30" s="150">
        <v>0</v>
      </c>
      <c r="AF30" s="150">
        <v>0</v>
      </c>
      <c r="AG30" s="150">
        <v>0</v>
      </c>
      <c r="AH30" s="150">
        <v>0</v>
      </c>
      <c r="AI30" s="150">
        <v>2</v>
      </c>
      <c r="AJ30" s="150">
        <v>0</v>
      </c>
      <c r="AK30" s="150">
        <v>1</v>
      </c>
      <c r="AL30" s="139">
        <v>1</v>
      </c>
      <c r="AM30" s="139">
        <v>0</v>
      </c>
      <c r="AN30" s="150">
        <v>0</v>
      </c>
      <c r="AO30" s="150">
        <v>0</v>
      </c>
      <c r="AP30" s="150">
        <v>0</v>
      </c>
      <c r="AQ30" s="150">
        <v>0</v>
      </c>
      <c r="AR30" s="150">
        <v>1</v>
      </c>
      <c r="AS30" s="150">
        <v>0</v>
      </c>
      <c r="AT30" s="150">
        <v>0</v>
      </c>
      <c r="AU30" s="150">
        <v>0</v>
      </c>
      <c r="AV30" s="150">
        <v>0</v>
      </c>
      <c r="AW30" s="150">
        <v>0</v>
      </c>
      <c r="AX30" s="150">
        <v>0</v>
      </c>
      <c r="AY30" s="150">
        <v>1</v>
      </c>
      <c r="AZ30" s="150">
        <v>0</v>
      </c>
      <c r="BA30" s="150">
        <v>0</v>
      </c>
      <c r="BB30" s="150">
        <v>2</v>
      </c>
      <c r="BC30" s="150">
        <v>0</v>
      </c>
      <c r="BD30" s="150">
        <v>1</v>
      </c>
      <c r="BE30" s="150">
        <v>0</v>
      </c>
      <c r="BF30" s="150">
        <v>0</v>
      </c>
      <c r="BG30" s="150">
        <v>0</v>
      </c>
      <c r="BH30" s="150">
        <v>1</v>
      </c>
      <c r="BI30" s="150">
        <v>1</v>
      </c>
      <c r="BJ30" s="150">
        <v>1</v>
      </c>
      <c r="BK30" s="150">
        <v>0</v>
      </c>
      <c r="BL30" s="150">
        <v>3</v>
      </c>
      <c r="BM30" s="150">
        <v>2</v>
      </c>
      <c r="BN30" s="150">
        <v>0</v>
      </c>
      <c r="BO30" s="150">
        <v>0</v>
      </c>
      <c r="BP30" s="150">
        <v>1</v>
      </c>
      <c r="BQ30" s="150">
        <v>1</v>
      </c>
      <c r="BR30" s="150">
        <v>0</v>
      </c>
      <c r="BS30" s="150">
        <v>0</v>
      </c>
      <c r="BT30" s="150">
        <v>3</v>
      </c>
      <c r="BU30" s="150">
        <v>1</v>
      </c>
    </row>
    <row r="31" spans="1:73" s="96" customFormat="1" ht="12.6" customHeight="1" x14ac:dyDescent="0.2">
      <c r="A31" s="159">
        <v>272264</v>
      </c>
      <c r="B31" s="139" t="s">
        <v>230</v>
      </c>
      <c r="C31" s="160" t="s">
        <v>204</v>
      </c>
      <c r="D31" s="139">
        <v>8</v>
      </c>
      <c r="E31" s="139">
        <v>26.833931506389799</v>
      </c>
      <c r="F31" s="139">
        <v>26.833931506389799</v>
      </c>
      <c r="G31" s="150">
        <v>0</v>
      </c>
      <c r="H31" s="150">
        <v>1</v>
      </c>
      <c r="I31" s="150">
        <v>4</v>
      </c>
      <c r="J31" s="150">
        <v>1</v>
      </c>
      <c r="K31" s="150">
        <v>1</v>
      </c>
      <c r="L31" s="150">
        <v>0</v>
      </c>
      <c r="M31" s="150">
        <v>1</v>
      </c>
      <c r="N31" s="150">
        <v>0</v>
      </c>
      <c r="O31" s="150">
        <v>0</v>
      </c>
      <c r="P31" s="150">
        <v>7</v>
      </c>
      <c r="Q31" s="150">
        <v>1</v>
      </c>
      <c r="R31" s="150">
        <v>0</v>
      </c>
      <c r="S31" s="150" t="s">
        <v>238</v>
      </c>
      <c r="T31" s="150" t="s">
        <v>238</v>
      </c>
      <c r="U31" s="150" t="s">
        <v>238</v>
      </c>
      <c r="V31" s="150" t="s">
        <v>238</v>
      </c>
      <c r="W31" s="150" t="s">
        <v>238</v>
      </c>
      <c r="X31" s="150" t="s">
        <v>238</v>
      </c>
      <c r="Y31" s="150" t="s">
        <v>238</v>
      </c>
      <c r="Z31" s="150" t="s">
        <v>238</v>
      </c>
      <c r="AA31" s="150" t="s">
        <v>238</v>
      </c>
      <c r="AB31" s="150" t="s">
        <v>238</v>
      </c>
      <c r="AC31" s="150" t="s">
        <v>238</v>
      </c>
      <c r="AD31" s="150" t="s">
        <v>238</v>
      </c>
      <c r="AE31" s="150" t="s">
        <v>238</v>
      </c>
      <c r="AF31" s="150" t="s">
        <v>238</v>
      </c>
      <c r="AG31" s="150" t="s">
        <v>238</v>
      </c>
      <c r="AH31" s="150" t="s">
        <v>238</v>
      </c>
      <c r="AI31" s="150" t="s">
        <v>238</v>
      </c>
      <c r="AJ31" s="150" t="s">
        <v>238</v>
      </c>
      <c r="AK31" s="150" t="s">
        <v>238</v>
      </c>
      <c r="AL31" s="139" t="s">
        <v>238</v>
      </c>
      <c r="AM31" s="139" t="s">
        <v>238</v>
      </c>
      <c r="AN31" s="150" t="s">
        <v>238</v>
      </c>
      <c r="AO31" s="150" t="s">
        <v>238</v>
      </c>
      <c r="AP31" s="150">
        <v>0</v>
      </c>
      <c r="AQ31" s="150">
        <v>0</v>
      </c>
      <c r="AR31" s="150">
        <v>0</v>
      </c>
      <c r="AS31" s="150">
        <v>2</v>
      </c>
      <c r="AT31" s="150">
        <v>1</v>
      </c>
      <c r="AU31" s="150">
        <v>1</v>
      </c>
      <c r="AV31" s="150">
        <v>0</v>
      </c>
      <c r="AW31" s="150">
        <v>2</v>
      </c>
      <c r="AX31" s="150">
        <v>0</v>
      </c>
      <c r="AY31" s="150">
        <v>0</v>
      </c>
      <c r="AZ31" s="150">
        <v>0</v>
      </c>
      <c r="BA31" s="150">
        <v>0</v>
      </c>
      <c r="BB31" s="150">
        <v>2</v>
      </c>
      <c r="BC31" s="150">
        <v>1</v>
      </c>
      <c r="BD31" s="150">
        <v>2</v>
      </c>
      <c r="BE31" s="150">
        <v>0</v>
      </c>
      <c r="BF31" s="150">
        <v>1</v>
      </c>
      <c r="BG31" s="150">
        <v>0</v>
      </c>
      <c r="BH31" s="150">
        <v>1</v>
      </c>
      <c r="BI31" s="150">
        <v>3</v>
      </c>
      <c r="BJ31" s="150">
        <v>0</v>
      </c>
      <c r="BK31" s="150" t="s">
        <v>238</v>
      </c>
      <c r="BL31" s="150" t="s">
        <v>238</v>
      </c>
      <c r="BM31" s="150" t="s">
        <v>238</v>
      </c>
      <c r="BN31" s="150" t="s">
        <v>238</v>
      </c>
      <c r="BO31" s="150" t="s">
        <v>238</v>
      </c>
      <c r="BP31" s="150" t="s">
        <v>238</v>
      </c>
      <c r="BQ31" s="150" t="s">
        <v>238</v>
      </c>
      <c r="BR31" s="150" t="s">
        <v>238</v>
      </c>
      <c r="BS31" s="150" t="s">
        <v>238</v>
      </c>
      <c r="BT31" s="150" t="s">
        <v>238</v>
      </c>
      <c r="BU31" s="150" t="s">
        <v>238</v>
      </c>
    </row>
    <row r="32" spans="1:73" s="96" customFormat="1" ht="12.6" customHeight="1" x14ac:dyDescent="0.2">
      <c r="A32" s="159">
        <v>272272</v>
      </c>
      <c r="B32" s="139" t="s">
        <v>231</v>
      </c>
      <c r="C32" s="160" t="s">
        <v>204</v>
      </c>
      <c r="D32" s="139">
        <v>43</v>
      </c>
      <c r="E32" s="139">
        <v>18.478886797480001</v>
      </c>
      <c r="F32" s="139">
        <v>18.478886797480001</v>
      </c>
      <c r="G32" s="150">
        <v>1</v>
      </c>
      <c r="H32" s="150">
        <v>4</v>
      </c>
      <c r="I32" s="150">
        <v>3</v>
      </c>
      <c r="J32" s="150">
        <v>7</v>
      </c>
      <c r="K32" s="150">
        <v>5</v>
      </c>
      <c r="L32" s="150">
        <v>5</v>
      </c>
      <c r="M32" s="150">
        <v>12</v>
      </c>
      <c r="N32" s="150">
        <v>6</v>
      </c>
      <c r="O32" s="150">
        <v>0</v>
      </c>
      <c r="P32" s="150">
        <v>27</v>
      </c>
      <c r="Q32" s="150">
        <v>16</v>
      </c>
      <c r="R32" s="150">
        <v>0</v>
      </c>
      <c r="S32" s="150">
        <v>14</v>
      </c>
      <c r="T32" s="150">
        <v>29</v>
      </c>
      <c r="U32" s="150">
        <v>3</v>
      </c>
      <c r="V32" s="150">
        <v>26</v>
      </c>
      <c r="W32" s="150">
        <v>0</v>
      </c>
      <c r="X32" s="150">
        <v>7</v>
      </c>
      <c r="Y32" s="150">
        <v>18</v>
      </c>
      <c r="Z32" s="150">
        <v>1</v>
      </c>
      <c r="AA32" s="150">
        <v>0</v>
      </c>
      <c r="AB32" s="150">
        <v>18</v>
      </c>
      <c r="AC32" s="150">
        <v>2</v>
      </c>
      <c r="AD32" s="150">
        <v>4</v>
      </c>
      <c r="AE32" s="150">
        <v>2</v>
      </c>
      <c r="AF32" s="150">
        <v>3</v>
      </c>
      <c r="AG32" s="150">
        <v>14</v>
      </c>
      <c r="AH32" s="150">
        <v>0</v>
      </c>
      <c r="AI32" s="150">
        <v>27</v>
      </c>
      <c r="AJ32" s="150">
        <v>2</v>
      </c>
      <c r="AK32" s="150">
        <v>3</v>
      </c>
      <c r="AL32" s="139">
        <v>3</v>
      </c>
      <c r="AM32" s="139">
        <v>3</v>
      </c>
      <c r="AN32" s="150">
        <v>5</v>
      </c>
      <c r="AO32" s="150">
        <v>0</v>
      </c>
      <c r="AP32" s="150">
        <v>1</v>
      </c>
      <c r="AQ32" s="150">
        <v>2</v>
      </c>
      <c r="AR32" s="150">
        <v>0</v>
      </c>
      <c r="AS32" s="150">
        <v>4</v>
      </c>
      <c r="AT32" s="150">
        <v>2</v>
      </c>
      <c r="AU32" s="150">
        <v>4</v>
      </c>
      <c r="AV32" s="150">
        <v>1</v>
      </c>
      <c r="AW32" s="150">
        <v>2</v>
      </c>
      <c r="AX32" s="150">
        <v>5</v>
      </c>
      <c r="AY32" s="150">
        <v>7</v>
      </c>
      <c r="AZ32" s="150">
        <v>2</v>
      </c>
      <c r="BA32" s="150">
        <v>1</v>
      </c>
      <c r="BB32" s="150">
        <v>12</v>
      </c>
      <c r="BC32" s="150">
        <v>5</v>
      </c>
      <c r="BD32" s="150">
        <v>9</v>
      </c>
      <c r="BE32" s="150">
        <v>5</v>
      </c>
      <c r="BF32" s="150">
        <v>5</v>
      </c>
      <c r="BG32" s="150">
        <v>5</v>
      </c>
      <c r="BH32" s="150">
        <v>8</v>
      </c>
      <c r="BI32" s="150">
        <v>6</v>
      </c>
      <c r="BJ32" s="150">
        <v>0</v>
      </c>
      <c r="BK32" s="150">
        <v>15</v>
      </c>
      <c r="BL32" s="150">
        <v>25</v>
      </c>
      <c r="BM32" s="150">
        <v>19</v>
      </c>
      <c r="BN32" s="150">
        <v>3</v>
      </c>
      <c r="BO32" s="150">
        <v>2</v>
      </c>
      <c r="BP32" s="150">
        <v>1</v>
      </c>
      <c r="BQ32" s="150">
        <v>3</v>
      </c>
      <c r="BR32" s="150">
        <v>0</v>
      </c>
      <c r="BS32" s="150">
        <v>4</v>
      </c>
      <c r="BT32" s="150">
        <v>39</v>
      </c>
      <c r="BU32" s="150">
        <v>0</v>
      </c>
    </row>
    <row r="33" spans="1:73" s="96" customFormat="1" ht="12.6" customHeight="1" x14ac:dyDescent="0.2">
      <c r="A33" s="159">
        <v>272281</v>
      </c>
      <c r="B33" s="139" t="s">
        <v>232</v>
      </c>
      <c r="C33" s="160" t="s">
        <v>204</v>
      </c>
      <c r="D33" s="139">
        <v>4</v>
      </c>
      <c r="E33" s="139">
        <v>14.1242937853107</v>
      </c>
      <c r="F33" s="139">
        <v>14.1242937853107</v>
      </c>
      <c r="G33" s="150">
        <v>0</v>
      </c>
      <c r="H33" s="150">
        <v>1</v>
      </c>
      <c r="I33" s="150">
        <v>0</v>
      </c>
      <c r="J33" s="150">
        <v>2</v>
      </c>
      <c r="K33" s="150">
        <v>0</v>
      </c>
      <c r="L33" s="150">
        <v>0</v>
      </c>
      <c r="M33" s="150">
        <v>1</v>
      </c>
      <c r="N33" s="150">
        <v>0</v>
      </c>
      <c r="O33" s="150">
        <v>0</v>
      </c>
      <c r="P33" s="150">
        <v>4</v>
      </c>
      <c r="Q33" s="150">
        <v>0</v>
      </c>
      <c r="R33" s="150">
        <v>0</v>
      </c>
      <c r="S33" s="150">
        <v>2</v>
      </c>
      <c r="T33" s="150">
        <v>2</v>
      </c>
      <c r="U33" s="150">
        <v>0</v>
      </c>
      <c r="V33" s="150">
        <v>2</v>
      </c>
      <c r="W33" s="150">
        <v>0</v>
      </c>
      <c r="X33" s="150">
        <v>0</v>
      </c>
      <c r="Y33" s="150">
        <v>1</v>
      </c>
      <c r="Z33" s="150">
        <v>1</v>
      </c>
      <c r="AA33" s="150">
        <v>0</v>
      </c>
      <c r="AB33" s="150">
        <v>1</v>
      </c>
      <c r="AC33" s="150">
        <v>0</v>
      </c>
      <c r="AD33" s="150">
        <v>0</v>
      </c>
      <c r="AE33" s="150">
        <v>0</v>
      </c>
      <c r="AF33" s="150">
        <v>0</v>
      </c>
      <c r="AG33" s="150">
        <v>3</v>
      </c>
      <c r="AH33" s="150">
        <v>0</v>
      </c>
      <c r="AI33" s="150">
        <v>2</v>
      </c>
      <c r="AJ33" s="150">
        <v>0</v>
      </c>
      <c r="AK33" s="150">
        <v>0</v>
      </c>
      <c r="AL33" s="139">
        <v>0</v>
      </c>
      <c r="AM33" s="139">
        <v>1</v>
      </c>
      <c r="AN33" s="150">
        <v>1</v>
      </c>
      <c r="AO33" s="150">
        <v>0</v>
      </c>
      <c r="AP33" s="150">
        <v>0</v>
      </c>
      <c r="AQ33" s="150">
        <v>0</v>
      </c>
      <c r="AR33" s="150">
        <v>0</v>
      </c>
      <c r="AS33" s="150">
        <v>1</v>
      </c>
      <c r="AT33" s="150">
        <v>0</v>
      </c>
      <c r="AU33" s="150">
        <v>0</v>
      </c>
      <c r="AV33" s="150">
        <v>1</v>
      </c>
      <c r="AW33" s="150">
        <v>0</v>
      </c>
      <c r="AX33" s="150">
        <v>0</v>
      </c>
      <c r="AY33" s="150">
        <v>1</v>
      </c>
      <c r="AZ33" s="150">
        <v>0</v>
      </c>
      <c r="BA33" s="150">
        <v>0</v>
      </c>
      <c r="BB33" s="150">
        <v>1</v>
      </c>
      <c r="BC33" s="150">
        <v>0</v>
      </c>
      <c r="BD33" s="150">
        <v>2</v>
      </c>
      <c r="BE33" s="150">
        <v>0</v>
      </c>
      <c r="BF33" s="150">
        <v>1</v>
      </c>
      <c r="BG33" s="150">
        <v>1</v>
      </c>
      <c r="BH33" s="150">
        <v>0</v>
      </c>
      <c r="BI33" s="150">
        <v>0</v>
      </c>
      <c r="BJ33" s="150">
        <v>0</v>
      </c>
      <c r="BK33" s="150">
        <v>0</v>
      </c>
      <c r="BL33" s="150">
        <v>3</v>
      </c>
      <c r="BM33" s="150">
        <v>1</v>
      </c>
      <c r="BN33" s="150">
        <v>1</v>
      </c>
      <c r="BO33" s="150">
        <v>0</v>
      </c>
      <c r="BP33" s="150">
        <v>1</v>
      </c>
      <c r="BQ33" s="150">
        <v>0</v>
      </c>
      <c r="BR33" s="150">
        <v>0</v>
      </c>
      <c r="BS33" s="150">
        <v>1</v>
      </c>
      <c r="BT33" s="150">
        <v>3</v>
      </c>
      <c r="BU33" s="150">
        <v>0</v>
      </c>
    </row>
    <row r="34" spans="1:73" s="96" customFormat="1" ht="12.6" customHeight="1" x14ac:dyDescent="0.2">
      <c r="A34" s="159">
        <v>272299</v>
      </c>
      <c r="B34" s="139" t="s">
        <v>233</v>
      </c>
      <c r="C34" s="160" t="s">
        <v>204</v>
      </c>
      <c r="D34" s="139">
        <v>7</v>
      </c>
      <c r="E34" s="139">
        <v>26.4770406233452</v>
      </c>
      <c r="F34" s="139">
        <v>26.4770406233452</v>
      </c>
      <c r="G34" s="150">
        <v>0</v>
      </c>
      <c r="H34" s="150">
        <v>1</v>
      </c>
      <c r="I34" s="150">
        <v>0</v>
      </c>
      <c r="J34" s="150">
        <v>2</v>
      </c>
      <c r="K34" s="150">
        <v>1</v>
      </c>
      <c r="L34" s="150">
        <v>1</v>
      </c>
      <c r="M34" s="150">
        <v>2</v>
      </c>
      <c r="N34" s="150">
        <v>0</v>
      </c>
      <c r="O34" s="150">
        <v>0</v>
      </c>
      <c r="P34" s="150">
        <v>4</v>
      </c>
      <c r="Q34" s="150">
        <v>3</v>
      </c>
      <c r="R34" s="150">
        <v>0</v>
      </c>
      <c r="S34" s="150">
        <v>3</v>
      </c>
      <c r="T34" s="150">
        <v>4</v>
      </c>
      <c r="U34" s="150">
        <v>1</v>
      </c>
      <c r="V34" s="150">
        <v>3</v>
      </c>
      <c r="W34" s="150">
        <v>0</v>
      </c>
      <c r="X34" s="150">
        <v>0</v>
      </c>
      <c r="Y34" s="150">
        <v>2</v>
      </c>
      <c r="Z34" s="150">
        <v>1</v>
      </c>
      <c r="AA34" s="150">
        <v>0</v>
      </c>
      <c r="AB34" s="150">
        <v>3</v>
      </c>
      <c r="AC34" s="150">
        <v>0</v>
      </c>
      <c r="AD34" s="150">
        <v>1</v>
      </c>
      <c r="AE34" s="150">
        <v>0</v>
      </c>
      <c r="AF34" s="150">
        <v>0</v>
      </c>
      <c r="AG34" s="150">
        <v>3</v>
      </c>
      <c r="AH34" s="150">
        <v>0</v>
      </c>
      <c r="AI34" s="150">
        <v>5</v>
      </c>
      <c r="AJ34" s="150">
        <v>0</v>
      </c>
      <c r="AK34" s="150">
        <v>1</v>
      </c>
      <c r="AL34" s="139">
        <v>0</v>
      </c>
      <c r="AM34" s="139">
        <v>1</v>
      </c>
      <c r="AN34" s="150">
        <v>0</v>
      </c>
      <c r="AO34" s="150">
        <v>0</v>
      </c>
      <c r="AP34" s="150">
        <v>0</v>
      </c>
      <c r="AQ34" s="150">
        <v>1</v>
      </c>
      <c r="AR34" s="150">
        <v>0</v>
      </c>
      <c r="AS34" s="150">
        <v>0</v>
      </c>
      <c r="AT34" s="150">
        <v>0</v>
      </c>
      <c r="AU34" s="150">
        <v>0</v>
      </c>
      <c r="AV34" s="150">
        <v>0</v>
      </c>
      <c r="AW34" s="150">
        <v>1</v>
      </c>
      <c r="AX34" s="150">
        <v>0</v>
      </c>
      <c r="AY34" s="150">
        <v>1</v>
      </c>
      <c r="AZ34" s="150">
        <v>0</v>
      </c>
      <c r="BA34" s="150">
        <v>1</v>
      </c>
      <c r="BB34" s="150">
        <v>3</v>
      </c>
      <c r="BC34" s="150">
        <v>1</v>
      </c>
      <c r="BD34" s="150">
        <v>1</v>
      </c>
      <c r="BE34" s="150">
        <v>3</v>
      </c>
      <c r="BF34" s="150">
        <v>1</v>
      </c>
      <c r="BG34" s="150">
        <v>0</v>
      </c>
      <c r="BH34" s="150">
        <v>1</v>
      </c>
      <c r="BI34" s="150">
        <v>0</v>
      </c>
      <c r="BJ34" s="150">
        <v>0</v>
      </c>
      <c r="BK34" s="150">
        <v>2</v>
      </c>
      <c r="BL34" s="150">
        <v>2</v>
      </c>
      <c r="BM34" s="150">
        <v>5</v>
      </c>
      <c r="BN34" s="150">
        <v>0</v>
      </c>
      <c r="BO34" s="150">
        <v>0</v>
      </c>
      <c r="BP34" s="150">
        <v>1</v>
      </c>
      <c r="BQ34" s="150">
        <v>0</v>
      </c>
      <c r="BR34" s="150">
        <v>0</v>
      </c>
      <c r="BS34" s="150">
        <v>1</v>
      </c>
      <c r="BT34" s="150">
        <v>6</v>
      </c>
      <c r="BU34" s="150">
        <v>0</v>
      </c>
    </row>
    <row r="35" spans="1:73" s="96" customFormat="1" ht="12.6" customHeight="1" x14ac:dyDescent="0.2">
      <c r="A35" s="159">
        <v>272302</v>
      </c>
      <c r="B35" s="139" t="s">
        <v>234</v>
      </c>
      <c r="C35" s="160" t="s">
        <v>204</v>
      </c>
      <c r="D35" s="139">
        <v>4</v>
      </c>
      <c r="E35" s="139">
        <v>10.764552329180001</v>
      </c>
      <c r="F35" s="139">
        <v>10.764552329180001</v>
      </c>
      <c r="G35" s="150">
        <v>0</v>
      </c>
      <c r="H35" s="150">
        <v>1</v>
      </c>
      <c r="I35" s="150">
        <v>1</v>
      </c>
      <c r="J35" s="150">
        <v>1</v>
      </c>
      <c r="K35" s="150">
        <v>0</v>
      </c>
      <c r="L35" s="150">
        <v>1</v>
      </c>
      <c r="M35" s="150">
        <v>0</v>
      </c>
      <c r="N35" s="150">
        <v>0</v>
      </c>
      <c r="O35" s="150">
        <v>0</v>
      </c>
      <c r="P35" s="150">
        <v>3</v>
      </c>
      <c r="Q35" s="150">
        <v>1</v>
      </c>
      <c r="R35" s="150">
        <v>0</v>
      </c>
      <c r="S35" s="150">
        <v>3</v>
      </c>
      <c r="T35" s="150">
        <v>1</v>
      </c>
      <c r="U35" s="150">
        <v>0</v>
      </c>
      <c r="V35" s="150">
        <v>1</v>
      </c>
      <c r="W35" s="150">
        <v>0</v>
      </c>
      <c r="X35" s="150">
        <v>0</v>
      </c>
      <c r="Y35" s="150">
        <v>0</v>
      </c>
      <c r="Z35" s="150">
        <v>1</v>
      </c>
      <c r="AA35" s="150">
        <v>0</v>
      </c>
      <c r="AB35" s="150">
        <v>3</v>
      </c>
      <c r="AC35" s="150">
        <v>0</v>
      </c>
      <c r="AD35" s="150">
        <v>0</v>
      </c>
      <c r="AE35" s="150">
        <v>0</v>
      </c>
      <c r="AF35" s="150">
        <v>0</v>
      </c>
      <c r="AG35" s="150">
        <v>1</v>
      </c>
      <c r="AH35" s="150">
        <v>0</v>
      </c>
      <c r="AI35" s="150">
        <v>3</v>
      </c>
      <c r="AJ35" s="150">
        <v>0</v>
      </c>
      <c r="AK35" s="150">
        <v>0</v>
      </c>
      <c r="AL35" s="139">
        <v>0</v>
      </c>
      <c r="AM35" s="139">
        <v>1</v>
      </c>
      <c r="AN35" s="150">
        <v>0</v>
      </c>
      <c r="AO35" s="150">
        <v>0</v>
      </c>
      <c r="AP35" s="150">
        <v>0</v>
      </c>
      <c r="AQ35" s="150">
        <v>0</v>
      </c>
      <c r="AR35" s="150">
        <v>0</v>
      </c>
      <c r="AS35" s="150">
        <v>0</v>
      </c>
      <c r="AT35" s="150">
        <v>2</v>
      </c>
      <c r="AU35" s="150">
        <v>0</v>
      </c>
      <c r="AV35" s="150">
        <v>0</v>
      </c>
      <c r="AW35" s="150">
        <v>1</v>
      </c>
      <c r="AX35" s="150">
        <v>1</v>
      </c>
      <c r="AY35" s="150">
        <v>0</v>
      </c>
      <c r="AZ35" s="150">
        <v>0</v>
      </c>
      <c r="BA35" s="150">
        <v>0</v>
      </c>
      <c r="BB35" s="150">
        <v>0</v>
      </c>
      <c r="BC35" s="150">
        <v>0</v>
      </c>
      <c r="BD35" s="150">
        <v>1</v>
      </c>
      <c r="BE35" s="150">
        <v>2</v>
      </c>
      <c r="BF35" s="150">
        <v>0</v>
      </c>
      <c r="BG35" s="150">
        <v>1</v>
      </c>
      <c r="BH35" s="150">
        <v>0</v>
      </c>
      <c r="BI35" s="150">
        <v>0</v>
      </c>
      <c r="BJ35" s="150">
        <v>0</v>
      </c>
      <c r="BK35" s="150">
        <v>0</v>
      </c>
      <c r="BL35" s="150">
        <v>2</v>
      </c>
      <c r="BM35" s="150">
        <v>2</v>
      </c>
      <c r="BN35" s="150">
        <v>0</v>
      </c>
      <c r="BO35" s="150">
        <v>0</v>
      </c>
      <c r="BP35" s="150">
        <v>0</v>
      </c>
      <c r="BQ35" s="150">
        <v>1</v>
      </c>
      <c r="BR35" s="150">
        <v>0</v>
      </c>
      <c r="BS35" s="150">
        <v>0</v>
      </c>
      <c r="BT35" s="150">
        <v>4</v>
      </c>
      <c r="BU35" s="150">
        <v>0</v>
      </c>
    </row>
    <row r="36" spans="1:73" s="96" customFormat="1" ht="12.6" customHeight="1" x14ac:dyDescent="0.2">
      <c r="A36" s="159">
        <v>272311</v>
      </c>
      <c r="B36" s="139" t="s">
        <v>235</v>
      </c>
      <c r="C36" s="160" t="s">
        <v>204</v>
      </c>
      <c r="D36" s="139">
        <v>3</v>
      </c>
      <c r="E36" s="139">
        <v>10.9982769366133</v>
      </c>
      <c r="F36" s="139">
        <v>10.9982769366133</v>
      </c>
      <c r="G36" s="150">
        <v>0</v>
      </c>
      <c r="H36" s="150">
        <v>0</v>
      </c>
      <c r="I36" s="150">
        <v>1</v>
      </c>
      <c r="J36" s="150">
        <v>0</v>
      </c>
      <c r="K36" s="150">
        <v>1</v>
      </c>
      <c r="L36" s="150">
        <v>0</v>
      </c>
      <c r="M36" s="150">
        <v>0</v>
      </c>
      <c r="N36" s="150">
        <v>1</v>
      </c>
      <c r="O36" s="150">
        <v>0</v>
      </c>
      <c r="P36" s="150">
        <v>1</v>
      </c>
      <c r="Q36" s="150">
        <v>2</v>
      </c>
      <c r="R36" s="150">
        <v>0</v>
      </c>
      <c r="S36" s="150">
        <v>2</v>
      </c>
      <c r="T36" s="150">
        <v>1</v>
      </c>
      <c r="U36" s="150">
        <v>0</v>
      </c>
      <c r="V36" s="150">
        <v>1</v>
      </c>
      <c r="W36" s="150">
        <v>0</v>
      </c>
      <c r="X36" s="150">
        <v>0</v>
      </c>
      <c r="Y36" s="150">
        <v>1</v>
      </c>
      <c r="Z36" s="150">
        <v>0</v>
      </c>
      <c r="AA36" s="150">
        <v>0</v>
      </c>
      <c r="AB36" s="150">
        <v>3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3</v>
      </c>
      <c r="AJ36" s="150">
        <v>0</v>
      </c>
      <c r="AK36" s="150">
        <v>0</v>
      </c>
      <c r="AL36" s="139">
        <v>0</v>
      </c>
      <c r="AM36" s="139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1</v>
      </c>
      <c r="AX36" s="150">
        <v>0</v>
      </c>
      <c r="AY36" s="150">
        <v>0</v>
      </c>
      <c r="AZ36" s="150">
        <v>0</v>
      </c>
      <c r="BA36" s="150">
        <v>0</v>
      </c>
      <c r="BB36" s="150">
        <v>2</v>
      </c>
      <c r="BC36" s="150">
        <v>0</v>
      </c>
      <c r="BD36" s="150">
        <v>2</v>
      </c>
      <c r="BE36" s="150">
        <v>0</v>
      </c>
      <c r="BF36" s="150">
        <v>1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3</v>
      </c>
      <c r="BM36" s="150">
        <v>0</v>
      </c>
      <c r="BN36" s="150">
        <v>2</v>
      </c>
      <c r="BO36" s="150">
        <v>0</v>
      </c>
      <c r="BP36" s="150">
        <v>0</v>
      </c>
      <c r="BQ36" s="150">
        <v>0</v>
      </c>
      <c r="BR36" s="150">
        <v>0</v>
      </c>
      <c r="BS36" s="150">
        <v>2</v>
      </c>
      <c r="BT36" s="150">
        <v>1</v>
      </c>
      <c r="BU36" s="150">
        <v>0</v>
      </c>
    </row>
    <row r="37" spans="1:73" s="96" customFormat="1" ht="12.6" customHeight="1" x14ac:dyDescent="0.2">
      <c r="A37" s="159">
        <v>272329</v>
      </c>
      <c r="B37" s="139" t="s">
        <v>236</v>
      </c>
      <c r="C37" s="160" t="s">
        <v>204</v>
      </c>
      <c r="D37" s="139">
        <v>4</v>
      </c>
      <c r="E37" s="139">
        <v>16.5241459082084</v>
      </c>
      <c r="F37" s="139">
        <v>16.5241459082084</v>
      </c>
      <c r="G37" s="150">
        <v>0</v>
      </c>
      <c r="H37" s="150">
        <v>1</v>
      </c>
      <c r="I37" s="150">
        <v>0</v>
      </c>
      <c r="J37" s="150">
        <v>0</v>
      </c>
      <c r="K37" s="150">
        <v>2</v>
      </c>
      <c r="L37" s="150">
        <v>0</v>
      </c>
      <c r="M37" s="150">
        <v>0</v>
      </c>
      <c r="N37" s="150">
        <v>1</v>
      </c>
      <c r="O37" s="150">
        <v>0</v>
      </c>
      <c r="P37" s="150">
        <v>3</v>
      </c>
      <c r="Q37" s="150">
        <v>1</v>
      </c>
      <c r="R37" s="150">
        <v>0</v>
      </c>
      <c r="S37" s="150" t="s">
        <v>238</v>
      </c>
      <c r="T37" s="150" t="s">
        <v>238</v>
      </c>
      <c r="U37" s="150" t="s">
        <v>238</v>
      </c>
      <c r="V37" s="150" t="s">
        <v>238</v>
      </c>
      <c r="W37" s="150" t="s">
        <v>238</v>
      </c>
      <c r="X37" s="150" t="s">
        <v>238</v>
      </c>
      <c r="Y37" s="150" t="s">
        <v>238</v>
      </c>
      <c r="Z37" s="150" t="s">
        <v>238</v>
      </c>
      <c r="AA37" s="150" t="s">
        <v>238</v>
      </c>
      <c r="AB37" s="150" t="s">
        <v>238</v>
      </c>
      <c r="AC37" s="150" t="s">
        <v>238</v>
      </c>
      <c r="AD37" s="150" t="s">
        <v>238</v>
      </c>
      <c r="AE37" s="150" t="s">
        <v>238</v>
      </c>
      <c r="AF37" s="150" t="s">
        <v>238</v>
      </c>
      <c r="AG37" s="150" t="s">
        <v>238</v>
      </c>
      <c r="AH37" s="150" t="s">
        <v>238</v>
      </c>
      <c r="AI37" s="150" t="s">
        <v>238</v>
      </c>
      <c r="AJ37" s="150" t="s">
        <v>238</v>
      </c>
      <c r="AK37" s="150" t="s">
        <v>238</v>
      </c>
      <c r="AL37" s="139" t="s">
        <v>238</v>
      </c>
      <c r="AM37" s="139" t="s">
        <v>238</v>
      </c>
      <c r="AN37" s="150" t="s">
        <v>238</v>
      </c>
      <c r="AO37" s="150" t="s">
        <v>238</v>
      </c>
      <c r="AP37" s="150">
        <v>0</v>
      </c>
      <c r="AQ37" s="150">
        <v>0</v>
      </c>
      <c r="AR37" s="150">
        <v>1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1</v>
      </c>
      <c r="BA37" s="150">
        <v>0</v>
      </c>
      <c r="BB37" s="150">
        <v>2</v>
      </c>
      <c r="BC37" s="150">
        <v>0</v>
      </c>
      <c r="BD37" s="150">
        <v>2</v>
      </c>
      <c r="BE37" s="150">
        <v>0</v>
      </c>
      <c r="BF37" s="150">
        <v>2</v>
      </c>
      <c r="BG37" s="150">
        <v>0</v>
      </c>
      <c r="BH37" s="150">
        <v>0</v>
      </c>
      <c r="BI37" s="150">
        <v>0</v>
      </c>
      <c r="BJ37" s="150">
        <v>0</v>
      </c>
      <c r="BK37" s="150" t="s">
        <v>238</v>
      </c>
      <c r="BL37" s="150" t="s">
        <v>238</v>
      </c>
      <c r="BM37" s="150" t="s">
        <v>238</v>
      </c>
      <c r="BN37" s="150" t="s">
        <v>238</v>
      </c>
      <c r="BO37" s="150" t="s">
        <v>238</v>
      </c>
      <c r="BP37" s="150" t="s">
        <v>238</v>
      </c>
      <c r="BQ37" s="150" t="s">
        <v>238</v>
      </c>
      <c r="BR37" s="150" t="s">
        <v>238</v>
      </c>
      <c r="BS37" s="150" t="s">
        <v>238</v>
      </c>
      <c r="BT37" s="150" t="s">
        <v>238</v>
      </c>
      <c r="BU37" s="150" t="s">
        <v>238</v>
      </c>
    </row>
    <row r="38" spans="1:73" s="96" customFormat="1" ht="12.6" customHeight="1" x14ac:dyDescent="0.2">
      <c r="A38" s="159">
        <v>273015</v>
      </c>
      <c r="B38" s="139" t="s">
        <v>237</v>
      </c>
      <c r="C38" s="160" t="s">
        <v>204</v>
      </c>
      <c r="D38" s="139">
        <v>2</v>
      </c>
      <c r="E38" s="139">
        <v>13.388673182487601</v>
      </c>
      <c r="F38" s="139">
        <v>13.388673182487601</v>
      </c>
      <c r="G38" s="150">
        <v>1</v>
      </c>
      <c r="H38" s="150">
        <v>1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2</v>
      </c>
      <c r="Q38" s="150">
        <v>0</v>
      </c>
      <c r="R38" s="150">
        <v>0</v>
      </c>
      <c r="S38" s="150" t="s">
        <v>238</v>
      </c>
      <c r="T38" s="150" t="s">
        <v>238</v>
      </c>
      <c r="U38" s="150" t="s">
        <v>238</v>
      </c>
      <c r="V38" s="150" t="s">
        <v>238</v>
      </c>
      <c r="W38" s="150" t="s">
        <v>238</v>
      </c>
      <c r="X38" s="150" t="s">
        <v>238</v>
      </c>
      <c r="Y38" s="150" t="s">
        <v>238</v>
      </c>
      <c r="Z38" s="150" t="s">
        <v>238</v>
      </c>
      <c r="AA38" s="150" t="s">
        <v>238</v>
      </c>
      <c r="AB38" s="150" t="s">
        <v>238</v>
      </c>
      <c r="AC38" s="150" t="s">
        <v>238</v>
      </c>
      <c r="AD38" s="150" t="s">
        <v>238</v>
      </c>
      <c r="AE38" s="150" t="s">
        <v>238</v>
      </c>
      <c r="AF38" s="150" t="s">
        <v>238</v>
      </c>
      <c r="AG38" s="150" t="s">
        <v>238</v>
      </c>
      <c r="AH38" s="150" t="s">
        <v>238</v>
      </c>
      <c r="AI38" s="150" t="s">
        <v>238</v>
      </c>
      <c r="AJ38" s="150" t="s">
        <v>238</v>
      </c>
      <c r="AK38" s="150" t="s">
        <v>238</v>
      </c>
      <c r="AL38" s="139" t="s">
        <v>238</v>
      </c>
      <c r="AM38" s="139" t="s">
        <v>238</v>
      </c>
      <c r="AN38" s="150" t="s">
        <v>238</v>
      </c>
      <c r="AO38" s="150" t="s">
        <v>238</v>
      </c>
      <c r="AP38" s="150">
        <v>0</v>
      </c>
      <c r="AQ38" s="150">
        <v>0</v>
      </c>
      <c r="AR38" s="150">
        <v>1</v>
      </c>
      <c r="AS38" s="150">
        <v>0</v>
      </c>
      <c r="AT38" s="150">
        <v>0</v>
      </c>
      <c r="AU38" s="150">
        <v>0</v>
      </c>
      <c r="AV38" s="150">
        <v>0</v>
      </c>
      <c r="AW38" s="150">
        <v>1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2</v>
      </c>
      <c r="BG38" s="150">
        <v>0</v>
      </c>
      <c r="BH38" s="150">
        <v>0</v>
      </c>
      <c r="BI38" s="150">
        <v>0</v>
      </c>
      <c r="BJ38" s="150">
        <v>0</v>
      </c>
      <c r="BK38" s="150" t="s">
        <v>238</v>
      </c>
      <c r="BL38" s="150" t="s">
        <v>238</v>
      </c>
      <c r="BM38" s="150" t="s">
        <v>238</v>
      </c>
      <c r="BN38" s="150" t="s">
        <v>238</v>
      </c>
      <c r="BO38" s="150" t="s">
        <v>238</v>
      </c>
      <c r="BP38" s="150" t="s">
        <v>238</v>
      </c>
      <c r="BQ38" s="150" t="s">
        <v>238</v>
      </c>
      <c r="BR38" s="150" t="s">
        <v>238</v>
      </c>
      <c r="BS38" s="150" t="s">
        <v>238</v>
      </c>
      <c r="BT38" s="150" t="s">
        <v>238</v>
      </c>
      <c r="BU38" s="150" t="s">
        <v>238</v>
      </c>
    </row>
    <row r="39" spans="1:73" s="96" customFormat="1" ht="12.6" customHeight="1" x14ac:dyDescent="0.2">
      <c r="A39" s="159">
        <v>273210</v>
      </c>
      <c r="B39" s="139" t="s">
        <v>239</v>
      </c>
      <c r="C39" s="160" t="s">
        <v>204</v>
      </c>
      <c r="D39" s="139">
        <v>1</v>
      </c>
      <c r="E39" s="139">
        <v>11.548677676406101</v>
      </c>
      <c r="F39" s="139">
        <v>11.548677676406101</v>
      </c>
      <c r="G39" s="150">
        <v>0</v>
      </c>
      <c r="H39" s="150">
        <v>0</v>
      </c>
      <c r="I39" s="150">
        <v>1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1</v>
      </c>
      <c r="Q39" s="150">
        <v>0</v>
      </c>
      <c r="R39" s="150">
        <v>0</v>
      </c>
      <c r="S39" s="150" t="s">
        <v>238</v>
      </c>
      <c r="T39" s="150" t="s">
        <v>238</v>
      </c>
      <c r="U39" s="150" t="s">
        <v>238</v>
      </c>
      <c r="V39" s="150" t="s">
        <v>238</v>
      </c>
      <c r="W39" s="150" t="s">
        <v>238</v>
      </c>
      <c r="X39" s="150" t="s">
        <v>238</v>
      </c>
      <c r="Y39" s="150" t="s">
        <v>238</v>
      </c>
      <c r="Z39" s="150" t="s">
        <v>238</v>
      </c>
      <c r="AA39" s="150" t="s">
        <v>238</v>
      </c>
      <c r="AB39" s="150" t="s">
        <v>238</v>
      </c>
      <c r="AC39" s="150" t="s">
        <v>238</v>
      </c>
      <c r="AD39" s="150" t="s">
        <v>238</v>
      </c>
      <c r="AE39" s="150" t="s">
        <v>238</v>
      </c>
      <c r="AF39" s="150" t="s">
        <v>238</v>
      </c>
      <c r="AG39" s="150" t="s">
        <v>238</v>
      </c>
      <c r="AH39" s="150" t="s">
        <v>238</v>
      </c>
      <c r="AI39" s="150" t="s">
        <v>238</v>
      </c>
      <c r="AJ39" s="150" t="s">
        <v>238</v>
      </c>
      <c r="AK39" s="150" t="s">
        <v>238</v>
      </c>
      <c r="AL39" s="139" t="s">
        <v>238</v>
      </c>
      <c r="AM39" s="139" t="s">
        <v>238</v>
      </c>
      <c r="AN39" s="150" t="s">
        <v>238</v>
      </c>
      <c r="AO39" s="150" t="s">
        <v>238</v>
      </c>
      <c r="AP39" s="150">
        <v>1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1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 t="s">
        <v>238</v>
      </c>
      <c r="BL39" s="150" t="s">
        <v>238</v>
      </c>
      <c r="BM39" s="150" t="s">
        <v>238</v>
      </c>
      <c r="BN39" s="150" t="s">
        <v>238</v>
      </c>
      <c r="BO39" s="150" t="s">
        <v>238</v>
      </c>
      <c r="BP39" s="150" t="s">
        <v>238</v>
      </c>
      <c r="BQ39" s="150" t="s">
        <v>238</v>
      </c>
      <c r="BR39" s="150" t="s">
        <v>238</v>
      </c>
      <c r="BS39" s="150" t="s">
        <v>238</v>
      </c>
      <c r="BT39" s="150" t="s">
        <v>238</v>
      </c>
      <c r="BU39" s="150" t="s">
        <v>238</v>
      </c>
    </row>
    <row r="40" spans="1:73" s="96" customFormat="1" ht="12.6" customHeight="1" x14ac:dyDescent="0.2">
      <c r="A40" s="159">
        <v>273228</v>
      </c>
      <c r="B40" s="139" t="s">
        <v>240</v>
      </c>
      <c r="C40" s="160" t="s">
        <v>204</v>
      </c>
      <c r="D40" s="139">
        <v>1</v>
      </c>
      <c r="E40" s="139">
        <v>22.573363431151201</v>
      </c>
      <c r="F40" s="139">
        <v>22.573363431151201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1</v>
      </c>
      <c r="O40" s="150">
        <v>0</v>
      </c>
      <c r="P40" s="150">
        <v>1</v>
      </c>
      <c r="Q40" s="150">
        <v>0</v>
      </c>
      <c r="R40" s="150">
        <v>0</v>
      </c>
      <c r="S40" s="150" t="s">
        <v>238</v>
      </c>
      <c r="T40" s="150" t="s">
        <v>238</v>
      </c>
      <c r="U40" s="150" t="s">
        <v>238</v>
      </c>
      <c r="V40" s="150" t="s">
        <v>238</v>
      </c>
      <c r="W40" s="150" t="s">
        <v>238</v>
      </c>
      <c r="X40" s="150" t="s">
        <v>238</v>
      </c>
      <c r="Y40" s="150" t="s">
        <v>238</v>
      </c>
      <c r="Z40" s="150" t="s">
        <v>238</v>
      </c>
      <c r="AA40" s="150" t="s">
        <v>238</v>
      </c>
      <c r="AB40" s="150" t="s">
        <v>238</v>
      </c>
      <c r="AC40" s="150" t="s">
        <v>238</v>
      </c>
      <c r="AD40" s="150" t="s">
        <v>238</v>
      </c>
      <c r="AE40" s="150" t="s">
        <v>238</v>
      </c>
      <c r="AF40" s="150" t="s">
        <v>238</v>
      </c>
      <c r="AG40" s="150" t="s">
        <v>238</v>
      </c>
      <c r="AH40" s="150" t="s">
        <v>238</v>
      </c>
      <c r="AI40" s="150" t="s">
        <v>238</v>
      </c>
      <c r="AJ40" s="150" t="s">
        <v>238</v>
      </c>
      <c r="AK40" s="150" t="s">
        <v>238</v>
      </c>
      <c r="AL40" s="139" t="s">
        <v>238</v>
      </c>
      <c r="AM40" s="139" t="s">
        <v>238</v>
      </c>
      <c r="AN40" s="150" t="s">
        <v>238</v>
      </c>
      <c r="AO40" s="150" t="s">
        <v>238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1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1</v>
      </c>
      <c r="BI40" s="150">
        <v>0</v>
      </c>
      <c r="BJ40" s="150">
        <v>0</v>
      </c>
      <c r="BK40" s="150" t="s">
        <v>238</v>
      </c>
      <c r="BL40" s="150" t="s">
        <v>238</v>
      </c>
      <c r="BM40" s="150" t="s">
        <v>238</v>
      </c>
      <c r="BN40" s="150" t="s">
        <v>238</v>
      </c>
      <c r="BO40" s="150" t="s">
        <v>238</v>
      </c>
      <c r="BP40" s="150" t="s">
        <v>238</v>
      </c>
      <c r="BQ40" s="150" t="s">
        <v>238</v>
      </c>
      <c r="BR40" s="150" t="s">
        <v>238</v>
      </c>
      <c r="BS40" s="150" t="s">
        <v>238</v>
      </c>
      <c r="BT40" s="150" t="s">
        <v>238</v>
      </c>
      <c r="BU40" s="150" t="s">
        <v>238</v>
      </c>
    </row>
    <row r="41" spans="1:73" s="96" customFormat="1" ht="12.6" customHeight="1" x14ac:dyDescent="0.2">
      <c r="A41" s="159">
        <v>273414</v>
      </c>
      <c r="B41" s="139" t="s">
        <v>241</v>
      </c>
      <c r="C41" s="160" t="s">
        <v>204</v>
      </c>
      <c r="D41" s="139">
        <v>1</v>
      </c>
      <c r="E41" s="139">
        <v>12.5031257814454</v>
      </c>
      <c r="F41" s="139">
        <v>12.5031257814454</v>
      </c>
      <c r="G41" s="150">
        <v>0</v>
      </c>
      <c r="H41" s="150">
        <v>0</v>
      </c>
      <c r="I41" s="150">
        <v>0</v>
      </c>
      <c r="J41" s="150">
        <v>0</v>
      </c>
      <c r="K41" s="150">
        <v>1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1</v>
      </c>
      <c r="R41" s="150">
        <v>0</v>
      </c>
      <c r="S41" s="150" t="s">
        <v>238</v>
      </c>
      <c r="T41" s="150" t="s">
        <v>238</v>
      </c>
      <c r="U41" s="150" t="s">
        <v>238</v>
      </c>
      <c r="V41" s="150" t="s">
        <v>238</v>
      </c>
      <c r="W41" s="150" t="s">
        <v>238</v>
      </c>
      <c r="X41" s="150" t="s">
        <v>238</v>
      </c>
      <c r="Y41" s="150" t="s">
        <v>238</v>
      </c>
      <c r="Z41" s="150" t="s">
        <v>238</v>
      </c>
      <c r="AA41" s="150" t="s">
        <v>238</v>
      </c>
      <c r="AB41" s="150" t="s">
        <v>238</v>
      </c>
      <c r="AC41" s="150" t="s">
        <v>238</v>
      </c>
      <c r="AD41" s="150" t="s">
        <v>238</v>
      </c>
      <c r="AE41" s="150" t="s">
        <v>238</v>
      </c>
      <c r="AF41" s="150" t="s">
        <v>238</v>
      </c>
      <c r="AG41" s="150" t="s">
        <v>238</v>
      </c>
      <c r="AH41" s="150" t="s">
        <v>238</v>
      </c>
      <c r="AI41" s="150" t="s">
        <v>238</v>
      </c>
      <c r="AJ41" s="150" t="s">
        <v>238</v>
      </c>
      <c r="AK41" s="150" t="s">
        <v>238</v>
      </c>
      <c r="AL41" s="139" t="s">
        <v>238</v>
      </c>
      <c r="AM41" s="139" t="s">
        <v>238</v>
      </c>
      <c r="AN41" s="150" t="s">
        <v>238</v>
      </c>
      <c r="AO41" s="150" t="s">
        <v>238</v>
      </c>
      <c r="AP41" s="150">
        <v>0</v>
      </c>
      <c r="AQ41" s="150">
        <v>0</v>
      </c>
      <c r="AR41" s="150">
        <v>0</v>
      </c>
      <c r="AS41" s="150">
        <v>1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1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 t="s">
        <v>238</v>
      </c>
      <c r="BL41" s="150" t="s">
        <v>238</v>
      </c>
      <c r="BM41" s="150" t="s">
        <v>238</v>
      </c>
      <c r="BN41" s="150" t="s">
        <v>238</v>
      </c>
      <c r="BO41" s="150" t="s">
        <v>238</v>
      </c>
      <c r="BP41" s="150" t="s">
        <v>238</v>
      </c>
      <c r="BQ41" s="150" t="s">
        <v>238</v>
      </c>
      <c r="BR41" s="150" t="s">
        <v>238</v>
      </c>
      <c r="BS41" s="150" t="s">
        <v>238</v>
      </c>
      <c r="BT41" s="150" t="s">
        <v>238</v>
      </c>
      <c r="BU41" s="150" t="s">
        <v>238</v>
      </c>
    </row>
    <row r="42" spans="1:73" s="96" customFormat="1" ht="12.6" customHeight="1" x14ac:dyDescent="0.2">
      <c r="A42" s="159">
        <v>273619</v>
      </c>
      <c r="B42" s="139" t="s">
        <v>242</v>
      </c>
      <c r="C42" s="160" t="s">
        <v>204</v>
      </c>
      <c r="D42" s="139">
        <v>5</v>
      </c>
      <c r="E42" s="139">
        <v>24.1370987207338</v>
      </c>
      <c r="F42" s="139">
        <v>24.1370987207338</v>
      </c>
      <c r="G42" s="150">
        <v>0</v>
      </c>
      <c r="H42" s="150">
        <v>0</v>
      </c>
      <c r="I42" s="150">
        <v>1</v>
      </c>
      <c r="J42" s="150">
        <v>1</v>
      </c>
      <c r="K42" s="150">
        <v>2</v>
      </c>
      <c r="L42" s="150">
        <v>0</v>
      </c>
      <c r="M42" s="150">
        <v>0</v>
      </c>
      <c r="N42" s="150">
        <v>1</v>
      </c>
      <c r="O42" s="150">
        <v>0</v>
      </c>
      <c r="P42" s="150">
        <v>5</v>
      </c>
      <c r="Q42" s="150">
        <v>0</v>
      </c>
      <c r="R42" s="150">
        <v>0</v>
      </c>
      <c r="S42" s="150">
        <v>3</v>
      </c>
      <c r="T42" s="150">
        <v>2</v>
      </c>
      <c r="U42" s="150">
        <v>0</v>
      </c>
      <c r="V42" s="150">
        <v>2</v>
      </c>
      <c r="W42" s="150">
        <v>0</v>
      </c>
      <c r="X42" s="150">
        <v>0</v>
      </c>
      <c r="Y42" s="150">
        <v>2</v>
      </c>
      <c r="Z42" s="150">
        <v>0</v>
      </c>
      <c r="AA42" s="150">
        <v>0</v>
      </c>
      <c r="AB42" s="150">
        <v>3</v>
      </c>
      <c r="AC42" s="150">
        <v>0</v>
      </c>
      <c r="AD42" s="150">
        <v>1</v>
      </c>
      <c r="AE42" s="150">
        <v>0</v>
      </c>
      <c r="AF42" s="150">
        <v>0</v>
      </c>
      <c r="AG42" s="150">
        <v>1</v>
      </c>
      <c r="AH42" s="150">
        <v>0</v>
      </c>
      <c r="AI42" s="150">
        <v>3</v>
      </c>
      <c r="AJ42" s="150">
        <v>0</v>
      </c>
      <c r="AK42" s="150">
        <v>1</v>
      </c>
      <c r="AL42" s="139">
        <v>0</v>
      </c>
      <c r="AM42" s="139">
        <v>0</v>
      </c>
      <c r="AN42" s="150">
        <v>1</v>
      </c>
      <c r="AO42" s="150">
        <v>0</v>
      </c>
      <c r="AP42" s="150">
        <v>0</v>
      </c>
      <c r="AQ42" s="150">
        <v>0</v>
      </c>
      <c r="AR42" s="150">
        <v>0</v>
      </c>
      <c r="AS42" s="150">
        <v>1</v>
      </c>
      <c r="AT42" s="150">
        <v>0</v>
      </c>
      <c r="AU42" s="150">
        <v>0</v>
      </c>
      <c r="AV42" s="150">
        <v>0</v>
      </c>
      <c r="AW42" s="150">
        <v>2</v>
      </c>
      <c r="AX42" s="150">
        <v>0</v>
      </c>
      <c r="AY42" s="150">
        <v>0</v>
      </c>
      <c r="AZ42" s="150">
        <v>0</v>
      </c>
      <c r="BA42" s="150">
        <v>1</v>
      </c>
      <c r="BB42" s="150">
        <v>1</v>
      </c>
      <c r="BC42" s="150">
        <v>1</v>
      </c>
      <c r="BD42" s="150">
        <v>1</v>
      </c>
      <c r="BE42" s="150">
        <v>0</v>
      </c>
      <c r="BF42" s="150">
        <v>0</v>
      </c>
      <c r="BG42" s="150">
        <v>2</v>
      </c>
      <c r="BH42" s="150">
        <v>0</v>
      </c>
      <c r="BI42" s="150">
        <v>1</v>
      </c>
      <c r="BJ42" s="150">
        <v>0</v>
      </c>
      <c r="BK42" s="150">
        <v>1</v>
      </c>
      <c r="BL42" s="150">
        <v>6</v>
      </c>
      <c r="BM42" s="150">
        <v>1</v>
      </c>
      <c r="BN42" s="150">
        <v>1</v>
      </c>
      <c r="BO42" s="150">
        <v>1</v>
      </c>
      <c r="BP42" s="150">
        <v>0</v>
      </c>
      <c r="BQ42" s="150">
        <v>0</v>
      </c>
      <c r="BR42" s="150">
        <v>0</v>
      </c>
      <c r="BS42" s="150">
        <v>1</v>
      </c>
      <c r="BT42" s="150">
        <v>4</v>
      </c>
      <c r="BU42" s="150">
        <v>0</v>
      </c>
    </row>
    <row r="43" spans="1:73" s="96" customFormat="1" ht="12.6" customHeight="1" x14ac:dyDescent="0.2">
      <c r="A43" s="159">
        <v>273627</v>
      </c>
      <c r="B43" s="139" t="s">
        <v>243</v>
      </c>
      <c r="C43" s="160" t="s">
        <v>204</v>
      </c>
      <c r="D43" s="139">
        <v>1</v>
      </c>
      <c r="E43" s="139">
        <v>23.5960358659745</v>
      </c>
      <c r="F43" s="139">
        <v>23.5960358659745</v>
      </c>
      <c r="G43" s="150">
        <v>0</v>
      </c>
      <c r="H43" s="150">
        <v>0</v>
      </c>
      <c r="I43" s="150">
        <v>0</v>
      </c>
      <c r="J43" s="150">
        <v>1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1</v>
      </c>
      <c r="Q43" s="150">
        <v>0</v>
      </c>
      <c r="R43" s="150">
        <v>0</v>
      </c>
      <c r="S43" s="150" t="s">
        <v>238</v>
      </c>
      <c r="T43" s="150" t="s">
        <v>238</v>
      </c>
      <c r="U43" s="150" t="s">
        <v>238</v>
      </c>
      <c r="V43" s="150" t="s">
        <v>238</v>
      </c>
      <c r="W43" s="150" t="s">
        <v>238</v>
      </c>
      <c r="X43" s="150" t="s">
        <v>238</v>
      </c>
      <c r="Y43" s="150" t="s">
        <v>238</v>
      </c>
      <c r="Z43" s="150" t="s">
        <v>238</v>
      </c>
      <c r="AA43" s="150" t="s">
        <v>238</v>
      </c>
      <c r="AB43" s="150" t="s">
        <v>238</v>
      </c>
      <c r="AC43" s="150" t="s">
        <v>238</v>
      </c>
      <c r="AD43" s="150" t="s">
        <v>238</v>
      </c>
      <c r="AE43" s="150" t="s">
        <v>238</v>
      </c>
      <c r="AF43" s="150" t="s">
        <v>238</v>
      </c>
      <c r="AG43" s="150" t="s">
        <v>238</v>
      </c>
      <c r="AH43" s="150" t="s">
        <v>238</v>
      </c>
      <c r="AI43" s="150" t="s">
        <v>238</v>
      </c>
      <c r="AJ43" s="150" t="s">
        <v>238</v>
      </c>
      <c r="AK43" s="150" t="s">
        <v>238</v>
      </c>
      <c r="AL43" s="139" t="s">
        <v>238</v>
      </c>
      <c r="AM43" s="139" t="s">
        <v>238</v>
      </c>
      <c r="AN43" s="150" t="s">
        <v>238</v>
      </c>
      <c r="AO43" s="150" t="s">
        <v>238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1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1</v>
      </c>
      <c r="BH43" s="150">
        <v>0</v>
      </c>
      <c r="BI43" s="150">
        <v>0</v>
      </c>
      <c r="BJ43" s="150">
        <v>0</v>
      </c>
      <c r="BK43" s="150" t="s">
        <v>238</v>
      </c>
      <c r="BL43" s="150" t="s">
        <v>238</v>
      </c>
      <c r="BM43" s="150" t="s">
        <v>238</v>
      </c>
      <c r="BN43" s="150" t="s">
        <v>238</v>
      </c>
      <c r="BO43" s="150" t="s">
        <v>238</v>
      </c>
      <c r="BP43" s="150" t="s">
        <v>238</v>
      </c>
      <c r="BQ43" s="150" t="s">
        <v>238</v>
      </c>
      <c r="BR43" s="150" t="s">
        <v>238</v>
      </c>
      <c r="BS43" s="150" t="s">
        <v>238</v>
      </c>
      <c r="BT43" s="150" t="s">
        <v>238</v>
      </c>
      <c r="BU43" s="150" t="s">
        <v>238</v>
      </c>
    </row>
    <row r="44" spans="1:73" s="96" customFormat="1" ht="12.6" customHeight="1" x14ac:dyDescent="0.2">
      <c r="A44" s="159">
        <v>273660</v>
      </c>
      <c r="B44" s="139" t="s">
        <v>244</v>
      </c>
      <c r="C44" s="160" t="s">
        <v>204</v>
      </c>
      <c r="D44" s="139">
        <v>2</v>
      </c>
      <c r="E44" s="139">
        <v>29.450743631276701</v>
      </c>
      <c r="F44" s="139">
        <v>29.450743631276701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1</v>
      </c>
      <c r="M44" s="150">
        <v>1</v>
      </c>
      <c r="N44" s="150">
        <v>0</v>
      </c>
      <c r="O44" s="150">
        <v>0</v>
      </c>
      <c r="P44" s="150">
        <v>2</v>
      </c>
      <c r="Q44" s="150">
        <v>0</v>
      </c>
      <c r="R44" s="150">
        <v>0</v>
      </c>
      <c r="S44" s="150" t="s">
        <v>238</v>
      </c>
      <c r="T44" s="150" t="s">
        <v>238</v>
      </c>
      <c r="U44" s="150" t="s">
        <v>238</v>
      </c>
      <c r="V44" s="150" t="s">
        <v>238</v>
      </c>
      <c r="W44" s="150" t="s">
        <v>238</v>
      </c>
      <c r="X44" s="150" t="s">
        <v>238</v>
      </c>
      <c r="Y44" s="150" t="s">
        <v>238</v>
      </c>
      <c r="Z44" s="150" t="s">
        <v>238</v>
      </c>
      <c r="AA44" s="150" t="s">
        <v>238</v>
      </c>
      <c r="AB44" s="150" t="s">
        <v>238</v>
      </c>
      <c r="AC44" s="150" t="s">
        <v>238</v>
      </c>
      <c r="AD44" s="150" t="s">
        <v>238</v>
      </c>
      <c r="AE44" s="150" t="s">
        <v>238</v>
      </c>
      <c r="AF44" s="150" t="s">
        <v>238</v>
      </c>
      <c r="AG44" s="150" t="s">
        <v>238</v>
      </c>
      <c r="AH44" s="150" t="s">
        <v>238</v>
      </c>
      <c r="AI44" s="150" t="s">
        <v>238</v>
      </c>
      <c r="AJ44" s="150" t="s">
        <v>238</v>
      </c>
      <c r="AK44" s="150" t="s">
        <v>238</v>
      </c>
      <c r="AL44" s="139" t="s">
        <v>238</v>
      </c>
      <c r="AM44" s="139" t="s">
        <v>238</v>
      </c>
      <c r="AN44" s="150" t="s">
        <v>238</v>
      </c>
      <c r="AO44" s="150" t="s">
        <v>238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0</v>
      </c>
      <c r="AX44" s="150">
        <v>1</v>
      </c>
      <c r="AY44" s="150">
        <v>0</v>
      </c>
      <c r="AZ44" s="150">
        <v>0</v>
      </c>
      <c r="BA44" s="150">
        <v>0</v>
      </c>
      <c r="BB44" s="150">
        <v>1</v>
      </c>
      <c r="BC44" s="150">
        <v>0</v>
      </c>
      <c r="BD44" s="150">
        <v>1</v>
      </c>
      <c r="BE44" s="150">
        <v>0</v>
      </c>
      <c r="BF44" s="150">
        <v>1</v>
      </c>
      <c r="BG44" s="150">
        <v>0</v>
      </c>
      <c r="BH44" s="150">
        <v>0</v>
      </c>
      <c r="BI44" s="150">
        <v>0</v>
      </c>
      <c r="BJ44" s="150">
        <v>0</v>
      </c>
      <c r="BK44" s="150" t="s">
        <v>238</v>
      </c>
      <c r="BL44" s="150" t="s">
        <v>238</v>
      </c>
      <c r="BM44" s="150" t="s">
        <v>238</v>
      </c>
      <c r="BN44" s="150" t="s">
        <v>238</v>
      </c>
      <c r="BO44" s="150" t="s">
        <v>238</v>
      </c>
      <c r="BP44" s="150" t="s">
        <v>238</v>
      </c>
      <c r="BQ44" s="150" t="s">
        <v>238</v>
      </c>
      <c r="BR44" s="150" t="s">
        <v>238</v>
      </c>
      <c r="BS44" s="150" t="s">
        <v>238</v>
      </c>
      <c r="BT44" s="150" t="s">
        <v>238</v>
      </c>
      <c r="BU44" s="150" t="s">
        <v>238</v>
      </c>
    </row>
    <row r="45" spans="1:73" s="96" customFormat="1" ht="12.6" customHeight="1" x14ac:dyDescent="0.2">
      <c r="A45" s="159">
        <v>273821</v>
      </c>
      <c r="B45" s="139" t="s">
        <v>246</v>
      </c>
      <c r="C45" s="160" t="s">
        <v>204</v>
      </c>
      <c r="D45" s="139">
        <v>2</v>
      </c>
      <c r="E45" s="139">
        <v>27.590012415505601</v>
      </c>
      <c r="F45" s="139">
        <v>27.590012415505601</v>
      </c>
      <c r="G45" s="150">
        <v>0</v>
      </c>
      <c r="H45" s="150">
        <v>0</v>
      </c>
      <c r="I45" s="150">
        <v>0</v>
      </c>
      <c r="J45" s="150">
        <v>1</v>
      </c>
      <c r="K45" s="150">
        <v>0</v>
      </c>
      <c r="L45" s="150">
        <v>0</v>
      </c>
      <c r="M45" s="150">
        <v>0</v>
      </c>
      <c r="N45" s="150">
        <v>1</v>
      </c>
      <c r="O45" s="150">
        <v>0</v>
      </c>
      <c r="P45" s="150">
        <v>2</v>
      </c>
      <c r="Q45" s="150">
        <v>0</v>
      </c>
      <c r="R45" s="150">
        <v>0</v>
      </c>
      <c r="S45" s="150" t="s">
        <v>238</v>
      </c>
      <c r="T45" s="150" t="s">
        <v>238</v>
      </c>
      <c r="U45" s="150" t="s">
        <v>238</v>
      </c>
      <c r="V45" s="150" t="s">
        <v>238</v>
      </c>
      <c r="W45" s="150" t="s">
        <v>238</v>
      </c>
      <c r="X45" s="150" t="s">
        <v>238</v>
      </c>
      <c r="Y45" s="150" t="s">
        <v>238</v>
      </c>
      <c r="Z45" s="150" t="s">
        <v>238</v>
      </c>
      <c r="AA45" s="150" t="s">
        <v>238</v>
      </c>
      <c r="AB45" s="150" t="s">
        <v>238</v>
      </c>
      <c r="AC45" s="150" t="s">
        <v>238</v>
      </c>
      <c r="AD45" s="150" t="s">
        <v>238</v>
      </c>
      <c r="AE45" s="150" t="s">
        <v>238</v>
      </c>
      <c r="AF45" s="150" t="s">
        <v>238</v>
      </c>
      <c r="AG45" s="150" t="s">
        <v>238</v>
      </c>
      <c r="AH45" s="150" t="s">
        <v>238</v>
      </c>
      <c r="AI45" s="150" t="s">
        <v>238</v>
      </c>
      <c r="AJ45" s="150" t="s">
        <v>238</v>
      </c>
      <c r="AK45" s="150" t="s">
        <v>238</v>
      </c>
      <c r="AL45" s="139" t="s">
        <v>238</v>
      </c>
      <c r="AM45" s="139" t="s">
        <v>238</v>
      </c>
      <c r="AN45" s="150" t="s">
        <v>238</v>
      </c>
      <c r="AO45" s="150" t="s">
        <v>238</v>
      </c>
      <c r="AP45" s="150">
        <v>0</v>
      </c>
      <c r="AQ45" s="150">
        <v>0</v>
      </c>
      <c r="AR45" s="150">
        <v>0</v>
      </c>
      <c r="AS45" s="150">
        <v>0</v>
      </c>
      <c r="AT45" s="150">
        <v>0</v>
      </c>
      <c r="AU45" s="150">
        <v>1</v>
      </c>
      <c r="AV45" s="150">
        <v>0</v>
      </c>
      <c r="AW45" s="150">
        <v>0</v>
      </c>
      <c r="AX45" s="150">
        <v>0</v>
      </c>
      <c r="AY45" s="150">
        <v>0</v>
      </c>
      <c r="AZ45" s="150">
        <v>1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1</v>
      </c>
      <c r="BH45" s="150">
        <v>0</v>
      </c>
      <c r="BI45" s="150">
        <v>1</v>
      </c>
      <c r="BJ45" s="150">
        <v>0</v>
      </c>
      <c r="BK45" s="150" t="s">
        <v>238</v>
      </c>
      <c r="BL45" s="150" t="s">
        <v>238</v>
      </c>
      <c r="BM45" s="150" t="s">
        <v>238</v>
      </c>
      <c r="BN45" s="150" t="s">
        <v>238</v>
      </c>
      <c r="BO45" s="150" t="s">
        <v>238</v>
      </c>
      <c r="BP45" s="150" t="s">
        <v>238</v>
      </c>
      <c r="BQ45" s="150" t="s">
        <v>238</v>
      </c>
      <c r="BR45" s="150" t="s">
        <v>238</v>
      </c>
      <c r="BS45" s="150" t="s">
        <v>238</v>
      </c>
      <c r="BT45" s="150" t="s">
        <v>238</v>
      </c>
      <c r="BU45" s="150" t="s">
        <v>238</v>
      </c>
    </row>
    <row r="46" spans="1:73" s="96" customFormat="1" ht="12.6" customHeight="1" x14ac:dyDescent="0.2">
      <c r="A46" s="159">
        <v>279999</v>
      </c>
      <c r="B46" s="139" t="s">
        <v>306</v>
      </c>
      <c r="C46" s="160" t="s">
        <v>204</v>
      </c>
      <c r="D46" s="139">
        <v>1</v>
      </c>
      <c r="E46" s="139" t="s">
        <v>204</v>
      </c>
      <c r="F46" s="139" t="s">
        <v>204</v>
      </c>
      <c r="G46" s="150">
        <v>0</v>
      </c>
      <c r="H46" s="150">
        <v>0</v>
      </c>
      <c r="I46" s="150">
        <v>0</v>
      </c>
      <c r="J46" s="150">
        <v>0</v>
      </c>
      <c r="K46" s="150">
        <v>1</v>
      </c>
      <c r="L46" s="150">
        <v>0</v>
      </c>
      <c r="M46" s="150">
        <v>0</v>
      </c>
      <c r="N46" s="150">
        <v>0</v>
      </c>
      <c r="O46" s="150">
        <v>0</v>
      </c>
      <c r="P46" s="150">
        <v>1</v>
      </c>
      <c r="Q46" s="150">
        <v>0</v>
      </c>
      <c r="R46" s="150">
        <v>0</v>
      </c>
      <c r="S46" s="150" t="s">
        <v>238</v>
      </c>
      <c r="T46" s="150" t="s">
        <v>238</v>
      </c>
      <c r="U46" s="150" t="s">
        <v>238</v>
      </c>
      <c r="V46" s="150" t="s">
        <v>238</v>
      </c>
      <c r="W46" s="150" t="s">
        <v>238</v>
      </c>
      <c r="X46" s="150" t="s">
        <v>238</v>
      </c>
      <c r="Y46" s="150" t="s">
        <v>238</v>
      </c>
      <c r="Z46" s="150" t="s">
        <v>238</v>
      </c>
      <c r="AA46" s="150" t="s">
        <v>238</v>
      </c>
      <c r="AB46" s="150" t="s">
        <v>238</v>
      </c>
      <c r="AC46" s="150" t="s">
        <v>238</v>
      </c>
      <c r="AD46" s="150" t="s">
        <v>238</v>
      </c>
      <c r="AE46" s="150" t="s">
        <v>238</v>
      </c>
      <c r="AF46" s="150" t="s">
        <v>238</v>
      </c>
      <c r="AG46" s="150" t="s">
        <v>238</v>
      </c>
      <c r="AH46" s="150" t="s">
        <v>238</v>
      </c>
      <c r="AI46" s="150" t="s">
        <v>238</v>
      </c>
      <c r="AJ46" s="150" t="s">
        <v>238</v>
      </c>
      <c r="AK46" s="150" t="s">
        <v>238</v>
      </c>
      <c r="AL46" s="139" t="s">
        <v>238</v>
      </c>
      <c r="AM46" s="139" t="s">
        <v>238</v>
      </c>
      <c r="AN46" s="150" t="s">
        <v>238</v>
      </c>
      <c r="AO46" s="150" t="s">
        <v>238</v>
      </c>
      <c r="AP46" s="150">
        <v>0</v>
      </c>
      <c r="AQ46" s="150">
        <v>0</v>
      </c>
      <c r="AR46" s="150">
        <v>0</v>
      </c>
      <c r="AS46" s="150">
        <v>0</v>
      </c>
      <c r="AT46" s="150">
        <v>0</v>
      </c>
      <c r="AU46" s="150">
        <v>1</v>
      </c>
      <c r="AV46" s="150">
        <v>0</v>
      </c>
      <c r="AW46" s="150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1</v>
      </c>
      <c r="BH46" s="150">
        <v>0</v>
      </c>
      <c r="BI46" s="150">
        <v>0</v>
      </c>
      <c r="BJ46" s="150">
        <v>0</v>
      </c>
      <c r="BK46" s="150" t="s">
        <v>238</v>
      </c>
      <c r="BL46" s="150" t="s">
        <v>238</v>
      </c>
      <c r="BM46" s="150" t="s">
        <v>238</v>
      </c>
      <c r="BN46" s="150" t="s">
        <v>238</v>
      </c>
      <c r="BO46" s="150" t="s">
        <v>238</v>
      </c>
      <c r="BP46" s="150" t="s">
        <v>238</v>
      </c>
      <c r="BQ46" s="150" t="s">
        <v>238</v>
      </c>
      <c r="BR46" s="150" t="s">
        <v>238</v>
      </c>
      <c r="BS46" s="150" t="s">
        <v>238</v>
      </c>
      <c r="BT46" s="150" t="s">
        <v>238</v>
      </c>
      <c r="BU46" s="150" t="s">
        <v>238</v>
      </c>
    </row>
    <row r="47" spans="1:73" s="96" customFormat="1" ht="12.6" customHeight="1" x14ac:dyDescent="0.2">
      <c r="A47" s="159">
        <v>270008</v>
      </c>
      <c r="B47" s="139" t="s">
        <v>247</v>
      </c>
      <c r="C47" s="160"/>
      <c r="D47" s="139">
        <v>879</v>
      </c>
      <c r="E47" s="139">
        <v>20.824488651009101</v>
      </c>
      <c r="F47" s="139">
        <v>20.824488651009101</v>
      </c>
      <c r="G47" s="150">
        <v>25</v>
      </c>
      <c r="H47" s="150">
        <v>91</v>
      </c>
      <c r="I47" s="150">
        <v>110</v>
      </c>
      <c r="J47" s="150">
        <v>152</v>
      </c>
      <c r="K47" s="150">
        <v>187</v>
      </c>
      <c r="L47" s="150">
        <v>107</v>
      </c>
      <c r="M47" s="150">
        <v>117</v>
      </c>
      <c r="N47" s="150">
        <v>90</v>
      </c>
      <c r="O47" s="150">
        <v>0</v>
      </c>
      <c r="P47" s="150">
        <v>493</v>
      </c>
      <c r="Q47" s="150">
        <v>384</v>
      </c>
      <c r="R47" s="150">
        <v>2</v>
      </c>
      <c r="S47" s="150">
        <v>356</v>
      </c>
      <c r="T47" s="150">
        <v>515</v>
      </c>
      <c r="U47" s="150">
        <v>47</v>
      </c>
      <c r="V47" s="150">
        <v>468</v>
      </c>
      <c r="W47" s="150">
        <v>1</v>
      </c>
      <c r="X47" s="150">
        <v>128</v>
      </c>
      <c r="Y47" s="150">
        <v>262</v>
      </c>
      <c r="Z47" s="150">
        <v>77</v>
      </c>
      <c r="AA47" s="150">
        <v>8</v>
      </c>
      <c r="AB47" s="150">
        <v>520</v>
      </c>
      <c r="AC47" s="150">
        <v>41</v>
      </c>
      <c r="AD47" s="150">
        <v>69</v>
      </c>
      <c r="AE47" s="150">
        <v>34</v>
      </c>
      <c r="AF47" s="150">
        <v>21</v>
      </c>
      <c r="AG47" s="150">
        <v>194</v>
      </c>
      <c r="AH47" s="150">
        <v>0</v>
      </c>
      <c r="AI47" s="150">
        <v>525</v>
      </c>
      <c r="AJ47" s="150">
        <v>21</v>
      </c>
      <c r="AK47" s="150">
        <v>100</v>
      </c>
      <c r="AL47" s="139">
        <v>139</v>
      </c>
      <c r="AM47" s="139">
        <v>41</v>
      </c>
      <c r="AN47" s="150">
        <v>52</v>
      </c>
      <c r="AO47" s="150">
        <v>1</v>
      </c>
      <c r="AP47" s="150">
        <v>56</v>
      </c>
      <c r="AQ47" s="150">
        <v>55</v>
      </c>
      <c r="AR47" s="150">
        <v>62</v>
      </c>
      <c r="AS47" s="150">
        <v>51</v>
      </c>
      <c r="AT47" s="150">
        <v>44</v>
      </c>
      <c r="AU47" s="150">
        <v>59</v>
      </c>
      <c r="AV47" s="150">
        <v>62</v>
      </c>
      <c r="AW47" s="150">
        <v>60</v>
      </c>
      <c r="AX47" s="150">
        <v>53</v>
      </c>
      <c r="AY47" s="150">
        <v>54</v>
      </c>
      <c r="AZ47" s="150">
        <v>49</v>
      </c>
      <c r="BA47" s="150">
        <v>56</v>
      </c>
      <c r="BB47" s="150">
        <v>218</v>
      </c>
      <c r="BC47" s="150">
        <v>97</v>
      </c>
      <c r="BD47" s="150">
        <v>170</v>
      </c>
      <c r="BE47" s="150">
        <v>129</v>
      </c>
      <c r="BF47" s="150">
        <v>129</v>
      </c>
      <c r="BG47" s="150">
        <v>107</v>
      </c>
      <c r="BH47" s="150">
        <v>124</v>
      </c>
      <c r="BI47" s="150">
        <v>117</v>
      </c>
      <c r="BJ47" s="150">
        <v>6</v>
      </c>
      <c r="BK47" s="150">
        <v>169</v>
      </c>
      <c r="BL47" s="150">
        <v>624</v>
      </c>
      <c r="BM47" s="150">
        <v>400</v>
      </c>
      <c r="BN47" s="150">
        <v>129</v>
      </c>
      <c r="BO47" s="150">
        <v>32</v>
      </c>
      <c r="BP47" s="150">
        <v>30</v>
      </c>
      <c r="BQ47" s="150">
        <v>81</v>
      </c>
      <c r="BR47" s="150">
        <v>17</v>
      </c>
      <c r="BS47" s="150">
        <v>118</v>
      </c>
      <c r="BT47" s="150">
        <v>740</v>
      </c>
      <c r="BU47" s="150">
        <v>21</v>
      </c>
    </row>
    <row r="48" spans="1:73" s="161" customFormat="1" ht="12.6" customHeight="1" x14ac:dyDescent="0.2">
      <c r="A48" s="139"/>
      <c r="B48" s="139"/>
      <c r="C48" s="139"/>
      <c r="D48" s="139"/>
      <c r="E48" s="139"/>
      <c r="F48" s="139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39"/>
      <c r="AM48" s="139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</row>
    <row r="49" spans="1:73" s="161" customFormat="1" ht="12.6" customHeight="1" x14ac:dyDescent="0.2">
      <c r="A49" s="139"/>
      <c r="B49" s="139"/>
      <c r="C49" s="139"/>
      <c r="D49" s="139"/>
      <c r="E49" s="139"/>
      <c r="F49" s="139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39"/>
      <c r="AM49" s="139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</row>
    <row r="50" spans="1:73" s="161" customFormat="1" ht="12.6" customHeight="1" x14ac:dyDescent="0.2">
      <c r="A50" s="139"/>
      <c r="B50" s="139"/>
      <c r="C50" s="139"/>
      <c r="D50" s="139"/>
      <c r="E50" s="139"/>
      <c r="F50" s="139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39"/>
      <c r="AM50" s="139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</row>
    <row r="51" spans="1:73" s="162" customFormat="1" ht="12.6" customHeight="1" x14ac:dyDescent="0.2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</row>
    <row r="52" spans="1:73" s="162" customFormat="1" x14ac:dyDescent="0.2">
      <c r="A52" s="138"/>
      <c r="B52" s="138"/>
      <c r="C52" s="138"/>
      <c r="D52" s="138"/>
      <c r="E52" s="158"/>
      <c r="F52" s="15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</row>
    <row r="53" spans="1:73" s="162" customFormat="1" x14ac:dyDescent="0.2">
      <c r="A53" s="138"/>
      <c r="B53" s="138"/>
      <c r="C53" s="138"/>
      <c r="D53" s="138"/>
      <c r="E53" s="158"/>
      <c r="F53" s="15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</row>
    <row r="54" spans="1:73" s="162" customFormat="1" x14ac:dyDescent="0.2">
      <c r="A54" s="138"/>
      <c r="B54" s="138"/>
      <c r="C54" s="138"/>
      <c r="D54" s="138"/>
      <c r="E54" s="158"/>
      <c r="F54" s="15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</row>
    <row r="55" spans="1:73" s="162" customFormat="1" x14ac:dyDescent="0.2">
      <c r="A55" s="138"/>
      <c r="B55" s="138"/>
      <c r="C55" s="138"/>
      <c r="D55" s="138"/>
      <c r="E55" s="158"/>
      <c r="F55" s="15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</row>
    <row r="56" spans="1:73" x14ac:dyDescent="0.2">
      <c r="A56" s="1"/>
      <c r="B56" s="1"/>
      <c r="C56" s="1"/>
      <c r="D56" s="1"/>
      <c r="E56" s="118"/>
      <c r="F56" s="11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x14ac:dyDescent="0.2">
      <c r="A57" s="1"/>
      <c r="B57" s="1"/>
      <c r="C57" s="1"/>
      <c r="D57" s="1"/>
      <c r="E57" s="118"/>
      <c r="F57" s="11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x14ac:dyDescent="0.2">
      <c r="A58" s="1"/>
      <c r="B58" s="1"/>
      <c r="C58" s="1"/>
      <c r="D58" s="1"/>
      <c r="E58" s="118"/>
      <c r="F58" s="11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x14ac:dyDescent="0.2">
      <c r="A59" s="1"/>
      <c r="B59" s="1"/>
      <c r="C59" s="1"/>
      <c r="D59" s="1"/>
      <c r="E59" s="118"/>
      <c r="F59" s="11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x14ac:dyDescent="0.2">
      <c r="A60" s="1"/>
      <c r="B60" s="1"/>
      <c r="C60" s="1"/>
      <c r="D60" s="1"/>
      <c r="E60" s="118"/>
      <c r="F60" s="11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x14ac:dyDescent="0.2">
      <c r="A61" s="1"/>
      <c r="B61" s="1"/>
      <c r="C61" s="1"/>
      <c r="D61" s="1"/>
      <c r="E61" s="118"/>
      <c r="F61" s="11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x14ac:dyDescent="0.2">
      <c r="A62" s="1"/>
      <c r="B62" s="1"/>
      <c r="C62" s="1"/>
      <c r="D62" s="1"/>
      <c r="E62" s="118"/>
      <c r="F62" s="11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x14ac:dyDescent="0.2">
      <c r="A63" s="1"/>
      <c r="B63" s="1"/>
      <c r="C63" s="1"/>
      <c r="D63" s="1"/>
      <c r="E63" s="118"/>
      <c r="F63" s="11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x14ac:dyDescent="0.2">
      <c r="A64" s="1"/>
      <c r="B64" s="1"/>
      <c r="C64" s="1"/>
      <c r="D64" s="1"/>
      <c r="E64" s="118"/>
      <c r="F64" s="11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pans="1:73" x14ac:dyDescent="0.2">
      <c r="A65" s="1"/>
      <c r="B65" s="1"/>
      <c r="C65" s="1"/>
      <c r="D65" s="1"/>
      <c r="E65" s="118"/>
      <c r="F65" s="11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x14ac:dyDescent="0.2">
      <c r="A66" s="1"/>
      <c r="B66" s="1"/>
      <c r="C66" s="1"/>
      <c r="D66" s="1"/>
      <c r="E66" s="118"/>
      <c r="F66" s="11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x14ac:dyDescent="0.2">
      <c r="A67" s="1"/>
      <c r="B67" s="1"/>
      <c r="C67" s="1"/>
      <c r="D67" s="1"/>
      <c r="E67" s="118"/>
      <c r="F67" s="11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x14ac:dyDescent="0.2">
      <c r="A68" s="1"/>
      <c r="B68" s="1"/>
      <c r="C68" s="1"/>
      <c r="D68" s="1"/>
      <c r="E68" s="118"/>
      <c r="F68" s="11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x14ac:dyDescent="0.2">
      <c r="A69" s="1"/>
      <c r="B69" s="1"/>
      <c r="C69" s="1"/>
      <c r="D69" s="1"/>
      <c r="E69" s="118"/>
      <c r="F69" s="11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x14ac:dyDescent="0.2">
      <c r="A70" s="1"/>
      <c r="B70" s="1"/>
      <c r="C70" s="1"/>
      <c r="D70" s="1"/>
      <c r="E70" s="118"/>
      <c r="F70" s="11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x14ac:dyDescent="0.2">
      <c r="A71" s="1"/>
      <c r="B71" s="1"/>
      <c r="C71" s="1"/>
      <c r="D71" s="1"/>
      <c r="E71" s="118"/>
      <c r="F71" s="11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x14ac:dyDescent="0.2">
      <c r="A72" s="1"/>
      <c r="B72" s="1"/>
      <c r="C72" s="1"/>
      <c r="D72" s="1"/>
      <c r="E72" s="118"/>
      <c r="F72" s="11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x14ac:dyDescent="0.2">
      <c r="A73" s="1"/>
      <c r="B73" s="1"/>
      <c r="C73" s="1"/>
      <c r="D73" s="1"/>
      <c r="E73" s="118"/>
      <c r="F73" s="11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x14ac:dyDescent="0.2">
      <c r="A74" s="1"/>
      <c r="B74" s="1"/>
      <c r="C74" s="1"/>
      <c r="D74" s="1"/>
      <c r="E74" s="118"/>
      <c r="F74" s="11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x14ac:dyDescent="0.2">
      <c r="A75" s="1"/>
      <c r="B75" s="1"/>
      <c r="C75" s="1"/>
      <c r="D75" s="1"/>
      <c r="E75" s="118"/>
      <c r="F75" s="11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x14ac:dyDescent="0.2">
      <c r="A76" s="1"/>
      <c r="B76" s="1"/>
      <c r="C76" s="1"/>
      <c r="D76" s="1"/>
      <c r="E76" s="118"/>
      <c r="F76" s="11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x14ac:dyDescent="0.2">
      <c r="A77" s="1"/>
      <c r="B77" s="1"/>
      <c r="C77" s="1"/>
      <c r="D77" s="1"/>
      <c r="E77" s="118"/>
      <c r="F77" s="11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x14ac:dyDescent="0.2">
      <c r="A78" s="1"/>
      <c r="B78" s="1"/>
      <c r="C78" s="1"/>
      <c r="D78" s="1"/>
      <c r="E78" s="118"/>
      <c r="F78" s="11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x14ac:dyDescent="0.2">
      <c r="A79" s="1"/>
      <c r="B79" s="1"/>
      <c r="C79" s="1"/>
      <c r="D79" s="1"/>
      <c r="E79" s="118"/>
      <c r="F79" s="11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x14ac:dyDescent="0.2">
      <c r="A80" s="1"/>
      <c r="B80" s="1"/>
      <c r="C80" s="1"/>
      <c r="D80" s="1"/>
      <c r="E80" s="118"/>
      <c r="F80" s="11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x14ac:dyDescent="0.2">
      <c r="A81" s="1"/>
      <c r="B81" s="1"/>
      <c r="C81" s="1"/>
      <c r="D81" s="1"/>
      <c r="E81" s="118"/>
      <c r="F81" s="11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x14ac:dyDescent="0.2">
      <c r="A82" s="1"/>
      <c r="B82" s="1"/>
      <c r="C82" s="1"/>
      <c r="D82" s="1"/>
      <c r="E82" s="118"/>
      <c r="F82" s="11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x14ac:dyDescent="0.2">
      <c r="A83" s="1"/>
      <c r="B83" s="1"/>
      <c r="C83" s="1"/>
      <c r="D83" s="1"/>
      <c r="E83" s="118"/>
      <c r="F83" s="11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x14ac:dyDescent="0.2">
      <c r="A84" s="1"/>
      <c r="B84" s="1"/>
      <c r="C84" s="1"/>
      <c r="D84" s="1"/>
      <c r="E84" s="118"/>
      <c r="F84" s="11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x14ac:dyDescent="0.2">
      <c r="A85" s="1"/>
      <c r="B85" s="1"/>
      <c r="C85" s="1"/>
      <c r="D85" s="1"/>
      <c r="E85" s="118"/>
      <c r="F85" s="11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x14ac:dyDescent="0.2">
      <c r="A86" s="1"/>
      <c r="B86" s="1"/>
      <c r="C86" s="1"/>
      <c r="D86" s="1"/>
      <c r="E86" s="118"/>
      <c r="F86" s="11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x14ac:dyDescent="0.2">
      <c r="A87" s="1"/>
      <c r="B87" s="1"/>
      <c r="C87" s="1"/>
      <c r="D87" s="1"/>
      <c r="E87" s="118"/>
      <c r="F87" s="11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x14ac:dyDescent="0.2">
      <c r="A88" s="1"/>
      <c r="B88" s="1"/>
      <c r="C88" s="1"/>
      <c r="D88" s="1"/>
      <c r="E88" s="118"/>
      <c r="F88" s="11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x14ac:dyDescent="0.2">
      <c r="A89" s="1"/>
      <c r="B89" s="1"/>
      <c r="C89" s="1"/>
      <c r="D89" s="1"/>
      <c r="E89" s="118"/>
      <c r="F89" s="11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x14ac:dyDescent="0.2">
      <c r="A90" s="1"/>
      <c r="B90" s="1"/>
      <c r="C90" s="1"/>
      <c r="D90" s="1"/>
      <c r="E90" s="118"/>
      <c r="F90" s="11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x14ac:dyDescent="0.2">
      <c r="A91" s="1"/>
      <c r="B91" s="1"/>
      <c r="C91" s="1"/>
      <c r="D91" s="1"/>
      <c r="E91" s="118"/>
      <c r="F91" s="11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x14ac:dyDescent="0.2">
      <c r="A92" s="1"/>
      <c r="B92" s="1"/>
      <c r="C92" s="1"/>
      <c r="D92" s="1"/>
      <c r="E92" s="118"/>
      <c r="F92" s="11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x14ac:dyDescent="0.2">
      <c r="A93" s="1"/>
      <c r="B93" s="1"/>
      <c r="C93" s="1"/>
      <c r="D93" s="1"/>
      <c r="E93" s="118"/>
      <c r="F93" s="11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x14ac:dyDescent="0.2">
      <c r="A94" s="1"/>
      <c r="B94" s="1"/>
      <c r="C94" s="1"/>
      <c r="D94" s="1"/>
      <c r="E94" s="118"/>
      <c r="F94" s="11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x14ac:dyDescent="0.2">
      <c r="A95" s="1"/>
      <c r="B95" s="1"/>
      <c r="C95" s="1"/>
      <c r="D95" s="1"/>
      <c r="E95" s="118"/>
      <c r="F95" s="11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x14ac:dyDescent="0.2">
      <c r="A96" s="1"/>
      <c r="B96" s="1"/>
      <c r="C96" s="1"/>
      <c r="D96" s="1"/>
      <c r="E96" s="118"/>
      <c r="F96" s="11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x14ac:dyDescent="0.2">
      <c r="A97" s="1"/>
      <c r="B97" s="1"/>
      <c r="C97" s="1"/>
      <c r="D97" s="1"/>
      <c r="E97" s="118"/>
      <c r="F97" s="11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x14ac:dyDescent="0.2">
      <c r="A98" s="1"/>
      <c r="B98" s="1"/>
      <c r="C98" s="1"/>
      <c r="D98" s="1"/>
      <c r="E98" s="118"/>
      <c r="F98" s="11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x14ac:dyDescent="0.2">
      <c r="A99" s="1"/>
      <c r="B99" s="1"/>
      <c r="C99" s="1"/>
      <c r="D99" s="1"/>
      <c r="E99" s="118"/>
      <c r="F99" s="11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x14ac:dyDescent="0.2">
      <c r="A100" s="1"/>
      <c r="B100" s="1"/>
      <c r="C100" s="1"/>
      <c r="D100" s="1"/>
      <c r="E100" s="118"/>
      <c r="F100" s="11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x14ac:dyDescent="0.2">
      <c r="A101" s="1"/>
      <c r="B101" s="1"/>
      <c r="C101" s="1"/>
      <c r="D101" s="1"/>
      <c r="E101" s="118"/>
      <c r="F101" s="11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x14ac:dyDescent="0.2">
      <c r="A102" s="1"/>
      <c r="B102" s="1"/>
      <c r="C102" s="1"/>
      <c r="D102" s="1"/>
      <c r="E102" s="118"/>
      <c r="F102" s="11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x14ac:dyDescent="0.2">
      <c r="A103" s="1"/>
      <c r="B103" s="1"/>
      <c r="C103" s="1"/>
      <c r="D103" s="1"/>
      <c r="E103" s="118"/>
      <c r="F103" s="11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x14ac:dyDescent="0.2">
      <c r="A104" s="1"/>
      <c r="B104" s="1"/>
      <c r="C104" s="1"/>
      <c r="D104" s="1"/>
      <c r="E104" s="118"/>
      <c r="F104" s="11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x14ac:dyDescent="0.2">
      <c r="A105" s="1"/>
      <c r="B105" s="1"/>
      <c r="C105" s="1"/>
      <c r="D105" s="1"/>
      <c r="E105" s="118"/>
      <c r="F105" s="11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x14ac:dyDescent="0.2">
      <c r="A106" s="1"/>
      <c r="B106" s="1"/>
      <c r="C106" s="1"/>
      <c r="D106" s="1"/>
      <c r="E106" s="118"/>
      <c r="F106" s="11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x14ac:dyDescent="0.2">
      <c r="A107" s="1"/>
      <c r="B107" s="1"/>
      <c r="C107" s="1"/>
      <c r="D107" s="1"/>
      <c r="E107" s="118"/>
      <c r="F107" s="11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x14ac:dyDescent="0.2">
      <c r="A108" s="1"/>
      <c r="B108" s="1"/>
      <c r="C108" s="1"/>
      <c r="D108" s="1"/>
      <c r="E108" s="118"/>
      <c r="F108" s="11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x14ac:dyDescent="0.2">
      <c r="A109" s="1"/>
      <c r="B109" s="1"/>
      <c r="C109" s="1"/>
      <c r="D109" s="1"/>
      <c r="E109" s="118"/>
      <c r="F109" s="11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x14ac:dyDescent="0.2">
      <c r="A110" s="1"/>
      <c r="B110" s="1"/>
      <c r="C110" s="1"/>
      <c r="D110" s="1"/>
      <c r="E110" s="118"/>
      <c r="F110" s="11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x14ac:dyDescent="0.2">
      <c r="A111" s="1"/>
      <c r="B111" s="1"/>
      <c r="C111" s="1"/>
      <c r="D111" s="1"/>
      <c r="E111" s="118"/>
      <c r="F111" s="11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x14ac:dyDescent="0.2">
      <c r="A112" s="1"/>
      <c r="B112" s="1"/>
      <c r="C112" s="1"/>
      <c r="D112" s="1"/>
      <c r="E112" s="118"/>
      <c r="F112" s="11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x14ac:dyDescent="0.2">
      <c r="A113" s="1"/>
      <c r="B113" s="1"/>
      <c r="C113" s="1"/>
      <c r="D113" s="1"/>
      <c r="E113" s="118"/>
      <c r="F113" s="11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x14ac:dyDescent="0.2">
      <c r="A114" s="1"/>
      <c r="B114" s="1"/>
      <c r="C114" s="1"/>
      <c r="D114" s="1"/>
      <c r="E114" s="118"/>
      <c r="F114" s="11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x14ac:dyDescent="0.2">
      <c r="A115" s="1"/>
      <c r="B115" s="1"/>
      <c r="C115" s="1"/>
      <c r="D115" s="1"/>
      <c r="E115" s="118"/>
      <c r="F115" s="11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x14ac:dyDescent="0.2">
      <c r="A116" s="1"/>
      <c r="B116" s="1"/>
      <c r="C116" s="1"/>
      <c r="D116" s="1"/>
      <c r="E116" s="118"/>
      <c r="F116" s="11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x14ac:dyDescent="0.2">
      <c r="A117" s="1"/>
      <c r="B117" s="1"/>
      <c r="C117" s="1"/>
      <c r="D117" s="1"/>
      <c r="E117" s="118"/>
      <c r="F117" s="11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x14ac:dyDescent="0.2">
      <c r="A118" s="1"/>
      <c r="B118" s="1"/>
      <c r="C118" s="1"/>
      <c r="D118" s="1"/>
      <c r="E118" s="118"/>
      <c r="F118" s="11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x14ac:dyDescent="0.2">
      <c r="A119" s="1"/>
      <c r="B119" s="1"/>
      <c r="C119" s="1"/>
      <c r="D119" s="1"/>
      <c r="E119" s="118"/>
      <c r="F119" s="11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x14ac:dyDescent="0.2">
      <c r="A120" s="1"/>
      <c r="B120" s="1"/>
      <c r="C120" s="1"/>
      <c r="D120" s="1"/>
      <c r="E120" s="118"/>
      <c r="F120" s="11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x14ac:dyDescent="0.2">
      <c r="A121" s="1"/>
      <c r="B121" s="1"/>
      <c r="C121" s="1"/>
      <c r="D121" s="1"/>
      <c r="E121" s="118"/>
      <c r="F121" s="11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x14ac:dyDescent="0.2">
      <c r="A122" s="1"/>
      <c r="B122" s="1"/>
      <c r="C122" s="1"/>
      <c r="D122" s="1"/>
      <c r="E122" s="118"/>
      <c r="F122" s="11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x14ac:dyDescent="0.2">
      <c r="A123" s="1"/>
      <c r="B123" s="1"/>
      <c r="C123" s="1"/>
      <c r="D123" s="1"/>
      <c r="E123" s="118"/>
      <c r="F123" s="11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x14ac:dyDescent="0.2">
      <c r="A124" s="1"/>
      <c r="B124" s="1"/>
      <c r="C124" s="1"/>
      <c r="D124" s="1"/>
      <c r="E124" s="118"/>
      <c r="F124" s="11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x14ac:dyDescent="0.2">
      <c r="A125" s="1"/>
      <c r="B125" s="1"/>
      <c r="C125" s="1"/>
      <c r="D125" s="1"/>
      <c r="E125" s="118"/>
      <c r="F125" s="11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x14ac:dyDescent="0.2">
      <c r="A126" s="1"/>
      <c r="B126" s="1"/>
      <c r="C126" s="1"/>
      <c r="D126" s="1"/>
      <c r="E126" s="118"/>
      <c r="F126" s="11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x14ac:dyDescent="0.2">
      <c r="A127" s="1"/>
      <c r="B127" s="1"/>
      <c r="C127" s="1"/>
      <c r="D127" s="1"/>
      <c r="E127" s="118"/>
      <c r="F127" s="11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x14ac:dyDescent="0.2">
      <c r="A128" s="1"/>
      <c r="B128" s="1"/>
      <c r="C128" s="1"/>
      <c r="D128" s="1"/>
      <c r="E128" s="118"/>
      <c r="F128" s="11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x14ac:dyDescent="0.2">
      <c r="A129" s="1"/>
      <c r="B129" s="1"/>
      <c r="C129" s="1"/>
      <c r="D129" s="1"/>
      <c r="E129" s="118"/>
      <c r="F129" s="11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x14ac:dyDescent="0.2">
      <c r="A130" s="1"/>
      <c r="B130" s="1"/>
      <c r="C130" s="1"/>
      <c r="D130" s="1"/>
      <c r="E130" s="118"/>
      <c r="F130" s="11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x14ac:dyDescent="0.2">
      <c r="A131" s="1"/>
      <c r="B131" s="1"/>
      <c r="C131" s="1"/>
      <c r="D131" s="1"/>
      <c r="E131" s="118"/>
      <c r="F131" s="11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x14ac:dyDescent="0.2">
      <c r="A132" s="1"/>
      <c r="B132" s="1"/>
      <c r="C132" s="1"/>
      <c r="D132" s="1"/>
      <c r="E132" s="118"/>
      <c r="F132" s="11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x14ac:dyDescent="0.2">
      <c r="A133" s="1"/>
      <c r="B133" s="1"/>
      <c r="C133" s="1"/>
      <c r="D133" s="1"/>
      <c r="E133" s="118"/>
      <c r="F133" s="11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x14ac:dyDescent="0.2">
      <c r="A134" s="1"/>
      <c r="B134" s="1"/>
      <c r="C134" s="1"/>
      <c r="D134" s="1"/>
      <c r="E134" s="118"/>
      <c r="F134" s="11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x14ac:dyDescent="0.2">
      <c r="A135" s="1"/>
      <c r="B135" s="1"/>
      <c r="C135" s="1"/>
      <c r="D135" s="1"/>
      <c r="E135" s="118"/>
      <c r="F135" s="11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x14ac:dyDescent="0.2">
      <c r="A136" s="1"/>
      <c r="B136" s="1"/>
      <c r="C136" s="1"/>
      <c r="D136" s="1"/>
      <c r="E136" s="118"/>
      <c r="F136" s="11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x14ac:dyDescent="0.2">
      <c r="A137" s="1"/>
      <c r="B137" s="1"/>
      <c r="C137" s="1"/>
      <c r="D137" s="1"/>
      <c r="E137" s="118"/>
      <c r="F137" s="11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x14ac:dyDescent="0.2">
      <c r="A138" s="1"/>
      <c r="B138" s="1"/>
      <c r="C138" s="1"/>
      <c r="D138" s="1"/>
      <c r="E138" s="118"/>
      <c r="F138" s="11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x14ac:dyDescent="0.2">
      <c r="A139" s="1"/>
      <c r="B139" s="1"/>
      <c r="C139" s="1"/>
      <c r="D139" s="1"/>
      <c r="E139" s="118"/>
      <c r="F139" s="11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x14ac:dyDescent="0.2">
      <c r="A140" s="1"/>
      <c r="B140" s="1"/>
      <c r="C140" s="1"/>
      <c r="D140" s="1"/>
      <c r="E140" s="118"/>
      <c r="F140" s="11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x14ac:dyDescent="0.2">
      <c r="A141" s="1"/>
      <c r="B141" s="1"/>
      <c r="C141" s="1"/>
      <c r="D141" s="1"/>
      <c r="E141" s="118"/>
      <c r="F141" s="11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x14ac:dyDescent="0.2">
      <c r="A142" s="1"/>
      <c r="B142" s="1"/>
      <c r="C142" s="1"/>
      <c r="D142" s="1"/>
      <c r="E142" s="118"/>
      <c r="F142" s="11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x14ac:dyDescent="0.2">
      <c r="A143" s="1"/>
      <c r="B143" s="1"/>
      <c r="C143" s="1"/>
      <c r="D143" s="1"/>
      <c r="E143" s="118"/>
      <c r="F143" s="11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x14ac:dyDescent="0.2">
      <c r="A144" s="1"/>
      <c r="B144" s="1"/>
      <c r="C144" s="1"/>
      <c r="D144" s="1"/>
      <c r="E144" s="118"/>
      <c r="F144" s="11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x14ac:dyDescent="0.2">
      <c r="A145" s="1"/>
      <c r="B145" s="1"/>
      <c r="C145" s="1"/>
      <c r="D145" s="1"/>
      <c r="E145" s="118"/>
      <c r="F145" s="11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x14ac:dyDescent="0.2">
      <c r="A146" s="1"/>
      <c r="B146" s="1"/>
      <c r="C146" s="1"/>
      <c r="D146" s="1"/>
      <c r="E146" s="118"/>
      <c r="F146" s="11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x14ac:dyDescent="0.2">
      <c r="A147" s="1"/>
      <c r="B147" s="1"/>
      <c r="C147" s="1"/>
      <c r="D147" s="1"/>
      <c r="E147" s="118"/>
      <c r="F147" s="11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x14ac:dyDescent="0.2">
      <c r="A148" s="1"/>
      <c r="B148" s="1"/>
      <c r="C148" s="1"/>
      <c r="D148" s="1"/>
      <c r="E148" s="118"/>
      <c r="F148" s="11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x14ac:dyDescent="0.2">
      <c r="A149" s="1"/>
      <c r="B149" s="1"/>
      <c r="C149" s="1"/>
      <c r="D149" s="1"/>
      <c r="E149" s="118"/>
      <c r="F149" s="11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x14ac:dyDescent="0.2">
      <c r="A150" s="1"/>
      <c r="B150" s="1"/>
      <c r="C150" s="1"/>
      <c r="D150" s="1"/>
      <c r="E150" s="118"/>
      <c r="F150" s="11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x14ac:dyDescent="0.2">
      <c r="A151" s="1"/>
      <c r="B151" s="1"/>
      <c r="C151" s="1"/>
      <c r="D151" s="1"/>
      <c r="E151" s="118"/>
      <c r="F151" s="11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x14ac:dyDescent="0.2">
      <c r="A152" s="1"/>
      <c r="B152" s="1"/>
      <c r="C152" s="1"/>
      <c r="D152" s="1"/>
      <c r="E152" s="118"/>
      <c r="F152" s="11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x14ac:dyDescent="0.2">
      <c r="A153" s="1"/>
      <c r="B153" s="1"/>
      <c r="C153" s="1"/>
      <c r="D153" s="1"/>
      <c r="E153" s="118"/>
      <c r="F153" s="11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x14ac:dyDescent="0.2">
      <c r="A154" s="1"/>
      <c r="B154" s="1"/>
      <c r="C154" s="1"/>
      <c r="D154" s="1"/>
      <c r="E154" s="118"/>
      <c r="F154" s="11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x14ac:dyDescent="0.2">
      <c r="A155" s="1"/>
      <c r="B155" s="1"/>
      <c r="C155" s="1"/>
      <c r="D155" s="1"/>
      <c r="E155" s="118"/>
      <c r="F155" s="11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x14ac:dyDescent="0.2">
      <c r="A156" s="1"/>
      <c r="B156" s="1"/>
      <c r="C156" s="1"/>
      <c r="D156" s="1"/>
      <c r="E156" s="118"/>
      <c r="F156" s="11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x14ac:dyDescent="0.2">
      <c r="A157" s="1"/>
      <c r="B157" s="1"/>
      <c r="C157" s="1"/>
      <c r="D157" s="1"/>
      <c r="E157" s="118"/>
      <c r="F157" s="11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x14ac:dyDescent="0.2">
      <c r="A158" s="1"/>
      <c r="B158" s="1"/>
      <c r="C158" s="1"/>
      <c r="D158" s="1"/>
      <c r="E158" s="118"/>
      <c r="F158" s="11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x14ac:dyDescent="0.2">
      <c r="A159" s="1"/>
      <c r="B159" s="1"/>
      <c r="C159" s="1"/>
      <c r="D159" s="1"/>
      <c r="E159" s="118"/>
      <c r="F159" s="11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x14ac:dyDescent="0.2">
      <c r="A160" s="1"/>
      <c r="B160" s="1"/>
      <c r="C160" s="1"/>
      <c r="D160" s="1"/>
      <c r="E160" s="118"/>
      <c r="F160" s="11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x14ac:dyDescent="0.2">
      <c r="A161" s="1"/>
      <c r="B161" s="1"/>
      <c r="C161" s="1"/>
      <c r="D161" s="1"/>
      <c r="E161" s="118"/>
      <c r="F161" s="11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x14ac:dyDescent="0.2">
      <c r="A162" s="1"/>
      <c r="B162" s="1"/>
      <c r="C162" s="1"/>
      <c r="D162" s="1"/>
      <c r="E162" s="118"/>
      <c r="F162" s="11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x14ac:dyDescent="0.2">
      <c r="A163" s="1"/>
      <c r="B163" s="1"/>
      <c r="C163" s="1"/>
      <c r="D163" s="1"/>
      <c r="E163" s="118"/>
      <c r="F163" s="11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x14ac:dyDescent="0.2">
      <c r="A164" s="1"/>
      <c r="B164" s="1"/>
      <c r="C164" s="1"/>
      <c r="D164" s="1"/>
      <c r="E164" s="118"/>
      <c r="F164" s="11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x14ac:dyDescent="0.2">
      <c r="A165" s="1"/>
      <c r="B165" s="1"/>
      <c r="C165" s="1"/>
      <c r="D165" s="1"/>
      <c r="E165" s="118"/>
      <c r="F165" s="11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x14ac:dyDescent="0.2">
      <c r="A166" s="1"/>
      <c r="B166" s="1"/>
      <c r="C166" s="1"/>
      <c r="D166" s="1"/>
      <c r="E166" s="118"/>
      <c r="F166" s="11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x14ac:dyDescent="0.2">
      <c r="A167" s="1"/>
      <c r="B167" s="1"/>
      <c r="C167" s="1"/>
      <c r="D167" s="1"/>
      <c r="E167" s="118"/>
      <c r="F167" s="11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x14ac:dyDescent="0.2">
      <c r="A168" s="1"/>
      <c r="B168" s="1"/>
      <c r="C168" s="1"/>
      <c r="D168" s="1"/>
      <c r="E168" s="118"/>
      <c r="F168" s="11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x14ac:dyDescent="0.2">
      <c r="A169" s="1"/>
      <c r="B169" s="1"/>
      <c r="C169" s="1"/>
      <c r="D169" s="1"/>
      <c r="E169" s="118"/>
      <c r="F169" s="11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x14ac:dyDescent="0.2">
      <c r="A170" s="1"/>
      <c r="B170" s="1"/>
      <c r="C170" s="1"/>
      <c r="D170" s="1"/>
      <c r="E170" s="118"/>
      <c r="F170" s="11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x14ac:dyDescent="0.2">
      <c r="A171" s="1"/>
      <c r="B171" s="1"/>
      <c r="C171" s="1"/>
      <c r="D171" s="1"/>
      <c r="E171" s="118"/>
      <c r="F171" s="11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x14ac:dyDescent="0.2">
      <c r="A172" s="1"/>
      <c r="B172" s="1"/>
      <c r="C172" s="1"/>
      <c r="D172" s="1"/>
      <c r="E172" s="118"/>
      <c r="F172" s="11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x14ac:dyDescent="0.2">
      <c r="A173" s="1"/>
      <c r="B173" s="1"/>
      <c r="C173" s="1"/>
      <c r="D173" s="1"/>
      <c r="E173" s="118"/>
      <c r="F173" s="11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x14ac:dyDescent="0.2">
      <c r="A174" s="1"/>
      <c r="B174" s="1"/>
      <c r="C174" s="1"/>
      <c r="D174" s="1"/>
      <c r="E174" s="118"/>
      <c r="F174" s="11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x14ac:dyDescent="0.2">
      <c r="A175" s="1"/>
      <c r="B175" s="1"/>
      <c r="C175" s="1"/>
      <c r="D175" s="1"/>
      <c r="E175" s="118"/>
      <c r="F175" s="11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x14ac:dyDescent="0.2">
      <c r="A176" s="1"/>
      <c r="B176" s="1"/>
      <c r="C176" s="1"/>
      <c r="D176" s="1"/>
      <c r="E176" s="118"/>
      <c r="F176" s="11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x14ac:dyDescent="0.2">
      <c r="A177" s="1"/>
      <c r="B177" s="1"/>
      <c r="C177" s="1"/>
      <c r="D177" s="1"/>
      <c r="E177" s="118"/>
      <c r="F177" s="11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x14ac:dyDescent="0.2">
      <c r="A178" s="1"/>
      <c r="B178" s="1"/>
      <c r="C178" s="1"/>
      <c r="D178" s="1"/>
      <c r="E178" s="118"/>
      <c r="F178" s="11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x14ac:dyDescent="0.2">
      <c r="A179" s="1"/>
      <c r="B179" s="1"/>
      <c r="C179" s="1"/>
      <c r="D179" s="1"/>
      <c r="E179" s="118"/>
      <c r="F179" s="11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x14ac:dyDescent="0.2">
      <c r="A180" s="1"/>
      <c r="B180" s="1"/>
      <c r="C180" s="1"/>
      <c r="D180" s="1"/>
      <c r="E180" s="118"/>
      <c r="F180" s="11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x14ac:dyDescent="0.2">
      <c r="A181" s="1"/>
      <c r="B181" s="1"/>
      <c r="C181" s="1"/>
      <c r="D181" s="1"/>
      <c r="E181" s="118"/>
      <c r="F181" s="11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x14ac:dyDescent="0.2">
      <c r="A182" s="1"/>
      <c r="B182" s="1"/>
      <c r="C182" s="1"/>
      <c r="D182" s="1"/>
      <c r="E182" s="118"/>
      <c r="F182" s="11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x14ac:dyDescent="0.2">
      <c r="A183" s="1"/>
      <c r="B183" s="1"/>
      <c r="C183" s="1"/>
      <c r="D183" s="1"/>
      <c r="E183" s="118"/>
      <c r="F183" s="11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x14ac:dyDescent="0.2">
      <c r="A184" s="1"/>
      <c r="B184" s="1"/>
      <c r="C184" s="1"/>
      <c r="D184" s="1"/>
      <c r="E184" s="118"/>
      <c r="F184" s="11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x14ac:dyDescent="0.2">
      <c r="A185" s="1"/>
      <c r="B185" s="1"/>
      <c r="C185" s="1"/>
      <c r="D185" s="1"/>
      <c r="E185" s="118"/>
      <c r="F185" s="11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x14ac:dyDescent="0.2">
      <c r="A186" s="1"/>
      <c r="B186" s="1"/>
      <c r="C186" s="1"/>
      <c r="D186" s="1"/>
      <c r="E186" s="118"/>
      <c r="F186" s="11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x14ac:dyDescent="0.2">
      <c r="A187" s="1"/>
      <c r="B187" s="1"/>
      <c r="C187" s="1"/>
      <c r="D187" s="1"/>
      <c r="E187" s="118"/>
      <c r="F187" s="11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x14ac:dyDescent="0.2">
      <c r="A188" s="1"/>
      <c r="B188" s="1"/>
      <c r="C188" s="1"/>
      <c r="D188" s="1"/>
      <c r="E188" s="118"/>
      <c r="F188" s="11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x14ac:dyDescent="0.2">
      <c r="A189" s="1"/>
      <c r="B189" s="1"/>
      <c r="C189" s="1"/>
      <c r="D189" s="1"/>
      <c r="E189" s="118"/>
      <c r="F189" s="11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x14ac:dyDescent="0.2">
      <c r="A190" s="1"/>
      <c r="B190" s="1"/>
      <c r="C190" s="1"/>
      <c r="D190" s="1"/>
      <c r="E190" s="118"/>
      <c r="F190" s="11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x14ac:dyDescent="0.2">
      <c r="A191" s="1"/>
      <c r="B191" s="1"/>
      <c r="C191" s="1"/>
      <c r="D191" s="1"/>
      <c r="E191" s="118"/>
      <c r="F191" s="11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x14ac:dyDescent="0.2">
      <c r="A192" s="1"/>
      <c r="B192" s="1"/>
      <c r="C192" s="1"/>
      <c r="D192" s="1"/>
      <c r="E192" s="118"/>
      <c r="F192" s="11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x14ac:dyDescent="0.2">
      <c r="A193" s="1"/>
      <c r="B193" s="1"/>
      <c r="C193" s="1"/>
      <c r="D193" s="1"/>
      <c r="E193" s="118"/>
      <c r="F193" s="11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x14ac:dyDescent="0.2">
      <c r="A194" s="1"/>
      <c r="B194" s="1"/>
      <c r="C194" s="1"/>
      <c r="D194" s="1"/>
      <c r="E194" s="118"/>
      <c r="F194" s="11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x14ac:dyDescent="0.2">
      <c r="A195" s="1"/>
      <c r="B195" s="1"/>
      <c r="C195" s="1"/>
      <c r="D195" s="1"/>
      <c r="E195" s="118"/>
      <c r="F195" s="11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x14ac:dyDescent="0.2">
      <c r="A196" s="1"/>
      <c r="B196" s="1"/>
      <c r="C196" s="1"/>
      <c r="D196" s="1"/>
      <c r="E196" s="118"/>
      <c r="F196" s="11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x14ac:dyDescent="0.2">
      <c r="A197" s="1"/>
      <c r="B197" s="1"/>
      <c r="C197" s="1"/>
      <c r="D197" s="1"/>
      <c r="E197" s="118"/>
      <c r="F197" s="11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x14ac:dyDescent="0.2">
      <c r="A198" s="1"/>
      <c r="B198" s="1"/>
      <c r="C198" s="1"/>
      <c r="D198" s="1"/>
      <c r="E198" s="118"/>
      <c r="F198" s="11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x14ac:dyDescent="0.2">
      <c r="A199" s="1"/>
      <c r="B199" s="1"/>
      <c r="C199" s="1"/>
      <c r="D199" s="1"/>
      <c r="E199" s="118"/>
      <c r="F199" s="11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x14ac:dyDescent="0.2">
      <c r="A200" s="1"/>
      <c r="B200" s="1"/>
      <c r="C200" s="1"/>
      <c r="D200" s="1"/>
      <c r="E200" s="118"/>
      <c r="F200" s="11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x14ac:dyDescent="0.2">
      <c r="A201" s="1"/>
      <c r="B201" s="1"/>
      <c r="C201" s="1"/>
      <c r="D201" s="1"/>
      <c r="E201" s="118"/>
      <c r="F201" s="11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x14ac:dyDescent="0.2">
      <c r="A202" s="1"/>
      <c r="B202" s="1"/>
      <c r="C202" s="1"/>
      <c r="D202" s="1"/>
      <c r="E202" s="118"/>
      <c r="F202" s="11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x14ac:dyDescent="0.2">
      <c r="A203" s="1"/>
      <c r="B203" s="1"/>
      <c r="C203" s="1"/>
      <c r="D203" s="1"/>
      <c r="E203" s="118"/>
      <c r="F203" s="11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x14ac:dyDescent="0.2">
      <c r="A204" s="1"/>
      <c r="B204" s="1"/>
      <c r="C204" s="1"/>
      <c r="D204" s="1"/>
      <c r="E204" s="118"/>
      <c r="F204" s="11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x14ac:dyDescent="0.2">
      <c r="A205" s="1"/>
      <c r="B205" s="1"/>
      <c r="C205" s="1"/>
      <c r="D205" s="1"/>
      <c r="E205" s="118"/>
      <c r="F205" s="11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x14ac:dyDescent="0.2">
      <c r="A206" s="1"/>
      <c r="B206" s="1"/>
      <c r="C206" s="1"/>
      <c r="D206" s="1"/>
      <c r="E206" s="118"/>
      <c r="F206" s="11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x14ac:dyDescent="0.2">
      <c r="A207" s="1"/>
      <c r="B207" s="1"/>
      <c r="C207" s="1"/>
      <c r="D207" s="1"/>
      <c r="E207" s="118"/>
      <c r="F207" s="11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x14ac:dyDescent="0.2">
      <c r="A208" s="1"/>
      <c r="B208" s="1"/>
      <c r="C208" s="1"/>
      <c r="D208" s="1"/>
      <c r="E208" s="118"/>
      <c r="F208" s="11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x14ac:dyDescent="0.2">
      <c r="A209" s="1"/>
      <c r="B209" s="1"/>
      <c r="C209" s="1"/>
      <c r="D209" s="1"/>
      <c r="E209" s="118"/>
      <c r="F209" s="11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x14ac:dyDescent="0.2">
      <c r="A210" s="1"/>
      <c r="B210" s="1"/>
      <c r="C210" s="1"/>
      <c r="D210" s="1"/>
      <c r="E210" s="118"/>
      <c r="F210" s="11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x14ac:dyDescent="0.2">
      <c r="A211" s="1"/>
      <c r="B211" s="1"/>
      <c r="C211" s="1"/>
      <c r="D211" s="1"/>
      <c r="E211" s="118"/>
      <c r="F211" s="11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x14ac:dyDescent="0.2">
      <c r="A212" s="1"/>
      <c r="B212" s="1"/>
      <c r="C212" s="1"/>
      <c r="D212" s="1"/>
      <c r="E212" s="118"/>
      <c r="F212" s="11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x14ac:dyDescent="0.2">
      <c r="A213" s="1"/>
      <c r="B213" s="1"/>
      <c r="C213" s="1"/>
      <c r="D213" s="1"/>
      <c r="E213" s="118"/>
      <c r="F213" s="11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x14ac:dyDescent="0.2">
      <c r="A214" s="1"/>
      <c r="B214" s="1"/>
      <c r="C214" s="1"/>
      <c r="D214" s="1"/>
      <c r="E214" s="118"/>
      <c r="F214" s="11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x14ac:dyDescent="0.2">
      <c r="A215" s="1"/>
      <c r="B215" s="1"/>
      <c r="C215" s="1"/>
      <c r="D215" s="1"/>
      <c r="E215" s="118"/>
      <c r="F215" s="11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x14ac:dyDescent="0.2">
      <c r="A216" s="1"/>
      <c r="B216" s="1"/>
      <c r="C216" s="1"/>
      <c r="D216" s="1"/>
      <c r="E216" s="118"/>
      <c r="F216" s="11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x14ac:dyDescent="0.2">
      <c r="A217" s="1"/>
      <c r="B217" s="1"/>
      <c r="C217" s="1"/>
      <c r="D217" s="1"/>
      <c r="E217" s="118"/>
      <c r="F217" s="11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x14ac:dyDescent="0.2">
      <c r="A218" s="1"/>
      <c r="B218" s="1"/>
      <c r="C218" s="1"/>
      <c r="D218" s="1"/>
      <c r="E218" s="118"/>
      <c r="F218" s="11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x14ac:dyDescent="0.2">
      <c r="A219" s="1"/>
      <c r="B219" s="1"/>
      <c r="C219" s="1"/>
      <c r="D219" s="1"/>
      <c r="E219" s="118"/>
      <c r="F219" s="11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x14ac:dyDescent="0.2">
      <c r="A220" s="1"/>
      <c r="B220" s="1"/>
      <c r="C220" s="1"/>
      <c r="D220" s="1"/>
      <c r="E220" s="118"/>
      <c r="F220" s="11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x14ac:dyDescent="0.2">
      <c r="A221" s="1"/>
      <c r="B221" s="1"/>
      <c r="C221" s="1"/>
      <c r="D221" s="1"/>
      <c r="E221" s="118"/>
      <c r="F221" s="11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x14ac:dyDescent="0.2">
      <c r="A222" s="1"/>
      <c r="B222" s="1"/>
      <c r="C222" s="1"/>
      <c r="D222" s="1"/>
      <c r="E222" s="118"/>
      <c r="F222" s="11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x14ac:dyDescent="0.2">
      <c r="A223" s="1"/>
      <c r="B223" s="1"/>
      <c r="C223" s="1"/>
      <c r="D223" s="1"/>
      <c r="E223" s="118"/>
      <c r="F223" s="11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x14ac:dyDescent="0.2">
      <c r="A224" s="1"/>
      <c r="B224" s="1"/>
      <c r="C224" s="1"/>
      <c r="D224" s="1"/>
      <c r="E224" s="118"/>
      <c r="F224" s="11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x14ac:dyDescent="0.2">
      <c r="A225" s="1"/>
      <c r="B225" s="1"/>
      <c r="C225" s="1"/>
      <c r="D225" s="1"/>
      <c r="E225" s="118"/>
      <c r="F225" s="11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x14ac:dyDescent="0.2">
      <c r="A226" s="1"/>
      <c r="B226" s="1"/>
      <c r="C226" s="1"/>
      <c r="D226" s="1"/>
      <c r="E226" s="118"/>
      <c r="F226" s="11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x14ac:dyDescent="0.2">
      <c r="A227" s="1"/>
      <c r="B227" s="1"/>
      <c r="C227" s="1"/>
      <c r="D227" s="1"/>
      <c r="E227" s="118"/>
      <c r="F227" s="11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x14ac:dyDescent="0.2">
      <c r="A228" s="1"/>
      <c r="B228" s="1"/>
      <c r="C228" s="1"/>
      <c r="D228" s="1"/>
      <c r="E228" s="118"/>
      <c r="F228" s="11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x14ac:dyDescent="0.2">
      <c r="A229" s="1"/>
      <c r="B229" s="1"/>
      <c r="C229" s="1"/>
      <c r="D229" s="1"/>
      <c r="E229" s="118"/>
      <c r="F229" s="11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x14ac:dyDescent="0.2">
      <c r="A230" s="1"/>
      <c r="B230" s="1"/>
      <c r="C230" s="1"/>
      <c r="D230" s="1"/>
      <c r="E230" s="118"/>
      <c r="F230" s="11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x14ac:dyDescent="0.2">
      <c r="A231" s="1"/>
      <c r="B231" s="1"/>
      <c r="C231" s="1"/>
      <c r="D231" s="1"/>
      <c r="E231" s="118"/>
      <c r="F231" s="11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x14ac:dyDescent="0.2">
      <c r="A232" s="1"/>
      <c r="B232" s="1"/>
      <c r="C232" s="1"/>
      <c r="D232" s="1"/>
      <c r="E232" s="118"/>
      <c r="F232" s="11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x14ac:dyDescent="0.2">
      <c r="A233" s="1"/>
      <c r="B233" s="1"/>
      <c r="C233" s="1"/>
      <c r="D233" s="1"/>
      <c r="E233" s="118"/>
      <c r="F233" s="11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x14ac:dyDescent="0.2">
      <c r="A234" s="1"/>
      <c r="B234" s="1"/>
      <c r="C234" s="1"/>
      <c r="D234" s="1"/>
      <c r="E234" s="118"/>
      <c r="F234" s="11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x14ac:dyDescent="0.2">
      <c r="A235" s="1"/>
      <c r="B235" s="1"/>
      <c r="C235" s="1"/>
      <c r="D235" s="1"/>
      <c r="E235" s="118"/>
      <c r="F235" s="11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x14ac:dyDescent="0.2">
      <c r="A236" s="1"/>
      <c r="B236" s="1"/>
      <c r="C236" s="1"/>
      <c r="D236" s="1"/>
      <c r="E236" s="118"/>
      <c r="F236" s="11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x14ac:dyDescent="0.2">
      <c r="A237" s="1"/>
      <c r="B237" s="1"/>
      <c r="C237" s="1"/>
      <c r="D237" s="1"/>
      <c r="E237" s="118"/>
      <c r="F237" s="11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x14ac:dyDescent="0.2">
      <c r="A238" s="1"/>
      <c r="B238" s="1"/>
      <c r="C238" s="1"/>
      <c r="D238" s="1"/>
      <c r="E238" s="118"/>
      <c r="F238" s="11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x14ac:dyDescent="0.2">
      <c r="A239" s="1"/>
      <c r="B239" s="1"/>
      <c r="C239" s="1"/>
      <c r="D239" s="1"/>
      <c r="E239" s="118"/>
      <c r="F239" s="11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x14ac:dyDescent="0.2">
      <c r="A240" s="1"/>
      <c r="B240" s="1"/>
      <c r="C240" s="1"/>
      <c r="D240" s="1"/>
      <c r="E240" s="118"/>
      <c r="F240" s="11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x14ac:dyDescent="0.2">
      <c r="A241" s="1"/>
      <c r="B241" s="1"/>
      <c r="C241" s="1"/>
      <c r="D241" s="1"/>
      <c r="E241" s="118"/>
      <c r="F241" s="11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x14ac:dyDescent="0.2">
      <c r="A242" s="1"/>
      <c r="B242" s="1"/>
      <c r="C242" s="1"/>
      <c r="D242" s="1"/>
      <c r="E242" s="118"/>
      <c r="F242" s="11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x14ac:dyDescent="0.2">
      <c r="A243" s="1"/>
      <c r="B243" s="1"/>
      <c r="C243" s="1"/>
      <c r="D243" s="1"/>
      <c r="E243" s="118"/>
      <c r="F243" s="11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x14ac:dyDescent="0.2">
      <c r="A244" s="1"/>
      <c r="B244" s="1"/>
      <c r="C244" s="1"/>
      <c r="D244" s="1"/>
      <c r="E244" s="118"/>
      <c r="F244" s="11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x14ac:dyDescent="0.2">
      <c r="A245" s="1"/>
      <c r="B245" s="1"/>
      <c r="C245" s="1"/>
      <c r="D245" s="1"/>
      <c r="E245" s="118"/>
      <c r="F245" s="11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x14ac:dyDescent="0.2">
      <c r="A246" s="1"/>
      <c r="B246" s="1"/>
      <c r="C246" s="1"/>
      <c r="D246" s="1"/>
      <c r="E246" s="118"/>
      <c r="F246" s="11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x14ac:dyDescent="0.2">
      <c r="A247" s="1"/>
      <c r="B247" s="1"/>
      <c r="C247" s="1"/>
      <c r="D247" s="1"/>
      <c r="E247" s="118"/>
      <c r="F247" s="11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x14ac:dyDescent="0.2">
      <c r="A248" s="1"/>
      <c r="B248" s="1"/>
      <c r="C248" s="1"/>
      <c r="D248" s="1"/>
      <c r="E248" s="118"/>
      <c r="F248" s="11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x14ac:dyDescent="0.2">
      <c r="A249" s="1"/>
      <c r="B249" s="1"/>
      <c r="C249" s="1"/>
      <c r="D249" s="1"/>
      <c r="E249" s="118"/>
      <c r="F249" s="11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x14ac:dyDescent="0.2">
      <c r="A250" s="1"/>
      <c r="B250" s="1"/>
      <c r="C250" s="1"/>
      <c r="D250" s="1"/>
      <c r="E250" s="118"/>
      <c r="F250" s="11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x14ac:dyDescent="0.2">
      <c r="A251" s="1"/>
      <c r="B251" s="1"/>
      <c r="C251" s="1"/>
      <c r="D251" s="1"/>
      <c r="E251" s="118"/>
      <c r="F251" s="11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x14ac:dyDescent="0.2">
      <c r="A252" s="1"/>
      <c r="B252" s="1"/>
      <c r="C252" s="1"/>
      <c r="D252" s="1"/>
      <c r="E252" s="118"/>
      <c r="F252" s="11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x14ac:dyDescent="0.2">
      <c r="A253" s="1"/>
      <c r="B253" s="1"/>
      <c r="C253" s="1"/>
      <c r="D253" s="1"/>
      <c r="E253" s="118"/>
      <c r="F253" s="11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x14ac:dyDescent="0.2">
      <c r="A254" s="1"/>
      <c r="B254" s="1"/>
      <c r="C254" s="1"/>
      <c r="D254" s="1"/>
      <c r="E254" s="118"/>
      <c r="F254" s="11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x14ac:dyDescent="0.2">
      <c r="A255" s="1"/>
      <c r="B255" s="1"/>
      <c r="C255" s="1"/>
      <c r="D255" s="1"/>
      <c r="E255" s="118"/>
      <c r="F255" s="11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x14ac:dyDescent="0.2">
      <c r="A256" s="1"/>
      <c r="B256" s="1"/>
      <c r="C256" s="1"/>
      <c r="D256" s="1"/>
      <c r="E256" s="118"/>
      <c r="F256" s="11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x14ac:dyDescent="0.2">
      <c r="A257" s="1"/>
      <c r="B257" s="1"/>
      <c r="C257" s="1"/>
      <c r="D257" s="1"/>
      <c r="E257" s="118"/>
      <c r="F257" s="11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x14ac:dyDescent="0.2">
      <c r="A258" s="1"/>
      <c r="B258" s="1"/>
      <c r="C258" s="1"/>
      <c r="D258" s="1"/>
      <c r="E258" s="118"/>
      <c r="F258" s="11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x14ac:dyDescent="0.2">
      <c r="A259" s="1"/>
      <c r="B259" s="1"/>
      <c r="C259" s="1"/>
      <c r="D259" s="1"/>
      <c r="E259" s="118"/>
      <c r="F259" s="11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x14ac:dyDescent="0.2">
      <c r="A260" s="1"/>
      <c r="B260" s="1"/>
      <c r="C260" s="1"/>
      <c r="D260" s="1"/>
      <c r="E260" s="118"/>
      <c r="F260" s="11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x14ac:dyDescent="0.2">
      <c r="A261" s="1"/>
      <c r="B261" s="1"/>
      <c r="C261" s="1"/>
      <c r="D261" s="1"/>
      <c r="E261" s="118"/>
      <c r="F261" s="11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x14ac:dyDescent="0.2">
      <c r="A262" s="1"/>
      <c r="B262" s="1"/>
      <c r="C262" s="1"/>
      <c r="D262" s="1"/>
      <c r="E262" s="118"/>
      <c r="F262" s="11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x14ac:dyDescent="0.2">
      <c r="A263" s="1"/>
      <c r="B263" s="1"/>
      <c r="C263" s="1"/>
      <c r="D263" s="1"/>
      <c r="E263" s="118"/>
      <c r="F263" s="11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x14ac:dyDescent="0.2">
      <c r="A264" s="1"/>
      <c r="B264" s="1"/>
      <c r="C264" s="1"/>
      <c r="D264" s="1"/>
      <c r="E264" s="118"/>
      <c r="F264" s="11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x14ac:dyDescent="0.2">
      <c r="A265" s="1"/>
      <c r="B265" s="1"/>
      <c r="C265" s="1"/>
      <c r="D265" s="1"/>
      <c r="E265" s="118"/>
      <c r="F265" s="11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x14ac:dyDescent="0.2">
      <c r="A266" s="1"/>
      <c r="B266" s="1"/>
      <c r="C266" s="1"/>
      <c r="D266" s="1"/>
      <c r="E266" s="118"/>
      <c r="F266" s="11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x14ac:dyDescent="0.2">
      <c r="A267" s="1"/>
      <c r="B267" s="1"/>
      <c r="C267" s="1"/>
      <c r="D267" s="1"/>
      <c r="E267" s="118"/>
      <c r="F267" s="11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x14ac:dyDescent="0.2">
      <c r="A268" s="1"/>
      <c r="B268" s="1"/>
      <c r="C268" s="1"/>
      <c r="D268" s="1"/>
      <c r="E268" s="118"/>
      <c r="F268" s="11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x14ac:dyDescent="0.2">
      <c r="A269" s="1"/>
      <c r="B269" s="1"/>
      <c r="C269" s="1"/>
      <c r="D269" s="1"/>
      <c r="E269" s="118"/>
      <c r="F269" s="11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x14ac:dyDescent="0.2">
      <c r="A270" s="1"/>
      <c r="B270" s="1"/>
      <c r="C270" s="1"/>
      <c r="D270" s="1"/>
      <c r="E270" s="118"/>
      <c r="F270" s="11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x14ac:dyDescent="0.2">
      <c r="A271" s="1"/>
      <c r="B271" s="1"/>
      <c r="C271" s="1"/>
      <c r="D271" s="1"/>
      <c r="E271" s="118"/>
      <c r="F271" s="11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x14ac:dyDescent="0.2">
      <c r="A272" s="1"/>
      <c r="B272" s="1"/>
      <c r="C272" s="1"/>
      <c r="D272" s="1"/>
      <c r="E272" s="118"/>
      <c r="F272" s="11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x14ac:dyDescent="0.2">
      <c r="A273" s="1"/>
      <c r="B273" s="1"/>
      <c r="C273" s="1"/>
      <c r="D273" s="1"/>
      <c r="E273" s="118"/>
      <c r="F273" s="11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x14ac:dyDescent="0.2">
      <c r="A274" s="1"/>
      <c r="B274" s="1"/>
      <c r="C274" s="1"/>
      <c r="D274" s="1"/>
      <c r="E274" s="118"/>
      <c r="F274" s="11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x14ac:dyDescent="0.2">
      <c r="A275" s="1"/>
      <c r="B275" s="1"/>
      <c r="C275" s="1"/>
      <c r="D275" s="1"/>
      <c r="E275" s="118"/>
      <c r="F275" s="11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x14ac:dyDescent="0.2">
      <c r="A276" s="1"/>
      <c r="B276" s="1"/>
      <c r="C276" s="1"/>
      <c r="D276" s="1"/>
      <c r="E276" s="118"/>
      <c r="F276" s="11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x14ac:dyDescent="0.2">
      <c r="A277" s="1"/>
      <c r="B277" s="1"/>
      <c r="C277" s="1"/>
      <c r="D277" s="1"/>
      <c r="E277" s="118"/>
      <c r="F277" s="11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x14ac:dyDescent="0.2">
      <c r="A278" s="1"/>
      <c r="B278" s="1"/>
      <c r="C278" s="1"/>
      <c r="D278" s="1"/>
      <c r="E278" s="118"/>
      <c r="F278" s="118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x14ac:dyDescent="0.2">
      <c r="A279" s="1"/>
      <c r="B279" s="1"/>
      <c r="C279" s="1"/>
      <c r="D279" s="1"/>
      <c r="E279" s="118"/>
      <c r="F279" s="118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x14ac:dyDescent="0.2">
      <c r="A280" s="1"/>
      <c r="B280" s="1"/>
      <c r="C280" s="1"/>
      <c r="D280" s="1"/>
      <c r="E280" s="118"/>
      <c r="F280" s="118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x14ac:dyDescent="0.2">
      <c r="A281" s="1"/>
      <c r="B281" s="1"/>
      <c r="C281" s="1"/>
      <c r="D281" s="1"/>
      <c r="E281" s="118"/>
      <c r="F281" s="118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x14ac:dyDescent="0.2">
      <c r="A282" s="1"/>
      <c r="B282" s="1"/>
      <c r="C282" s="1"/>
      <c r="D282" s="1"/>
      <c r="E282" s="118"/>
      <c r="F282" s="118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x14ac:dyDescent="0.2">
      <c r="A283" s="1"/>
      <c r="B283" s="1"/>
      <c r="C283" s="1"/>
      <c r="D283" s="1"/>
      <c r="E283" s="118"/>
      <c r="F283" s="118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x14ac:dyDescent="0.2">
      <c r="A284" s="1"/>
      <c r="B284" s="1"/>
      <c r="C284" s="1"/>
      <c r="D284" s="1"/>
      <c r="E284" s="118"/>
      <c r="F284" s="118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x14ac:dyDescent="0.2">
      <c r="A285" s="1"/>
      <c r="B285" s="1"/>
      <c r="C285" s="1"/>
      <c r="D285" s="1"/>
      <c r="E285" s="118"/>
      <c r="F285" s="118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x14ac:dyDescent="0.2">
      <c r="A286" s="1"/>
      <c r="B286" s="1"/>
      <c r="C286" s="1"/>
      <c r="D286" s="1"/>
      <c r="E286" s="118"/>
      <c r="F286" s="118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x14ac:dyDescent="0.2">
      <c r="A287" s="1"/>
      <c r="B287" s="1"/>
      <c r="C287" s="1"/>
      <c r="D287" s="1"/>
      <c r="E287" s="118"/>
      <c r="F287" s="118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x14ac:dyDescent="0.2">
      <c r="A288" s="1"/>
      <c r="B288" s="1"/>
      <c r="C288" s="1"/>
      <c r="D288" s="1"/>
      <c r="E288" s="118"/>
      <c r="F288" s="118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x14ac:dyDescent="0.2">
      <c r="A289" s="1"/>
      <c r="B289" s="1"/>
      <c r="C289" s="1"/>
      <c r="D289" s="1"/>
      <c r="E289" s="118"/>
      <c r="F289" s="118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x14ac:dyDescent="0.2">
      <c r="A290" s="1"/>
      <c r="B290" s="1"/>
      <c r="C290" s="1"/>
      <c r="D290" s="1"/>
      <c r="E290" s="118"/>
      <c r="F290" s="118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x14ac:dyDescent="0.2">
      <c r="A291" s="1"/>
      <c r="B291" s="1"/>
      <c r="C291" s="1"/>
      <c r="D291" s="1"/>
      <c r="E291" s="118"/>
      <c r="F291" s="118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x14ac:dyDescent="0.2">
      <c r="A292" s="1"/>
      <c r="B292" s="1"/>
      <c r="C292" s="1"/>
      <c r="D292" s="1"/>
      <c r="E292" s="118"/>
      <c r="F292" s="118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x14ac:dyDescent="0.2">
      <c r="A293" s="1"/>
      <c r="B293" s="1"/>
      <c r="C293" s="1"/>
      <c r="D293" s="1"/>
      <c r="E293" s="118"/>
      <c r="F293" s="118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x14ac:dyDescent="0.2">
      <c r="A294" s="1"/>
      <c r="B294" s="1"/>
      <c r="C294" s="1"/>
      <c r="D294" s="1"/>
      <c r="E294" s="118"/>
      <c r="F294" s="118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x14ac:dyDescent="0.2">
      <c r="A295" s="1"/>
      <c r="B295" s="1"/>
      <c r="C295" s="1"/>
      <c r="D295" s="1"/>
      <c r="E295" s="118"/>
      <c r="F295" s="118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x14ac:dyDescent="0.2">
      <c r="A296" s="1"/>
      <c r="B296" s="1"/>
      <c r="C296" s="1"/>
      <c r="D296" s="1"/>
      <c r="E296" s="118"/>
      <c r="F296" s="118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x14ac:dyDescent="0.2">
      <c r="A297" s="1"/>
      <c r="B297" s="1"/>
      <c r="C297" s="1"/>
      <c r="D297" s="1"/>
      <c r="E297" s="118"/>
      <c r="F297" s="118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x14ac:dyDescent="0.2">
      <c r="A298" s="1"/>
      <c r="B298" s="1"/>
      <c r="C298" s="1"/>
      <c r="D298" s="1"/>
      <c r="E298" s="118"/>
      <c r="F298" s="118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x14ac:dyDescent="0.2">
      <c r="A299" s="1"/>
      <c r="B299" s="1"/>
      <c r="C299" s="1"/>
      <c r="D299" s="1"/>
      <c r="E299" s="118"/>
      <c r="F299" s="118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x14ac:dyDescent="0.2">
      <c r="A300" s="1"/>
      <c r="B300" s="1"/>
      <c r="C300" s="1"/>
      <c r="D300" s="1"/>
      <c r="E300" s="118"/>
      <c r="F300" s="118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x14ac:dyDescent="0.2">
      <c r="A301" s="1"/>
      <c r="B301" s="1"/>
      <c r="C301" s="1"/>
      <c r="D301" s="1"/>
      <c r="E301" s="118"/>
      <c r="F301" s="118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x14ac:dyDescent="0.2">
      <c r="A302" s="1"/>
      <c r="B302" s="1"/>
      <c r="C302" s="1"/>
      <c r="D302" s="1"/>
      <c r="E302" s="118"/>
      <c r="F302" s="118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x14ac:dyDescent="0.2">
      <c r="A303" s="1"/>
      <c r="B303" s="1"/>
      <c r="C303" s="1"/>
      <c r="D303" s="1"/>
      <c r="E303" s="118"/>
      <c r="F303" s="118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x14ac:dyDescent="0.2">
      <c r="A304" s="1"/>
      <c r="B304" s="1"/>
      <c r="C304" s="1"/>
      <c r="D304" s="1"/>
      <c r="E304" s="118"/>
      <c r="F304" s="118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x14ac:dyDescent="0.2">
      <c r="A305" s="1"/>
      <c r="B305" s="1"/>
      <c r="C305" s="1"/>
      <c r="D305" s="1"/>
      <c r="E305" s="118"/>
      <c r="F305" s="118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x14ac:dyDescent="0.2">
      <c r="A306" s="1"/>
      <c r="B306" s="1"/>
      <c r="C306" s="1"/>
      <c r="D306" s="1"/>
      <c r="E306" s="118"/>
      <c r="F306" s="118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x14ac:dyDescent="0.2">
      <c r="A307" s="1"/>
      <c r="B307" s="1"/>
      <c r="C307" s="1"/>
      <c r="D307" s="1"/>
      <c r="E307" s="118"/>
      <c r="F307" s="118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x14ac:dyDescent="0.2">
      <c r="A308" s="1"/>
      <c r="B308" s="1"/>
      <c r="C308" s="1"/>
      <c r="D308" s="1"/>
      <c r="E308" s="118"/>
      <c r="F308" s="118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x14ac:dyDescent="0.2">
      <c r="A309" s="1"/>
      <c r="B309" s="1"/>
      <c r="C309" s="1"/>
      <c r="D309" s="1"/>
      <c r="E309" s="118"/>
      <c r="F309" s="118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x14ac:dyDescent="0.2">
      <c r="A310" s="1"/>
      <c r="B310" s="1"/>
      <c r="C310" s="1"/>
      <c r="D310" s="1"/>
      <c r="E310" s="118"/>
      <c r="F310" s="118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x14ac:dyDescent="0.2">
      <c r="A311" s="1"/>
      <c r="B311" s="1"/>
      <c r="C311" s="1"/>
      <c r="D311" s="1"/>
      <c r="E311" s="118"/>
      <c r="F311" s="118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x14ac:dyDescent="0.2">
      <c r="A312" s="1"/>
      <c r="B312" s="1"/>
      <c r="C312" s="1"/>
      <c r="D312" s="1"/>
      <c r="E312" s="118"/>
      <c r="F312" s="118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x14ac:dyDescent="0.2">
      <c r="A313" s="1"/>
      <c r="B313" s="1"/>
      <c r="C313" s="1"/>
      <c r="D313" s="1"/>
      <c r="E313" s="118"/>
      <c r="F313" s="118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x14ac:dyDescent="0.2">
      <c r="A314" s="1"/>
      <c r="B314" s="1"/>
      <c r="C314" s="1"/>
      <c r="D314" s="1"/>
      <c r="E314" s="118"/>
      <c r="F314" s="118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x14ac:dyDescent="0.2">
      <c r="A315" s="1"/>
      <c r="B315" s="1"/>
      <c r="C315" s="1"/>
      <c r="D315" s="1"/>
      <c r="E315" s="118"/>
      <c r="F315" s="118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x14ac:dyDescent="0.2">
      <c r="A316" s="1"/>
      <c r="B316" s="1"/>
      <c r="C316" s="1"/>
      <c r="D316" s="1"/>
      <c r="E316" s="118"/>
      <c r="F316" s="118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x14ac:dyDescent="0.2">
      <c r="A317" s="1"/>
      <c r="B317" s="1"/>
      <c r="C317" s="1"/>
      <c r="D317" s="1"/>
      <c r="E317" s="118"/>
      <c r="F317" s="118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x14ac:dyDescent="0.2">
      <c r="A318" s="1"/>
      <c r="B318" s="1"/>
      <c r="C318" s="1"/>
      <c r="D318" s="1"/>
      <c r="E318" s="118"/>
      <c r="F318" s="118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x14ac:dyDescent="0.2">
      <c r="A319" s="1"/>
      <c r="B319" s="1"/>
      <c r="C319" s="1"/>
      <c r="D319" s="1"/>
      <c r="E319" s="118"/>
      <c r="F319" s="118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x14ac:dyDescent="0.2">
      <c r="A320" s="1"/>
      <c r="B320" s="1"/>
      <c r="C320" s="1"/>
      <c r="D320" s="1"/>
      <c r="E320" s="118"/>
      <c r="F320" s="118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x14ac:dyDescent="0.2">
      <c r="A321" s="1"/>
      <c r="B321" s="1"/>
      <c r="C321" s="1"/>
      <c r="D321" s="1"/>
      <c r="E321" s="118"/>
      <c r="F321" s="118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x14ac:dyDescent="0.2">
      <c r="A322" s="1"/>
      <c r="B322" s="1"/>
      <c r="C322" s="1"/>
      <c r="D322" s="1"/>
      <c r="E322" s="118"/>
      <c r="F322" s="118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x14ac:dyDescent="0.2">
      <c r="A323" s="1"/>
      <c r="B323" s="1"/>
      <c r="C323" s="1"/>
      <c r="D323" s="1"/>
      <c r="E323" s="118"/>
      <c r="F323" s="118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x14ac:dyDescent="0.2">
      <c r="A324" s="1"/>
      <c r="B324" s="1"/>
      <c r="C324" s="1"/>
      <c r="D324" s="1"/>
      <c r="E324" s="118"/>
      <c r="F324" s="118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x14ac:dyDescent="0.2">
      <c r="A325" s="1"/>
      <c r="B325" s="1"/>
      <c r="C325" s="1"/>
      <c r="D325" s="1"/>
      <c r="E325" s="118"/>
      <c r="F325" s="118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x14ac:dyDescent="0.2">
      <c r="A326" s="1"/>
      <c r="B326" s="1"/>
      <c r="C326" s="1"/>
      <c r="D326" s="1"/>
      <c r="E326" s="118"/>
      <c r="F326" s="118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x14ac:dyDescent="0.2">
      <c r="A327" s="1"/>
      <c r="B327" s="1"/>
      <c r="C327" s="1"/>
      <c r="D327" s="1"/>
      <c r="E327" s="118"/>
      <c r="F327" s="118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x14ac:dyDescent="0.2">
      <c r="A328" s="1"/>
      <c r="B328" s="1"/>
      <c r="C328" s="1"/>
      <c r="D328" s="1"/>
      <c r="E328" s="118"/>
      <c r="F328" s="118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x14ac:dyDescent="0.2">
      <c r="A329" s="1"/>
      <c r="B329" s="1"/>
      <c r="C329" s="1"/>
      <c r="D329" s="1"/>
      <c r="E329" s="118"/>
      <c r="F329" s="118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x14ac:dyDescent="0.2">
      <c r="A330" s="1"/>
      <c r="B330" s="1"/>
      <c r="C330" s="1"/>
      <c r="D330" s="1"/>
      <c r="E330" s="118"/>
      <c r="F330" s="118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x14ac:dyDescent="0.2">
      <c r="A331" s="1"/>
      <c r="B331" s="1"/>
      <c r="C331" s="1"/>
      <c r="D331" s="1"/>
      <c r="E331" s="118"/>
      <c r="F331" s="118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x14ac:dyDescent="0.2">
      <c r="A332" s="1"/>
      <c r="B332" s="1"/>
      <c r="C332" s="1"/>
      <c r="D332" s="1"/>
      <c r="E332" s="118"/>
      <c r="F332" s="118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x14ac:dyDescent="0.2">
      <c r="A333" s="1"/>
      <c r="B333" s="1"/>
      <c r="C333" s="1"/>
      <c r="D333" s="1"/>
      <c r="E333" s="118"/>
      <c r="F333" s="118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x14ac:dyDescent="0.2">
      <c r="A334" s="1"/>
      <c r="B334" s="1"/>
      <c r="C334" s="1"/>
      <c r="D334" s="1"/>
      <c r="E334" s="118"/>
      <c r="F334" s="118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x14ac:dyDescent="0.2">
      <c r="A335" s="1"/>
      <c r="B335" s="1"/>
      <c r="C335" s="1"/>
      <c r="D335" s="1"/>
      <c r="E335" s="118"/>
      <c r="F335" s="118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x14ac:dyDescent="0.2">
      <c r="A336" s="1"/>
      <c r="B336" s="1"/>
      <c r="C336" s="1"/>
      <c r="D336" s="1"/>
      <c r="E336" s="118"/>
      <c r="F336" s="118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x14ac:dyDescent="0.2">
      <c r="A337" s="1"/>
      <c r="B337" s="1"/>
      <c r="C337" s="1"/>
      <c r="D337" s="1"/>
      <c r="E337" s="118"/>
      <c r="F337" s="118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x14ac:dyDescent="0.2">
      <c r="A338" s="1"/>
      <c r="B338" s="1"/>
      <c r="C338" s="1"/>
      <c r="D338" s="1"/>
      <c r="E338" s="118"/>
      <c r="F338" s="118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x14ac:dyDescent="0.2">
      <c r="A339" s="1"/>
      <c r="B339" s="1"/>
      <c r="C339" s="1"/>
      <c r="D339" s="1"/>
      <c r="E339" s="118"/>
      <c r="F339" s="118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x14ac:dyDescent="0.2">
      <c r="A340" s="1"/>
      <c r="B340" s="1"/>
      <c r="C340" s="1"/>
      <c r="D340" s="1"/>
      <c r="E340" s="118"/>
      <c r="F340" s="118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x14ac:dyDescent="0.2">
      <c r="A341" s="1"/>
      <c r="B341" s="1"/>
      <c r="C341" s="1"/>
      <c r="D341" s="1"/>
      <c r="E341" s="118"/>
      <c r="F341" s="118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x14ac:dyDescent="0.2">
      <c r="A342" s="1"/>
      <c r="B342" s="1"/>
      <c r="C342" s="1"/>
      <c r="D342" s="1"/>
      <c r="E342" s="118"/>
      <c r="F342" s="118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x14ac:dyDescent="0.2">
      <c r="A343" s="1"/>
      <c r="B343" s="1"/>
      <c r="C343" s="1"/>
      <c r="D343" s="1"/>
      <c r="E343" s="118"/>
      <c r="F343" s="118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x14ac:dyDescent="0.2">
      <c r="A344" s="1"/>
      <c r="B344" s="1"/>
      <c r="C344" s="1"/>
      <c r="D344" s="1"/>
      <c r="E344" s="118"/>
      <c r="F344" s="118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x14ac:dyDescent="0.2">
      <c r="A345" s="1"/>
      <c r="B345" s="1"/>
      <c r="C345" s="1"/>
      <c r="D345" s="1"/>
      <c r="E345" s="118"/>
      <c r="F345" s="118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x14ac:dyDescent="0.2">
      <c r="A346" s="1"/>
      <c r="B346" s="1"/>
      <c r="C346" s="1"/>
      <c r="D346" s="1"/>
      <c r="E346" s="118"/>
      <c r="F346" s="118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x14ac:dyDescent="0.2">
      <c r="A347" s="1"/>
      <c r="B347" s="1"/>
      <c r="C347" s="1"/>
      <c r="D347" s="1"/>
      <c r="E347" s="118"/>
      <c r="F347" s="118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x14ac:dyDescent="0.2">
      <c r="A348" s="1"/>
      <c r="B348" s="1"/>
      <c r="C348" s="1"/>
      <c r="D348" s="1"/>
      <c r="E348" s="118"/>
      <c r="F348" s="11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x14ac:dyDescent="0.2">
      <c r="A349" s="1"/>
      <c r="B349" s="1"/>
      <c r="C349" s="1"/>
      <c r="D349" s="1"/>
      <c r="E349" s="118"/>
      <c r="F349" s="118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x14ac:dyDescent="0.2">
      <c r="A350" s="1"/>
      <c r="B350" s="1"/>
      <c r="C350" s="1"/>
      <c r="D350" s="1"/>
      <c r="E350" s="118"/>
      <c r="F350" s="118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x14ac:dyDescent="0.2">
      <c r="A351" s="1"/>
      <c r="B351" s="1"/>
      <c r="C351" s="1"/>
      <c r="D351" s="1"/>
      <c r="E351" s="118"/>
      <c r="F351" s="118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x14ac:dyDescent="0.2">
      <c r="A352" s="1"/>
      <c r="B352" s="1"/>
      <c r="C352" s="1"/>
      <c r="D352" s="1"/>
      <c r="E352" s="118"/>
      <c r="F352" s="11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x14ac:dyDescent="0.2">
      <c r="A353" s="1"/>
      <c r="B353" s="1"/>
      <c r="C353" s="1"/>
      <c r="D353" s="1"/>
      <c r="E353" s="118"/>
      <c r="F353" s="11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x14ac:dyDescent="0.2">
      <c r="A354" s="1"/>
      <c r="B354" s="1"/>
      <c r="C354" s="1"/>
      <c r="D354" s="1"/>
      <c r="E354" s="118"/>
      <c r="F354" s="118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x14ac:dyDescent="0.2">
      <c r="A355" s="1"/>
      <c r="B355" s="1"/>
      <c r="C355" s="1"/>
      <c r="D355" s="1"/>
      <c r="E355" s="118"/>
      <c r="F355" s="11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x14ac:dyDescent="0.2">
      <c r="A356" s="1"/>
      <c r="B356" s="1"/>
      <c r="C356" s="1"/>
      <c r="D356" s="1"/>
      <c r="E356" s="118"/>
      <c r="F356" s="11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x14ac:dyDescent="0.2">
      <c r="A357" s="1"/>
      <c r="B357" s="1"/>
      <c r="C357" s="1"/>
      <c r="D357" s="1"/>
      <c r="E357" s="118"/>
      <c r="F357" s="11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x14ac:dyDescent="0.2">
      <c r="A358" s="1"/>
      <c r="B358" s="1"/>
      <c r="C358" s="1"/>
      <c r="D358" s="1"/>
      <c r="E358" s="118"/>
      <c r="F358" s="11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x14ac:dyDescent="0.2">
      <c r="A359" s="1"/>
      <c r="B359" s="1"/>
      <c r="C359" s="1"/>
      <c r="D359" s="1"/>
      <c r="E359" s="118"/>
      <c r="F359" s="11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x14ac:dyDescent="0.2">
      <c r="A360" s="1"/>
      <c r="B360" s="1"/>
      <c r="C360" s="1"/>
      <c r="D360" s="1"/>
      <c r="E360" s="118"/>
      <c r="F360" s="11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x14ac:dyDescent="0.2">
      <c r="A361" s="1"/>
      <c r="B361" s="1"/>
      <c r="C361" s="1"/>
      <c r="D361" s="1"/>
      <c r="E361" s="118"/>
      <c r="F361" s="11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x14ac:dyDescent="0.2">
      <c r="A362" s="1"/>
      <c r="B362" s="1"/>
      <c r="C362" s="1"/>
      <c r="D362" s="1"/>
      <c r="E362" s="118"/>
      <c r="F362" s="11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x14ac:dyDescent="0.2">
      <c r="A363" s="1"/>
      <c r="B363" s="1"/>
      <c r="C363" s="1"/>
      <c r="D363" s="1"/>
      <c r="E363" s="118"/>
      <c r="F363" s="11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x14ac:dyDescent="0.2">
      <c r="A364" s="1"/>
      <c r="B364" s="1"/>
      <c r="C364" s="1"/>
      <c r="D364" s="1"/>
      <c r="E364" s="118"/>
      <c r="F364" s="11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x14ac:dyDescent="0.2">
      <c r="A365" s="1"/>
      <c r="B365" s="1"/>
      <c r="C365" s="1"/>
      <c r="D365" s="1"/>
      <c r="E365" s="118"/>
      <c r="F365" s="11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x14ac:dyDescent="0.2">
      <c r="A366" s="1"/>
      <c r="B366" s="1"/>
      <c r="C366" s="1"/>
      <c r="D366" s="1"/>
      <c r="E366" s="118"/>
      <c r="F366" s="11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x14ac:dyDescent="0.2">
      <c r="A367" s="1"/>
      <c r="B367" s="1"/>
      <c r="C367" s="1"/>
      <c r="D367" s="1"/>
      <c r="E367" s="118"/>
      <c r="F367" s="11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x14ac:dyDescent="0.2">
      <c r="A368" s="1"/>
      <c r="B368" s="1"/>
      <c r="C368" s="1"/>
      <c r="D368" s="1"/>
      <c r="E368" s="118"/>
      <c r="F368" s="11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x14ac:dyDescent="0.2">
      <c r="A369" s="1"/>
      <c r="B369" s="1"/>
      <c r="C369" s="1"/>
      <c r="D369" s="1"/>
      <c r="E369" s="118"/>
      <c r="F369" s="11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x14ac:dyDescent="0.2">
      <c r="A370" s="1"/>
      <c r="B370" s="1"/>
      <c r="C370" s="1"/>
      <c r="D370" s="1"/>
      <c r="E370" s="118"/>
      <c r="F370" s="11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x14ac:dyDescent="0.2">
      <c r="A371" s="1"/>
      <c r="B371" s="1"/>
      <c r="C371" s="1"/>
      <c r="D371" s="1"/>
      <c r="E371" s="118"/>
      <c r="F371" s="11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x14ac:dyDescent="0.2">
      <c r="A372" s="1"/>
      <c r="B372" s="1"/>
      <c r="C372" s="1"/>
      <c r="D372" s="1"/>
      <c r="E372" s="118"/>
      <c r="F372" s="11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x14ac:dyDescent="0.2">
      <c r="A373" s="1"/>
      <c r="B373" s="1"/>
      <c r="C373" s="1"/>
      <c r="D373" s="1"/>
      <c r="E373" s="118"/>
      <c r="F373" s="11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x14ac:dyDescent="0.2">
      <c r="A374" s="1"/>
      <c r="B374" s="1"/>
      <c r="C374" s="1"/>
      <c r="D374" s="1"/>
      <c r="E374" s="118"/>
      <c r="F374" s="11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x14ac:dyDescent="0.2">
      <c r="A375" s="1"/>
      <c r="B375" s="1"/>
      <c r="C375" s="1"/>
      <c r="D375" s="1"/>
      <c r="E375" s="118"/>
      <c r="F375" s="11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x14ac:dyDescent="0.2">
      <c r="A376" s="1"/>
      <c r="B376" s="1"/>
      <c r="C376" s="1"/>
      <c r="D376" s="1"/>
      <c r="E376" s="118"/>
      <c r="F376" s="11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x14ac:dyDescent="0.2">
      <c r="A377" s="1"/>
      <c r="B377" s="1"/>
      <c r="C377" s="1"/>
      <c r="D377" s="1"/>
      <c r="E377" s="118"/>
      <c r="F377" s="11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x14ac:dyDescent="0.2">
      <c r="A378" s="1"/>
      <c r="B378" s="1"/>
      <c r="C378" s="1"/>
      <c r="D378" s="1"/>
      <c r="E378" s="118"/>
      <c r="F378" s="11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x14ac:dyDescent="0.2">
      <c r="A379" s="1"/>
      <c r="B379" s="1"/>
      <c r="C379" s="1"/>
      <c r="D379" s="1"/>
      <c r="E379" s="118"/>
      <c r="F379" s="11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x14ac:dyDescent="0.2">
      <c r="A380" s="1"/>
      <c r="B380" s="1"/>
      <c r="C380" s="1"/>
      <c r="D380" s="1"/>
      <c r="E380" s="118"/>
      <c r="F380" s="11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x14ac:dyDescent="0.2">
      <c r="A381" s="1"/>
      <c r="B381" s="1"/>
      <c r="C381" s="1"/>
      <c r="D381" s="1"/>
      <c r="E381" s="118"/>
      <c r="F381" s="11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x14ac:dyDescent="0.2">
      <c r="A382" s="1"/>
      <c r="B382" s="1"/>
      <c r="C382" s="1"/>
      <c r="D382" s="1"/>
      <c r="E382" s="118"/>
      <c r="F382" s="11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x14ac:dyDescent="0.2">
      <c r="A383" s="1"/>
      <c r="B383" s="1"/>
      <c r="C383" s="1"/>
      <c r="D383" s="1"/>
      <c r="E383" s="118"/>
      <c r="F383" s="11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x14ac:dyDescent="0.2">
      <c r="A384" s="1"/>
      <c r="B384" s="1"/>
      <c r="C384" s="1"/>
      <c r="D384" s="1"/>
      <c r="E384" s="118"/>
      <c r="F384" s="11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x14ac:dyDescent="0.2">
      <c r="A385" s="1"/>
      <c r="B385" s="1"/>
      <c r="C385" s="1"/>
      <c r="D385" s="1"/>
      <c r="E385" s="118"/>
      <c r="F385" s="11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x14ac:dyDescent="0.2">
      <c r="A386" s="1"/>
      <c r="B386" s="1"/>
      <c r="C386" s="1"/>
      <c r="D386" s="1"/>
      <c r="E386" s="118"/>
      <c r="F386" s="11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x14ac:dyDescent="0.2">
      <c r="A387" s="1"/>
      <c r="B387" s="1"/>
      <c r="C387" s="1"/>
      <c r="D387" s="1"/>
      <c r="E387" s="118"/>
      <c r="F387" s="11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x14ac:dyDescent="0.2">
      <c r="A388" s="1"/>
      <c r="B388" s="1"/>
      <c r="C388" s="1"/>
      <c r="D388" s="1"/>
      <c r="E388" s="118"/>
      <c r="F388" s="11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x14ac:dyDescent="0.2">
      <c r="A389" s="1"/>
      <c r="B389" s="1"/>
      <c r="C389" s="1"/>
      <c r="D389" s="1"/>
      <c r="E389" s="118"/>
      <c r="F389" s="11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x14ac:dyDescent="0.2">
      <c r="A390" s="1"/>
      <c r="B390" s="1"/>
      <c r="C390" s="1"/>
      <c r="D390" s="1"/>
      <c r="E390" s="118"/>
      <c r="F390" s="11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x14ac:dyDescent="0.2">
      <c r="A391" s="1"/>
      <c r="B391" s="1"/>
      <c r="C391" s="1"/>
      <c r="D391" s="1"/>
      <c r="E391" s="118"/>
      <c r="F391" s="11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x14ac:dyDescent="0.2">
      <c r="A392" s="1"/>
      <c r="B392" s="1"/>
      <c r="C392" s="1"/>
      <c r="D392" s="1"/>
      <c r="E392" s="118"/>
      <c r="F392" s="118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x14ac:dyDescent="0.2">
      <c r="A393" s="1"/>
      <c r="B393" s="1"/>
      <c r="C393" s="1"/>
      <c r="D393" s="1"/>
      <c r="E393" s="118"/>
      <c r="F393" s="118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x14ac:dyDescent="0.2">
      <c r="A394" s="1"/>
      <c r="B394" s="1"/>
      <c r="C394" s="1"/>
      <c r="D394" s="1"/>
      <c r="E394" s="118"/>
      <c r="F394" s="118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x14ac:dyDescent="0.2">
      <c r="A395" s="1"/>
      <c r="B395" s="1"/>
      <c r="C395" s="1"/>
      <c r="D395" s="1"/>
      <c r="E395" s="118"/>
      <c r="F395" s="118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x14ac:dyDescent="0.2">
      <c r="A396" s="1"/>
      <c r="B396" s="1"/>
      <c r="C396" s="1"/>
      <c r="D396" s="1"/>
      <c r="E396" s="118"/>
      <c r="F396" s="118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x14ac:dyDescent="0.2">
      <c r="A397" s="1"/>
      <c r="B397" s="1"/>
      <c r="C397" s="1"/>
      <c r="D397" s="1"/>
      <c r="E397" s="118"/>
      <c r="F397" s="118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x14ac:dyDescent="0.2">
      <c r="A398" s="1"/>
      <c r="B398" s="1"/>
      <c r="C398" s="1"/>
      <c r="D398" s="1"/>
      <c r="E398" s="118"/>
      <c r="F398" s="118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x14ac:dyDescent="0.2">
      <c r="A399" s="1"/>
      <c r="B399" s="1"/>
      <c r="C399" s="1"/>
      <c r="D399" s="1"/>
      <c r="E399" s="118"/>
      <c r="F399" s="118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x14ac:dyDescent="0.2">
      <c r="A400" s="1"/>
      <c r="B400" s="1"/>
      <c r="C400" s="1"/>
      <c r="D400" s="1"/>
      <c r="E400" s="118"/>
      <c r="F400" s="118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x14ac:dyDescent="0.2">
      <c r="A401" s="1"/>
      <c r="B401" s="1"/>
      <c r="C401" s="1"/>
      <c r="D401" s="1"/>
      <c r="E401" s="118"/>
      <c r="F401" s="11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x14ac:dyDescent="0.2">
      <c r="A402" s="1"/>
      <c r="B402" s="1"/>
      <c r="C402" s="1"/>
      <c r="D402" s="1"/>
      <c r="E402" s="118"/>
      <c r="F402" s="118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x14ac:dyDescent="0.2">
      <c r="A403" s="1"/>
      <c r="B403" s="1"/>
      <c r="C403" s="1"/>
      <c r="D403" s="1"/>
      <c r="E403" s="118"/>
      <c r="F403" s="118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x14ac:dyDescent="0.2">
      <c r="A404" s="1"/>
      <c r="B404" s="1"/>
      <c r="C404" s="1"/>
      <c r="D404" s="1"/>
      <c r="E404" s="118"/>
      <c r="F404" s="11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x14ac:dyDescent="0.2">
      <c r="A405" s="1"/>
      <c r="B405" s="1"/>
      <c r="C405" s="1"/>
      <c r="D405" s="1"/>
      <c r="E405" s="118"/>
      <c r="F405" s="11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x14ac:dyDescent="0.2">
      <c r="A406" s="1"/>
      <c r="B406" s="1"/>
      <c r="C406" s="1"/>
      <c r="D406" s="1"/>
      <c r="E406" s="118"/>
      <c r="F406" s="118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x14ac:dyDescent="0.2">
      <c r="A407" s="1"/>
      <c r="B407" s="1"/>
      <c r="C407" s="1"/>
      <c r="D407" s="1"/>
      <c r="E407" s="118"/>
      <c r="F407" s="118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x14ac:dyDescent="0.2">
      <c r="A408" s="1"/>
      <c r="B408" s="1"/>
      <c r="C408" s="1"/>
      <c r="D408" s="1"/>
      <c r="E408" s="118"/>
      <c r="F408" s="11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x14ac:dyDescent="0.2">
      <c r="A409" s="1"/>
      <c r="B409" s="1"/>
      <c r="C409" s="1"/>
      <c r="D409" s="1"/>
      <c r="E409" s="118"/>
      <c r="F409" s="118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x14ac:dyDescent="0.2">
      <c r="A410" s="1"/>
      <c r="B410" s="1"/>
      <c r="C410" s="1"/>
      <c r="D410" s="1"/>
      <c r="E410" s="118"/>
      <c r="F410" s="118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x14ac:dyDescent="0.2">
      <c r="A411" s="1"/>
      <c r="B411" s="1"/>
      <c r="C411" s="1"/>
      <c r="D411" s="1"/>
      <c r="E411" s="118"/>
      <c r="F411" s="11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x14ac:dyDescent="0.2">
      <c r="A412" s="1"/>
      <c r="B412" s="1"/>
      <c r="C412" s="1"/>
      <c r="D412" s="1"/>
      <c r="E412" s="118"/>
      <c r="F412" s="118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x14ac:dyDescent="0.2">
      <c r="A413" s="1"/>
      <c r="B413" s="1"/>
      <c r="C413" s="1"/>
      <c r="D413" s="1"/>
      <c r="E413" s="118"/>
      <c r="F413" s="118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x14ac:dyDescent="0.2">
      <c r="A414" s="1"/>
      <c r="B414" s="1"/>
      <c r="C414" s="1"/>
      <c r="D414" s="1"/>
      <c r="E414" s="118"/>
      <c r="F414" s="11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x14ac:dyDescent="0.2">
      <c r="A415" s="1"/>
      <c r="B415" s="1"/>
      <c r="C415" s="1"/>
      <c r="D415" s="1"/>
      <c r="E415" s="118"/>
      <c r="F415" s="11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x14ac:dyDescent="0.2">
      <c r="A416" s="1"/>
      <c r="B416" s="1"/>
      <c r="C416" s="1"/>
      <c r="D416" s="1"/>
      <c r="E416" s="118"/>
      <c r="F416" s="11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x14ac:dyDescent="0.2">
      <c r="A417" s="1"/>
      <c r="B417" s="1"/>
      <c r="C417" s="1"/>
      <c r="D417" s="1"/>
      <c r="E417" s="118"/>
      <c r="F417" s="118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x14ac:dyDescent="0.2">
      <c r="A418" s="1"/>
      <c r="B418" s="1"/>
      <c r="C418" s="1"/>
      <c r="D418" s="1"/>
      <c r="E418" s="118"/>
      <c r="F418" s="118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x14ac:dyDescent="0.2">
      <c r="A419" s="1"/>
      <c r="B419" s="1"/>
      <c r="C419" s="1"/>
      <c r="D419" s="1"/>
      <c r="E419" s="118"/>
      <c r="F419" s="11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x14ac:dyDescent="0.2">
      <c r="A420" s="1"/>
      <c r="B420" s="1"/>
      <c r="C420" s="1"/>
      <c r="D420" s="1"/>
      <c r="E420" s="118"/>
      <c r="F420" s="11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x14ac:dyDescent="0.2">
      <c r="A421" s="1"/>
      <c r="B421" s="1"/>
      <c r="C421" s="1"/>
      <c r="D421" s="1"/>
      <c r="E421" s="118"/>
      <c r="F421" s="118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x14ac:dyDescent="0.2">
      <c r="A422" s="1"/>
      <c r="B422" s="1"/>
      <c r="C422" s="1"/>
      <c r="D422" s="1"/>
      <c r="E422" s="118"/>
      <c r="F422" s="118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x14ac:dyDescent="0.2">
      <c r="A423" s="1"/>
      <c r="B423" s="1"/>
      <c r="C423" s="1"/>
      <c r="D423" s="1"/>
      <c r="E423" s="118"/>
      <c r="F423" s="11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x14ac:dyDescent="0.2">
      <c r="A424" s="1"/>
      <c r="B424" s="1"/>
      <c r="C424" s="1"/>
      <c r="D424" s="1"/>
      <c r="E424" s="118"/>
      <c r="F424" s="11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x14ac:dyDescent="0.2">
      <c r="A425" s="1"/>
      <c r="B425" s="1"/>
      <c r="C425" s="1"/>
      <c r="D425" s="1"/>
      <c r="E425" s="118"/>
      <c r="F425" s="118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x14ac:dyDescent="0.2">
      <c r="A426" s="1"/>
      <c r="B426" s="1"/>
      <c r="C426" s="1"/>
      <c r="D426" s="1"/>
      <c r="E426" s="118"/>
      <c r="F426" s="118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x14ac:dyDescent="0.2">
      <c r="A427" s="1"/>
      <c r="B427" s="1"/>
      <c r="C427" s="1"/>
      <c r="D427" s="1"/>
      <c r="E427" s="118"/>
      <c r="F427" s="118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x14ac:dyDescent="0.2">
      <c r="A428" s="1"/>
      <c r="B428" s="1"/>
      <c r="C428" s="1"/>
      <c r="D428" s="1"/>
      <c r="E428" s="118"/>
      <c r="F428" s="118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x14ac:dyDescent="0.2">
      <c r="A429" s="1"/>
      <c r="B429" s="1"/>
      <c r="C429" s="1"/>
      <c r="D429" s="1"/>
      <c r="E429" s="118"/>
      <c r="F429" s="118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x14ac:dyDescent="0.2">
      <c r="A430" s="1"/>
      <c r="B430" s="1"/>
      <c r="C430" s="1"/>
      <c r="D430" s="1"/>
      <c r="E430" s="118"/>
      <c r="F430" s="118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x14ac:dyDescent="0.2">
      <c r="A431" s="1"/>
      <c r="B431" s="1"/>
      <c r="C431" s="1"/>
      <c r="D431" s="1"/>
      <c r="E431" s="118"/>
      <c r="F431" s="118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x14ac:dyDescent="0.2">
      <c r="A432" s="1"/>
      <c r="B432" s="1"/>
      <c r="C432" s="1"/>
      <c r="D432" s="1"/>
      <c r="E432" s="118"/>
      <c r="F432" s="118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x14ac:dyDescent="0.2">
      <c r="A433" s="1"/>
      <c r="B433" s="1"/>
      <c r="C433" s="1"/>
      <c r="D433" s="1"/>
      <c r="E433" s="118"/>
      <c r="F433" s="11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x14ac:dyDescent="0.2">
      <c r="A434" s="1"/>
      <c r="B434" s="1"/>
      <c r="C434" s="1"/>
      <c r="D434" s="1"/>
      <c r="E434" s="118"/>
      <c r="F434" s="118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x14ac:dyDescent="0.2">
      <c r="A435" s="1"/>
      <c r="B435" s="1"/>
      <c r="C435" s="1"/>
      <c r="D435" s="1"/>
      <c r="E435" s="118"/>
      <c r="F435" s="118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x14ac:dyDescent="0.2">
      <c r="A436" s="1"/>
      <c r="B436" s="1"/>
      <c r="C436" s="1"/>
      <c r="D436" s="1"/>
      <c r="E436" s="118"/>
      <c r="F436" s="118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x14ac:dyDescent="0.2">
      <c r="A437" s="1"/>
      <c r="B437" s="1"/>
      <c r="C437" s="1"/>
      <c r="D437" s="1"/>
      <c r="E437" s="118"/>
      <c r="F437" s="118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x14ac:dyDescent="0.2">
      <c r="A438" s="1"/>
      <c r="B438" s="1"/>
      <c r="C438" s="1"/>
      <c r="D438" s="1"/>
      <c r="E438" s="118"/>
      <c r="F438" s="118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x14ac:dyDescent="0.2">
      <c r="A439" s="1"/>
      <c r="B439" s="1"/>
      <c r="C439" s="1"/>
      <c r="D439" s="1"/>
      <c r="E439" s="118"/>
      <c r="F439" s="118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x14ac:dyDescent="0.2">
      <c r="A440" s="1"/>
      <c r="B440" s="1"/>
      <c r="C440" s="1"/>
      <c r="D440" s="1"/>
      <c r="E440" s="118"/>
      <c r="F440" s="118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x14ac:dyDescent="0.2">
      <c r="A441" s="1"/>
      <c r="B441" s="1"/>
      <c r="C441" s="1"/>
      <c r="D441" s="1"/>
      <c r="E441" s="118"/>
      <c r="F441" s="118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x14ac:dyDescent="0.2">
      <c r="A442" s="1"/>
      <c r="B442" s="1"/>
      <c r="C442" s="1"/>
      <c r="D442" s="1"/>
      <c r="E442" s="118"/>
      <c r="F442" s="118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x14ac:dyDescent="0.2">
      <c r="A443" s="1"/>
      <c r="B443" s="1"/>
      <c r="C443" s="1"/>
      <c r="D443" s="1"/>
      <c r="E443" s="118"/>
      <c r="F443" s="118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x14ac:dyDescent="0.2">
      <c r="A444" s="1"/>
      <c r="B444" s="1"/>
      <c r="C444" s="1"/>
      <c r="D444" s="1"/>
      <c r="E444" s="118"/>
      <c r="F444" s="118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x14ac:dyDescent="0.2">
      <c r="A445" s="1"/>
      <c r="B445" s="1"/>
      <c r="C445" s="1"/>
      <c r="D445" s="1"/>
      <c r="E445" s="118"/>
      <c r="F445" s="118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x14ac:dyDescent="0.2">
      <c r="A446" s="1"/>
      <c r="B446" s="1"/>
      <c r="C446" s="1"/>
      <c r="D446" s="1"/>
      <c r="E446" s="118"/>
      <c r="F446" s="118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x14ac:dyDescent="0.2">
      <c r="A447" s="1"/>
      <c r="B447" s="1"/>
      <c r="C447" s="1"/>
      <c r="D447" s="1"/>
      <c r="E447" s="118"/>
      <c r="F447" s="118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x14ac:dyDescent="0.2">
      <c r="A448" s="1"/>
      <c r="B448" s="1"/>
      <c r="C448" s="1"/>
      <c r="D448" s="1"/>
      <c r="E448" s="118"/>
      <c r="F448" s="118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x14ac:dyDescent="0.2">
      <c r="A449" s="1"/>
      <c r="B449" s="1"/>
      <c r="C449" s="1"/>
      <c r="D449" s="1"/>
      <c r="E449" s="118"/>
      <c r="F449" s="118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x14ac:dyDescent="0.2">
      <c r="A450" s="1"/>
      <c r="B450" s="1"/>
      <c r="C450" s="1"/>
      <c r="D450" s="1"/>
      <c r="E450" s="118"/>
      <c r="F450" s="118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x14ac:dyDescent="0.2">
      <c r="A451" s="1"/>
      <c r="B451" s="1"/>
      <c r="C451" s="1"/>
      <c r="D451" s="1"/>
      <c r="E451" s="118"/>
      <c r="F451" s="118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x14ac:dyDescent="0.2">
      <c r="A452" s="1"/>
      <c r="B452" s="1"/>
      <c r="C452" s="1"/>
      <c r="D452" s="1"/>
      <c r="E452" s="118"/>
      <c r="F452" s="118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x14ac:dyDescent="0.2">
      <c r="A453" s="1"/>
      <c r="B453" s="1"/>
      <c r="C453" s="1"/>
      <c r="D453" s="1"/>
      <c r="E453" s="118"/>
      <c r="F453" s="118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x14ac:dyDescent="0.2">
      <c r="A454" s="1"/>
      <c r="B454" s="1"/>
      <c r="C454" s="1"/>
      <c r="D454" s="1"/>
      <c r="E454" s="118"/>
      <c r="F454" s="118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x14ac:dyDescent="0.2">
      <c r="A455" s="1"/>
      <c r="B455" s="1"/>
      <c r="C455" s="1"/>
      <c r="D455" s="1"/>
      <c r="E455" s="118"/>
      <c r="F455" s="118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x14ac:dyDescent="0.2">
      <c r="A456" s="1"/>
      <c r="B456" s="1"/>
      <c r="C456" s="1"/>
      <c r="D456" s="1"/>
      <c r="E456" s="118"/>
      <c r="F456" s="118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x14ac:dyDescent="0.2">
      <c r="A457" s="1"/>
      <c r="B457" s="1"/>
      <c r="C457" s="1"/>
      <c r="D457" s="1"/>
      <c r="E457" s="118"/>
      <c r="F457" s="118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x14ac:dyDescent="0.2">
      <c r="A458" s="1"/>
      <c r="B458" s="1"/>
      <c r="C458" s="1"/>
      <c r="D458" s="1"/>
      <c r="E458" s="118"/>
      <c r="F458" s="118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x14ac:dyDescent="0.2">
      <c r="A459" s="1"/>
      <c r="B459" s="1"/>
      <c r="C459" s="1"/>
      <c r="D459" s="1"/>
      <c r="E459" s="118"/>
      <c r="F459" s="118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x14ac:dyDescent="0.2">
      <c r="A460" s="1"/>
      <c r="B460" s="1"/>
      <c r="C460" s="1"/>
      <c r="D460" s="1"/>
      <c r="E460" s="118"/>
      <c r="F460" s="118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x14ac:dyDescent="0.2">
      <c r="A461" s="1"/>
      <c r="B461" s="1"/>
      <c r="C461" s="1"/>
      <c r="D461" s="1"/>
      <c r="E461" s="118"/>
      <c r="F461" s="118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x14ac:dyDescent="0.2">
      <c r="A462" s="1"/>
      <c r="B462" s="1"/>
      <c r="C462" s="1"/>
      <c r="D462" s="1"/>
      <c r="E462" s="118"/>
      <c r="F462" s="118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x14ac:dyDescent="0.2">
      <c r="A463" s="1"/>
      <c r="B463" s="1"/>
      <c r="C463" s="1"/>
      <c r="D463" s="1"/>
      <c r="E463" s="118"/>
      <c r="F463" s="118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x14ac:dyDescent="0.2">
      <c r="A464" s="1"/>
      <c r="B464" s="1"/>
      <c r="C464" s="1"/>
      <c r="D464" s="1"/>
      <c r="E464" s="118"/>
      <c r="F464" s="118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x14ac:dyDescent="0.2">
      <c r="A465" s="1"/>
      <c r="B465" s="1"/>
      <c r="C465" s="1"/>
      <c r="D465" s="1"/>
      <c r="E465" s="118"/>
      <c r="F465" s="118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x14ac:dyDescent="0.2">
      <c r="A466" s="1"/>
      <c r="B466" s="1"/>
      <c r="C466" s="1"/>
      <c r="D466" s="1"/>
      <c r="E466" s="118"/>
      <c r="F466" s="118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x14ac:dyDescent="0.2">
      <c r="A467" s="1"/>
      <c r="B467" s="1"/>
      <c r="C467" s="1"/>
      <c r="D467" s="1"/>
      <c r="E467" s="118"/>
      <c r="F467" s="118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x14ac:dyDescent="0.2">
      <c r="A468" s="1"/>
      <c r="B468" s="1"/>
      <c r="C468" s="1"/>
      <c r="D468" s="1"/>
      <c r="E468" s="118"/>
      <c r="F468" s="118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x14ac:dyDescent="0.2">
      <c r="A469" s="1"/>
      <c r="B469" s="1"/>
      <c r="C469" s="1"/>
      <c r="D469" s="1"/>
      <c r="E469" s="118"/>
      <c r="F469" s="118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x14ac:dyDescent="0.2">
      <c r="A470" s="1"/>
      <c r="B470" s="1"/>
      <c r="C470" s="1"/>
      <c r="D470" s="1"/>
      <c r="E470" s="118"/>
      <c r="F470" s="118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x14ac:dyDescent="0.2">
      <c r="A471" s="1"/>
      <c r="B471" s="1"/>
      <c r="C471" s="1"/>
      <c r="D471" s="1"/>
      <c r="E471" s="118"/>
      <c r="F471" s="118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x14ac:dyDescent="0.2">
      <c r="A472" s="1"/>
      <c r="B472" s="1"/>
      <c r="C472" s="1"/>
      <c r="D472" s="1"/>
      <c r="E472" s="118"/>
      <c r="F472" s="118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x14ac:dyDescent="0.2">
      <c r="A473" s="1"/>
      <c r="B473" s="1"/>
      <c r="C473" s="1"/>
      <c r="D473" s="1"/>
      <c r="E473" s="118"/>
      <c r="F473" s="118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x14ac:dyDescent="0.2">
      <c r="A474" s="1"/>
      <c r="B474" s="1"/>
      <c r="C474" s="1"/>
      <c r="D474" s="1"/>
      <c r="E474" s="118"/>
      <c r="F474" s="118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x14ac:dyDescent="0.2">
      <c r="A475" s="1"/>
      <c r="B475" s="1"/>
      <c r="C475" s="1"/>
      <c r="D475" s="1"/>
      <c r="E475" s="118"/>
      <c r="F475" s="118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x14ac:dyDescent="0.2">
      <c r="A476" s="1"/>
      <c r="B476" s="1"/>
      <c r="C476" s="1"/>
      <c r="D476" s="1"/>
      <c r="E476" s="118"/>
      <c r="F476" s="118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x14ac:dyDescent="0.2">
      <c r="A477" s="1"/>
      <c r="B477" s="1"/>
      <c r="C477" s="1"/>
      <c r="D477" s="1"/>
      <c r="E477" s="118"/>
      <c r="F477" s="118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x14ac:dyDescent="0.2">
      <c r="A478" s="1"/>
      <c r="B478" s="1"/>
      <c r="C478" s="1"/>
      <c r="D478" s="1"/>
      <c r="E478" s="118"/>
      <c r="F478" s="118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x14ac:dyDescent="0.2">
      <c r="A479" s="1"/>
      <c r="B479" s="1"/>
      <c r="C479" s="1"/>
      <c r="D479" s="1"/>
      <c r="E479" s="118"/>
      <c r="F479" s="118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x14ac:dyDescent="0.2">
      <c r="A480" s="1"/>
      <c r="B480" s="1"/>
      <c r="C480" s="1"/>
      <c r="D480" s="1"/>
      <c r="E480" s="118"/>
      <c r="F480" s="118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x14ac:dyDescent="0.2">
      <c r="A481" s="1"/>
      <c r="B481" s="1"/>
      <c r="C481" s="1"/>
      <c r="D481" s="1"/>
      <c r="E481" s="118"/>
      <c r="F481" s="118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x14ac:dyDescent="0.2">
      <c r="A482" s="1"/>
      <c r="B482" s="1"/>
      <c r="C482" s="1"/>
      <c r="D482" s="1"/>
      <c r="E482" s="118"/>
      <c r="F482" s="118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x14ac:dyDescent="0.2">
      <c r="A483" s="1"/>
      <c r="B483" s="1"/>
      <c r="C483" s="1"/>
      <c r="D483" s="1"/>
      <c r="E483" s="118"/>
      <c r="F483" s="118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x14ac:dyDescent="0.2">
      <c r="A484" s="1"/>
      <c r="B484" s="1"/>
      <c r="C484" s="1"/>
      <c r="D484" s="1"/>
      <c r="E484" s="118"/>
      <c r="F484" s="118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x14ac:dyDescent="0.2">
      <c r="A485" s="1"/>
      <c r="B485" s="1"/>
      <c r="C485" s="1"/>
      <c r="D485" s="1"/>
      <c r="E485" s="118"/>
      <c r="F485" s="118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x14ac:dyDescent="0.2">
      <c r="A486" s="1"/>
      <c r="B486" s="1"/>
      <c r="C486" s="1"/>
      <c r="D486" s="1"/>
      <c r="E486" s="118"/>
      <c r="F486" s="118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x14ac:dyDescent="0.2">
      <c r="A487" s="1"/>
      <c r="B487" s="1"/>
      <c r="C487" s="1"/>
      <c r="D487" s="1"/>
      <c r="E487" s="118"/>
      <c r="F487" s="118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x14ac:dyDescent="0.2">
      <c r="A488" s="1"/>
      <c r="B488" s="1"/>
      <c r="C488" s="1"/>
      <c r="D488" s="1"/>
      <c r="E488" s="118"/>
      <c r="F488" s="118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x14ac:dyDescent="0.2">
      <c r="A489" s="1"/>
      <c r="B489" s="1"/>
      <c r="C489" s="1"/>
      <c r="D489" s="1"/>
      <c r="E489" s="118"/>
      <c r="F489" s="118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x14ac:dyDescent="0.2">
      <c r="A490" s="1"/>
      <c r="B490" s="1"/>
      <c r="C490" s="1"/>
      <c r="D490" s="1"/>
      <c r="E490" s="118"/>
      <c r="F490" s="118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x14ac:dyDescent="0.2">
      <c r="A491" s="1"/>
      <c r="B491" s="1"/>
      <c r="C491" s="1"/>
      <c r="D491" s="1"/>
      <c r="E491" s="118"/>
      <c r="F491" s="118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x14ac:dyDescent="0.2">
      <c r="A492" s="1"/>
      <c r="B492" s="1"/>
      <c r="C492" s="1"/>
      <c r="D492" s="1"/>
      <c r="E492" s="118"/>
      <c r="F492" s="118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x14ac:dyDescent="0.2">
      <c r="A493" s="1"/>
      <c r="B493" s="1"/>
      <c r="C493" s="1"/>
      <c r="D493" s="1"/>
      <c r="E493" s="118"/>
      <c r="F493" s="118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x14ac:dyDescent="0.2">
      <c r="A494" s="1"/>
      <c r="B494" s="1"/>
      <c r="C494" s="1"/>
      <c r="D494" s="1"/>
      <c r="E494" s="118"/>
      <c r="F494" s="118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x14ac:dyDescent="0.2">
      <c r="A495" s="1"/>
      <c r="B495" s="1"/>
      <c r="C495" s="1"/>
      <c r="D495" s="1"/>
      <c r="E495" s="118"/>
      <c r="F495" s="118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x14ac:dyDescent="0.2">
      <c r="A496" s="1"/>
      <c r="B496" s="1"/>
      <c r="C496" s="1"/>
      <c r="D496" s="1"/>
      <c r="E496" s="118"/>
      <c r="F496" s="118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x14ac:dyDescent="0.2">
      <c r="A497" s="1"/>
      <c r="B497" s="1"/>
      <c r="C497" s="1"/>
      <c r="D497" s="1"/>
      <c r="E497" s="118"/>
      <c r="F497" s="118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x14ac:dyDescent="0.2">
      <c r="A498" s="1"/>
      <c r="B498" s="1"/>
      <c r="C498" s="1"/>
      <c r="D498" s="1"/>
      <c r="E498" s="118"/>
      <c r="F498" s="118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x14ac:dyDescent="0.2">
      <c r="A499" s="1"/>
      <c r="B499" s="1"/>
      <c r="C499" s="1"/>
      <c r="D499" s="1"/>
      <c r="E499" s="118"/>
      <c r="F499" s="118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x14ac:dyDescent="0.2">
      <c r="A500" s="1"/>
      <c r="B500" s="1"/>
      <c r="C500" s="1"/>
      <c r="D500" s="1"/>
      <c r="E500" s="118"/>
      <c r="F500" s="118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x14ac:dyDescent="0.2">
      <c r="A501" s="1"/>
      <c r="B501" s="1"/>
      <c r="C501" s="1"/>
      <c r="D501" s="1"/>
      <c r="E501" s="118"/>
      <c r="F501" s="118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x14ac:dyDescent="0.2">
      <c r="A502" s="1"/>
      <c r="B502" s="1"/>
      <c r="C502" s="1"/>
      <c r="D502" s="1"/>
      <c r="E502" s="118"/>
      <c r="F502" s="118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x14ac:dyDescent="0.2">
      <c r="A503" s="1"/>
      <c r="B503" s="1"/>
      <c r="C503" s="1"/>
      <c r="D503" s="1"/>
      <c r="E503" s="118"/>
      <c r="F503" s="118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x14ac:dyDescent="0.2">
      <c r="A504" s="1"/>
      <c r="B504" s="1"/>
      <c r="C504" s="1"/>
      <c r="D504" s="1"/>
      <c r="E504" s="118"/>
      <c r="F504" s="118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x14ac:dyDescent="0.2">
      <c r="A505" s="1"/>
      <c r="B505" s="1"/>
      <c r="C505" s="1"/>
      <c r="D505" s="1"/>
      <c r="E505" s="118"/>
      <c r="F505" s="118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x14ac:dyDescent="0.2">
      <c r="A506" s="1"/>
      <c r="B506" s="1"/>
      <c r="C506" s="1"/>
      <c r="D506" s="1"/>
      <c r="E506" s="118"/>
      <c r="F506" s="118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x14ac:dyDescent="0.2">
      <c r="A507" s="1"/>
      <c r="B507" s="1"/>
      <c r="C507" s="1"/>
      <c r="D507" s="1"/>
      <c r="E507" s="118"/>
      <c r="F507" s="118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x14ac:dyDescent="0.2">
      <c r="A508" s="1"/>
      <c r="B508" s="1"/>
      <c r="C508" s="1"/>
      <c r="D508" s="1"/>
      <c r="E508" s="118"/>
      <c r="F508" s="118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x14ac:dyDescent="0.2">
      <c r="A509" s="1"/>
      <c r="B509" s="1"/>
      <c r="C509" s="1"/>
      <c r="D509" s="1"/>
      <c r="E509" s="118"/>
      <c r="F509" s="118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x14ac:dyDescent="0.2">
      <c r="A510" s="1"/>
      <c r="B510" s="1"/>
      <c r="C510" s="1"/>
      <c r="D510" s="1"/>
      <c r="E510" s="118"/>
      <c r="F510" s="118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x14ac:dyDescent="0.2">
      <c r="A511" s="1"/>
      <c r="B511" s="1"/>
      <c r="C511" s="1"/>
      <c r="D511" s="1"/>
      <c r="E511" s="118"/>
      <c r="F511" s="118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x14ac:dyDescent="0.2">
      <c r="A512" s="1"/>
      <c r="B512" s="1"/>
      <c r="C512" s="1"/>
      <c r="D512" s="1"/>
      <c r="E512" s="118"/>
      <c r="F512" s="118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x14ac:dyDescent="0.2">
      <c r="A513" s="1"/>
      <c r="B513" s="1"/>
      <c r="C513" s="1"/>
      <c r="D513" s="1"/>
      <c r="E513" s="118"/>
      <c r="F513" s="118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x14ac:dyDescent="0.2">
      <c r="A514" s="1"/>
      <c r="B514" s="1"/>
      <c r="C514" s="1"/>
      <c r="D514" s="1"/>
      <c r="E514" s="118"/>
      <c r="F514" s="118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x14ac:dyDescent="0.2">
      <c r="A515" s="1"/>
      <c r="B515" s="1"/>
      <c r="C515" s="1"/>
      <c r="D515" s="1"/>
      <c r="E515" s="118"/>
      <c r="F515" s="118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x14ac:dyDescent="0.2">
      <c r="A516" s="1"/>
      <c r="B516" s="1"/>
      <c r="C516" s="1"/>
      <c r="D516" s="1"/>
      <c r="E516" s="118"/>
      <c r="F516" s="118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x14ac:dyDescent="0.2">
      <c r="A517" s="1"/>
      <c r="B517" s="1"/>
      <c r="C517" s="1"/>
      <c r="D517" s="1"/>
      <c r="E517" s="118"/>
      <c r="F517" s="118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x14ac:dyDescent="0.2">
      <c r="A518" s="1"/>
      <c r="B518" s="1"/>
      <c r="C518" s="1"/>
      <c r="D518" s="1"/>
      <c r="E518" s="118"/>
      <c r="F518" s="118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x14ac:dyDescent="0.2">
      <c r="A519" s="1"/>
      <c r="B519" s="1"/>
      <c r="C519" s="1"/>
      <c r="D519" s="1"/>
      <c r="E519" s="118"/>
      <c r="F519" s="118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x14ac:dyDescent="0.2">
      <c r="A520" s="1"/>
      <c r="B520" s="1"/>
      <c r="C520" s="1"/>
      <c r="D520" s="1"/>
      <c r="E520" s="118"/>
      <c r="F520" s="118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x14ac:dyDescent="0.2">
      <c r="A521" s="1"/>
      <c r="B521" s="1"/>
      <c r="C521" s="1"/>
      <c r="D521" s="1"/>
      <c r="E521" s="118"/>
      <c r="F521" s="118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x14ac:dyDescent="0.2">
      <c r="A522" s="1"/>
      <c r="B522" s="1"/>
      <c r="C522" s="1"/>
      <c r="D522" s="1"/>
      <c r="E522" s="118"/>
      <c r="F522" s="118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x14ac:dyDescent="0.2">
      <c r="A523" s="1"/>
      <c r="B523" s="1"/>
      <c r="C523" s="1"/>
      <c r="D523" s="1"/>
      <c r="E523" s="118"/>
      <c r="F523" s="118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x14ac:dyDescent="0.2">
      <c r="A524" s="1"/>
      <c r="B524" s="1"/>
      <c r="C524" s="1"/>
      <c r="D524" s="1"/>
      <c r="E524" s="118"/>
      <c r="F524" s="118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x14ac:dyDescent="0.2">
      <c r="A525" s="1"/>
      <c r="B525" s="1"/>
      <c r="C525" s="1"/>
      <c r="D525" s="1"/>
      <c r="E525" s="118"/>
      <c r="F525" s="118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x14ac:dyDescent="0.2">
      <c r="A526" s="1"/>
      <c r="B526" s="1"/>
      <c r="C526" s="1"/>
      <c r="D526" s="1"/>
      <c r="E526" s="118"/>
      <c r="F526" s="118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x14ac:dyDescent="0.2">
      <c r="A527" s="1"/>
      <c r="B527" s="1"/>
      <c r="C527" s="1"/>
      <c r="D527" s="1"/>
      <c r="E527" s="118"/>
      <c r="F527" s="118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x14ac:dyDescent="0.2">
      <c r="A528" s="1"/>
      <c r="B528" s="1"/>
      <c r="C528" s="1"/>
      <c r="D528" s="1"/>
      <c r="E528" s="118"/>
      <c r="F528" s="118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x14ac:dyDescent="0.2">
      <c r="A529" s="1"/>
      <c r="B529" s="1"/>
      <c r="C529" s="1"/>
      <c r="D529" s="1"/>
      <c r="E529" s="118"/>
      <c r="F529" s="118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x14ac:dyDescent="0.2">
      <c r="A530" s="1"/>
      <c r="B530" s="1"/>
      <c r="C530" s="1"/>
      <c r="D530" s="1"/>
      <c r="E530" s="118"/>
      <c r="F530" s="118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x14ac:dyDescent="0.2">
      <c r="A531" s="1"/>
      <c r="B531" s="1"/>
      <c r="C531" s="1"/>
      <c r="D531" s="1"/>
      <c r="E531" s="118"/>
      <c r="F531" s="118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x14ac:dyDescent="0.2">
      <c r="A532" s="1"/>
      <c r="B532" s="1"/>
      <c r="C532" s="1"/>
      <c r="D532" s="1"/>
      <c r="E532" s="118"/>
      <c r="F532" s="118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x14ac:dyDescent="0.2">
      <c r="A533" s="1"/>
      <c r="B533" s="1"/>
      <c r="C533" s="1"/>
      <c r="D533" s="1"/>
      <c r="E533" s="118"/>
      <c r="F533" s="118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x14ac:dyDescent="0.2">
      <c r="A534" s="1"/>
      <c r="B534" s="1"/>
      <c r="C534" s="1"/>
      <c r="D534" s="1"/>
      <c r="E534" s="118"/>
      <c r="F534" s="118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x14ac:dyDescent="0.2">
      <c r="A535" s="1"/>
      <c r="B535" s="1"/>
      <c r="C535" s="1"/>
      <c r="D535" s="1"/>
      <c r="E535" s="118"/>
      <c r="F535" s="118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x14ac:dyDescent="0.2">
      <c r="A536" s="1"/>
      <c r="B536" s="1"/>
      <c r="C536" s="1"/>
      <c r="D536" s="1"/>
      <c r="E536" s="118"/>
      <c r="F536" s="118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x14ac:dyDescent="0.2">
      <c r="A537" s="1"/>
      <c r="B537" s="1"/>
      <c r="C537" s="1"/>
      <c r="D537" s="1"/>
      <c r="E537" s="118"/>
      <c r="F537" s="118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x14ac:dyDescent="0.2">
      <c r="A538" s="1"/>
      <c r="B538" s="1"/>
      <c r="C538" s="1"/>
      <c r="D538" s="1"/>
      <c r="E538" s="118"/>
      <c r="F538" s="118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x14ac:dyDescent="0.2">
      <c r="A539" s="1"/>
      <c r="B539" s="1"/>
      <c r="C539" s="1"/>
      <c r="D539" s="1"/>
      <c r="E539" s="118"/>
      <c r="F539" s="118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x14ac:dyDescent="0.2">
      <c r="A540" s="1"/>
      <c r="B540" s="1"/>
      <c r="C540" s="1"/>
      <c r="D540" s="1"/>
      <c r="E540" s="118"/>
      <c r="F540" s="118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x14ac:dyDescent="0.2">
      <c r="A541" s="1"/>
      <c r="B541" s="1"/>
      <c r="C541" s="1"/>
      <c r="D541" s="1"/>
      <c r="E541" s="118"/>
      <c r="F541" s="118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x14ac:dyDescent="0.2">
      <c r="A542" s="1"/>
      <c r="B542" s="1"/>
      <c r="C542" s="1"/>
      <c r="D542" s="1"/>
      <c r="E542" s="118"/>
      <c r="F542" s="118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x14ac:dyDescent="0.2">
      <c r="A543" s="1"/>
      <c r="B543" s="1"/>
      <c r="C543" s="1"/>
      <c r="D543" s="1"/>
      <c r="E543" s="118"/>
      <c r="F543" s="118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x14ac:dyDescent="0.2">
      <c r="A544" s="1"/>
      <c r="B544" s="1"/>
      <c r="C544" s="1"/>
      <c r="D544" s="1"/>
      <c r="E544" s="118"/>
      <c r="F544" s="118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:73" x14ac:dyDescent="0.2">
      <c r="A545" s="1"/>
      <c r="B545" s="1"/>
      <c r="C545" s="1"/>
      <c r="D545" s="1"/>
      <c r="E545" s="118"/>
      <c r="F545" s="118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</row>
    <row r="546" spans="1:73" x14ac:dyDescent="0.2">
      <c r="A546" s="1"/>
      <c r="B546" s="1"/>
      <c r="C546" s="1"/>
      <c r="D546" s="1"/>
      <c r="E546" s="118"/>
      <c r="F546" s="118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</row>
    <row r="547" spans="1:73" x14ac:dyDescent="0.2">
      <c r="A547" s="1"/>
      <c r="B547" s="1"/>
      <c r="C547" s="1"/>
      <c r="D547" s="1"/>
      <c r="E547" s="118"/>
      <c r="F547" s="118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</row>
    <row r="548" spans="1:73" x14ac:dyDescent="0.2">
      <c r="A548" s="1"/>
      <c r="B548" s="1"/>
      <c r="C548" s="1"/>
      <c r="D548" s="1"/>
      <c r="E548" s="118"/>
      <c r="F548" s="118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</row>
    <row r="549" spans="1:73" x14ac:dyDescent="0.2">
      <c r="A549" s="1"/>
      <c r="B549" s="1"/>
      <c r="C549" s="1"/>
      <c r="D549" s="1"/>
      <c r="E549" s="118"/>
      <c r="F549" s="118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</row>
    <row r="550" spans="1:73" x14ac:dyDescent="0.2">
      <c r="A550" s="1"/>
      <c r="B550" s="1"/>
      <c r="C550" s="1"/>
      <c r="D550" s="1"/>
      <c r="E550" s="118"/>
      <c r="F550" s="118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</row>
    <row r="551" spans="1:73" x14ac:dyDescent="0.2">
      <c r="A551" s="1"/>
      <c r="B551" s="1"/>
      <c r="C551" s="1"/>
      <c r="D551" s="1"/>
      <c r="E551" s="118"/>
      <c r="F551" s="118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</row>
    <row r="552" spans="1:73" x14ac:dyDescent="0.2">
      <c r="A552" s="1"/>
      <c r="B552" s="1"/>
      <c r="C552" s="1"/>
      <c r="D552" s="1"/>
      <c r="E552" s="118"/>
      <c r="F552" s="118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</row>
    <row r="553" spans="1:73" x14ac:dyDescent="0.2">
      <c r="A553" s="1"/>
      <c r="B553" s="1"/>
      <c r="C553" s="1"/>
      <c r="D553" s="1"/>
      <c r="E553" s="118"/>
      <c r="F553" s="118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</row>
    <row r="554" spans="1:73" x14ac:dyDescent="0.2">
      <c r="A554" s="1"/>
      <c r="B554" s="1"/>
      <c r="C554" s="1"/>
      <c r="D554" s="1"/>
      <c r="E554" s="118"/>
      <c r="F554" s="118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</row>
    <row r="555" spans="1:73" x14ac:dyDescent="0.2">
      <c r="A555" s="1"/>
      <c r="B555" s="1"/>
      <c r="C555" s="1"/>
      <c r="D555" s="1"/>
      <c r="E555" s="118"/>
      <c r="F555" s="118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</row>
    <row r="556" spans="1:73" x14ac:dyDescent="0.2">
      <c r="A556" s="1"/>
      <c r="B556" s="1"/>
      <c r="C556" s="1"/>
      <c r="D556" s="1"/>
      <c r="E556" s="118"/>
      <c r="F556" s="118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</row>
    <row r="557" spans="1:73" x14ac:dyDescent="0.2">
      <c r="A557" s="1"/>
      <c r="B557" s="1"/>
      <c r="C557" s="1"/>
      <c r="D557" s="1"/>
      <c r="E557" s="118"/>
      <c r="F557" s="118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</row>
    <row r="558" spans="1:73" x14ac:dyDescent="0.2">
      <c r="A558" s="1"/>
      <c r="B558" s="1"/>
      <c r="C558" s="1"/>
      <c r="D558" s="1"/>
      <c r="E558" s="118"/>
      <c r="F558" s="118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</row>
    <row r="559" spans="1:73" x14ac:dyDescent="0.2">
      <c r="A559" s="1"/>
      <c r="B559" s="1"/>
      <c r="C559" s="1"/>
      <c r="D559" s="1"/>
      <c r="E559" s="118"/>
      <c r="F559" s="118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</row>
    <row r="560" spans="1:73" x14ac:dyDescent="0.2">
      <c r="A560" s="1"/>
      <c r="B560" s="1"/>
      <c r="C560" s="1"/>
      <c r="D560" s="1"/>
      <c r="E560" s="118"/>
      <c r="F560" s="118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</row>
    <row r="561" spans="1:73" x14ac:dyDescent="0.2">
      <c r="A561" s="1"/>
      <c r="B561" s="1"/>
      <c r="C561" s="1"/>
      <c r="D561" s="1"/>
      <c r="E561" s="118"/>
      <c r="F561" s="118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</row>
    <row r="562" spans="1:73" x14ac:dyDescent="0.2">
      <c r="A562" s="1"/>
      <c r="B562" s="1"/>
      <c r="C562" s="1"/>
      <c r="D562" s="1"/>
      <c r="E562" s="118"/>
      <c r="F562" s="118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</row>
    <row r="563" spans="1:73" x14ac:dyDescent="0.2">
      <c r="A563" s="1"/>
      <c r="B563" s="1"/>
      <c r="C563" s="1"/>
      <c r="D563" s="1"/>
      <c r="E563" s="118"/>
      <c r="F563" s="118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</row>
    <row r="564" spans="1:73" x14ac:dyDescent="0.2">
      <c r="A564" s="1"/>
      <c r="B564" s="1"/>
      <c r="C564" s="1"/>
      <c r="D564" s="1"/>
      <c r="E564" s="118"/>
      <c r="F564" s="118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</row>
    <row r="565" spans="1:73" x14ac:dyDescent="0.2">
      <c r="A565" s="1"/>
      <c r="B565" s="1"/>
      <c r="C565" s="1"/>
      <c r="D565" s="1"/>
      <c r="E565" s="118"/>
      <c r="F565" s="118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</row>
    <row r="566" spans="1:73" x14ac:dyDescent="0.2">
      <c r="A566" s="1"/>
      <c r="B566" s="1"/>
      <c r="C566" s="1"/>
      <c r="D566" s="1"/>
      <c r="E566" s="118"/>
      <c r="F566" s="118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</row>
    <row r="567" spans="1:73" x14ac:dyDescent="0.2">
      <c r="A567" s="1"/>
      <c r="B567" s="1"/>
      <c r="C567" s="1"/>
      <c r="D567" s="1"/>
      <c r="E567" s="118"/>
      <c r="F567" s="118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</row>
    <row r="568" spans="1:73" x14ac:dyDescent="0.2">
      <c r="A568" s="1"/>
      <c r="B568" s="1"/>
      <c r="C568" s="1"/>
      <c r="D568" s="1"/>
      <c r="E568" s="118"/>
      <c r="F568" s="118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</row>
    <row r="569" spans="1:73" x14ac:dyDescent="0.2">
      <c r="A569" s="1"/>
      <c r="B569" s="1"/>
      <c r="C569" s="1"/>
      <c r="D569" s="1"/>
      <c r="E569" s="118"/>
      <c r="F569" s="118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</row>
    <row r="570" spans="1:73" x14ac:dyDescent="0.2">
      <c r="A570" s="1"/>
      <c r="B570" s="1"/>
      <c r="C570" s="1"/>
      <c r="D570" s="1"/>
      <c r="E570" s="118"/>
      <c r="F570" s="118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</row>
    <row r="571" spans="1:73" x14ac:dyDescent="0.2">
      <c r="A571" s="1"/>
      <c r="B571" s="1"/>
      <c r="C571" s="1"/>
      <c r="D571" s="1"/>
      <c r="E571" s="118"/>
      <c r="F571" s="118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</row>
    <row r="572" spans="1:73" x14ac:dyDescent="0.2">
      <c r="A572" s="1"/>
      <c r="B572" s="1"/>
      <c r="C572" s="1"/>
      <c r="D572" s="1"/>
      <c r="E572" s="118"/>
      <c r="F572" s="118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</row>
    <row r="573" spans="1:73" x14ac:dyDescent="0.2">
      <c r="A573" s="1"/>
      <c r="B573" s="1"/>
      <c r="C573" s="1"/>
      <c r="D573" s="1"/>
      <c r="E573" s="118"/>
      <c r="F573" s="118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</row>
    <row r="574" spans="1:73" x14ac:dyDescent="0.2">
      <c r="A574" s="1"/>
      <c r="B574" s="1"/>
      <c r="C574" s="1"/>
      <c r="D574" s="1"/>
      <c r="E574" s="118"/>
      <c r="F574" s="118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</row>
    <row r="575" spans="1:73" x14ac:dyDescent="0.2">
      <c r="A575" s="1"/>
      <c r="B575" s="1"/>
      <c r="C575" s="1"/>
      <c r="D575" s="1"/>
      <c r="E575" s="118"/>
      <c r="F575" s="118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</row>
    <row r="576" spans="1:73" x14ac:dyDescent="0.2">
      <c r="A576" s="1"/>
      <c r="B576" s="1"/>
      <c r="C576" s="1"/>
      <c r="D576" s="1"/>
      <c r="E576" s="118"/>
      <c r="F576" s="118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</row>
    <row r="577" spans="1:73" x14ac:dyDescent="0.2">
      <c r="A577" s="1"/>
      <c r="B577" s="1"/>
      <c r="C577" s="1"/>
      <c r="D577" s="1"/>
      <c r="E577" s="118"/>
      <c r="F577" s="118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</row>
    <row r="578" spans="1:73" x14ac:dyDescent="0.2">
      <c r="A578" s="1"/>
      <c r="B578" s="1"/>
      <c r="C578" s="1"/>
      <c r="D578" s="1"/>
      <c r="E578" s="118"/>
      <c r="F578" s="118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</row>
    <row r="579" spans="1:73" x14ac:dyDescent="0.2">
      <c r="A579" s="1"/>
      <c r="B579" s="1"/>
      <c r="C579" s="1"/>
      <c r="D579" s="1"/>
      <c r="E579" s="118"/>
      <c r="F579" s="118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</row>
    <row r="580" spans="1:73" x14ac:dyDescent="0.2">
      <c r="A580" s="1"/>
      <c r="B580" s="1"/>
      <c r="C580" s="1"/>
      <c r="D580" s="1"/>
      <c r="E580" s="118"/>
      <c r="F580" s="118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</row>
    <row r="581" spans="1:73" x14ac:dyDescent="0.2">
      <c r="A581" s="1"/>
      <c r="B581" s="1"/>
      <c r="C581" s="1"/>
      <c r="D581" s="1"/>
      <c r="E581" s="118"/>
      <c r="F581" s="118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</row>
    <row r="582" spans="1:73" x14ac:dyDescent="0.2">
      <c r="A582" s="1"/>
      <c r="B582" s="1"/>
      <c r="C582" s="1"/>
      <c r="D582" s="1"/>
      <c r="E582" s="118"/>
      <c r="F582" s="118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</row>
    <row r="583" spans="1:73" x14ac:dyDescent="0.2">
      <c r="A583" s="1"/>
      <c r="B583" s="1"/>
      <c r="C583" s="1"/>
      <c r="D583" s="1"/>
      <c r="E583" s="118"/>
      <c r="F583" s="118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</row>
    <row r="584" spans="1:73" x14ac:dyDescent="0.2">
      <c r="A584" s="1"/>
      <c r="B584" s="1"/>
      <c r="C584" s="1"/>
      <c r="D584" s="1"/>
      <c r="E584" s="118"/>
      <c r="F584" s="118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</row>
    <row r="585" spans="1:73" x14ac:dyDescent="0.2">
      <c r="A585" s="1"/>
      <c r="B585" s="1"/>
      <c r="C585" s="1"/>
      <c r="D585" s="1"/>
      <c r="E585" s="118"/>
      <c r="F585" s="118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</row>
    <row r="586" spans="1:73" x14ac:dyDescent="0.2">
      <c r="A586" s="1"/>
      <c r="B586" s="1"/>
      <c r="C586" s="1"/>
      <c r="D586" s="1"/>
      <c r="E586" s="118"/>
      <c r="F586" s="118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</row>
    <row r="587" spans="1:73" x14ac:dyDescent="0.2">
      <c r="A587" s="1"/>
      <c r="B587" s="1"/>
      <c r="C587" s="1"/>
      <c r="D587" s="1"/>
      <c r="E587" s="118"/>
      <c r="F587" s="118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</row>
    <row r="588" spans="1:73" x14ac:dyDescent="0.2">
      <c r="A588" s="1"/>
      <c r="B588" s="1"/>
      <c r="C588" s="1"/>
      <c r="D588" s="1"/>
      <c r="E588" s="118"/>
      <c r="F588" s="118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</row>
    <row r="589" spans="1:73" x14ac:dyDescent="0.2">
      <c r="A589" s="1"/>
      <c r="B589" s="1"/>
      <c r="C589" s="1"/>
      <c r="D589" s="1"/>
      <c r="E589" s="118"/>
      <c r="F589" s="118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</row>
    <row r="590" spans="1:73" x14ac:dyDescent="0.2">
      <c r="A590" s="1"/>
      <c r="B590" s="1"/>
      <c r="C590" s="1"/>
      <c r="D590" s="1"/>
      <c r="E590" s="118"/>
      <c r="F590" s="118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</row>
    <row r="591" spans="1:73" x14ac:dyDescent="0.2">
      <c r="A591" s="1"/>
      <c r="B591" s="1"/>
      <c r="C591" s="1"/>
      <c r="D591" s="1"/>
      <c r="E591" s="118"/>
      <c r="F591" s="118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</row>
    <row r="592" spans="1:73" x14ac:dyDescent="0.2">
      <c r="A592" s="1"/>
      <c r="B592" s="1"/>
      <c r="C592" s="1"/>
      <c r="D592" s="1"/>
      <c r="E592" s="118"/>
      <c r="F592" s="118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</row>
    <row r="593" spans="1:73" x14ac:dyDescent="0.2">
      <c r="A593" s="1"/>
      <c r="B593" s="1"/>
      <c r="C593" s="1"/>
      <c r="D593" s="1"/>
      <c r="E593" s="118"/>
      <c r="F593" s="118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</row>
    <row r="594" spans="1:73" x14ac:dyDescent="0.2">
      <c r="A594" s="1"/>
      <c r="B594" s="1"/>
      <c r="C594" s="1"/>
      <c r="D594" s="1"/>
      <c r="E594" s="118"/>
      <c r="F594" s="118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</row>
    <row r="595" spans="1:73" x14ac:dyDescent="0.2">
      <c r="A595" s="1"/>
      <c r="B595" s="1"/>
      <c r="C595" s="1"/>
      <c r="D595" s="1"/>
      <c r="E595" s="118"/>
      <c r="F595" s="118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</row>
    <row r="596" spans="1:73" x14ac:dyDescent="0.2">
      <c r="A596" s="1"/>
      <c r="B596" s="1"/>
      <c r="C596" s="1"/>
      <c r="D596" s="1"/>
      <c r="E596" s="118"/>
      <c r="F596" s="118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</row>
    <row r="597" spans="1:73" x14ac:dyDescent="0.2">
      <c r="A597" s="1"/>
      <c r="B597" s="1"/>
      <c r="C597" s="1"/>
      <c r="D597" s="1"/>
      <c r="E597" s="118"/>
      <c r="F597" s="118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</row>
    <row r="598" spans="1:73" x14ac:dyDescent="0.2">
      <c r="A598" s="1"/>
      <c r="B598" s="1"/>
      <c r="C598" s="1"/>
      <c r="D598" s="1"/>
      <c r="E598" s="118"/>
      <c r="F598" s="118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</row>
    <row r="599" spans="1:73" x14ac:dyDescent="0.2">
      <c r="A599" s="1"/>
      <c r="B599" s="1"/>
      <c r="C599" s="1"/>
      <c r="D599" s="1"/>
      <c r="E599" s="118"/>
      <c r="F599" s="118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</row>
    <row r="600" spans="1:73" x14ac:dyDescent="0.2">
      <c r="A600" s="1"/>
      <c r="B600" s="1"/>
      <c r="C600" s="1"/>
      <c r="D600" s="1"/>
      <c r="E600" s="118"/>
      <c r="F600" s="118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</row>
    <row r="601" spans="1:73" x14ac:dyDescent="0.2">
      <c r="A601" s="1"/>
      <c r="B601" s="1"/>
      <c r="C601" s="1"/>
      <c r="D601" s="1"/>
      <c r="E601" s="118"/>
      <c r="F601" s="118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</row>
    <row r="602" spans="1:73" x14ac:dyDescent="0.2">
      <c r="A602" s="1"/>
      <c r="B602" s="1"/>
      <c r="C602" s="1"/>
      <c r="D602" s="1"/>
      <c r="E602" s="118"/>
      <c r="F602" s="118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</row>
    <row r="603" spans="1:73" x14ac:dyDescent="0.2">
      <c r="A603" s="1"/>
      <c r="B603" s="1"/>
      <c r="C603" s="1"/>
      <c r="D603" s="1"/>
      <c r="E603" s="118"/>
      <c r="F603" s="118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</row>
    <row r="604" spans="1:73" x14ac:dyDescent="0.2">
      <c r="A604" s="1"/>
      <c r="B604" s="1"/>
      <c r="C604" s="1"/>
      <c r="D604" s="1"/>
      <c r="E604" s="118"/>
      <c r="F604" s="118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</row>
    <row r="605" spans="1:73" x14ac:dyDescent="0.2">
      <c r="A605" s="1"/>
      <c r="B605" s="1"/>
      <c r="C605" s="1"/>
      <c r="D605" s="1"/>
      <c r="E605" s="118"/>
      <c r="F605" s="118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</row>
    <row r="606" spans="1:73" x14ac:dyDescent="0.2">
      <c r="A606" s="1"/>
      <c r="B606" s="1"/>
      <c r="C606" s="1"/>
      <c r="D606" s="1"/>
      <c r="E606" s="118"/>
      <c r="F606" s="118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</row>
    <row r="607" spans="1:73" x14ac:dyDescent="0.2">
      <c r="A607" s="1"/>
      <c r="B607" s="1"/>
      <c r="C607" s="1"/>
      <c r="D607" s="1"/>
      <c r="E607" s="118"/>
      <c r="F607" s="118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</row>
    <row r="608" spans="1:73" x14ac:dyDescent="0.2">
      <c r="A608" s="1"/>
      <c r="B608" s="1"/>
      <c r="C608" s="1"/>
      <c r="D608" s="1"/>
      <c r="E608" s="118"/>
      <c r="F608" s="118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</row>
    <row r="609" spans="1:73" x14ac:dyDescent="0.2">
      <c r="A609" s="1"/>
      <c r="B609" s="1"/>
      <c r="C609" s="1"/>
      <c r="D609" s="1"/>
      <c r="E609" s="118"/>
      <c r="F609" s="118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</row>
    <row r="610" spans="1:73" x14ac:dyDescent="0.2">
      <c r="A610" s="1"/>
      <c r="B610" s="1"/>
      <c r="C610" s="1"/>
      <c r="D610" s="1"/>
      <c r="E610" s="118"/>
      <c r="F610" s="118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</row>
    <row r="611" spans="1:73" x14ac:dyDescent="0.2">
      <c r="A611" s="1"/>
      <c r="B611" s="1"/>
      <c r="C611" s="1"/>
      <c r="D611" s="1"/>
      <c r="E611" s="118"/>
      <c r="F611" s="118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</row>
    <row r="612" spans="1:73" x14ac:dyDescent="0.2">
      <c r="A612" s="1"/>
      <c r="B612" s="1"/>
      <c r="C612" s="1"/>
      <c r="D612" s="1"/>
      <c r="E612" s="118"/>
      <c r="F612" s="118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</row>
    <row r="613" spans="1:73" x14ac:dyDescent="0.2">
      <c r="A613" s="1"/>
      <c r="B613" s="1"/>
      <c r="C613" s="1"/>
      <c r="D613" s="1"/>
      <c r="E613" s="118"/>
      <c r="F613" s="118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</row>
    <row r="614" spans="1:73" x14ac:dyDescent="0.2">
      <c r="A614" s="1"/>
      <c r="B614" s="1"/>
      <c r="C614" s="1"/>
      <c r="D614" s="1"/>
      <c r="E614" s="118"/>
      <c r="F614" s="118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</row>
    <row r="615" spans="1:73" x14ac:dyDescent="0.2">
      <c r="A615" s="1"/>
      <c r="B615" s="1"/>
      <c r="C615" s="1"/>
      <c r="D615" s="1"/>
      <c r="E615" s="118"/>
      <c r="F615" s="118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</row>
    <row r="616" spans="1:73" x14ac:dyDescent="0.2">
      <c r="A616" s="1"/>
      <c r="B616" s="1"/>
      <c r="C616" s="1"/>
      <c r="D616" s="1"/>
      <c r="E616" s="118"/>
      <c r="F616" s="118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</row>
    <row r="617" spans="1:73" x14ac:dyDescent="0.2">
      <c r="A617" s="1"/>
      <c r="B617" s="1"/>
      <c r="C617" s="1"/>
      <c r="D617" s="1"/>
      <c r="E617" s="118"/>
      <c r="F617" s="118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</row>
    <row r="618" spans="1:73" x14ac:dyDescent="0.2">
      <c r="A618" s="1"/>
      <c r="B618" s="1"/>
      <c r="C618" s="1"/>
      <c r="D618" s="1"/>
      <c r="E618" s="118"/>
      <c r="F618" s="118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</row>
    <row r="619" spans="1:73" x14ac:dyDescent="0.2">
      <c r="A619" s="1"/>
      <c r="B619" s="1"/>
      <c r="C619" s="1"/>
      <c r="D619" s="1"/>
      <c r="E619" s="118"/>
      <c r="F619" s="118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</row>
    <row r="620" spans="1:73" x14ac:dyDescent="0.2">
      <c r="A620" s="1"/>
      <c r="B620" s="1"/>
      <c r="C620" s="1"/>
      <c r="D620" s="1"/>
      <c r="E620" s="118"/>
      <c r="F620" s="118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</row>
    <row r="621" spans="1:73" x14ac:dyDescent="0.2">
      <c r="A621" s="1"/>
      <c r="B621" s="1"/>
      <c r="C621" s="1"/>
      <c r="D621" s="1"/>
      <c r="E621" s="118"/>
      <c r="F621" s="118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</row>
    <row r="622" spans="1:73" x14ac:dyDescent="0.2">
      <c r="A622" s="1"/>
      <c r="B622" s="1"/>
      <c r="C622" s="1"/>
      <c r="D622" s="1"/>
      <c r="E622" s="118"/>
      <c r="F622" s="118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</row>
    <row r="623" spans="1:73" x14ac:dyDescent="0.2">
      <c r="A623" s="1"/>
      <c r="B623" s="1"/>
      <c r="C623" s="1"/>
      <c r="D623" s="1"/>
      <c r="E623" s="118"/>
      <c r="F623" s="118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</row>
    <row r="624" spans="1:73" x14ac:dyDescent="0.2">
      <c r="A624" s="1"/>
      <c r="B624" s="1"/>
      <c r="C624" s="1"/>
      <c r="D624" s="1"/>
      <c r="E624" s="118"/>
      <c r="F624" s="118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</row>
    <row r="625" spans="1:73" x14ac:dyDescent="0.2">
      <c r="A625" s="1"/>
      <c r="B625" s="1"/>
      <c r="C625" s="1"/>
      <c r="D625" s="1"/>
      <c r="E625" s="118"/>
      <c r="F625" s="118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</row>
    <row r="626" spans="1:73" x14ac:dyDescent="0.2">
      <c r="A626" s="1"/>
      <c r="B626" s="1"/>
      <c r="C626" s="1"/>
      <c r="D626" s="1"/>
      <c r="E626" s="118"/>
      <c r="F626" s="118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</row>
    <row r="627" spans="1:73" x14ac:dyDescent="0.2">
      <c r="A627" s="1"/>
      <c r="B627" s="1"/>
      <c r="C627" s="1"/>
      <c r="D627" s="1"/>
      <c r="E627" s="118"/>
      <c r="F627" s="118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</row>
    <row r="628" spans="1:73" x14ac:dyDescent="0.2">
      <c r="A628" s="1"/>
      <c r="B628" s="1"/>
      <c r="C628" s="1"/>
      <c r="D628" s="1"/>
      <c r="E628" s="118"/>
      <c r="F628" s="118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</row>
    <row r="629" spans="1:73" x14ac:dyDescent="0.2">
      <c r="A629" s="1"/>
      <c r="B629" s="1"/>
      <c r="C629" s="1"/>
      <c r="D629" s="1"/>
      <c r="E629" s="118"/>
      <c r="F629" s="118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</row>
    <row r="630" spans="1:73" x14ac:dyDescent="0.2">
      <c r="A630" s="1"/>
      <c r="B630" s="1"/>
      <c r="C630" s="1"/>
      <c r="D630" s="1"/>
      <c r="E630" s="118"/>
      <c r="F630" s="118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</row>
    <row r="631" spans="1:73" x14ac:dyDescent="0.2">
      <c r="A631" s="1"/>
      <c r="B631" s="1"/>
      <c r="C631" s="1"/>
      <c r="D631" s="1"/>
      <c r="E631" s="118"/>
      <c r="F631" s="118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</row>
    <row r="632" spans="1:73" x14ac:dyDescent="0.2">
      <c r="A632" s="1"/>
      <c r="B632" s="1"/>
      <c r="C632" s="1"/>
      <c r="D632" s="1"/>
      <c r="E632" s="118"/>
      <c r="F632" s="118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</row>
    <row r="633" spans="1:73" x14ac:dyDescent="0.2">
      <c r="A633" s="1"/>
      <c r="B633" s="1"/>
      <c r="C633" s="1"/>
      <c r="D633" s="1"/>
      <c r="E633" s="118"/>
      <c r="F633" s="118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</row>
    <row r="634" spans="1:73" x14ac:dyDescent="0.2">
      <c r="A634" s="1"/>
      <c r="B634" s="1"/>
      <c r="C634" s="1"/>
      <c r="D634" s="1"/>
      <c r="E634" s="118"/>
      <c r="F634" s="118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</row>
    <row r="635" spans="1:73" x14ac:dyDescent="0.2">
      <c r="A635" s="1"/>
      <c r="B635" s="1"/>
      <c r="C635" s="1"/>
      <c r="D635" s="1"/>
      <c r="E635" s="118"/>
      <c r="F635" s="118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</row>
    <row r="636" spans="1:73" x14ac:dyDescent="0.2">
      <c r="A636" s="1"/>
      <c r="B636" s="1"/>
      <c r="C636" s="1"/>
      <c r="D636" s="1"/>
      <c r="E636" s="118"/>
      <c r="F636" s="118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</row>
    <row r="637" spans="1:73" x14ac:dyDescent="0.2">
      <c r="A637" s="1"/>
      <c r="B637" s="1"/>
      <c r="C637" s="1"/>
      <c r="D637" s="1"/>
      <c r="E637" s="118"/>
      <c r="F637" s="118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</row>
    <row r="638" spans="1:73" x14ac:dyDescent="0.2">
      <c r="A638" s="1"/>
      <c r="B638" s="1"/>
      <c r="C638" s="1"/>
      <c r="D638" s="1"/>
      <c r="E638" s="118"/>
      <c r="F638" s="118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</row>
    <row r="639" spans="1:73" x14ac:dyDescent="0.2">
      <c r="A639" s="1"/>
      <c r="B639" s="1"/>
      <c r="C639" s="1"/>
      <c r="D639" s="1"/>
      <c r="E639" s="118"/>
      <c r="F639" s="118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</row>
    <row r="640" spans="1:73" x14ac:dyDescent="0.2">
      <c r="A640" s="1"/>
      <c r="B640" s="1"/>
      <c r="C640" s="1"/>
      <c r="D640" s="1"/>
      <c r="E640" s="118"/>
      <c r="F640" s="118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</row>
    <row r="641" spans="1:73" x14ac:dyDescent="0.2">
      <c r="A641" s="1"/>
      <c r="B641" s="1"/>
      <c r="C641" s="1"/>
      <c r="D641" s="1"/>
      <c r="E641" s="118"/>
      <c r="F641" s="118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</row>
    <row r="642" spans="1:73" x14ac:dyDescent="0.2">
      <c r="A642" s="1"/>
      <c r="B642" s="1"/>
      <c r="C642" s="1"/>
      <c r="D642" s="1"/>
      <c r="E642" s="118"/>
      <c r="F642" s="118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</row>
    <row r="643" spans="1:73" x14ac:dyDescent="0.2">
      <c r="A643" s="1"/>
      <c r="B643" s="1"/>
      <c r="C643" s="1"/>
      <c r="D643" s="1"/>
      <c r="E643" s="118"/>
      <c r="F643" s="118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</row>
    <row r="644" spans="1:73" x14ac:dyDescent="0.2">
      <c r="A644" s="1"/>
      <c r="B644" s="1"/>
      <c r="C644" s="1"/>
      <c r="D644" s="1"/>
      <c r="E644" s="118"/>
      <c r="F644" s="118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</row>
    <row r="645" spans="1:73" x14ac:dyDescent="0.2">
      <c r="A645" s="1"/>
      <c r="B645" s="1"/>
      <c r="C645" s="1"/>
      <c r="D645" s="1"/>
      <c r="E645" s="118"/>
      <c r="F645" s="118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</row>
    <row r="646" spans="1:73" x14ac:dyDescent="0.2">
      <c r="A646" s="1"/>
      <c r="B646" s="1"/>
      <c r="C646" s="1"/>
      <c r="D646" s="1"/>
      <c r="E646" s="118"/>
      <c r="F646" s="118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</row>
    <row r="647" spans="1:73" x14ac:dyDescent="0.2">
      <c r="A647" s="1"/>
      <c r="B647" s="1"/>
      <c r="C647" s="1"/>
      <c r="D647" s="1"/>
      <c r="E647" s="118"/>
      <c r="F647" s="118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</row>
    <row r="648" spans="1:73" x14ac:dyDescent="0.2">
      <c r="A648" s="1"/>
      <c r="B648" s="1"/>
      <c r="C648" s="1"/>
      <c r="D648" s="1"/>
      <c r="E648" s="118"/>
      <c r="F648" s="118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</row>
    <row r="649" spans="1:73" x14ac:dyDescent="0.2">
      <c r="A649" s="1"/>
      <c r="B649" s="1"/>
      <c r="C649" s="1"/>
      <c r="D649" s="1"/>
      <c r="E649" s="118"/>
      <c r="F649" s="118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</row>
    <row r="650" spans="1:73" x14ac:dyDescent="0.2">
      <c r="A650" s="1"/>
      <c r="B650" s="1"/>
      <c r="C650" s="1"/>
      <c r="D650" s="1"/>
      <c r="E650" s="118"/>
      <c r="F650" s="118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</row>
    <row r="651" spans="1:73" x14ac:dyDescent="0.2">
      <c r="A651" s="1"/>
      <c r="B651" s="1"/>
      <c r="C651" s="1"/>
      <c r="D651" s="1"/>
      <c r="E651" s="118"/>
      <c r="F651" s="118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</row>
    <row r="652" spans="1:73" x14ac:dyDescent="0.2">
      <c r="A652" s="1"/>
      <c r="B652" s="1"/>
      <c r="C652" s="1"/>
      <c r="D652" s="1"/>
      <c r="E652" s="118"/>
      <c r="F652" s="118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</row>
    <row r="653" spans="1:73" x14ac:dyDescent="0.2">
      <c r="A653" s="1"/>
      <c r="B653" s="1"/>
      <c r="C653" s="1"/>
      <c r="D653" s="1"/>
      <c r="E653" s="118"/>
      <c r="F653" s="118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</row>
    <row r="654" spans="1:73" x14ac:dyDescent="0.2">
      <c r="A654" s="1"/>
      <c r="B654" s="1"/>
      <c r="C654" s="1"/>
      <c r="D654" s="1"/>
      <c r="E654" s="118"/>
      <c r="F654" s="118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</row>
    <row r="655" spans="1:73" x14ac:dyDescent="0.2">
      <c r="A655" s="1"/>
      <c r="B655" s="1"/>
      <c r="C655" s="1"/>
      <c r="D655" s="1"/>
      <c r="E655" s="118"/>
      <c r="F655" s="118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</row>
    <row r="656" spans="1:73" x14ac:dyDescent="0.2">
      <c r="A656" s="1"/>
      <c r="B656" s="1"/>
      <c r="C656" s="1"/>
      <c r="D656" s="1"/>
      <c r="E656" s="118"/>
      <c r="F656" s="118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</row>
    <row r="657" spans="1:73" x14ac:dyDescent="0.2">
      <c r="A657" s="1"/>
      <c r="B657" s="1"/>
      <c r="C657" s="1"/>
      <c r="D657" s="1"/>
      <c r="E657" s="118"/>
      <c r="F657" s="118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</row>
    <row r="658" spans="1:73" x14ac:dyDescent="0.2">
      <c r="A658" s="1"/>
      <c r="B658" s="1"/>
      <c r="C658" s="1"/>
      <c r="D658" s="1"/>
      <c r="E658" s="118"/>
      <c r="F658" s="118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</row>
    <row r="659" spans="1:73" x14ac:dyDescent="0.2">
      <c r="A659" s="1"/>
      <c r="B659" s="1"/>
      <c r="C659" s="1"/>
      <c r="D659" s="1"/>
      <c r="E659" s="118"/>
      <c r="F659" s="118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</row>
    <row r="660" spans="1:73" x14ac:dyDescent="0.2">
      <c r="A660" s="1"/>
      <c r="B660" s="1"/>
      <c r="C660" s="1"/>
      <c r="D660" s="1"/>
      <c r="E660" s="118"/>
      <c r="F660" s="118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</row>
    <row r="661" spans="1:73" x14ac:dyDescent="0.2">
      <c r="A661" s="1"/>
      <c r="B661" s="1"/>
      <c r="C661" s="1"/>
      <c r="D661" s="1"/>
      <c r="E661" s="118"/>
      <c r="F661" s="118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</row>
    <row r="662" spans="1:73" x14ac:dyDescent="0.2">
      <c r="A662" s="1"/>
      <c r="B662" s="1"/>
      <c r="C662" s="1"/>
      <c r="D662" s="1"/>
      <c r="E662" s="118"/>
      <c r="F662" s="118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</row>
    <row r="663" spans="1:73" x14ac:dyDescent="0.2">
      <c r="A663" s="1"/>
      <c r="B663" s="1"/>
      <c r="C663" s="1"/>
      <c r="D663" s="1"/>
      <c r="E663" s="118"/>
      <c r="F663" s="118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</row>
    <row r="664" spans="1:73" x14ac:dyDescent="0.2">
      <c r="A664" s="1"/>
      <c r="B664" s="1"/>
      <c r="C664" s="1"/>
      <c r="D664" s="1"/>
      <c r="E664" s="118"/>
      <c r="F664" s="118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</row>
    <row r="665" spans="1:73" x14ac:dyDescent="0.2">
      <c r="A665" s="1"/>
      <c r="B665" s="1"/>
      <c r="C665" s="1"/>
      <c r="D665" s="1"/>
      <c r="E665" s="118"/>
      <c r="F665" s="118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</row>
    <row r="666" spans="1:73" x14ac:dyDescent="0.2">
      <c r="A666" s="1"/>
      <c r="B666" s="1"/>
      <c r="C666" s="1"/>
      <c r="D666" s="1"/>
      <c r="E666" s="118"/>
      <c r="F666" s="118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</row>
    <row r="667" spans="1:73" x14ac:dyDescent="0.2">
      <c r="A667" s="1"/>
      <c r="B667" s="1"/>
      <c r="C667" s="1"/>
      <c r="D667" s="1"/>
      <c r="E667" s="118"/>
      <c r="F667" s="118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</row>
    <row r="668" spans="1:73" x14ac:dyDescent="0.2">
      <c r="A668" s="1"/>
      <c r="B668" s="1"/>
      <c r="C668" s="1"/>
      <c r="D668" s="1"/>
      <c r="E668" s="118"/>
      <c r="F668" s="118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</row>
    <row r="669" spans="1:73" x14ac:dyDescent="0.2">
      <c r="A669" s="1"/>
      <c r="B669" s="1"/>
      <c r="C669" s="1"/>
      <c r="D669" s="1"/>
      <c r="E669" s="118"/>
      <c r="F669" s="118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</row>
    <row r="670" spans="1:73" x14ac:dyDescent="0.2">
      <c r="A670" s="1"/>
      <c r="B670" s="1"/>
      <c r="C670" s="1"/>
      <c r="D670" s="1"/>
      <c r="E670" s="118"/>
      <c r="F670" s="118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</row>
    <row r="671" spans="1:73" x14ac:dyDescent="0.2">
      <c r="A671" s="1"/>
      <c r="B671" s="1"/>
      <c r="C671" s="1"/>
      <c r="D671" s="1"/>
      <c r="E671" s="118"/>
      <c r="F671" s="118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</row>
    <row r="672" spans="1:73" x14ac:dyDescent="0.2">
      <c r="A672" s="1"/>
      <c r="B672" s="1"/>
      <c r="C672" s="1"/>
      <c r="D672" s="1"/>
      <c r="E672" s="118"/>
      <c r="F672" s="118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</row>
    <row r="673" spans="1:73" x14ac:dyDescent="0.2">
      <c r="A673" s="1"/>
      <c r="B673" s="1"/>
      <c r="C673" s="1"/>
      <c r="D673" s="1"/>
      <c r="E673" s="118"/>
      <c r="F673" s="118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</row>
    <row r="674" spans="1:73" x14ac:dyDescent="0.2">
      <c r="A674" s="1"/>
      <c r="B674" s="1"/>
      <c r="C674" s="1"/>
      <c r="D674" s="1"/>
      <c r="E674" s="118"/>
      <c r="F674" s="118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</row>
    <row r="675" spans="1:73" x14ac:dyDescent="0.2">
      <c r="A675" s="1"/>
      <c r="B675" s="1"/>
      <c r="C675" s="1"/>
      <c r="D675" s="1"/>
      <c r="E675" s="118"/>
      <c r="F675" s="118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</row>
    <row r="676" spans="1:73" x14ac:dyDescent="0.2">
      <c r="A676" s="1"/>
      <c r="B676" s="1"/>
      <c r="C676" s="1"/>
      <c r="D676" s="1"/>
      <c r="E676" s="118"/>
      <c r="F676" s="118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</row>
    <row r="677" spans="1:73" x14ac:dyDescent="0.2">
      <c r="A677" s="1"/>
      <c r="B677" s="1"/>
      <c r="C677" s="1"/>
      <c r="D677" s="1"/>
      <c r="E677" s="118"/>
      <c r="F677" s="118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</row>
    <row r="678" spans="1:73" x14ac:dyDescent="0.2">
      <c r="A678" s="1"/>
      <c r="B678" s="1"/>
      <c r="C678" s="1"/>
      <c r="D678" s="1"/>
      <c r="E678" s="118"/>
      <c r="F678" s="118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</row>
    <row r="679" spans="1:73" x14ac:dyDescent="0.2">
      <c r="A679" s="1"/>
      <c r="B679" s="1"/>
      <c r="C679" s="1"/>
      <c r="D679" s="1"/>
      <c r="E679" s="118"/>
      <c r="F679" s="118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</row>
    <row r="680" spans="1:73" x14ac:dyDescent="0.2">
      <c r="A680" s="1"/>
      <c r="B680" s="1"/>
      <c r="C680" s="1"/>
      <c r="D680" s="1"/>
      <c r="E680" s="118"/>
      <c r="F680" s="118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</row>
    <row r="681" spans="1:73" x14ac:dyDescent="0.2">
      <c r="A681" s="1"/>
      <c r="B681" s="1"/>
      <c r="C681" s="1"/>
      <c r="D681" s="1"/>
      <c r="E681" s="118"/>
      <c r="F681" s="118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</row>
    <row r="682" spans="1:73" x14ac:dyDescent="0.2">
      <c r="A682" s="1"/>
      <c r="B682" s="1"/>
      <c r="C682" s="1"/>
      <c r="D682" s="1"/>
      <c r="E682" s="118"/>
      <c r="F682" s="118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</row>
    <row r="683" spans="1:73" x14ac:dyDescent="0.2">
      <c r="A683" s="1"/>
      <c r="B683" s="1"/>
      <c r="C683" s="1"/>
      <c r="D683" s="1"/>
      <c r="E683" s="118"/>
      <c r="F683" s="118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</row>
    <row r="684" spans="1:73" x14ac:dyDescent="0.2">
      <c r="A684" s="1"/>
      <c r="B684" s="1"/>
      <c r="C684" s="1"/>
      <c r="D684" s="1"/>
      <c r="E684" s="118"/>
      <c r="F684" s="118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</row>
    <row r="685" spans="1:73" x14ac:dyDescent="0.2">
      <c r="A685" s="1"/>
      <c r="B685" s="1"/>
      <c r="C685" s="1"/>
      <c r="D685" s="1"/>
      <c r="E685" s="118"/>
      <c r="F685" s="118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</row>
    <row r="686" spans="1:73" x14ac:dyDescent="0.2">
      <c r="A686" s="1"/>
      <c r="B686" s="1"/>
      <c r="C686" s="1"/>
      <c r="D686" s="1"/>
      <c r="E686" s="118"/>
      <c r="F686" s="118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</row>
    <row r="687" spans="1:73" x14ac:dyDescent="0.2">
      <c r="A687" s="1"/>
      <c r="B687" s="1"/>
      <c r="C687" s="1"/>
      <c r="D687" s="1"/>
      <c r="E687" s="118"/>
      <c r="F687" s="118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</row>
    <row r="688" spans="1:73" x14ac:dyDescent="0.2">
      <c r="A688" s="1"/>
      <c r="B688" s="1"/>
      <c r="C688" s="1"/>
      <c r="D688" s="1"/>
      <c r="E688" s="118"/>
      <c r="F688" s="118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</row>
    <row r="689" spans="1:73" x14ac:dyDescent="0.2">
      <c r="A689" s="1"/>
      <c r="B689" s="1"/>
      <c r="C689" s="1"/>
      <c r="D689" s="1"/>
      <c r="E689" s="118"/>
      <c r="F689" s="118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</row>
    <row r="690" spans="1:73" x14ac:dyDescent="0.2">
      <c r="A690" s="1"/>
      <c r="B690" s="1"/>
      <c r="C690" s="1"/>
      <c r="D690" s="1"/>
      <c r="E690" s="118"/>
      <c r="F690" s="118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</row>
    <row r="691" spans="1:73" x14ac:dyDescent="0.2">
      <c r="A691" s="1"/>
      <c r="B691" s="1"/>
      <c r="C691" s="1"/>
      <c r="D691" s="1"/>
      <c r="E691" s="118"/>
      <c r="F691" s="118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</row>
    <row r="692" spans="1:73" x14ac:dyDescent="0.2">
      <c r="A692" s="1"/>
      <c r="B692" s="1"/>
      <c r="C692" s="1"/>
      <c r="D692" s="1"/>
      <c r="E692" s="118"/>
      <c r="F692" s="118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</row>
    <row r="693" spans="1:73" x14ac:dyDescent="0.2">
      <c r="A693" s="1"/>
      <c r="B693" s="1"/>
      <c r="C693" s="1"/>
      <c r="D693" s="1"/>
      <c r="E693" s="118"/>
      <c r="F693" s="118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</row>
    <row r="694" spans="1:73" x14ac:dyDescent="0.2">
      <c r="A694" s="1"/>
      <c r="B694" s="1"/>
      <c r="C694" s="1"/>
      <c r="D694" s="1"/>
      <c r="E694" s="118"/>
      <c r="F694" s="118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</row>
    <row r="695" spans="1:73" x14ac:dyDescent="0.2">
      <c r="A695" s="1"/>
      <c r="B695" s="1"/>
      <c r="C695" s="1"/>
      <c r="D695" s="1"/>
      <c r="E695" s="118"/>
      <c r="F695" s="118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</row>
    <row r="696" spans="1:73" x14ac:dyDescent="0.2">
      <c r="A696" s="1"/>
      <c r="B696" s="1"/>
      <c r="C696" s="1"/>
      <c r="D696" s="1"/>
      <c r="E696" s="118"/>
      <c r="F696" s="118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</row>
    <row r="697" spans="1:73" x14ac:dyDescent="0.2">
      <c r="A697" s="1"/>
      <c r="B697" s="1"/>
      <c r="C697" s="1"/>
      <c r="D697" s="1"/>
      <c r="E697" s="118"/>
      <c r="F697" s="118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</row>
    <row r="698" spans="1:73" x14ac:dyDescent="0.2">
      <c r="A698" s="1"/>
      <c r="B698" s="1"/>
      <c r="C698" s="1"/>
      <c r="D698" s="1"/>
      <c r="E698" s="118"/>
      <c r="F698" s="118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</row>
    <row r="699" spans="1:73" x14ac:dyDescent="0.2">
      <c r="A699" s="1"/>
      <c r="B699" s="1"/>
      <c r="C699" s="1"/>
      <c r="D699" s="1"/>
      <c r="E699" s="118"/>
      <c r="F699" s="118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</row>
    <row r="700" spans="1:73" x14ac:dyDescent="0.2">
      <c r="A700" s="1"/>
      <c r="B700" s="1"/>
      <c r="C700" s="1"/>
      <c r="D700" s="1"/>
      <c r="E700" s="118"/>
      <c r="F700" s="118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</row>
    <row r="701" spans="1:73" x14ac:dyDescent="0.2">
      <c r="A701" s="1"/>
      <c r="B701" s="1"/>
      <c r="C701" s="1"/>
      <c r="D701" s="1"/>
      <c r="E701" s="118"/>
      <c r="F701" s="118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</row>
    <row r="702" spans="1:73" x14ac:dyDescent="0.2">
      <c r="A702" s="1"/>
      <c r="B702" s="1"/>
      <c r="C702" s="1"/>
      <c r="D702" s="1"/>
      <c r="E702" s="118"/>
      <c r="F702" s="118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</row>
    <row r="703" spans="1:73" x14ac:dyDescent="0.2">
      <c r="A703" s="1"/>
      <c r="B703" s="1"/>
      <c r="C703" s="1"/>
      <c r="D703" s="1"/>
      <c r="E703" s="118"/>
      <c r="F703" s="118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</row>
    <row r="704" spans="1:73" x14ac:dyDescent="0.2">
      <c r="A704" s="1"/>
      <c r="B704" s="1"/>
      <c r="C704" s="1"/>
      <c r="D704" s="1"/>
      <c r="E704" s="118"/>
      <c r="F704" s="118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</row>
    <row r="705" spans="1:73" x14ac:dyDescent="0.2">
      <c r="A705" s="1"/>
      <c r="B705" s="1"/>
      <c r="C705" s="1"/>
      <c r="D705" s="1"/>
      <c r="E705" s="118"/>
      <c r="F705" s="118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</row>
    <row r="706" spans="1:73" x14ac:dyDescent="0.2">
      <c r="A706" s="1"/>
      <c r="B706" s="1"/>
      <c r="C706" s="1"/>
      <c r="D706" s="1"/>
      <c r="E706" s="118"/>
      <c r="F706" s="118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</row>
    <row r="707" spans="1:73" x14ac:dyDescent="0.2">
      <c r="A707" s="1"/>
      <c r="B707" s="1"/>
      <c r="C707" s="1"/>
      <c r="D707" s="1"/>
      <c r="E707" s="118"/>
      <c r="F707" s="118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</row>
    <row r="708" spans="1:73" x14ac:dyDescent="0.2">
      <c r="A708" s="1"/>
      <c r="B708" s="1"/>
      <c r="C708" s="1"/>
      <c r="D708" s="1"/>
      <c r="E708" s="118"/>
      <c r="F708" s="118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</row>
    <row r="709" spans="1:73" x14ac:dyDescent="0.2">
      <c r="A709" s="1"/>
      <c r="B709" s="1"/>
      <c r="C709" s="1"/>
      <c r="D709" s="1"/>
      <c r="E709" s="118"/>
      <c r="F709" s="118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</row>
    <row r="710" spans="1:73" x14ac:dyDescent="0.2">
      <c r="A710" s="1"/>
      <c r="B710" s="1"/>
      <c r="C710" s="1"/>
      <c r="D710" s="1"/>
      <c r="E710" s="118"/>
      <c r="F710" s="118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</row>
    <row r="711" spans="1:73" x14ac:dyDescent="0.2">
      <c r="A711" s="1"/>
      <c r="B711" s="1"/>
      <c r="C711" s="1"/>
      <c r="D711" s="1"/>
      <c r="E711" s="118"/>
      <c r="F711" s="118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</row>
    <row r="712" spans="1:73" x14ac:dyDescent="0.2">
      <c r="A712" s="1"/>
      <c r="B712" s="1"/>
      <c r="C712" s="1"/>
      <c r="D712" s="1"/>
      <c r="E712" s="118"/>
      <c r="F712" s="118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</row>
    <row r="713" spans="1:73" x14ac:dyDescent="0.2">
      <c r="A713" s="1"/>
      <c r="B713" s="1"/>
      <c r="C713" s="1"/>
      <c r="D713" s="1"/>
      <c r="E713" s="118"/>
      <c r="F713" s="118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</row>
    <row r="714" spans="1:73" x14ac:dyDescent="0.2">
      <c r="A714" s="1"/>
      <c r="B714" s="1"/>
      <c r="C714" s="1"/>
      <c r="D714" s="1"/>
      <c r="E714" s="118"/>
      <c r="F714" s="118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</row>
    <row r="715" spans="1:73" x14ac:dyDescent="0.2">
      <c r="A715" s="1"/>
      <c r="B715" s="1"/>
      <c r="C715" s="1"/>
      <c r="D715" s="1"/>
      <c r="E715" s="118"/>
      <c r="F715" s="118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</row>
    <row r="716" spans="1:73" x14ac:dyDescent="0.2">
      <c r="A716" s="1"/>
      <c r="B716" s="1"/>
      <c r="C716" s="1"/>
      <c r="D716" s="1"/>
      <c r="E716" s="118"/>
      <c r="F716" s="118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</row>
    <row r="717" spans="1:73" x14ac:dyDescent="0.2">
      <c r="A717" s="1"/>
      <c r="B717" s="1"/>
      <c r="C717" s="1"/>
      <c r="D717" s="1"/>
      <c r="E717" s="118"/>
      <c r="F717" s="118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</row>
    <row r="718" spans="1:73" x14ac:dyDescent="0.2">
      <c r="A718" s="1"/>
      <c r="B718" s="1"/>
      <c r="C718" s="1"/>
      <c r="D718" s="1"/>
      <c r="E718" s="118"/>
      <c r="F718" s="118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</row>
    <row r="719" spans="1:73" x14ac:dyDescent="0.2">
      <c r="A719" s="1"/>
      <c r="B719" s="1"/>
      <c r="C719" s="1"/>
      <c r="D719" s="1"/>
      <c r="E719" s="118"/>
      <c r="F719" s="118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</row>
    <row r="720" spans="1:73" x14ac:dyDescent="0.2">
      <c r="A720" s="1"/>
      <c r="B720" s="1"/>
      <c r="C720" s="1"/>
      <c r="D720" s="1"/>
      <c r="E720" s="118"/>
      <c r="F720" s="118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</row>
    <row r="721" spans="1:73" x14ac:dyDescent="0.2">
      <c r="A721" s="1"/>
      <c r="B721" s="1"/>
      <c r="C721" s="1"/>
      <c r="D721" s="1"/>
      <c r="E721" s="118"/>
      <c r="F721" s="118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</row>
    <row r="722" spans="1:73" x14ac:dyDescent="0.2">
      <c r="A722" s="1"/>
      <c r="B722" s="1"/>
      <c r="C722" s="1"/>
      <c r="D722" s="1"/>
      <c r="E722" s="118"/>
      <c r="F722" s="118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</row>
    <row r="723" spans="1:73" x14ac:dyDescent="0.2">
      <c r="A723" s="1"/>
      <c r="B723" s="1"/>
      <c r="C723" s="1"/>
      <c r="D723" s="1"/>
      <c r="E723" s="118"/>
      <c r="F723" s="118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</row>
    <row r="724" spans="1:73" x14ac:dyDescent="0.2">
      <c r="A724" s="1"/>
      <c r="B724" s="1"/>
      <c r="C724" s="1"/>
      <c r="D724" s="1"/>
      <c r="E724" s="118"/>
      <c r="F724" s="118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</row>
    <row r="725" spans="1:73" x14ac:dyDescent="0.2">
      <c r="A725" s="1"/>
      <c r="B725" s="1"/>
      <c r="C725" s="1"/>
      <c r="D725" s="1"/>
      <c r="E725" s="118"/>
      <c r="F725" s="118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</row>
    <row r="726" spans="1:73" x14ac:dyDescent="0.2">
      <c r="A726" s="1"/>
      <c r="B726" s="1"/>
      <c r="C726" s="1"/>
      <c r="D726" s="1"/>
      <c r="E726" s="118"/>
      <c r="F726" s="118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</row>
    <row r="727" spans="1:73" x14ac:dyDescent="0.2">
      <c r="A727" s="1"/>
      <c r="B727" s="1"/>
      <c r="C727" s="1"/>
      <c r="D727" s="1"/>
      <c r="E727" s="118"/>
      <c r="F727" s="118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</row>
    <row r="728" spans="1:73" x14ac:dyDescent="0.2">
      <c r="A728" s="1"/>
      <c r="B728" s="1"/>
      <c r="C728" s="1"/>
      <c r="D728" s="1"/>
      <c r="E728" s="118"/>
      <c r="F728" s="118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</row>
    <row r="729" spans="1:73" x14ac:dyDescent="0.2">
      <c r="A729" s="1"/>
      <c r="B729" s="1"/>
      <c r="C729" s="1"/>
      <c r="D729" s="1"/>
      <c r="E729" s="118"/>
      <c r="F729" s="118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</row>
    <row r="730" spans="1:73" x14ac:dyDescent="0.2">
      <c r="A730" s="1"/>
      <c r="B730" s="1"/>
      <c r="C730" s="1"/>
      <c r="D730" s="1"/>
      <c r="E730" s="118"/>
      <c r="F730" s="118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</row>
    <row r="731" spans="1:73" x14ac:dyDescent="0.2">
      <c r="A731" s="1"/>
      <c r="B731" s="1"/>
      <c r="C731" s="1"/>
      <c r="D731" s="1"/>
      <c r="E731" s="118"/>
      <c r="F731" s="118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</row>
    <row r="732" spans="1:73" x14ac:dyDescent="0.2">
      <c r="A732" s="1"/>
      <c r="B732" s="1"/>
      <c r="C732" s="1"/>
      <c r="D732" s="1"/>
      <c r="E732" s="118"/>
      <c r="F732" s="118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</row>
    <row r="733" spans="1:73" x14ac:dyDescent="0.2">
      <c r="A733" s="1"/>
      <c r="B733" s="1"/>
      <c r="C733" s="1"/>
      <c r="D733" s="1"/>
      <c r="E733" s="118"/>
      <c r="F733" s="118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</row>
    <row r="734" spans="1:73" x14ac:dyDescent="0.2">
      <c r="A734" s="1"/>
      <c r="B734" s="1"/>
      <c r="C734" s="1"/>
      <c r="D734" s="1"/>
      <c r="E734" s="118"/>
      <c r="F734" s="118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</row>
    <row r="735" spans="1:73" x14ac:dyDescent="0.2">
      <c r="A735" s="1"/>
      <c r="B735" s="1"/>
      <c r="C735" s="1"/>
      <c r="D735" s="1"/>
      <c r="E735" s="118"/>
      <c r="F735" s="118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</row>
    <row r="736" spans="1:73" x14ac:dyDescent="0.2">
      <c r="A736" s="1"/>
      <c r="B736" s="1"/>
      <c r="C736" s="1"/>
      <c r="D736" s="1"/>
      <c r="E736" s="118"/>
      <c r="F736" s="118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</row>
    <row r="737" spans="1:73" x14ac:dyDescent="0.2">
      <c r="A737" s="1"/>
      <c r="B737" s="1"/>
      <c r="C737" s="1"/>
      <c r="D737" s="1"/>
      <c r="E737" s="118"/>
      <c r="F737" s="118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</row>
    <row r="738" spans="1:73" x14ac:dyDescent="0.2">
      <c r="A738" s="1"/>
      <c r="B738" s="1"/>
      <c r="C738" s="1"/>
      <c r="D738" s="1"/>
      <c r="E738" s="118"/>
      <c r="F738" s="118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</row>
    <row r="739" spans="1:73" x14ac:dyDescent="0.2">
      <c r="A739" s="1"/>
      <c r="B739" s="1"/>
      <c r="C739" s="1"/>
      <c r="D739" s="1"/>
      <c r="E739" s="118"/>
      <c r="F739" s="118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</row>
    <row r="740" spans="1:73" x14ac:dyDescent="0.2">
      <c r="A740" s="1"/>
      <c r="B740" s="1"/>
      <c r="C740" s="1"/>
      <c r="D740" s="1"/>
      <c r="E740" s="118"/>
      <c r="F740" s="118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</row>
    <row r="741" spans="1:73" x14ac:dyDescent="0.2">
      <c r="A741" s="1"/>
      <c r="B741" s="1"/>
      <c r="C741" s="1"/>
      <c r="D741" s="1"/>
      <c r="E741" s="118"/>
      <c r="F741" s="118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</row>
    <row r="742" spans="1:73" x14ac:dyDescent="0.2">
      <c r="A742" s="1"/>
      <c r="B742" s="1"/>
      <c r="C742" s="1"/>
      <c r="D742" s="1"/>
      <c r="E742" s="118"/>
      <c r="F742" s="118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</row>
    <row r="743" spans="1:73" x14ac:dyDescent="0.2">
      <c r="A743" s="1"/>
      <c r="B743" s="1"/>
      <c r="C743" s="1"/>
      <c r="D743" s="1"/>
      <c r="E743" s="118"/>
      <c r="F743" s="118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</row>
    <row r="744" spans="1:73" x14ac:dyDescent="0.2">
      <c r="A744" s="1"/>
      <c r="B744" s="1"/>
      <c r="C744" s="1"/>
      <c r="D744" s="1"/>
      <c r="E744" s="118"/>
      <c r="F744" s="118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</row>
    <row r="745" spans="1:73" x14ac:dyDescent="0.2">
      <c r="A745" s="1"/>
      <c r="B745" s="1"/>
      <c r="C745" s="1"/>
      <c r="D745" s="1"/>
      <c r="E745" s="118"/>
      <c r="F745" s="118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</row>
    <row r="746" spans="1:73" x14ac:dyDescent="0.2">
      <c r="A746" s="1"/>
      <c r="B746" s="1"/>
      <c r="C746" s="1"/>
      <c r="D746" s="1"/>
      <c r="E746" s="118"/>
      <c r="F746" s="118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</row>
    <row r="747" spans="1:73" x14ac:dyDescent="0.2">
      <c r="A747" s="1"/>
      <c r="B747" s="1"/>
      <c r="C747" s="1"/>
      <c r="D747" s="1"/>
      <c r="E747" s="118"/>
      <c r="F747" s="118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</row>
    <row r="748" spans="1:73" x14ac:dyDescent="0.2">
      <c r="A748" s="1"/>
      <c r="B748" s="1"/>
      <c r="C748" s="1"/>
      <c r="D748" s="1"/>
      <c r="E748" s="118"/>
      <c r="F748" s="118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</row>
    <row r="749" spans="1:73" x14ac:dyDescent="0.2">
      <c r="A749" s="1"/>
      <c r="B749" s="1"/>
      <c r="C749" s="1"/>
      <c r="D749" s="1"/>
      <c r="E749" s="118"/>
      <c r="F749" s="118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</row>
    <row r="750" spans="1:73" x14ac:dyDescent="0.2">
      <c r="A750" s="1"/>
      <c r="B750" s="1"/>
      <c r="C750" s="1"/>
      <c r="D750" s="1"/>
      <c r="E750" s="118"/>
      <c r="F750" s="118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</row>
    <row r="751" spans="1:73" x14ac:dyDescent="0.2">
      <c r="A751" s="1"/>
      <c r="B751" s="1"/>
      <c r="C751" s="1"/>
      <c r="D751" s="1"/>
      <c r="E751" s="118"/>
      <c r="F751" s="118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</row>
    <row r="752" spans="1:73" x14ac:dyDescent="0.2">
      <c r="A752" s="1"/>
      <c r="B752" s="1"/>
      <c r="C752" s="1"/>
      <c r="D752" s="1"/>
      <c r="E752" s="118"/>
      <c r="F752" s="118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</row>
    <row r="753" spans="1:73" x14ac:dyDescent="0.2">
      <c r="A753" s="1"/>
      <c r="B753" s="1"/>
      <c r="C753" s="1"/>
      <c r="D753" s="1"/>
      <c r="E753" s="118"/>
      <c r="F753" s="118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</row>
    <row r="754" spans="1:73" x14ac:dyDescent="0.2">
      <c r="A754" s="1"/>
      <c r="B754" s="1"/>
      <c r="C754" s="1"/>
      <c r="D754" s="1"/>
      <c r="E754" s="118"/>
      <c r="F754" s="118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</row>
    <row r="755" spans="1:73" x14ac:dyDescent="0.2">
      <c r="A755" s="1"/>
      <c r="B755" s="1"/>
      <c r="C755" s="1"/>
      <c r="D755" s="1"/>
      <c r="E755" s="118"/>
      <c r="F755" s="118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</row>
    <row r="756" spans="1:73" x14ac:dyDescent="0.2">
      <c r="A756" s="1"/>
      <c r="B756" s="1"/>
      <c r="C756" s="1"/>
      <c r="D756" s="1"/>
      <c r="E756" s="118"/>
      <c r="F756" s="118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</row>
    <row r="757" spans="1:73" x14ac:dyDescent="0.2">
      <c r="A757" s="1"/>
      <c r="B757" s="1"/>
      <c r="C757" s="1"/>
      <c r="D757" s="1"/>
      <c r="E757" s="118"/>
      <c r="F757" s="118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</row>
    <row r="758" spans="1:73" x14ac:dyDescent="0.2">
      <c r="A758" s="1"/>
      <c r="B758" s="1"/>
      <c r="C758" s="1"/>
      <c r="D758" s="1"/>
      <c r="E758" s="118"/>
      <c r="F758" s="118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</row>
    <row r="759" spans="1:73" x14ac:dyDescent="0.2">
      <c r="A759" s="1"/>
      <c r="B759" s="1"/>
      <c r="C759" s="1"/>
      <c r="D759" s="1"/>
      <c r="E759" s="118"/>
      <c r="F759" s="118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</row>
    <row r="760" spans="1:73" x14ac:dyDescent="0.2">
      <c r="A760" s="1"/>
      <c r="B760" s="1"/>
      <c r="C760" s="1"/>
      <c r="D760" s="1"/>
      <c r="E760" s="118"/>
      <c r="F760" s="118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</row>
    <row r="761" spans="1:73" x14ac:dyDescent="0.2">
      <c r="A761" s="1"/>
      <c r="B761" s="1"/>
      <c r="C761" s="1"/>
      <c r="D761" s="1"/>
      <c r="E761" s="118"/>
      <c r="F761" s="118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</row>
    <row r="762" spans="1:73" x14ac:dyDescent="0.2">
      <c r="A762" s="1"/>
      <c r="B762" s="1"/>
      <c r="C762" s="1"/>
      <c r="D762" s="1"/>
      <c r="E762" s="118"/>
      <c r="F762" s="118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</row>
    <row r="763" spans="1:73" x14ac:dyDescent="0.2">
      <c r="A763" s="1"/>
      <c r="B763" s="1"/>
      <c r="C763" s="1"/>
      <c r="D763" s="1"/>
      <c r="E763" s="118"/>
      <c r="F763" s="118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</row>
    <row r="764" spans="1:73" x14ac:dyDescent="0.2">
      <c r="A764" s="1"/>
      <c r="B764" s="1"/>
      <c r="C764" s="1"/>
      <c r="D764" s="1"/>
      <c r="E764" s="118"/>
      <c r="F764" s="118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</row>
    <row r="765" spans="1:73" x14ac:dyDescent="0.2">
      <c r="A765" s="1"/>
      <c r="B765" s="1"/>
      <c r="C765" s="1"/>
      <c r="D765" s="1"/>
      <c r="E765" s="118"/>
      <c r="F765" s="118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</row>
    <row r="766" spans="1:73" x14ac:dyDescent="0.2">
      <c r="A766" s="1"/>
      <c r="B766" s="1"/>
      <c r="C766" s="1"/>
      <c r="D766" s="1"/>
      <c r="E766" s="118"/>
      <c r="F766" s="118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</row>
    <row r="767" spans="1:73" x14ac:dyDescent="0.2">
      <c r="A767" s="1"/>
      <c r="B767" s="1"/>
      <c r="C767" s="1"/>
      <c r="D767" s="1"/>
      <c r="E767" s="118"/>
      <c r="F767" s="118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</row>
    <row r="768" spans="1:73" x14ac:dyDescent="0.2">
      <c r="A768" s="1"/>
      <c r="B768" s="1"/>
      <c r="C768" s="1"/>
      <c r="D768" s="1"/>
      <c r="E768" s="118"/>
      <c r="F768" s="118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</row>
    <row r="769" spans="1:73" x14ac:dyDescent="0.2">
      <c r="A769" s="1"/>
      <c r="B769" s="1"/>
      <c r="C769" s="1"/>
      <c r="D769" s="1"/>
      <c r="E769" s="118"/>
      <c r="F769" s="118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</row>
    <row r="770" spans="1:73" x14ac:dyDescent="0.2">
      <c r="A770" s="1"/>
      <c r="B770" s="1"/>
      <c r="C770" s="1"/>
      <c r="D770" s="1"/>
      <c r="E770" s="118"/>
      <c r="F770" s="118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</row>
    <row r="771" spans="1:73" x14ac:dyDescent="0.2">
      <c r="A771" s="1"/>
      <c r="B771" s="1"/>
      <c r="C771" s="1"/>
      <c r="D771" s="1"/>
      <c r="E771" s="118"/>
      <c r="F771" s="118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</row>
    <row r="772" spans="1:73" x14ac:dyDescent="0.2">
      <c r="A772" s="1"/>
      <c r="B772" s="1"/>
      <c r="C772" s="1"/>
      <c r="D772" s="1"/>
      <c r="E772" s="118"/>
      <c r="F772" s="118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</row>
    <row r="773" spans="1:73" x14ac:dyDescent="0.2">
      <c r="A773" s="1"/>
      <c r="B773" s="1"/>
      <c r="C773" s="1"/>
      <c r="D773" s="1"/>
      <c r="E773" s="118"/>
      <c r="F773" s="118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</row>
    <row r="774" spans="1:73" x14ac:dyDescent="0.2">
      <c r="A774" s="1"/>
      <c r="B774" s="1"/>
      <c r="C774" s="1"/>
      <c r="D774" s="1"/>
      <c r="E774" s="118"/>
      <c r="F774" s="118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</row>
    <row r="775" spans="1:73" x14ac:dyDescent="0.2">
      <c r="A775" s="1"/>
      <c r="B775" s="1"/>
      <c r="C775" s="1"/>
      <c r="D775" s="1"/>
      <c r="E775" s="118"/>
      <c r="F775" s="118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</row>
    <row r="776" spans="1:73" x14ac:dyDescent="0.2">
      <c r="A776" s="1"/>
      <c r="B776" s="1"/>
      <c r="C776" s="1"/>
      <c r="D776" s="1"/>
      <c r="E776" s="118"/>
      <c r="F776" s="118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</row>
    <row r="777" spans="1:73" x14ac:dyDescent="0.2">
      <c r="A777" s="1"/>
      <c r="B777" s="1"/>
      <c r="C777" s="1"/>
      <c r="D777" s="1"/>
      <c r="E777" s="118"/>
      <c r="F777" s="118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</row>
    <row r="778" spans="1:73" x14ac:dyDescent="0.2">
      <c r="A778" s="1"/>
      <c r="B778" s="1"/>
      <c r="C778" s="1"/>
      <c r="D778" s="1"/>
      <c r="E778" s="118"/>
      <c r="F778" s="118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</row>
    <row r="779" spans="1:73" x14ac:dyDescent="0.2">
      <c r="A779" s="1"/>
      <c r="B779" s="1"/>
      <c r="C779" s="1"/>
      <c r="D779" s="1"/>
      <c r="E779" s="118"/>
      <c r="F779" s="118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</row>
    <row r="780" spans="1:73" x14ac:dyDescent="0.2">
      <c r="A780" s="1"/>
      <c r="B780" s="1"/>
      <c r="C780" s="1"/>
      <c r="D780" s="1"/>
      <c r="E780" s="118"/>
      <c r="F780" s="118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</row>
    <row r="781" spans="1:73" x14ac:dyDescent="0.2">
      <c r="A781" s="1"/>
      <c r="B781" s="1"/>
      <c r="C781" s="1"/>
      <c r="D781" s="1"/>
      <c r="E781" s="118"/>
      <c r="F781" s="118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</row>
    <row r="782" spans="1:73" x14ac:dyDescent="0.2">
      <c r="A782" s="1"/>
      <c r="B782" s="1"/>
      <c r="C782" s="1"/>
      <c r="D782" s="1"/>
      <c r="E782" s="118"/>
      <c r="F782" s="118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</row>
    <row r="783" spans="1:73" x14ac:dyDescent="0.2">
      <c r="A783" s="1"/>
      <c r="B783" s="1"/>
      <c r="C783" s="1"/>
      <c r="D783" s="1"/>
      <c r="E783" s="118"/>
      <c r="F783" s="118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</row>
    <row r="784" spans="1:73" x14ac:dyDescent="0.2">
      <c r="A784" s="1"/>
      <c r="B784" s="1"/>
      <c r="C784" s="1"/>
      <c r="D784" s="1"/>
      <c r="E784" s="118"/>
      <c r="F784" s="118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</row>
    <row r="785" spans="1:73" x14ac:dyDescent="0.2">
      <c r="A785" s="1"/>
      <c r="B785" s="1"/>
      <c r="C785" s="1"/>
      <c r="D785" s="1"/>
      <c r="E785" s="118"/>
      <c r="F785" s="118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</row>
    <row r="786" spans="1:73" x14ac:dyDescent="0.2">
      <c r="A786" s="1"/>
      <c r="B786" s="1"/>
      <c r="C786" s="1"/>
      <c r="D786" s="1"/>
      <c r="E786" s="118"/>
      <c r="F786" s="118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</row>
    <row r="787" spans="1:73" x14ac:dyDescent="0.2">
      <c r="A787" s="1"/>
      <c r="B787" s="1"/>
      <c r="C787" s="1"/>
      <c r="D787" s="1"/>
      <c r="E787" s="118"/>
      <c r="F787" s="118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</row>
    <row r="788" spans="1:73" x14ac:dyDescent="0.2">
      <c r="A788" s="1"/>
      <c r="B788" s="1"/>
      <c r="C788" s="1"/>
      <c r="D788" s="1"/>
      <c r="E788" s="118"/>
      <c r="F788" s="118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</row>
    <row r="789" spans="1:73" x14ac:dyDescent="0.2">
      <c r="A789" s="1"/>
      <c r="B789" s="1"/>
      <c r="C789" s="1"/>
      <c r="D789" s="1"/>
      <c r="E789" s="118"/>
      <c r="F789" s="118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</row>
    <row r="790" spans="1:73" x14ac:dyDescent="0.2">
      <c r="A790" s="1"/>
      <c r="B790" s="1"/>
      <c r="C790" s="1"/>
      <c r="D790" s="1"/>
      <c r="E790" s="118"/>
      <c r="F790" s="118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</row>
    <row r="791" spans="1:73" x14ac:dyDescent="0.2">
      <c r="A791" s="1"/>
      <c r="B791" s="1"/>
      <c r="C791" s="1"/>
      <c r="D791" s="1"/>
      <c r="E791" s="118"/>
      <c r="F791" s="118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</row>
    <row r="792" spans="1:73" x14ac:dyDescent="0.2">
      <c r="A792" s="1"/>
      <c r="B792" s="1"/>
      <c r="C792" s="1"/>
      <c r="D792" s="1"/>
      <c r="E792" s="118"/>
      <c r="F792" s="118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</row>
    <row r="793" spans="1:73" x14ac:dyDescent="0.2">
      <c r="A793" s="1"/>
      <c r="B793" s="1"/>
      <c r="C793" s="1"/>
      <c r="D793" s="1"/>
      <c r="E793" s="118"/>
      <c r="F793" s="118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</row>
    <row r="794" spans="1:73" x14ac:dyDescent="0.2">
      <c r="A794" s="1"/>
      <c r="B794" s="1"/>
      <c r="C794" s="1"/>
      <c r="D794" s="1"/>
      <c r="E794" s="118"/>
      <c r="F794" s="118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</row>
    <row r="795" spans="1:73" x14ac:dyDescent="0.2">
      <c r="A795" s="1"/>
      <c r="B795" s="1"/>
      <c r="C795" s="1"/>
      <c r="D795" s="1"/>
      <c r="E795" s="118"/>
      <c r="F795" s="118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</row>
    <row r="796" spans="1:73" x14ac:dyDescent="0.2">
      <c r="A796" s="1"/>
      <c r="B796" s="1"/>
      <c r="C796" s="1"/>
      <c r="D796" s="1"/>
      <c r="E796" s="118"/>
      <c r="F796" s="118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</row>
    <row r="797" spans="1:73" x14ac:dyDescent="0.2">
      <c r="A797" s="1"/>
      <c r="B797" s="1"/>
      <c r="C797" s="1"/>
      <c r="D797" s="1"/>
      <c r="E797" s="118"/>
      <c r="F797" s="118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</row>
    <row r="798" spans="1:73" x14ac:dyDescent="0.2">
      <c r="A798" s="1"/>
      <c r="B798" s="1"/>
      <c r="C798" s="1"/>
      <c r="D798" s="1"/>
      <c r="E798" s="118"/>
      <c r="F798" s="118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</row>
    <row r="799" spans="1:73" x14ac:dyDescent="0.2">
      <c r="A799" s="1"/>
      <c r="B799" s="1"/>
      <c r="C799" s="1"/>
      <c r="D799" s="1"/>
      <c r="E799" s="118"/>
      <c r="F799" s="118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</row>
    <row r="800" spans="1:73" x14ac:dyDescent="0.2">
      <c r="A800" s="1"/>
      <c r="B800" s="1"/>
      <c r="C800" s="1"/>
      <c r="D800" s="1"/>
      <c r="E800" s="118"/>
      <c r="F800" s="118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</row>
    <row r="801" spans="1:73" x14ac:dyDescent="0.2">
      <c r="A801" s="1"/>
      <c r="B801" s="1"/>
      <c r="C801" s="1"/>
      <c r="D801" s="1"/>
      <c r="E801" s="118"/>
      <c r="F801" s="118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</row>
    <row r="802" spans="1:73" x14ac:dyDescent="0.2">
      <c r="A802" s="1"/>
      <c r="B802" s="1"/>
      <c r="C802" s="1"/>
      <c r="D802" s="1"/>
      <c r="E802" s="118"/>
      <c r="F802" s="118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</row>
    <row r="803" spans="1:73" x14ac:dyDescent="0.2">
      <c r="A803" s="1"/>
      <c r="B803" s="1"/>
      <c r="C803" s="1"/>
      <c r="D803" s="1"/>
      <c r="E803" s="118"/>
      <c r="F803" s="118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</row>
    <row r="804" spans="1:73" x14ac:dyDescent="0.2">
      <c r="A804" s="1"/>
      <c r="B804" s="1"/>
      <c r="C804" s="1"/>
      <c r="D804" s="1"/>
      <c r="E804" s="118"/>
      <c r="F804" s="118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</row>
    <row r="805" spans="1:73" x14ac:dyDescent="0.2">
      <c r="A805" s="1"/>
      <c r="B805" s="1"/>
      <c r="C805" s="1"/>
      <c r="D805" s="1"/>
      <c r="E805" s="118"/>
      <c r="F805" s="118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</row>
    <row r="806" spans="1:73" x14ac:dyDescent="0.2">
      <c r="A806" s="1"/>
      <c r="B806" s="1"/>
      <c r="C806" s="1"/>
      <c r="D806" s="1"/>
      <c r="E806" s="118"/>
      <c r="F806" s="118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</row>
    <row r="807" spans="1:73" x14ac:dyDescent="0.2">
      <c r="A807" s="1"/>
      <c r="B807" s="1"/>
      <c r="C807" s="1"/>
      <c r="D807" s="1"/>
      <c r="E807" s="118"/>
      <c r="F807" s="118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</row>
    <row r="808" spans="1:73" x14ac:dyDescent="0.2">
      <c r="A808" s="1"/>
      <c r="B808" s="1"/>
      <c r="C808" s="1"/>
      <c r="D808" s="1"/>
      <c r="E808" s="118"/>
      <c r="F808" s="118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</row>
    <row r="809" spans="1:73" x14ac:dyDescent="0.2">
      <c r="A809" s="1"/>
      <c r="B809" s="1"/>
      <c r="C809" s="1"/>
      <c r="D809" s="1"/>
      <c r="E809" s="118"/>
      <c r="F809" s="118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</row>
    <row r="810" spans="1:73" x14ac:dyDescent="0.2">
      <c r="A810" s="1"/>
      <c r="B810" s="1"/>
      <c r="C810" s="1"/>
      <c r="D810" s="1"/>
      <c r="E810" s="118"/>
      <c r="F810" s="118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</row>
    <row r="811" spans="1:73" x14ac:dyDescent="0.2">
      <c r="A811" s="1"/>
      <c r="B811" s="1"/>
      <c r="C811" s="1"/>
      <c r="D811" s="1"/>
      <c r="E811" s="118"/>
      <c r="F811" s="118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</row>
    <row r="812" spans="1:73" x14ac:dyDescent="0.2">
      <c r="A812" s="1"/>
      <c r="B812" s="1"/>
      <c r="C812" s="1"/>
      <c r="D812" s="1"/>
      <c r="E812" s="118"/>
      <c r="F812" s="118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</row>
    <row r="813" spans="1:73" x14ac:dyDescent="0.2">
      <c r="A813" s="1"/>
      <c r="B813" s="1"/>
      <c r="C813" s="1"/>
      <c r="D813" s="1"/>
      <c r="E813" s="118"/>
      <c r="F813" s="118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</row>
    <row r="814" spans="1:73" x14ac:dyDescent="0.2">
      <c r="A814" s="1"/>
      <c r="B814" s="1"/>
      <c r="C814" s="1"/>
      <c r="D814" s="1"/>
      <c r="E814" s="118"/>
      <c r="F814" s="118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</row>
    <row r="815" spans="1:73" x14ac:dyDescent="0.2">
      <c r="A815" s="1"/>
      <c r="B815" s="1"/>
      <c r="C815" s="1"/>
      <c r="D815" s="1"/>
      <c r="E815" s="118"/>
      <c r="F815" s="118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</row>
    <row r="816" spans="1:73" x14ac:dyDescent="0.2">
      <c r="A816" s="1"/>
      <c r="B816" s="1"/>
      <c r="C816" s="1"/>
      <c r="D816" s="1"/>
      <c r="E816" s="118"/>
      <c r="F816" s="118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</row>
    <row r="817" spans="1:73" x14ac:dyDescent="0.2">
      <c r="A817" s="1"/>
      <c r="B817" s="1"/>
      <c r="C817" s="1"/>
      <c r="D817" s="1"/>
      <c r="E817" s="118"/>
      <c r="F817" s="118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</row>
    <row r="818" spans="1:73" x14ac:dyDescent="0.2">
      <c r="A818" s="1"/>
      <c r="B818" s="1"/>
      <c r="C818" s="1"/>
      <c r="D818" s="1"/>
      <c r="E818" s="118"/>
      <c r="F818" s="118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</row>
    <row r="819" spans="1:73" x14ac:dyDescent="0.2">
      <c r="A819" s="1"/>
      <c r="B819" s="1"/>
      <c r="C819" s="1"/>
      <c r="D819" s="1"/>
      <c r="E819" s="118"/>
      <c r="F819" s="118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</row>
    <row r="820" spans="1:73" x14ac:dyDescent="0.2">
      <c r="A820" s="1"/>
      <c r="B820" s="1"/>
      <c r="C820" s="1"/>
      <c r="D820" s="1"/>
      <c r="E820" s="118"/>
      <c r="F820" s="118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</row>
    <row r="821" spans="1:73" x14ac:dyDescent="0.2">
      <c r="A821" s="1"/>
      <c r="B821" s="1"/>
      <c r="C821" s="1"/>
      <c r="D821" s="1"/>
      <c r="E821" s="118"/>
      <c r="F821" s="118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</row>
    <row r="822" spans="1:73" x14ac:dyDescent="0.2">
      <c r="A822" s="1"/>
      <c r="B822" s="1"/>
      <c r="C822" s="1"/>
      <c r="D822" s="1"/>
      <c r="E822" s="118"/>
      <c r="F822" s="118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</row>
    <row r="823" spans="1:73" x14ac:dyDescent="0.2">
      <c r="A823" s="1"/>
      <c r="B823" s="1"/>
      <c r="C823" s="1"/>
      <c r="D823" s="1"/>
      <c r="E823" s="118"/>
      <c r="F823" s="118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</row>
    <row r="824" spans="1:73" x14ac:dyDescent="0.2">
      <c r="A824" s="1"/>
      <c r="B824" s="1"/>
      <c r="C824" s="1"/>
      <c r="D824" s="1"/>
      <c r="E824" s="118"/>
      <c r="F824" s="118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</row>
    <row r="825" spans="1:73" x14ac:dyDescent="0.2">
      <c r="A825" s="1"/>
      <c r="B825" s="1"/>
      <c r="C825" s="1"/>
      <c r="D825" s="1"/>
      <c r="E825" s="118"/>
      <c r="F825" s="118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</row>
    <row r="826" spans="1:73" x14ac:dyDescent="0.2">
      <c r="A826" s="1"/>
      <c r="B826" s="1"/>
      <c r="C826" s="1"/>
      <c r="D826" s="1"/>
      <c r="E826" s="118"/>
      <c r="F826" s="118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</row>
    <row r="827" spans="1:73" x14ac:dyDescent="0.2">
      <c r="A827" s="1"/>
      <c r="B827" s="1"/>
      <c r="C827" s="1"/>
      <c r="D827" s="1"/>
      <c r="E827" s="118"/>
      <c r="F827" s="118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</row>
    <row r="828" spans="1:73" x14ac:dyDescent="0.2">
      <c r="A828" s="1"/>
      <c r="B828" s="1"/>
      <c r="C828" s="1"/>
      <c r="D828" s="1"/>
      <c r="E828" s="118"/>
      <c r="F828" s="118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</row>
    <row r="829" spans="1:73" x14ac:dyDescent="0.2">
      <c r="A829" s="1"/>
      <c r="B829" s="1"/>
      <c r="C829" s="1"/>
      <c r="D829" s="1"/>
      <c r="E829" s="118"/>
      <c r="F829" s="118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</row>
    <row r="830" spans="1:73" x14ac:dyDescent="0.2">
      <c r="A830" s="1"/>
      <c r="B830" s="1"/>
      <c r="C830" s="1"/>
      <c r="D830" s="1"/>
      <c r="E830" s="118"/>
      <c r="F830" s="118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</row>
    <row r="831" spans="1:73" x14ac:dyDescent="0.2">
      <c r="A831" s="1"/>
      <c r="B831" s="1"/>
      <c r="C831" s="1"/>
      <c r="D831" s="1"/>
      <c r="E831" s="118"/>
      <c r="F831" s="118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</row>
    <row r="832" spans="1:73" x14ac:dyDescent="0.2">
      <c r="A832" s="1"/>
      <c r="B832" s="1"/>
      <c r="C832" s="1"/>
      <c r="D832" s="1"/>
      <c r="E832" s="118"/>
      <c r="F832" s="118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</row>
    <row r="833" spans="1:73" x14ac:dyDescent="0.2">
      <c r="A833" s="1"/>
      <c r="B833" s="1"/>
      <c r="C833" s="1"/>
      <c r="D833" s="1"/>
      <c r="E833" s="118"/>
      <c r="F833" s="118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</row>
    <row r="834" spans="1:73" x14ac:dyDescent="0.2">
      <c r="A834" s="1"/>
      <c r="B834" s="1"/>
      <c r="C834" s="1"/>
      <c r="D834" s="1"/>
      <c r="E834" s="118"/>
      <c r="F834" s="118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</row>
    <row r="835" spans="1:73" x14ac:dyDescent="0.2">
      <c r="A835" s="1"/>
      <c r="B835" s="1"/>
      <c r="C835" s="1"/>
      <c r="D835" s="1"/>
      <c r="E835" s="118"/>
      <c r="F835" s="118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</row>
    <row r="836" spans="1:73" x14ac:dyDescent="0.2">
      <c r="A836" s="1"/>
      <c r="B836" s="1"/>
      <c r="C836" s="1"/>
      <c r="D836" s="1"/>
      <c r="E836" s="118"/>
      <c r="F836" s="118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</row>
    <row r="837" spans="1:73" x14ac:dyDescent="0.2">
      <c r="A837" s="1"/>
      <c r="B837" s="1"/>
      <c r="C837" s="1"/>
      <c r="D837" s="1"/>
      <c r="E837" s="118"/>
      <c r="F837" s="118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</row>
    <row r="838" spans="1:73" x14ac:dyDescent="0.2">
      <c r="A838" s="1"/>
      <c r="B838" s="1"/>
      <c r="C838" s="1"/>
      <c r="D838" s="1"/>
      <c r="E838" s="118"/>
      <c r="F838" s="118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</row>
    <row r="839" spans="1:73" x14ac:dyDescent="0.2">
      <c r="A839" s="1"/>
      <c r="B839" s="1"/>
      <c r="C839" s="1"/>
      <c r="D839" s="1"/>
      <c r="E839" s="118"/>
      <c r="F839" s="118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</row>
    <row r="840" spans="1:73" x14ac:dyDescent="0.2">
      <c r="A840" s="1"/>
      <c r="B840" s="1"/>
      <c r="C840" s="1"/>
      <c r="D840" s="1"/>
      <c r="E840" s="118"/>
      <c r="F840" s="118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</row>
    <row r="841" spans="1:73" x14ac:dyDescent="0.2">
      <c r="A841" s="1"/>
      <c r="B841" s="1"/>
      <c r="C841" s="1"/>
      <c r="D841" s="1"/>
      <c r="E841" s="118"/>
      <c r="F841" s="118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</row>
    <row r="842" spans="1:73" x14ac:dyDescent="0.2">
      <c r="A842" s="1"/>
      <c r="B842" s="1"/>
      <c r="C842" s="1"/>
      <c r="D842" s="1"/>
      <c r="E842" s="118"/>
      <c r="F842" s="118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</row>
    <row r="843" spans="1:73" x14ac:dyDescent="0.2">
      <c r="A843" s="1"/>
      <c r="B843" s="1"/>
      <c r="C843" s="1"/>
      <c r="D843" s="1"/>
      <c r="E843" s="118"/>
      <c r="F843" s="118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</row>
    <row r="844" spans="1:73" x14ac:dyDescent="0.2">
      <c r="A844" s="1"/>
      <c r="B844" s="1"/>
      <c r="C844" s="1"/>
      <c r="D844" s="1"/>
      <c r="E844" s="118"/>
      <c r="F844" s="118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</row>
    <row r="845" spans="1:73" x14ac:dyDescent="0.2">
      <c r="A845" s="1"/>
      <c r="B845" s="1"/>
      <c r="C845" s="1"/>
      <c r="D845" s="1"/>
      <c r="E845" s="118"/>
      <c r="F845" s="118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</row>
    <row r="846" spans="1:73" x14ac:dyDescent="0.2">
      <c r="A846" s="1"/>
      <c r="B846" s="1"/>
      <c r="C846" s="1"/>
      <c r="D846" s="1"/>
      <c r="E846" s="118"/>
      <c r="F846" s="118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</row>
    <row r="847" spans="1:73" x14ac:dyDescent="0.2">
      <c r="A847" s="1"/>
      <c r="B847" s="1"/>
      <c r="C847" s="1"/>
      <c r="D847" s="1"/>
      <c r="E847" s="118"/>
      <c r="F847" s="118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</row>
    <row r="848" spans="1:73" x14ac:dyDescent="0.2">
      <c r="A848" s="1"/>
      <c r="B848" s="1"/>
      <c r="C848" s="1"/>
      <c r="D848" s="1"/>
      <c r="E848" s="118"/>
      <c r="F848" s="118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</row>
    <row r="849" spans="1:73" x14ac:dyDescent="0.2">
      <c r="A849" s="1"/>
      <c r="B849" s="1"/>
      <c r="C849" s="1"/>
      <c r="D849" s="1"/>
      <c r="E849" s="118"/>
      <c r="F849" s="118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</row>
    <row r="850" spans="1:73" x14ac:dyDescent="0.2">
      <c r="A850" s="1"/>
      <c r="B850" s="1"/>
      <c r="C850" s="1"/>
      <c r="D850" s="1"/>
      <c r="E850" s="118"/>
      <c r="F850" s="118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</row>
    <row r="851" spans="1:73" x14ac:dyDescent="0.2">
      <c r="A851" s="1"/>
      <c r="B851" s="1"/>
      <c r="C851" s="1"/>
      <c r="D851" s="1"/>
      <c r="E851" s="118"/>
      <c r="F851" s="118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</row>
    <row r="852" spans="1:73" x14ac:dyDescent="0.2">
      <c r="A852" s="1"/>
      <c r="B852" s="1"/>
      <c r="C852" s="1"/>
      <c r="D852" s="1"/>
      <c r="E852" s="118"/>
      <c r="F852" s="118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</row>
    <row r="853" spans="1:73" x14ac:dyDescent="0.2">
      <c r="A853" s="1"/>
      <c r="B853" s="1"/>
      <c r="C853" s="1"/>
      <c r="D853" s="1"/>
      <c r="E853" s="118"/>
      <c r="F853" s="118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</row>
    <row r="854" spans="1:73" x14ac:dyDescent="0.2">
      <c r="A854" s="1"/>
      <c r="B854" s="1"/>
      <c r="C854" s="1"/>
      <c r="D854" s="1"/>
      <c r="E854" s="118"/>
      <c r="F854" s="118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</row>
    <row r="855" spans="1:73" x14ac:dyDescent="0.2">
      <c r="A855" s="1"/>
      <c r="B855" s="1"/>
      <c r="C855" s="1"/>
      <c r="D855" s="1"/>
      <c r="E855" s="118"/>
      <c r="F855" s="118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</row>
    <row r="856" spans="1:73" x14ac:dyDescent="0.2">
      <c r="A856" s="1"/>
      <c r="B856" s="1"/>
      <c r="C856" s="1"/>
      <c r="D856" s="1"/>
      <c r="E856" s="118"/>
      <c r="F856" s="118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</row>
    <row r="857" spans="1:73" x14ac:dyDescent="0.2">
      <c r="A857" s="1"/>
      <c r="B857" s="1"/>
      <c r="C857" s="1"/>
      <c r="D857" s="1"/>
      <c r="E857" s="118"/>
      <c r="F857" s="118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</row>
    <row r="858" spans="1:73" x14ac:dyDescent="0.2">
      <c r="A858" s="1"/>
      <c r="B858" s="1"/>
      <c r="C858" s="1"/>
      <c r="D858" s="1"/>
      <c r="E858" s="118"/>
      <c r="F858" s="118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</row>
    <row r="859" spans="1:73" x14ac:dyDescent="0.2">
      <c r="A859" s="1"/>
      <c r="B859" s="1"/>
      <c r="C859" s="1"/>
      <c r="D859" s="1"/>
      <c r="E859" s="118"/>
      <c r="F859" s="118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</row>
    <row r="860" spans="1:73" x14ac:dyDescent="0.2">
      <c r="A860" s="1"/>
      <c r="B860" s="1"/>
      <c r="C860" s="1"/>
      <c r="D860" s="1"/>
      <c r="E860" s="118"/>
      <c r="F860" s="118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</row>
    <row r="861" spans="1:73" x14ac:dyDescent="0.2">
      <c r="A861" s="1"/>
      <c r="B861" s="1"/>
      <c r="C861" s="1"/>
      <c r="D861" s="1"/>
      <c r="E861" s="118"/>
      <c r="F861" s="118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</row>
    <row r="862" spans="1:73" x14ac:dyDescent="0.2">
      <c r="A862" s="1"/>
      <c r="B862" s="1"/>
      <c r="C862" s="1"/>
      <c r="D862" s="1"/>
      <c r="E862" s="118"/>
      <c r="F862" s="118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</row>
    <row r="863" spans="1:73" x14ac:dyDescent="0.2">
      <c r="A863" s="1"/>
      <c r="B863" s="1"/>
      <c r="C863" s="1"/>
      <c r="D863" s="1"/>
      <c r="E863" s="118"/>
      <c r="F863" s="118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</row>
    <row r="864" spans="1:73" x14ac:dyDescent="0.2">
      <c r="A864" s="1"/>
      <c r="B864" s="1"/>
      <c r="C864" s="1"/>
      <c r="D864" s="1"/>
      <c r="E864" s="118"/>
      <c r="F864" s="118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</row>
    <row r="865" spans="1:73" x14ac:dyDescent="0.2">
      <c r="A865" s="1"/>
      <c r="B865" s="1"/>
      <c r="C865" s="1"/>
      <c r="D865" s="1"/>
      <c r="E865" s="118"/>
      <c r="F865" s="118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</row>
    <row r="866" spans="1:73" x14ac:dyDescent="0.2">
      <c r="A866" s="1"/>
      <c r="B866" s="1"/>
      <c r="C866" s="1"/>
      <c r="D866" s="1"/>
      <c r="E866" s="118"/>
      <c r="F866" s="118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</row>
    <row r="867" spans="1:73" x14ac:dyDescent="0.2">
      <c r="A867" s="1"/>
      <c r="B867" s="1"/>
      <c r="C867" s="1"/>
      <c r="D867" s="1"/>
      <c r="E867" s="118"/>
      <c r="F867" s="118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</row>
    <row r="868" spans="1:73" x14ac:dyDescent="0.2">
      <c r="A868" s="1"/>
      <c r="B868" s="1"/>
      <c r="C868" s="1"/>
      <c r="D868" s="1"/>
      <c r="E868" s="118"/>
      <c r="F868" s="118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</row>
    <row r="869" spans="1:73" x14ac:dyDescent="0.2">
      <c r="A869" s="1"/>
      <c r="B869" s="1"/>
      <c r="C869" s="1"/>
      <c r="D869" s="1"/>
      <c r="E869" s="118"/>
      <c r="F869" s="118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</row>
    <row r="870" spans="1:73" x14ac:dyDescent="0.2">
      <c r="A870" s="1"/>
      <c r="B870" s="1"/>
      <c r="C870" s="1"/>
      <c r="D870" s="1"/>
      <c r="E870" s="118"/>
      <c r="F870" s="118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</row>
    <row r="871" spans="1:73" x14ac:dyDescent="0.2">
      <c r="A871" s="1"/>
      <c r="B871" s="1"/>
      <c r="C871" s="1"/>
      <c r="D871" s="1"/>
      <c r="E871" s="118"/>
      <c r="F871" s="118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</row>
    <row r="872" spans="1:73" x14ac:dyDescent="0.2">
      <c r="A872" s="1"/>
      <c r="B872" s="1"/>
      <c r="C872" s="1"/>
      <c r="D872" s="1"/>
      <c r="E872" s="118"/>
      <c r="F872" s="118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</row>
    <row r="873" spans="1:73" x14ac:dyDescent="0.2">
      <c r="A873" s="1"/>
      <c r="B873" s="1"/>
      <c r="C873" s="1"/>
      <c r="D873" s="1"/>
      <c r="E873" s="118"/>
      <c r="F873" s="118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</row>
    <row r="874" spans="1:73" x14ac:dyDescent="0.2">
      <c r="A874" s="1"/>
      <c r="B874" s="1"/>
      <c r="C874" s="1"/>
      <c r="D874" s="1"/>
      <c r="E874" s="118"/>
      <c r="F874" s="118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</row>
    <row r="875" spans="1:73" x14ac:dyDescent="0.2">
      <c r="A875" s="1"/>
      <c r="B875" s="1"/>
      <c r="C875" s="1"/>
      <c r="D875" s="1"/>
      <c r="E875" s="118"/>
      <c r="F875" s="118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</row>
    <row r="876" spans="1:73" x14ac:dyDescent="0.2">
      <c r="A876" s="1"/>
      <c r="B876" s="1"/>
      <c r="C876" s="1"/>
      <c r="D876" s="1"/>
      <c r="E876" s="118"/>
      <c r="F876" s="118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</row>
    <row r="877" spans="1:73" x14ac:dyDescent="0.2">
      <c r="A877" s="1"/>
      <c r="B877" s="1"/>
      <c r="C877" s="1"/>
      <c r="D877" s="1"/>
      <c r="E877" s="118"/>
      <c r="F877" s="118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</row>
    <row r="878" spans="1:73" x14ac:dyDescent="0.2">
      <c r="A878" s="1"/>
      <c r="B878" s="1"/>
      <c r="C878" s="1"/>
      <c r="D878" s="1"/>
      <c r="E878" s="118"/>
      <c r="F878" s="118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</row>
    <row r="879" spans="1:73" x14ac:dyDescent="0.2">
      <c r="A879" s="1"/>
      <c r="B879" s="1"/>
      <c r="C879" s="1"/>
      <c r="D879" s="1"/>
      <c r="E879" s="118"/>
      <c r="F879" s="118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</row>
    <row r="880" spans="1:73" x14ac:dyDescent="0.2">
      <c r="A880" s="1"/>
      <c r="B880" s="1"/>
      <c r="C880" s="1"/>
      <c r="D880" s="1"/>
      <c r="E880" s="118"/>
      <c r="F880" s="118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</row>
    <row r="881" spans="1:73" x14ac:dyDescent="0.2">
      <c r="A881" s="1"/>
      <c r="B881" s="1"/>
      <c r="C881" s="1"/>
      <c r="D881" s="1"/>
      <c r="E881" s="118"/>
      <c r="F881" s="118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</row>
    <row r="882" spans="1:73" x14ac:dyDescent="0.2">
      <c r="A882" s="1"/>
      <c r="B882" s="1"/>
      <c r="C882" s="1"/>
      <c r="D882" s="1"/>
      <c r="E882" s="118"/>
      <c r="F882" s="118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</row>
    <row r="883" spans="1:73" x14ac:dyDescent="0.2">
      <c r="A883" s="1"/>
      <c r="B883" s="1"/>
      <c r="C883" s="1"/>
      <c r="D883" s="1"/>
      <c r="E883" s="118"/>
      <c r="F883" s="118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</row>
    <row r="884" spans="1:73" x14ac:dyDescent="0.2">
      <c r="A884" s="1"/>
      <c r="B884" s="1"/>
      <c r="C884" s="1"/>
      <c r="D884" s="1"/>
      <c r="E884" s="118"/>
      <c r="F884" s="118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</row>
    <row r="885" spans="1:73" x14ac:dyDescent="0.2">
      <c r="A885" s="1"/>
      <c r="B885" s="1"/>
      <c r="C885" s="1"/>
      <c r="D885" s="1"/>
      <c r="E885" s="118"/>
      <c r="F885" s="118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</row>
    <row r="886" spans="1:73" x14ac:dyDescent="0.2">
      <c r="A886" s="1"/>
      <c r="B886" s="1"/>
      <c r="C886" s="1"/>
      <c r="D886" s="1"/>
      <c r="E886" s="118"/>
      <c r="F886" s="118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</row>
    <row r="887" spans="1:73" x14ac:dyDescent="0.2">
      <c r="A887" s="1"/>
      <c r="B887" s="1"/>
      <c r="C887" s="1"/>
      <c r="D887" s="1"/>
      <c r="E887" s="118"/>
      <c r="F887" s="118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</row>
    <row r="888" spans="1:73" x14ac:dyDescent="0.2">
      <c r="A888" s="1"/>
      <c r="B888" s="1"/>
      <c r="C888" s="1"/>
      <c r="D888" s="1"/>
      <c r="E888" s="118"/>
      <c r="F888" s="118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</row>
    <row r="889" spans="1:73" x14ac:dyDescent="0.2">
      <c r="A889" s="1"/>
      <c r="B889" s="1"/>
      <c r="C889" s="1"/>
      <c r="D889" s="1"/>
      <c r="E889" s="118"/>
      <c r="F889" s="118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</row>
    <row r="890" spans="1:73" x14ac:dyDescent="0.2">
      <c r="A890" s="1"/>
      <c r="B890" s="1"/>
      <c r="C890" s="1"/>
      <c r="D890" s="1"/>
      <c r="E890" s="118"/>
      <c r="F890" s="118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</row>
    <row r="891" spans="1:73" x14ac:dyDescent="0.2">
      <c r="A891" s="1"/>
      <c r="B891" s="1"/>
      <c r="C891" s="1"/>
      <c r="D891" s="1"/>
      <c r="E891" s="118"/>
      <c r="F891" s="118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</row>
    <row r="892" spans="1:73" x14ac:dyDescent="0.2">
      <c r="A892" s="1"/>
      <c r="B892" s="1"/>
      <c r="C892" s="1"/>
      <c r="D892" s="1"/>
      <c r="E892" s="118"/>
      <c r="F892" s="118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</row>
    <row r="893" spans="1:73" x14ac:dyDescent="0.2">
      <c r="A893" s="1"/>
      <c r="B893" s="1"/>
      <c r="C893" s="1"/>
      <c r="D893" s="1"/>
      <c r="E893" s="118"/>
      <c r="F893" s="118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</row>
    <row r="894" spans="1:73" x14ac:dyDescent="0.2">
      <c r="A894" s="1"/>
      <c r="B894" s="1"/>
      <c r="C894" s="1"/>
      <c r="D894" s="1"/>
      <c r="E894" s="118"/>
      <c r="F894" s="118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</row>
    <row r="895" spans="1:73" x14ac:dyDescent="0.2">
      <c r="A895" s="1"/>
      <c r="B895" s="1"/>
      <c r="C895" s="1"/>
      <c r="D895" s="1"/>
      <c r="E895" s="118"/>
      <c r="F895" s="118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</row>
    <row r="896" spans="1:73" x14ac:dyDescent="0.2">
      <c r="A896" s="1"/>
      <c r="B896" s="1"/>
      <c r="C896" s="1"/>
      <c r="D896" s="1"/>
      <c r="E896" s="118"/>
      <c r="F896" s="118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</row>
    <row r="897" spans="1:73" x14ac:dyDescent="0.2">
      <c r="A897" s="1"/>
      <c r="B897" s="1"/>
      <c r="C897" s="1"/>
      <c r="D897" s="1"/>
      <c r="E897" s="118"/>
      <c r="F897" s="118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</row>
    <row r="898" spans="1:73" x14ac:dyDescent="0.2">
      <c r="A898" s="1"/>
      <c r="B898" s="1"/>
      <c r="C898" s="1"/>
      <c r="D898" s="1"/>
      <c r="E898" s="118"/>
      <c r="F898" s="118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</row>
    <row r="899" spans="1:73" x14ac:dyDescent="0.2">
      <c r="A899" s="1"/>
      <c r="B899" s="1"/>
      <c r="C899" s="1"/>
      <c r="D899" s="1"/>
      <c r="E899" s="118"/>
      <c r="F899" s="118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</row>
    <row r="900" spans="1:73" x14ac:dyDescent="0.2">
      <c r="A900" s="1"/>
      <c r="B900" s="1"/>
      <c r="C900" s="1"/>
      <c r="D900" s="1"/>
      <c r="E900" s="118"/>
      <c r="F900" s="118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</row>
    <row r="901" spans="1:73" x14ac:dyDescent="0.2">
      <c r="A901" s="1"/>
      <c r="B901" s="1"/>
      <c r="C901" s="1"/>
      <c r="D901" s="1"/>
      <c r="E901" s="118"/>
      <c r="F901" s="118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</row>
    <row r="902" spans="1:73" x14ac:dyDescent="0.2">
      <c r="A902" s="1"/>
      <c r="B902" s="1"/>
      <c r="C902" s="1"/>
      <c r="D902" s="1"/>
      <c r="E902" s="118"/>
      <c r="F902" s="118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</row>
    <row r="903" spans="1:73" x14ac:dyDescent="0.2">
      <c r="A903" s="1"/>
      <c r="B903" s="1"/>
      <c r="C903" s="1"/>
      <c r="D903" s="1"/>
      <c r="E903" s="118"/>
      <c r="F903" s="118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</row>
    <row r="904" spans="1:73" x14ac:dyDescent="0.2">
      <c r="A904" s="1"/>
      <c r="B904" s="1"/>
      <c r="C904" s="1"/>
      <c r="D904" s="1"/>
      <c r="E904" s="118"/>
      <c r="F904" s="118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</row>
    <row r="905" spans="1:73" x14ac:dyDescent="0.2">
      <c r="A905" s="1"/>
      <c r="B905" s="1"/>
      <c r="C905" s="1"/>
      <c r="D905" s="1"/>
      <c r="E905" s="118"/>
      <c r="F905" s="118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</row>
    <row r="906" spans="1:73" x14ac:dyDescent="0.2">
      <c r="A906" s="1"/>
      <c r="B906" s="1"/>
      <c r="C906" s="1"/>
      <c r="D906" s="1"/>
      <c r="E906" s="118"/>
      <c r="F906" s="118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</row>
    <row r="907" spans="1:73" x14ac:dyDescent="0.2">
      <c r="A907" s="1"/>
      <c r="B907" s="1"/>
      <c r="C907" s="1"/>
      <c r="D907" s="1"/>
      <c r="E907" s="118"/>
      <c r="F907" s="118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</row>
    <row r="908" spans="1:73" x14ac:dyDescent="0.2">
      <c r="A908" s="1"/>
      <c r="B908" s="1"/>
      <c r="C908" s="1"/>
      <c r="D908" s="1"/>
      <c r="E908" s="118"/>
      <c r="F908" s="118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</row>
    <row r="909" spans="1:73" x14ac:dyDescent="0.2">
      <c r="A909" s="1"/>
      <c r="B909" s="1"/>
      <c r="C909" s="1"/>
      <c r="D909" s="1"/>
      <c r="E909" s="118"/>
      <c r="F909" s="118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</row>
    <row r="910" spans="1:73" x14ac:dyDescent="0.2">
      <c r="A910" s="1"/>
      <c r="B910" s="1"/>
      <c r="C910" s="1"/>
      <c r="D910" s="1"/>
      <c r="E910" s="118"/>
      <c r="F910" s="118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</row>
    <row r="911" spans="1:73" x14ac:dyDescent="0.2">
      <c r="A911" s="1"/>
      <c r="B911" s="1"/>
      <c r="C911" s="1"/>
      <c r="D911" s="1"/>
      <c r="E911" s="118"/>
      <c r="F911" s="118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</row>
    <row r="912" spans="1:73" x14ac:dyDescent="0.2">
      <c r="A912" s="1"/>
      <c r="B912" s="1"/>
      <c r="C912" s="1"/>
      <c r="D912" s="1"/>
      <c r="E912" s="118"/>
      <c r="F912" s="118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</row>
    <row r="913" spans="1:73" x14ac:dyDescent="0.2">
      <c r="A913" s="1"/>
      <c r="B913" s="1"/>
      <c r="C913" s="1"/>
      <c r="D913" s="1"/>
      <c r="E913" s="118"/>
      <c r="F913" s="118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</row>
    <row r="914" spans="1:73" x14ac:dyDescent="0.2">
      <c r="A914" s="1"/>
      <c r="B914" s="1"/>
      <c r="C914" s="1"/>
      <c r="D914" s="1"/>
      <c r="E914" s="118"/>
      <c r="F914" s="118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</row>
    <row r="915" spans="1:73" x14ac:dyDescent="0.2">
      <c r="A915" s="1"/>
      <c r="B915" s="1"/>
      <c r="C915" s="1"/>
      <c r="D915" s="1"/>
      <c r="E915" s="118"/>
      <c r="F915" s="118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</row>
    <row r="916" spans="1:73" x14ac:dyDescent="0.2">
      <c r="A916" s="1"/>
      <c r="B916" s="1"/>
      <c r="C916" s="1"/>
      <c r="D916" s="1"/>
      <c r="E916" s="118"/>
      <c r="F916" s="118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</row>
    <row r="917" spans="1:73" x14ac:dyDescent="0.2">
      <c r="A917" s="1"/>
      <c r="B917" s="1"/>
      <c r="C917" s="1"/>
      <c r="D917" s="1"/>
      <c r="E917" s="118"/>
      <c r="F917" s="118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</row>
    <row r="918" spans="1:73" x14ac:dyDescent="0.2">
      <c r="A918" s="1"/>
      <c r="B918" s="1"/>
      <c r="C918" s="1"/>
      <c r="D918" s="1"/>
      <c r="E918" s="118"/>
      <c r="F918" s="118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</row>
    <row r="919" spans="1:73" x14ac:dyDescent="0.2">
      <c r="A919" s="1"/>
      <c r="B919" s="1"/>
      <c r="C919" s="1"/>
      <c r="D919" s="1"/>
      <c r="E919" s="118"/>
      <c r="F919" s="118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</row>
    <row r="920" spans="1:73" x14ac:dyDescent="0.2">
      <c r="A920" s="1"/>
      <c r="B920" s="1"/>
      <c r="C920" s="1"/>
      <c r="D920" s="1"/>
      <c r="E920" s="118"/>
      <c r="F920" s="118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</row>
    <row r="921" spans="1:73" x14ac:dyDescent="0.2">
      <c r="A921" s="1"/>
      <c r="B921" s="1"/>
      <c r="C921" s="1"/>
      <c r="D921" s="1"/>
      <c r="E921" s="118"/>
      <c r="F921" s="118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</row>
    <row r="922" spans="1:73" x14ac:dyDescent="0.2">
      <c r="A922" s="1"/>
      <c r="B922" s="1"/>
      <c r="C922" s="1"/>
      <c r="D922" s="1"/>
      <c r="E922" s="118"/>
      <c r="F922" s="118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</row>
    <row r="923" spans="1:73" x14ac:dyDescent="0.2">
      <c r="A923" s="1"/>
      <c r="B923" s="1"/>
      <c r="C923" s="1"/>
      <c r="D923" s="1"/>
      <c r="E923" s="118"/>
      <c r="F923" s="118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</row>
    <row r="924" spans="1:73" x14ac:dyDescent="0.2">
      <c r="A924" s="1"/>
      <c r="B924" s="1"/>
      <c r="C924" s="1"/>
      <c r="D924" s="1"/>
      <c r="E924" s="118"/>
      <c r="F924" s="118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</row>
    <row r="925" spans="1:73" x14ac:dyDescent="0.2">
      <c r="A925" s="1"/>
      <c r="B925" s="1"/>
      <c r="C925" s="1"/>
      <c r="D925" s="1"/>
      <c r="E925" s="118"/>
      <c r="F925" s="118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</row>
    <row r="926" spans="1:73" x14ac:dyDescent="0.2">
      <c r="A926" s="1"/>
      <c r="B926" s="1"/>
      <c r="C926" s="1"/>
      <c r="D926" s="1"/>
      <c r="E926" s="118"/>
      <c r="F926" s="118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</row>
    <row r="927" spans="1:73" x14ac:dyDescent="0.2">
      <c r="A927" s="1"/>
      <c r="B927" s="1"/>
      <c r="C927" s="1"/>
      <c r="D927" s="1"/>
      <c r="E927" s="118"/>
      <c r="F927" s="118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</row>
    <row r="928" spans="1:73" x14ac:dyDescent="0.2">
      <c r="A928" s="1"/>
      <c r="B928" s="1"/>
      <c r="C928" s="1"/>
      <c r="D928" s="1"/>
      <c r="E928" s="118"/>
      <c r="F928" s="118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</row>
    <row r="929" spans="1:73" x14ac:dyDescent="0.2">
      <c r="A929" s="1"/>
      <c r="B929" s="1"/>
      <c r="C929" s="1"/>
      <c r="D929" s="1"/>
      <c r="E929" s="118"/>
      <c r="F929" s="118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</row>
    <row r="930" spans="1:73" x14ac:dyDescent="0.2">
      <c r="A930" s="1"/>
      <c r="B930" s="1"/>
      <c r="C930" s="1"/>
      <c r="D930" s="1"/>
      <c r="E930" s="118"/>
      <c r="F930" s="118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</row>
    <row r="931" spans="1:73" x14ac:dyDescent="0.2">
      <c r="A931" s="1"/>
      <c r="B931" s="1"/>
      <c r="C931" s="1"/>
      <c r="D931" s="1"/>
      <c r="E931" s="118"/>
      <c r="F931" s="118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</row>
    <row r="932" spans="1:73" x14ac:dyDescent="0.2">
      <c r="A932" s="1"/>
      <c r="B932" s="1"/>
      <c r="C932" s="1"/>
      <c r="D932" s="1"/>
      <c r="E932" s="118"/>
      <c r="F932" s="118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</row>
    <row r="933" spans="1:73" x14ac:dyDescent="0.2">
      <c r="A933" s="1"/>
      <c r="B933" s="1"/>
      <c r="C933" s="1"/>
      <c r="D933" s="1"/>
      <c r="E933" s="118"/>
      <c r="F933" s="118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</row>
    <row r="934" spans="1:73" x14ac:dyDescent="0.2">
      <c r="A934" s="1"/>
      <c r="B934" s="1"/>
      <c r="C934" s="1"/>
      <c r="D934" s="1"/>
      <c r="E934" s="118"/>
      <c r="F934" s="118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</row>
    <row r="935" spans="1:73" x14ac:dyDescent="0.2">
      <c r="A935" s="1"/>
      <c r="B935" s="1"/>
      <c r="C935" s="1"/>
      <c r="D935" s="1"/>
      <c r="E935" s="118"/>
      <c r="F935" s="118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</row>
    <row r="936" spans="1:73" x14ac:dyDescent="0.2">
      <c r="A936" s="1"/>
      <c r="B936" s="1"/>
      <c r="C936" s="1"/>
      <c r="D936" s="1"/>
      <c r="E936" s="118"/>
      <c r="F936" s="118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</row>
    <row r="937" spans="1:73" x14ac:dyDescent="0.2">
      <c r="A937" s="1"/>
      <c r="B937" s="1"/>
      <c r="C937" s="1"/>
      <c r="D937" s="1"/>
      <c r="E937" s="118"/>
      <c r="F937" s="118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</row>
    <row r="938" spans="1:73" x14ac:dyDescent="0.2">
      <c r="A938" s="1"/>
      <c r="B938" s="1"/>
      <c r="C938" s="1"/>
      <c r="D938" s="1"/>
      <c r="E938" s="118"/>
      <c r="F938" s="118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</row>
    <row r="939" spans="1:73" x14ac:dyDescent="0.2">
      <c r="A939" s="1"/>
      <c r="B939" s="1"/>
      <c r="C939" s="1"/>
      <c r="D939" s="1"/>
      <c r="E939" s="118"/>
      <c r="F939" s="118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</row>
    <row r="940" spans="1:73" x14ac:dyDescent="0.2">
      <c r="A940" s="1"/>
      <c r="B940" s="1"/>
      <c r="C940" s="1"/>
      <c r="D940" s="1"/>
      <c r="E940" s="118"/>
      <c r="F940" s="118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</row>
    <row r="941" spans="1:73" x14ac:dyDescent="0.2">
      <c r="A941" s="1"/>
      <c r="B941" s="1"/>
      <c r="C941" s="1"/>
      <c r="D941" s="1"/>
      <c r="E941" s="118"/>
      <c r="F941" s="118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</row>
    <row r="942" spans="1:73" x14ac:dyDescent="0.2">
      <c r="A942" s="1"/>
      <c r="B942" s="1"/>
      <c r="C942" s="1"/>
      <c r="D942" s="1"/>
      <c r="E942" s="118"/>
      <c r="F942" s="118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</row>
    <row r="943" spans="1:73" x14ac:dyDescent="0.2">
      <c r="A943" s="1"/>
      <c r="B943" s="1"/>
      <c r="C943" s="1"/>
      <c r="D943" s="1"/>
      <c r="E943" s="118"/>
      <c r="F943" s="118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</row>
    <row r="944" spans="1:73" x14ac:dyDescent="0.2">
      <c r="A944" s="1"/>
      <c r="B944" s="1"/>
      <c r="C944" s="1"/>
      <c r="D944" s="1"/>
      <c r="E944" s="118"/>
      <c r="F944" s="118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</row>
    <row r="945" spans="1:73" x14ac:dyDescent="0.2">
      <c r="A945" s="1"/>
      <c r="B945" s="1"/>
      <c r="C945" s="1"/>
      <c r="D945" s="1"/>
      <c r="E945" s="118"/>
      <c r="F945" s="118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</row>
    <row r="946" spans="1:73" x14ac:dyDescent="0.2">
      <c r="A946" s="1"/>
      <c r="B946" s="1"/>
      <c r="C946" s="1"/>
      <c r="D946" s="1"/>
      <c r="E946" s="118"/>
      <c r="F946" s="118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</row>
    <row r="947" spans="1:73" x14ac:dyDescent="0.2">
      <c r="A947" s="1"/>
      <c r="B947" s="1"/>
      <c r="C947" s="1"/>
      <c r="D947" s="1"/>
      <c r="E947" s="118"/>
      <c r="F947" s="118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</row>
    <row r="948" spans="1:73" x14ac:dyDescent="0.2">
      <c r="A948" s="1"/>
      <c r="B948" s="1"/>
      <c r="C948" s="1"/>
      <c r="D948" s="1"/>
      <c r="E948" s="118"/>
      <c r="F948" s="118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</row>
    <row r="949" spans="1:73" x14ac:dyDescent="0.2">
      <c r="A949" s="1"/>
      <c r="B949" s="1"/>
      <c r="C949" s="1"/>
      <c r="D949" s="1"/>
      <c r="E949" s="118"/>
      <c r="F949" s="118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</row>
    <row r="950" spans="1:73" x14ac:dyDescent="0.2">
      <c r="A950" s="1"/>
      <c r="B950" s="1"/>
      <c r="C950" s="1"/>
      <c r="D950" s="1"/>
      <c r="E950" s="118"/>
      <c r="F950" s="118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</row>
    <row r="951" spans="1:73" x14ac:dyDescent="0.2">
      <c r="A951" s="1"/>
      <c r="B951" s="1"/>
      <c r="C951" s="1"/>
      <c r="D951" s="1"/>
      <c r="E951" s="118"/>
      <c r="F951" s="118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</row>
    <row r="952" spans="1:73" x14ac:dyDescent="0.2">
      <c r="A952" s="1"/>
      <c r="B952" s="1"/>
      <c r="C952" s="1"/>
      <c r="D952" s="1"/>
      <c r="E952" s="118"/>
      <c r="F952" s="118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</row>
    <row r="953" spans="1:73" x14ac:dyDescent="0.2">
      <c r="A953" s="1"/>
      <c r="B953" s="1"/>
      <c r="C953" s="1"/>
      <c r="D953" s="1"/>
      <c r="E953" s="118"/>
      <c r="F953" s="118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</row>
    <row r="954" spans="1:73" x14ac:dyDescent="0.2">
      <c r="A954" s="1"/>
      <c r="B954" s="1"/>
      <c r="C954" s="1"/>
      <c r="D954" s="1"/>
      <c r="E954" s="118"/>
      <c r="F954" s="118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</row>
    <row r="955" spans="1:73" x14ac:dyDescent="0.2">
      <c r="A955" s="1"/>
      <c r="B955" s="1"/>
      <c r="C955" s="1"/>
      <c r="D955" s="1"/>
      <c r="E955" s="118"/>
      <c r="F955" s="118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</row>
    <row r="956" spans="1:73" x14ac:dyDescent="0.2">
      <c r="A956" s="1"/>
      <c r="B956" s="1"/>
      <c r="C956" s="1"/>
      <c r="D956" s="1"/>
      <c r="E956" s="118"/>
      <c r="F956" s="118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</row>
    <row r="957" spans="1:73" x14ac:dyDescent="0.2">
      <c r="A957" s="1"/>
      <c r="B957" s="1"/>
      <c r="C957" s="1"/>
      <c r="D957" s="1"/>
      <c r="E957" s="118"/>
      <c r="F957" s="118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</row>
    <row r="958" spans="1:73" x14ac:dyDescent="0.2">
      <c r="A958" s="1"/>
      <c r="B958" s="1"/>
      <c r="C958" s="1"/>
      <c r="D958" s="1"/>
      <c r="E958" s="118"/>
      <c r="F958" s="118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</row>
    <row r="959" spans="1:73" x14ac:dyDescent="0.2">
      <c r="A959" s="1"/>
      <c r="B959" s="1"/>
      <c r="C959" s="1"/>
      <c r="D959" s="1"/>
      <c r="E959" s="118"/>
      <c r="F959" s="118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</row>
    <row r="960" spans="1:73" x14ac:dyDescent="0.2">
      <c r="A960" s="1"/>
      <c r="B960" s="1"/>
      <c r="C960" s="1"/>
      <c r="D960" s="1"/>
      <c r="E960" s="118"/>
      <c r="F960" s="118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</row>
    <row r="961" spans="1:73" x14ac:dyDescent="0.2">
      <c r="A961" s="1"/>
      <c r="B961" s="1"/>
      <c r="C961" s="1"/>
      <c r="D961" s="1"/>
      <c r="E961" s="118"/>
      <c r="F961" s="118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</row>
    <row r="962" spans="1:73" x14ac:dyDescent="0.2">
      <c r="A962" s="1"/>
      <c r="B962" s="1"/>
      <c r="C962" s="1"/>
      <c r="D962" s="1"/>
      <c r="E962" s="118"/>
      <c r="F962" s="118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</row>
    <row r="963" spans="1:73" x14ac:dyDescent="0.2">
      <c r="A963" s="1"/>
      <c r="B963" s="1"/>
      <c r="C963" s="1"/>
      <c r="D963" s="1"/>
      <c r="E963" s="118"/>
      <c r="F963" s="118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</row>
    <row r="964" spans="1:73" x14ac:dyDescent="0.2">
      <c r="A964" s="1"/>
      <c r="B964" s="1"/>
      <c r="C964" s="1"/>
      <c r="D964" s="1"/>
      <c r="E964" s="118"/>
      <c r="F964" s="118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</row>
    <row r="965" spans="1:73" x14ac:dyDescent="0.2">
      <c r="A965" s="1"/>
      <c r="B965" s="1"/>
      <c r="C965" s="1"/>
      <c r="D965" s="1"/>
      <c r="E965" s="118"/>
      <c r="F965" s="118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</row>
    <row r="966" spans="1:73" x14ac:dyDescent="0.2">
      <c r="A966" s="1"/>
      <c r="B966" s="1"/>
      <c r="C966" s="1"/>
      <c r="D966" s="1"/>
      <c r="E966" s="118"/>
      <c r="F966" s="118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</row>
    <row r="967" spans="1:73" x14ac:dyDescent="0.2">
      <c r="A967" s="1"/>
      <c r="B967" s="1"/>
      <c r="C967" s="1"/>
      <c r="D967" s="1"/>
      <c r="E967" s="118"/>
      <c r="F967" s="118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</row>
    <row r="968" spans="1:73" x14ac:dyDescent="0.2">
      <c r="A968" s="1"/>
      <c r="B968" s="1"/>
      <c r="C968" s="1"/>
      <c r="D968" s="1"/>
      <c r="E968" s="118"/>
      <c r="F968" s="118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</row>
    <row r="969" spans="1:73" x14ac:dyDescent="0.2">
      <c r="A969" s="1"/>
      <c r="B969" s="1"/>
      <c r="C969" s="1"/>
      <c r="D969" s="1"/>
      <c r="E969" s="118"/>
      <c r="F969" s="118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</row>
    <row r="970" spans="1:73" x14ac:dyDescent="0.2">
      <c r="A970" s="1"/>
      <c r="B970" s="1"/>
      <c r="C970" s="1"/>
      <c r="D970" s="1"/>
      <c r="E970" s="118"/>
      <c r="F970" s="118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</row>
    <row r="971" spans="1:73" x14ac:dyDescent="0.2">
      <c r="A971" s="1"/>
      <c r="B971" s="1"/>
      <c r="C971" s="1"/>
      <c r="D971" s="1"/>
      <c r="E971" s="118"/>
      <c r="F971" s="118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</row>
    <row r="972" spans="1:73" x14ac:dyDescent="0.2">
      <c r="A972" s="1"/>
      <c r="B972" s="1"/>
      <c r="C972" s="1"/>
      <c r="D972" s="1"/>
      <c r="E972" s="118"/>
      <c r="F972" s="118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</row>
    <row r="973" spans="1:73" x14ac:dyDescent="0.2">
      <c r="A973" s="1"/>
      <c r="B973" s="1"/>
      <c r="C973" s="1"/>
      <c r="D973" s="1"/>
      <c r="E973" s="118"/>
      <c r="F973" s="118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</row>
    <row r="974" spans="1:73" x14ac:dyDescent="0.2">
      <c r="A974" s="1"/>
      <c r="B974" s="1"/>
      <c r="C974" s="1"/>
      <c r="D974" s="1"/>
      <c r="E974" s="118"/>
      <c r="F974" s="118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E53B-CE10-404B-9425-077766FAD386}">
  <sheetPr codeName="Sheet9">
    <tabColor rgb="FF00B050"/>
  </sheetPr>
  <dimension ref="A1:BU1256"/>
  <sheetViews>
    <sheetView zoomScale="70" zoomScaleNormal="70" workbookViewId="0">
      <selection activeCell="F22" sqref="F22"/>
    </sheetView>
  </sheetViews>
  <sheetFormatPr defaultColWidth="9" defaultRowHeight="13.2" x14ac:dyDescent="0.2"/>
  <cols>
    <col min="1" max="1" width="17.5546875" style="162" customWidth="1"/>
    <col min="2" max="2" width="30.6640625" style="162" customWidth="1"/>
    <col min="3" max="3" width="20.6640625" style="162" customWidth="1"/>
    <col min="4" max="4" width="11.88671875" style="162" customWidth="1"/>
    <col min="5" max="5" width="14.109375" style="162" customWidth="1"/>
    <col min="6" max="6" width="24.44140625" style="162" customWidth="1"/>
    <col min="7" max="7" width="12.33203125" style="162" customWidth="1"/>
    <col min="8" max="13" width="9.44140625" style="162" customWidth="1"/>
    <col min="14" max="14" width="12.33203125" style="162" customWidth="1"/>
    <col min="15" max="21" width="9.109375" style="162" customWidth="1"/>
    <col min="22" max="22" width="9.6640625" style="162" customWidth="1"/>
    <col min="23" max="23" width="9.109375" style="162" customWidth="1"/>
    <col min="24" max="24" width="9.6640625" style="162" customWidth="1"/>
    <col min="25" max="25" width="26.44140625" style="162" customWidth="1"/>
    <col min="26" max="26" width="18.33203125" style="162" customWidth="1"/>
    <col min="27" max="27" width="9.109375" style="162" customWidth="1"/>
    <col min="28" max="28" width="9.6640625" style="162" customWidth="1"/>
    <col min="29" max="29" width="11.6640625" style="162" customWidth="1"/>
    <col min="30" max="30" width="9.109375" style="162" customWidth="1"/>
    <col min="31" max="31" width="18" style="162" customWidth="1"/>
    <col min="32" max="32" width="9.109375" style="162" customWidth="1"/>
    <col min="33" max="33" width="9.44140625" style="162" customWidth="1"/>
    <col min="34" max="36" width="9.109375" style="162" customWidth="1"/>
    <col min="37" max="37" width="9.6640625" style="162" customWidth="1"/>
    <col min="38" max="38" width="11.33203125" style="162" customWidth="1"/>
    <col min="39" max="39" width="11.88671875" style="162" customWidth="1"/>
    <col min="40" max="40" width="10.6640625" style="162" customWidth="1"/>
    <col min="41" max="45" width="9.109375" style="162" customWidth="1"/>
    <col min="46" max="46" width="10.33203125" style="162" customWidth="1"/>
    <col min="47" max="53" width="11.6640625" style="162" customWidth="1"/>
    <col min="54" max="62" width="9.109375" style="162" customWidth="1"/>
    <col min="63" max="64" width="11.88671875" style="162" customWidth="1"/>
    <col min="65" max="65" width="9.109375" style="162" customWidth="1"/>
    <col min="66" max="68" width="11.88671875" style="162" customWidth="1"/>
    <col min="69" max="69" width="10.6640625" style="162" customWidth="1"/>
    <col min="70" max="70" width="10" style="162" customWidth="1"/>
    <col min="71" max="72" width="9.33203125" style="162" customWidth="1"/>
    <col min="73" max="73" width="10" style="162" customWidth="1"/>
    <col min="74" max="257" width="9" style="162"/>
    <col min="258" max="258" width="30.6640625" style="162" customWidth="1"/>
    <col min="259" max="259" width="20.6640625" style="162" customWidth="1"/>
    <col min="260" max="329" width="9.109375" style="162" customWidth="1"/>
    <col min="330" max="513" width="9" style="162"/>
    <col min="514" max="514" width="30.6640625" style="162" customWidth="1"/>
    <col min="515" max="515" width="20.6640625" style="162" customWidth="1"/>
    <col min="516" max="585" width="9.109375" style="162" customWidth="1"/>
    <col min="586" max="769" width="9" style="162"/>
    <col min="770" max="770" width="30.6640625" style="162" customWidth="1"/>
    <col min="771" max="771" width="20.6640625" style="162" customWidth="1"/>
    <col min="772" max="841" width="9.109375" style="162" customWidth="1"/>
    <col min="842" max="1025" width="9" style="162"/>
    <col min="1026" max="1026" width="30.6640625" style="162" customWidth="1"/>
    <col min="1027" max="1027" width="20.6640625" style="162" customWidth="1"/>
    <col min="1028" max="1097" width="9.109375" style="162" customWidth="1"/>
    <col min="1098" max="1281" width="9" style="162"/>
    <col min="1282" max="1282" width="30.6640625" style="162" customWidth="1"/>
    <col min="1283" max="1283" width="20.6640625" style="162" customWidth="1"/>
    <col min="1284" max="1353" width="9.109375" style="162" customWidth="1"/>
    <col min="1354" max="1537" width="9" style="162"/>
    <col min="1538" max="1538" width="30.6640625" style="162" customWidth="1"/>
    <col min="1539" max="1539" width="20.6640625" style="162" customWidth="1"/>
    <col min="1540" max="1609" width="9.109375" style="162" customWidth="1"/>
    <col min="1610" max="1793" width="9" style="162"/>
    <col min="1794" max="1794" width="30.6640625" style="162" customWidth="1"/>
    <col min="1795" max="1795" width="20.6640625" style="162" customWidth="1"/>
    <col min="1796" max="1865" width="9.109375" style="162" customWidth="1"/>
    <col min="1866" max="2049" width="9" style="162"/>
    <col min="2050" max="2050" width="30.6640625" style="162" customWidth="1"/>
    <col min="2051" max="2051" width="20.6640625" style="162" customWidth="1"/>
    <col min="2052" max="2121" width="9.109375" style="162" customWidth="1"/>
    <col min="2122" max="2305" width="9" style="162"/>
    <col min="2306" max="2306" width="30.6640625" style="162" customWidth="1"/>
    <col min="2307" max="2307" width="20.6640625" style="162" customWidth="1"/>
    <col min="2308" max="2377" width="9.109375" style="162" customWidth="1"/>
    <col min="2378" max="2561" width="9" style="162"/>
    <col min="2562" max="2562" width="30.6640625" style="162" customWidth="1"/>
    <col min="2563" max="2563" width="20.6640625" style="162" customWidth="1"/>
    <col min="2564" max="2633" width="9.109375" style="162" customWidth="1"/>
    <col min="2634" max="2817" width="9" style="162"/>
    <col min="2818" max="2818" width="30.6640625" style="162" customWidth="1"/>
    <col min="2819" max="2819" width="20.6640625" style="162" customWidth="1"/>
    <col min="2820" max="2889" width="9.109375" style="162" customWidth="1"/>
    <col min="2890" max="3073" width="9" style="162"/>
    <col min="3074" max="3074" width="30.6640625" style="162" customWidth="1"/>
    <col min="3075" max="3075" width="20.6640625" style="162" customWidth="1"/>
    <col min="3076" max="3145" width="9.109375" style="162" customWidth="1"/>
    <col min="3146" max="3329" width="9" style="162"/>
    <col min="3330" max="3330" width="30.6640625" style="162" customWidth="1"/>
    <col min="3331" max="3331" width="20.6640625" style="162" customWidth="1"/>
    <col min="3332" max="3401" width="9.109375" style="162" customWidth="1"/>
    <col min="3402" max="3585" width="9" style="162"/>
    <col min="3586" max="3586" width="30.6640625" style="162" customWidth="1"/>
    <col min="3587" max="3587" width="20.6640625" style="162" customWidth="1"/>
    <col min="3588" max="3657" width="9.109375" style="162" customWidth="1"/>
    <col min="3658" max="3841" width="9" style="162"/>
    <col min="3842" max="3842" width="30.6640625" style="162" customWidth="1"/>
    <col min="3843" max="3843" width="20.6640625" style="162" customWidth="1"/>
    <col min="3844" max="3913" width="9.109375" style="162" customWidth="1"/>
    <col min="3914" max="4097" width="9" style="162"/>
    <col min="4098" max="4098" width="30.6640625" style="162" customWidth="1"/>
    <col min="4099" max="4099" width="20.6640625" style="162" customWidth="1"/>
    <col min="4100" max="4169" width="9.109375" style="162" customWidth="1"/>
    <col min="4170" max="4353" width="9" style="162"/>
    <col min="4354" max="4354" width="30.6640625" style="162" customWidth="1"/>
    <col min="4355" max="4355" width="20.6640625" style="162" customWidth="1"/>
    <col min="4356" max="4425" width="9.109375" style="162" customWidth="1"/>
    <col min="4426" max="4609" width="9" style="162"/>
    <col min="4610" max="4610" width="30.6640625" style="162" customWidth="1"/>
    <col min="4611" max="4611" width="20.6640625" style="162" customWidth="1"/>
    <col min="4612" max="4681" width="9.109375" style="162" customWidth="1"/>
    <col min="4682" max="4865" width="9" style="162"/>
    <col min="4866" max="4866" width="30.6640625" style="162" customWidth="1"/>
    <col min="4867" max="4867" width="20.6640625" style="162" customWidth="1"/>
    <col min="4868" max="4937" width="9.109375" style="162" customWidth="1"/>
    <col min="4938" max="5121" width="9" style="162"/>
    <col min="5122" max="5122" width="30.6640625" style="162" customWidth="1"/>
    <col min="5123" max="5123" width="20.6640625" style="162" customWidth="1"/>
    <col min="5124" max="5193" width="9.109375" style="162" customWidth="1"/>
    <col min="5194" max="5377" width="9" style="162"/>
    <col min="5378" max="5378" width="30.6640625" style="162" customWidth="1"/>
    <col min="5379" max="5379" width="20.6640625" style="162" customWidth="1"/>
    <col min="5380" max="5449" width="9.109375" style="162" customWidth="1"/>
    <col min="5450" max="5633" width="9" style="162"/>
    <col min="5634" max="5634" width="30.6640625" style="162" customWidth="1"/>
    <col min="5635" max="5635" width="20.6640625" style="162" customWidth="1"/>
    <col min="5636" max="5705" width="9.109375" style="162" customWidth="1"/>
    <col min="5706" max="5889" width="9" style="162"/>
    <col min="5890" max="5890" width="30.6640625" style="162" customWidth="1"/>
    <col min="5891" max="5891" width="20.6640625" style="162" customWidth="1"/>
    <col min="5892" max="5961" width="9.109375" style="162" customWidth="1"/>
    <col min="5962" max="6145" width="9" style="162"/>
    <col min="6146" max="6146" width="30.6640625" style="162" customWidth="1"/>
    <col min="6147" max="6147" width="20.6640625" style="162" customWidth="1"/>
    <col min="6148" max="6217" width="9.109375" style="162" customWidth="1"/>
    <col min="6218" max="6401" width="9" style="162"/>
    <col min="6402" max="6402" width="30.6640625" style="162" customWidth="1"/>
    <col min="6403" max="6403" width="20.6640625" style="162" customWidth="1"/>
    <col min="6404" max="6473" width="9.109375" style="162" customWidth="1"/>
    <col min="6474" max="6657" width="9" style="162"/>
    <col min="6658" max="6658" width="30.6640625" style="162" customWidth="1"/>
    <col min="6659" max="6659" width="20.6640625" style="162" customWidth="1"/>
    <col min="6660" max="6729" width="9.109375" style="162" customWidth="1"/>
    <col min="6730" max="6913" width="9" style="162"/>
    <col min="6914" max="6914" width="30.6640625" style="162" customWidth="1"/>
    <col min="6915" max="6915" width="20.6640625" style="162" customWidth="1"/>
    <col min="6916" max="6985" width="9.109375" style="162" customWidth="1"/>
    <col min="6986" max="7169" width="9" style="162"/>
    <col min="7170" max="7170" width="30.6640625" style="162" customWidth="1"/>
    <col min="7171" max="7171" width="20.6640625" style="162" customWidth="1"/>
    <col min="7172" max="7241" width="9.109375" style="162" customWidth="1"/>
    <col min="7242" max="7425" width="9" style="162"/>
    <col min="7426" max="7426" width="30.6640625" style="162" customWidth="1"/>
    <col min="7427" max="7427" width="20.6640625" style="162" customWidth="1"/>
    <col min="7428" max="7497" width="9.109375" style="162" customWidth="1"/>
    <col min="7498" max="7681" width="9" style="162"/>
    <col min="7682" max="7682" width="30.6640625" style="162" customWidth="1"/>
    <col min="7683" max="7683" width="20.6640625" style="162" customWidth="1"/>
    <col min="7684" max="7753" width="9.109375" style="162" customWidth="1"/>
    <col min="7754" max="7937" width="9" style="162"/>
    <col min="7938" max="7938" width="30.6640625" style="162" customWidth="1"/>
    <col min="7939" max="7939" width="20.6640625" style="162" customWidth="1"/>
    <col min="7940" max="8009" width="9.109375" style="162" customWidth="1"/>
    <col min="8010" max="8193" width="9" style="162"/>
    <col min="8194" max="8194" width="30.6640625" style="162" customWidth="1"/>
    <col min="8195" max="8195" width="20.6640625" style="162" customWidth="1"/>
    <col min="8196" max="8265" width="9.109375" style="162" customWidth="1"/>
    <col min="8266" max="8449" width="9" style="162"/>
    <col min="8450" max="8450" width="30.6640625" style="162" customWidth="1"/>
    <col min="8451" max="8451" width="20.6640625" style="162" customWidth="1"/>
    <col min="8452" max="8521" width="9.109375" style="162" customWidth="1"/>
    <col min="8522" max="8705" width="9" style="162"/>
    <col min="8706" max="8706" width="30.6640625" style="162" customWidth="1"/>
    <col min="8707" max="8707" width="20.6640625" style="162" customWidth="1"/>
    <col min="8708" max="8777" width="9.109375" style="162" customWidth="1"/>
    <col min="8778" max="8961" width="9" style="162"/>
    <col min="8962" max="8962" width="30.6640625" style="162" customWidth="1"/>
    <col min="8963" max="8963" width="20.6640625" style="162" customWidth="1"/>
    <col min="8964" max="9033" width="9.109375" style="162" customWidth="1"/>
    <col min="9034" max="9217" width="9" style="162"/>
    <col min="9218" max="9218" width="30.6640625" style="162" customWidth="1"/>
    <col min="9219" max="9219" width="20.6640625" style="162" customWidth="1"/>
    <col min="9220" max="9289" width="9.109375" style="162" customWidth="1"/>
    <col min="9290" max="9473" width="9" style="162"/>
    <col min="9474" max="9474" width="30.6640625" style="162" customWidth="1"/>
    <col min="9475" max="9475" width="20.6640625" style="162" customWidth="1"/>
    <col min="9476" max="9545" width="9.109375" style="162" customWidth="1"/>
    <col min="9546" max="9729" width="9" style="162"/>
    <col min="9730" max="9730" width="30.6640625" style="162" customWidth="1"/>
    <col min="9731" max="9731" width="20.6640625" style="162" customWidth="1"/>
    <col min="9732" max="9801" width="9.109375" style="162" customWidth="1"/>
    <col min="9802" max="9985" width="9" style="162"/>
    <col min="9986" max="9986" width="30.6640625" style="162" customWidth="1"/>
    <col min="9987" max="9987" width="20.6640625" style="162" customWidth="1"/>
    <col min="9988" max="10057" width="9.109375" style="162" customWidth="1"/>
    <col min="10058" max="10241" width="9" style="162"/>
    <col min="10242" max="10242" width="30.6640625" style="162" customWidth="1"/>
    <col min="10243" max="10243" width="20.6640625" style="162" customWidth="1"/>
    <col min="10244" max="10313" width="9.109375" style="162" customWidth="1"/>
    <col min="10314" max="10497" width="9" style="162"/>
    <col min="10498" max="10498" width="30.6640625" style="162" customWidth="1"/>
    <col min="10499" max="10499" width="20.6640625" style="162" customWidth="1"/>
    <col min="10500" max="10569" width="9.109375" style="162" customWidth="1"/>
    <col min="10570" max="10753" width="9" style="162"/>
    <col min="10754" max="10754" width="30.6640625" style="162" customWidth="1"/>
    <col min="10755" max="10755" width="20.6640625" style="162" customWidth="1"/>
    <col min="10756" max="10825" width="9.109375" style="162" customWidth="1"/>
    <col min="10826" max="11009" width="9" style="162"/>
    <col min="11010" max="11010" width="30.6640625" style="162" customWidth="1"/>
    <col min="11011" max="11011" width="20.6640625" style="162" customWidth="1"/>
    <col min="11012" max="11081" width="9.109375" style="162" customWidth="1"/>
    <col min="11082" max="11265" width="9" style="162"/>
    <col min="11266" max="11266" width="30.6640625" style="162" customWidth="1"/>
    <col min="11267" max="11267" width="20.6640625" style="162" customWidth="1"/>
    <col min="11268" max="11337" width="9.109375" style="162" customWidth="1"/>
    <col min="11338" max="11521" width="9" style="162"/>
    <col min="11522" max="11522" width="30.6640625" style="162" customWidth="1"/>
    <col min="11523" max="11523" width="20.6640625" style="162" customWidth="1"/>
    <col min="11524" max="11593" width="9.109375" style="162" customWidth="1"/>
    <col min="11594" max="11777" width="9" style="162"/>
    <col min="11778" max="11778" width="30.6640625" style="162" customWidth="1"/>
    <col min="11779" max="11779" width="20.6640625" style="162" customWidth="1"/>
    <col min="11780" max="11849" width="9.109375" style="162" customWidth="1"/>
    <col min="11850" max="12033" width="9" style="162"/>
    <col min="12034" max="12034" width="30.6640625" style="162" customWidth="1"/>
    <col min="12035" max="12035" width="20.6640625" style="162" customWidth="1"/>
    <col min="12036" max="12105" width="9.109375" style="162" customWidth="1"/>
    <col min="12106" max="12289" width="9" style="162"/>
    <col min="12290" max="12290" width="30.6640625" style="162" customWidth="1"/>
    <col min="12291" max="12291" width="20.6640625" style="162" customWidth="1"/>
    <col min="12292" max="12361" width="9.109375" style="162" customWidth="1"/>
    <col min="12362" max="12545" width="9" style="162"/>
    <col min="12546" max="12546" width="30.6640625" style="162" customWidth="1"/>
    <col min="12547" max="12547" width="20.6640625" style="162" customWidth="1"/>
    <col min="12548" max="12617" width="9.109375" style="162" customWidth="1"/>
    <col min="12618" max="12801" width="9" style="162"/>
    <col min="12802" max="12802" width="30.6640625" style="162" customWidth="1"/>
    <col min="12803" max="12803" width="20.6640625" style="162" customWidth="1"/>
    <col min="12804" max="12873" width="9.109375" style="162" customWidth="1"/>
    <col min="12874" max="13057" width="9" style="162"/>
    <col min="13058" max="13058" width="30.6640625" style="162" customWidth="1"/>
    <col min="13059" max="13059" width="20.6640625" style="162" customWidth="1"/>
    <col min="13060" max="13129" width="9.109375" style="162" customWidth="1"/>
    <col min="13130" max="13313" width="9" style="162"/>
    <col min="13314" max="13314" width="30.6640625" style="162" customWidth="1"/>
    <col min="13315" max="13315" width="20.6640625" style="162" customWidth="1"/>
    <col min="13316" max="13385" width="9.109375" style="162" customWidth="1"/>
    <col min="13386" max="13569" width="9" style="162"/>
    <col min="13570" max="13570" width="30.6640625" style="162" customWidth="1"/>
    <col min="13571" max="13571" width="20.6640625" style="162" customWidth="1"/>
    <col min="13572" max="13641" width="9.109375" style="162" customWidth="1"/>
    <col min="13642" max="13825" width="9" style="162"/>
    <col min="13826" max="13826" width="30.6640625" style="162" customWidth="1"/>
    <col min="13827" max="13827" width="20.6640625" style="162" customWidth="1"/>
    <col min="13828" max="13897" width="9.109375" style="162" customWidth="1"/>
    <col min="13898" max="14081" width="9" style="162"/>
    <col min="14082" max="14082" width="30.6640625" style="162" customWidth="1"/>
    <col min="14083" max="14083" width="20.6640625" style="162" customWidth="1"/>
    <col min="14084" max="14153" width="9.109375" style="162" customWidth="1"/>
    <col min="14154" max="14337" width="9" style="162"/>
    <col min="14338" max="14338" width="30.6640625" style="162" customWidth="1"/>
    <col min="14339" max="14339" width="20.6640625" style="162" customWidth="1"/>
    <col min="14340" max="14409" width="9.109375" style="162" customWidth="1"/>
    <col min="14410" max="14593" width="9" style="162"/>
    <col min="14594" max="14594" width="30.6640625" style="162" customWidth="1"/>
    <col min="14595" max="14595" width="20.6640625" style="162" customWidth="1"/>
    <col min="14596" max="14665" width="9.109375" style="162" customWidth="1"/>
    <col min="14666" max="14849" width="9" style="162"/>
    <col min="14850" max="14850" width="30.6640625" style="162" customWidth="1"/>
    <col min="14851" max="14851" width="20.6640625" style="162" customWidth="1"/>
    <col min="14852" max="14921" width="9.109375" style="162" customWidth="1"/>
    <col min="14922" max="15105" width="9" style="162"/>
    <col min="15106" max="15106" width="30.6640625" style="162" customWidth="1"/>
    <col min="15107" max="15107" width="20.6640625" style="162" customWidth="1"/>
    <col min="15108" max="15177" width="9.109375" style="162" customWidth="1"/>
    <col min="15178" max="15361" width="9" style="162"/>
    <col min="15362" max="15362" width="30.6640625" style="162" customWidth="1"/>
    <col min="15363" max="15363" width="20.6640625" style="162" customWidth="1"/>
    <col min="15364" max="15433" width="9.109375" style="162" customWidth="1"/>
    <col min="15434" max="15617" width="9" style="162"/>
    <col min="15618" max="15618" width="30.6640625" style="162" customWidth="1"/>
    <col min="15619" max="15619" width="20.6640625" style="162" customWidth="1"/>
    <col min="15620" max="15689" width="9.109375" style="162" customWidth="1"/>
    <col min="15690" max="15873" width="9" style="162"/>
    <col min="15874" max="15874" width="30.6640625" style="162" customWidth="1"/>
    <col min="15875" max="15875" width="20.6640625" style="162" customWidth="1"/>
    <col min="15876" max="15945" width="9.109375" style="162" customWidth="1"/>
    <col min="15946" max="16129" width="9" style="162"/>
    <col min="16130" max="16130" width="30.6640625" style="162" customWidth="1"/>
    <col min="16131" max="16131" width="20.6640625" style="162" customWidth="1"/>
    <col min="16132" max="16201" width="9.109375" style="162" customWidth="1"/>
    <col min="16202" max="16384" width="9" style="162"/>
  </cols>
  <sheetData>
    <row r="1" spans="1:73" s="92" customFormat="1" ht="13.5" customHeight="1" x14ac:dyDescent="0.2">
      <c r="A1" s="93"/>
      <c r="B1" s="94"/>
      <c r="C1" s="94"/>
      <c r="D1" s="95"/>
      <c r="E1" s="95"/>
      <c r="F1" s="95"/>
      <c r="G1" s="181" t="s">
        <v>181</v>
      </c>
      <c r="H1" s="182"/>
      <c r="I1" s="182"/>
      <c r="J1" s="182"/>
      <c r="K1" s="182"/>
      <c r="L1" s="182"/>
      <c r="M1" s="182"/>
      <c r="N1" s="182"/>
      <c r="O1" s="183"/>
      <c r="P1" s="181" t="s">
        <v>182</v>
      </c>
      <c r="Q1" s="182"/>
      <c r="R1" s="183"/>
      <c r="S1" s="181" t="s">
        <v>183</v>
      </c>
      <c r="T1" s="182"/>
      <c r="U1" s="182"/>
      <c r="V1" s="182"/>
      <c r="W1" s="182"/>
      <c r="X1" s="182"/>
      <c r="Y1" s="182"/>
      <c r="Z1" s="182"/>
      <c r="AA1" s="183"/>
      <c r="AB1" s="181" t="s">
        <v>184</v>
      </c>
      <c r="AC1" s="182"/>
      <c r="AD1" s="182"/>
      <c r="AE1" s="182"/>
      <c r="AF1" s="182"/>
      <c r="AG1" s="182"/>
      <c r="AH1" s="183"/>
      <c r="AI1" s="181" t="s">
        <v>185</v>
      </c>
      <c r="AJ1" s="182"/>
      <c r="AK1" s="182"/>
      <c r="AL1" s="182"/>
      <c r="AM1" s="182"/>
      <c r="AN1" s="182"/>
      <c r="AO1" s="183"/>
      <c r="AP1" s="181" t="s">
        <v>186</v>
      </c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3"/>
      <c r="BC1" s="181" t="s">
        <v>187</v>
      </c>
      <c r="BD1" s="182"/>
      <c r="BE1" s="182"/>
      <c r="BF1" s="182"/>
      <c r="BG1" s="182"/>
      <c r="BH1" s="182"/>
      <c r="BI1" s="182"/>
      <c r="BJ1" s="183"/>
      <c r="BK1" s="181" t="s">
        <v>188</v>
      </c>
      <c r="BL1" s="182"/>
      <c r="BM1" s="182"/>
      <c r="BN1" s="182"/>
      <c r="BO1" s="182"/>
      <c r="BP1" s="182"/>
      <c r="BQ1" s="182"/>
      <c r="BR1" s="183"/>
      <c r="BS1" s="181" t="s">
        <v>189</v>
      </c>
      <c r="BT1" s="182"/>
      <c r="BU1" s="184"/>
    </row>
    <row r="2" spans="1:73" s="96" customFormat="1" ht="13.2" customHeight="1" x14ac:dyDescent="0.2">
      <c r="A2" s="97"/>
      <c r="B2" s="98"/>
      <c r="C2" s="98"/>
      <c r="D2" s="99"/>
      <c r="E2" s="99"/>
      <c r="F2" s="99"/>
      <c r="H2" s="100"/>
      <c r="I2" s="100"/>
      <c r="K2" s="100"/>
      <c r="M2" s="100"/>
      <c r="O2" s="100"/>
      <c r="P2" s="101"/>
      <c r="Q2" s="101"/>
      <c r="R2" s="100"/>
      <c r="S2" s="101"/>
      <c r="T2" s="101"/>
      <c r="U2" s="102"/>
      <c r="V2" s="102"/>
      <c r="W2" s="102"/>
      <c r="X2" s="102"/>
      <c r="Y2" s="102"/>
      <c r="Z2" s="103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4"/>
      <c r="AQ2" s="100"/>
      <c r="AS2" s="100"/>
      <c r="AU2" s="100"/>
      <c r="AW2" s="100"/>
      <c r="AY2" s="100"/>
      <c r="BA2" s="100"/>
      <c r="BB2" s="100"/>
      <c r="BC2" s="100"/>
      <c r="BE2" s="100"/>
      <c r="BG2" s="99"/>
      <c r="BI2" s="99"/>
      <c r="BJ2" s="99"/>
      <c r="BK2" s="100"/>
      <c r="BM2" s="100"/>
      <c r="BN2" s="100"/>
      <c r="BO2" s="100"/>
      <c r="BP2" s="100"/>
      <c r="BQ2" s="100"/>
      <c r="BR2" s="100"/>
      <c r="BS2" s="100"/>
      <c r="BT2" s="100"/>
      <c r="BU2" s="105"/>
    </row>
    <row r="3" spans="1:73" s="96" customFormat="1" ht="13.2" customHeight="1" x14ac:dyDescent="0.2">
      <c r="A3" s="97"/>
      <c r="B3" s="98"/>
      <c r="C3" s="98"/>
      <c r="D3" s="99"/>
      <c r="E3" s="99"/>
      <c r="F3" s="99"/>
      <c r="H3" s="99"/>
      <c r="I3" s="99"/>
      <c r="K3" s="99"/>
      <c r="M3" s="99"/>
      <c r="O3" s="99"/>
      <c r="P3" s="104"/>
      <c r="Q3" s="104"/>
      <c r="R3" s="99"/>
      <c r="S3" s="104"/>
      <c r="T3" s="99"/>
      <c r="V3" s="101"/>
      <c r="W3" s="106"/>
      <c r="X3" s="106"/>
      <c r="Y3" s="106"/>
      <c r="Z3" s="107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104"/>
      <c r="AQ3" s="99"/>
      <c r="AS3" s="99"/>
      <c r="AU3" s="99"/>
      <c r="AW3" s="99"/>
      <c r="AY3" s="99"/>
      <c r="BA3" s="99"/>
      <c r="BB3" s="99"/>
      <c r="BC3" s="99"/>
      <c r="BE3" s="99"/>
      <c r="BG3" s="99"/>
      <c r="BI3" s="99"/>
      <c r="BJ3" s="99"/>
      <c r="BK3" s="99"/>
      <c r="BM3" s="99"/>
      <c r="BN3" s="99"/>
      <c r="BO3" s="99"/>
      <c r="BP3" s="99"/>
      <c r="BQ3" s="99"/>
      <c r="BR3" s="99"/>
      <c r="BS3" s="99"/>
      <c r="BT3" s="99"/>
      <c r="BU3" s="108"/>
    </row>
    <row r="4" spans="1:73" s="96" customFormat="1" ht="80.099999999999994" customHeight="1" x14ac:dyDescent="0.2">
      <c r="A4" s="135" t="s">
        <v>162</v>
      </c>
      <c r="B4" s="136" t="s">
        <v>163</v>
      </c>
      <c r="C4" s="134" t="s">
        <v>164</v>
      </c>
      <c r="D4" s="136" t="s">
        <v>118</v>
      </c>
      <c r="E4" s="134" t="s">
        <v>119</v>
      </c>
      <c r="F4" s="136" t="s">
        <v>120</v>
      </c>
      <c r="G4" s="110" t="s">
        <v>121</v>
      </c>
      <c r="H4" s="111" t="s">
        <v>122</v>
      </c>
      <c r="I4" s="111" t="s">
        <v>123</v>
      </c>
      <c r="J4" s="112" t="s">
        <v>124</v>
      </c>
      <c r="K4" s="111" t="s">
        <v>125</v>
      </c>
      <c r="L4" s="112" t="s">
        <v>126</v>
      </c>
      <c r="M4" s="111" t="s">
        <v>127</v>
      </c>
      <c r="N4" s="112" t="s">
        <v>128</v>
      </c>
      <c r="O4" s="111" t="s">
        <v>66</v>
      </c>
      <c r="P4" s="111" t="s">
        <v>157</v>
      </c>
      <c r="Q4" s="111" t="s">
        <v>158</v>
      </c>
      <c r="R4" s="111" t="s">
        <v>190</v>
      </c>
      <c r="S4" s="111" t="s">
        <v>171</v>
      </c>
      <c r="T4" s="111" t="s">
        <v>159</v>
      </c>
      <c r="U4" s="111" t="s">
        <v>172</v>
      </c>
      <c r="V4" s="111" t="s">
        <v>160</v>
      </c>
      <c r="W4" s="111" t="s">
        <v>173</v>
      </c>
      <c r="X4" s="111" t="s">
        <v>73</v>
      </c>
      <c r="Y4" s="111" t="s">
        <v>161</v>
      </c>
      <c r="Z4" s="111" t="s">
        <v>75</v>
      </c>
      <c r="AA4" s="111" t="s">
        <v>248</v>
      </c>
      <c r="AB4" s="111" t="s">
        <v>130</v>
      </c>
      <c r="AC4" s="111" t="s">
        <v>131</v>
      </c>
      <c r="AD4" s="111" t="s">
        <v>132</v>
      </c>
      <c r="AE4" s="111" t="s">
        <v>133</v>
      </c>
      <c r="AF4" s="111" t="s">
        <v>134</v>
      </c>
      <c r="AG4" s="111" t="s">
        <v>116</v>
      </c>
      <c r="AH4" s="111" t="s">
        <v>192</v>
      </c>
      <c r="AI4" s="111" t="s">
        <v>135</v>
      </c>
      <c r="AJ4" s="111" t="s">
        <v>136</v>
      </c>
      <c r="AK4" s="111" t="s">
        <v>137</v>
      </c>
      <c r="AL4" s="134" t="s">
        <v>175</v>
      </c>
      <c r="AM4" s="134" t="s">
        <v>176</v>
      </c>
      <c r="AN4" s="111" t="s">
        <v>193</v>
      </c>
      <c r="AO4" s="111" t="s">
        <v>194</v>
      </c>
      <c r="AP4" s="110" t="s">
        <v>138</v>
      </c>
      <c r="AQ4" s="111" t="s">
        <v>139</v>
      </c>
      <c r="AR4" s="112" t="s">
        <v>140</v>
      </c>
      <c r="AS4" s="111" t="s">
        <v>141</v>
      </c>
      <c r="AT4" s="112" t="s">
        <v>142</v>
      </c>
      <c r="AU4" s="111" t="s">
        <v>143</v>
      </c>
      <c r="AV4" s="112" t="s">
        <v>144</v>
      </c>
      <c r="AW4" s="111" t="s">
        <v>145</v>
      </c>
      <c r="AX4" s="112" t="s">
        <v>146</v>
      </c>
      <c r="AY4" s="111" t="s">
        <v>147</v>
      </c>
      <c r="AZ4" s="112" t="s">
        <v>148</v>
      </c>
      <c r="BA4" s="111" t="s">
        <v>149</v>
      </c>
      <c r="BB4" s="111" t="s">
        <v>195</v>
      </c>
      <c r="BC4" s="111" t="s">
        <v>150</v>
      </c>
      <c r="BD4" s="112" t="s">
        <v>151</v>
      </c>
      <c r="BE4" s="111" t="s">
        <v>152</v>
      </c>
      <c r="BF4" s="112" t="s">
        <v>153</v>
      </c>
      <c r="BG4" s="111" t="s">
        <v>154</v>
      </c>
      <c r="BH4" s="112" t="s">
        <v>155</v>
      </c>
      <c r="BI4" s="111" t="s">
        <v>156</v>
      </c>
      <c r="BJ4" s="111" t="s">
        <v>196</v>
      </c>
      <c r="BK4" s="111" t="s">
        <v>111</v>
      </c>
      <c r="BL4" s="112" t="s">
        <v>112</v>
      </c>
      <c r="BM4" s="111" t="s">
        <v>197</v>
      </c>
      <c r="BN4" s="111" t="s">
        <v>114</v>
      </c>
      <c r="BO4" s="111" t="s">
        <v>177</v>
      </c>
      <c r="BP4" s="111" t="s">
        <v>115</v>
      </c>
      <c r="BQ4" s="111" t="s">
        <v>198</v>
      </c>
      <c r="BR4" s="111" t="s">
        <v>199</v>
      </c>
      <c r="BS4" s="111" t="s">
        <v>200</v>
      </c>
      <c r="BT4" s="111" t="s">
        <v>201</v>
      </c>
      <c r="BU4" s="110" t="s">
        <v>202</v>
      </c>
    </row>
    <row r="5" spans="1:73" s="161" customFormat="1" ht="12.6" customHeight="1" x14ac:dyDescent="0.2">
      <c r="A5" s="139">
        <v>271004</v>
      </c>
      <c r="B5" s="139" t="s">
        <v>203</v>
      </c>
      <c r="C5" s="139" t="s">
        <v>204</v>
      </c>
      <c r="D5" s="139">
        <v>171</v>
      </c>
      <c r="E5" s="139">
        <v>12.0202530720182</v>
      </c>
      <c r="F5" s="139">
        <v>12.0202530720182</v>
      </c>
      <c r="G5" s="150">
        <v>12</v>
      </c>
      <c r="H5" s="150">
        <v>28</v>
      </c>
      <c r="I5" s="150">
        <v>24</v>
      </c>
      <c r="J5" s="150">
        <v>28</v>
      </c>
      <c r="K5" s="150">
        <v>25</v>
      </c>
      <c r="L5" s="150">
        <v>24</v>
      </c>
      <c r="M5" s="150">
        <v>14</v>
      </c>
      <c r="N5" s="150">
        <v>16</v>
      </c>
      <c r="O5" s="150">
        <v>0</v>
      </c>
      <c r="P5" s="150">
        <v>87</v>
      </c>
      <c r="Q5" s="150">
        <v>84</v>
      </c>
      <c r="R5" s="150">
        <v>0</v>
      </c>
      <c r="S5" s="150">
        <v>44</v>
      </c>
      <c r="T5" s="150">
        <v>127</v>
      </c>
      <c r="U5" s="150">
        <v>10</v>
      </c>
      <c r="V5" s="150">
        <v>117</v>
      </c>
      <c r="W5" s="150">
        <v>16</v>
      </c>
      <c r="X5" s="150">
        <v>17</v>
      </c>
      <c r="Y5" s="150">
        <v>63</v>
      </c>
      <c r="Z5" s="150">
        <v>21</v>
      </c>
      <c r="AA5" s="150">
        <v>0</v>
      </c>
      <c r="AB5" s="150">
        <v>131</v>
      </c>
      <c r="AC5" s="150">
        <v>13</v>
      </c>
      <c r="AD5" s="150">
        <v>5</v>
      </c>
      <c r="AE5" s="150">
        <v>2</v>
      </c>
      <c r="AF5" s="150">
        <v>1</v>
      </c>
      <c r="AG5" s="150">
        <v>19</v>
      </c>
      <c r="AH5" s="150">
        <v>0</v>
      </c>
      <c r="AI5" s="150">
        <v>76</v>
      </c>
      <c r="AJ5" s="150">
        <v>8</v>
      </c>
      <c r="AK5" s="150">
        <v>9</v>
      </c>
      <c r="AL5" s="139">
        <v>56</v>
      </c>
      <c r="AM5" s="139">
        <v>6</v>
      </c>
      <c r="AN5" s="150">
        <v>16</v>
      </c>
      <c r="AO5" s="150">
        <v>0</v>
      </c>
      <c r="AP5" s="150">
        <v>9</v>
      </c>
      <c r="AQ5" s="150">
        <v>10</v>
      </c>
      <c r="AR5" s="150">
        <v>9</v>
      </c>
      <c r="AS5" s="150">
        <v>10</v>
      </c>
      <c r="AT5" s="150">
        <v>10</v>
      </c>
      <c r="AU5" s="150">
        <v>10</v>
      </c>
      <c r="AV5" s="150">
        <v>10</v>
      </c>
      <c r="AW5" s="150">
        <v>14</v>
      </c>
      <c r="AX5" s="150">
        <v>10</v>
      </c>
      <c r="AY5" s="150">
        <v>12</v>
      </c>
      <c r="AZ5" s="150">
        <v>8</v>
      </c>
      <c r="BA5" s="150">
        <v>14</v>
      </c>
      <c r="BB5" s="150">
        <v>45</v>
      </c>
      <c r="BC5" s="150">
        <v>22</v>
      </c>
      <c r="BD5" s="150">
        <v>25</v>
      </c>
      <c r="BE5" s="150">
        <v>20</v>
      </c>
      <c r="BF5" s="150">
        <v>29</v>
      </c>
      <c r="BG5" s="150">
        <v>23</v>
      </c>
      <c r="BH5" s="150">
        <v>24</v>
      </c>
      <c r="BI5" s="150">
        <v>28</v>
      </c>
      <c r="BJ5" s="150">
        <v>0</v>
      </c>
      <c r="BK5" s="150">
        <v>48</v>
      </c>
      <c r="BL5" s="150">
        <v>194</v>
      </c>
      <c r="BM5" s="150">
        <v>21</v>
      </c>
      <c r="BN5" s="150">
        <v>9</v>
      </c>
      <c r="BO5" s="150">
        <v>22</v>
      </c>
      <c r="BP5" s="150">
        <v>3</v>
      </c>
      <c r="BQ5" s="150">
        <v>12</v>
      </c>
      <c r="BR5" s="150">
        <v>1</v>
      </c>
      <c r="BS5" s="150">
        <v>57</v>
      </c>
      <c r="BT5" s="150">
        <v>110</v>
      </c>
      <c r="BU5" s="150">
        <v>4</v>
      </c>
    </row>
    <row r="6" spans="1:73" s="161" customFormat="1" ht="12.6" customHeight="1" x14ac:dyDescent="0.2">
      <c r="A6" s="139">
        <v>271403</v>
      </c>
      <c r="B6" s="139" t="s">
        <v>205</v>
      </c>
      <c r="C6" s="139" t="s">
        <v>204</v>
      </c>
      <c r="D6" s="139">
        <v>36</v>
      </c>
      <c r="E6" s="139">
        <v>8.4526090386566004</v>
      </c>
      <c r="F6" s="139">
        <v>8.4526090386566004</v>
      </c>
      <c r="G6" s="150">
        <v>3</v>
      </c>
      <c r="H6" s="150">
        <v>5</v>
      </c>
      <c r="I6" s="150">
        <v>3</v>
      </c>
      <c r="J6" s="150">
        <v>1</v>
      </c>
      <c r="K6" s="150">
        <v>10</v>
      </c>
      <c r="L6" s="150">
        <v>4</v>
      </c>
      <c r="M6" s="150">
        <v>9</v>
      </c>
      <c r="N6" s="150">
        <v>1</v>
      </c>
      <c r="O6" s="150">
        <v>0</v>
      </c>
      <c r="P6" s="150">
        <v>25</v>
      </c>
      <c r="Q6" s="150">
        <v>11</v>
      </c>
      <c r="R6" s="150">
        <v>0</v>
      </c>
      <c r="S6" s="150">
        <v>11</v>
      </c>
      <c r="T6" s="150">
        <v>25</v>
      </c>
      <c r="U6" s="150">
        <v>3</v>
      </c>
      <c r="V6" s="150">
        <v>22</v>
      </c>
      <c r="W6" s="150">
        <v>4</v>
      </c>
      <c r="X6" s="150">
        <v>1</v>
      </c>
      <c r="Y6" s="150">
        <v>15</v>
      </c>
      <c r="Z6" s="150">
        <v>2</v>
      </c>
      <c r="AA6" s="150">
        <v>0</v>
      </c>
      <c r="AB6" s="150">
        <v>28</v>
      </c>
      <c r="AC6" s="150">
        <v>2</v>
      </c>
      <c r="AD6" s="150">
        <v>2</v>
      </c>
      <c r="AE6" s="150">
        <v>1</v>
      </c>
      <c r="AF6" s="150">
        <v>0</v>
      </c>
      <c r="AG6" s="150">
        <v>3</v>
      </c>
      <c r="AH6" s="150">
        <v>0</v>
      </c>
      <c r="AI6" s="150">
        <v>25</v>
      </c>
      <c r="AJ6" s="150">
        <v>0</v>
      </c>
      <c r="AK6" s="150">
        <v>3</v>
      </c>
      <c r="AL6" s="139">
        <v>5</v>
      </c>
      <c r="AM6" s="139">
        <v>2</v>
      </c>
      <c r="AN6" s="150">
        <v>1</v>
      </c>
      <c r="AO6" s="150">
        <v>0</v>
      </c>
      <c r="AP6" s="150">
        <v>2</v>
      </c>
      <c r="AQ6" s="150">
        <v>6</v>
      </c>
      <c r="AR6" s="150">
        <v>2</v>
      </c>
      <c r="AS6" s="150">
        <v>0</v>
      </c>
      <c r="AT6" s="150">
        <v>2</v>
      </c>
      <c r="AU6" s="150">
        <v>3</v>
      </c>
      <c r="AV6" s="150">
        <v>2</v>
      </c>
      <c r="AW6" s="150">
        <v>4</v>
      </c>
      <c r="AX6" s="150">
        <v>4</v>
      </c>
      <c r="AY6" s="150">
        <v>1</v>
      </c>
      <c r="AZ6" s="150">
        <v>3</v>
      </c>
      <c r="BA6" s="150">
        <v>3</v>
      </c>
      <c r="BB6" s="150">
        <v>4</v>
      </c>
      <c r="BC6" s="150">
        <v>5</v>
      </c>
      <c r="BD6" s="150">
        <v>6</v>
      </c>
      <c r="BE6" s="150">
        <v>3</v>
      </c>
      <c r="BF6" s="150">
        <v>8</v>
      </c>
      <c r="BG6" s="150">
        <v>2</v>
      </c>
      <c r="BH6" s="150">
        <v>7</v>
      </c>
      <c r="BI6" s="150">
        <v>5</v>
      </c>
      <c r="BJ6" s="150">
        <v>0</v>
      </c>
      <c r="BK6" s="150">
        <v>14</v>
      </c>
      <c r="BL6" s="150">
        <v>35</v>
      </c>
      <c r="BM6" s="150">
        <v>3</v>
      </c>
      <c r="BN6" s="150">
        <v>3</v>
      </c>
      <c r="BO6" s="150">
        <v>0</v>
      </c>
      <c r="BP6" s="150">
        <v>1</v>
      </c>
      <c r="BQ6" s="150">
        <v>2</v>
      </c>
      <c r="BR6" s="150">
        <v>0</v>
      </c>
      <c r="BS6" s="150">
        <v>16</v>
      </c>
      <c r="BT6" s="150">
        <v>20</v>
      </c>
      <c r="BU6" s="150">
        <v>0</v>
      </c>
    </row>
    <row r="7" spans="1:73" s="161" customFormat="1" ht="12.6" customHeight="1" x14ac:dyDescent="0.2">
      <c r="A7" s="139">
        <v>272027</v>
      </c>
      <c r="B7" s="139" t="s">
        <v>206</v>
      </c>
      <c r="C7" s="139" t="s">
        <v>204</v>
      </c>
      <c r="D7" s="139">
        <v>12</v>
      </c>
      <c r="E7" s="139">
        <v>12.2605363984674</v>
      </c>
      <c r="F7" s="139">
        <v>12.2605363984674</v>
      </c>
      <c r="G7" s="150">
        <v>1</v>
      </c>
      <c r="H7" s="150">
        <v>1</v>
      </c>
      <c r="I7" s="150">
        <v>0</v>
      </c>
      <c r="J7" s="150">
        <v>0</v>
      </c>
      <c r="K7" s="150">
        <v>3</v>
      </c>
      <c r="L7" s="150">
        <v>2</v>
      </c>
      <c r="M7" s="150">
        <v>3</v>
      </c>
      <c r="N7" s="150">
        <v>2</v>
      </c>
      <c r="O7" s="150">
        <v>0</v>
      </c>
      <c r="P7" s="150">
        <v>11</v>
      </c>
      <c r="Q7" s="150">
        <v>1</v>
      </c>
      <c r="R7" s="150">
        <v>0</v>
      </c>
      <c r="S7" s="150">
        <v>3</v>
      </c>
      <c r="T7" s="150">
        <v>9</v>
      </c>
      <c r="U7" s="150">
        <v>1</v>
      </c>
      <c r="V7" s="150">
        <v>8</v>
      </c>
      <c r="W7" s="150">
        <v>2</v>
      </c>
      <c r="X7" s="150">
        <v>0</v>
      </c>
      <c r="Y7" s="150">
        <v>6</v>
      </c>
      <c r="Z7" s="150">
        <v>0</v>
      </c>
      <c r="AA7" s="150">
        <v>0</v>
      </c>
      <c r="AB7" s="150">
        <v>7</v>
      </c>
      <c r="AC7" s="150">
        <v>1</v>
      </c>
      <c r="AD7" s="150">
        <v>0</v>
      </c>
      <c r="AE7" s="150">
        <v>1</v>
      </c>
      <c r="AF7" s="150">
        <v>0</v>
      </c>
      <c r="AG7" s="150">
        <v>3</v>
      </c>
      <c r="AH7" s="150">
        <v>0</v>
      </c>
      <c r="AI7" s="150">
        <v>7</v>
      </c>
      <c r="AJ7" s="150">
        <v>1</v>
      </c>
      <c r="AK7" s="150">
        <v>0</v>
      </c>
      <c r="AL7" s="139">
        <v>2</v>
      </c>
      <c r="AM7" s="139">
        <v>2</v>
      </c>
      <c r="AN7" s="150">
        <v>0</v>
      </c>
      <c r="AO7" s="150">
        <v>0</v>
      </c>
      <c r="AP7" s="150">
        <v>0</v>
      </c>
      <c r="AQ7" s="150">
        <v>1</v>
      </c>
      <c r="AR7" s="150">
        <v>2</v>
      </c>
      <c r="AS7" s="150">
        <v>1</v>
      </c>
      <c r="AT7" s="150">
        <v>0</v>
      </c>
      <c r="AU7" s="150">
        <v>3</v>
      </c>
      <c r="AV7" s="150">
        <v>1</v>
      </c>
      <c r="AW7" s="150">
        <v>2</v>
      </c>
      <c r="AX7" s="150">
        <v>0</v>
      </c>
      <c r="AY7" s="150">
        <v>2</v>
      </c>
      <c r="AZ7" s="150">
        <v>0</v>
      </c>
      <c r="BA7" s="150">
        <v>0</v>
      </c>
      <c r="BB7" s="150">
        <v>0</v>
      </c>
      <c r="BC7" s="150">
        <v>3</v>
      </c>
      <c r="BD7" s="150">
        <v>2</v>
      </c>
      <c r="BE7" s="150">
        <v>2</v>
      </c>
      <c r="BF7" s="150">
        <v>0</v>
      </c>
      <c r="BG7" s="150">
        <v>2</v>
      </c>
      <c r="BH7" s="150">
        <v>1</v>
      </c>
      <c r="BI7" s="150">
        <v>2</v>
      </c>
      <c r="BJ7" s="150">
        <v>0</v>
      </c>
      <c r="BK7" s="150">
        <v>5</v>
      </c>
      <c r="BL7" s="150">
        <v>13</v>
      </c>
      <c r="BM7" s="150">
        <v>2</v>
      </c>
      <c r="BN7" s="150">
        <v>0</v>
      </c>
      <c r="BO7" s="150">
        <v>0</v>
      </c>
      <c r="BP7" s="150">
        <v>1</v>
      </c>
      <c r="BQ7" s="150">
        <v>1</v>
      </c>
      <c r="BR7" s="150">
        <v>0</v>
      </c>
      <c r="BS7" s="150">
        <v>1</v>
      </c>
      <c r="BT7" s="150">
        <v>11</v>
      </c>
      <c r="BU7" s="150">
        <v>0</v>
      </c>
    </row>
    <row r="8" spans="1:73" s="161" customFormat="1" ht="12.6" customHeight="1" x14ac:dyDescent="0.2">
      <c r="A8" s="139">
        <v>272035</v>
      </c>
      <c r="B8" s="139" t="s">
        <v>207</v>
      </c>
      <c r="C8" s="139" t="s">
        <v>204</v>
      </c>
      <c r="D8" s="139">
        <v>14</v>
      </c>
      <c r="E8" s="139">
        <v>6.5487884741322899</v>
      </c>
      <c r="F8" s="139">
        <v>6.5487884741322899</v>
      </c>
      <c r="G8" s="150">
        <v>0</v>
      </c>
      <c r="H8" s="150">
        <v>4</v>
      </c>
      <c r="I8" s="150">
        <v>1</v>
      </c>
      <c r="J8" s="150">
        <v>3</v>
      </c>
      <c r="K8" s="150">
        <v>2</v>
      </c>
      <c r="L8" s="150">
        <v>1</v>
      </c>
      <c r="M8" s="150">
        <v>2</v>
      </c>
      <c r="N8" s="150">
        <v>1</v>
      </c>
      <c r="O8" s="150">
        <v>0</v>
      </c>
      <c r="P8" s="150">
        <v>13</v>
      </c>
      <c r="Q8" s="150">
        <v>1</v>
      </c>
      <c r="R8" s="150">
        <v>0</v>
      </c>
      <c r="S8" s="150">
        <v>3</v>
      </c>
      <c r="T8" s="150">
        <v>11</v>
      </c>
      <c r="U8" s="150">
        <v>1</v>
      </c>
      <c r="V8" s="150">
        <v>10</v>
      </c>
      <c r="W8" s="150">
        <v>2</v>
      </c>
      <c r="X8" s="150">
        <v>0</v>
      </c>
      <c r="Y8" s="150">
        <v>4</v>
      </c>
      <c r="Z8" s="150">
        <v>4</v>
      </c>
      <c r="AA8" s="150">
        <v>0</v>
      </c>
      <c r="AB8" s="150">
        <v>12</v>
      </c>
      <c r="AC8" s="150">
        <v>0</v>
      </c>
      <c r="AD8" s="150">
        <v>0</v>
      </c>
      <c r="AE8" s="150">
        <v>0</v>
      </c>
      <c r="AF8" s="150">
        <v>0</v>
      </c>
      <c r="AG8" s="150">
        <v>2</v>
      </c>
      <c r="AH8" s="150">
        <v>0</v>
      </c>
      <c r="AI8" s="150">
        <v>12</v>
      </c>
      <c r="AJ8" s="150">
        <v>1</v>
      </c>
      <c r="AK8" s="150">
        <v>0</v>
      </c>
      <c r="AL8" s="139">
        <v>1</v>
      </c>
      <c r="AM8" s="139">
        <v>0</v>
      </c>
      <c r="AN8" s="150">
        <v>0</v>
      </c>
      <c r="AO8" s="150">
        <v>0</v>
      </c>
      <c r="AP8" s="150">
        <v>1</v>
      </c>
      <c r="AQ8" s="150">
        <v>0</v>
      </c>
      <c r="AR8" s="150">
        <v>0</v>
      </c>
      <c r="AS8" s="150">
        <v>1</v>
      </c>
      <c r="AT8" s="150">
        <v>1</v>
      </c>
      <c r="AU8" s="150">
        <v>2</v>
      </c>
      <c r="AV8" s="150">
        <v>3</v>
      </c>
      <c r="AW8" s="150">
        <v>2</v>
      </c>
      <c r="AX8" s="150">
        <v>0</v>
      </c>
      <c r="AY8" s="150">
        <v>0</v>
      </c>
      <c r="AZ8" s="150">
        <v>1</v>
      </c>
      <c r="BA8" s="150">
        <v>1</v>
      </c>
      <c r="BB8" s="150">
        <v>2</v>
      </c>
      <c r="BC8" s="150">
        <v>1</v>
      </c>
      <c r="BD8" s="150">
        <v>0</v>
      </c>
      <c r="BE8" s="150">
        <v>0</v>
      </c>
      <c r="BF8" s="150">
        <v>2</v>
      </c>
      <c r="BG8" s="150">
        <v>6</v>
      </c>
      <c r="BH8" s="150">
        <v>2</v>
      </c>
      <c r="BI8" s="150">
        <v>3</v>
      </c>
      <c r="BJ8" s="150">
        <v>0</v>
      </c>
      <c r="BK8" s="150">
        <v>9</v>
      </c>
      <c r="BL8" s="150">
        <v>11</v>
      </c>
      <c r="BM8" s="150">
        <v>2</v>
      </c>
      <c r="BN8" s="150">
        <v>1</v>
      </c>
      <c r="BO8" s="150">
        <v>2</v>
      </c>
      <c r="BP8" s="150">
        <v>0</v>
      </c>
      <c r="BQ8" s="150">
        <v>0</v>
      </c>
      <c r="BR8" s="150">
        <v>0</v>
      </c>
      <c r="BS8" s="150">
        <v>2</v>
      </c>
      <c r="BT8" s="150">
        <v>11</v>
      </c>
      <c r="BU8" s="150">
        <v>1</v>
      </c>
    </row>
    <row r="9" spans="1:73" s="161" customFormat="1" ht="12.6" customHeight="1" x14ac:dyDescent="0.2">
      <c r="A9" s="139">
        <v>272043</v>
      </c>
      <c r="B9" s="139" t="s">
        <v>208</v>
      </c>
      <c r="C9" s="139" t="s">
        <v>204</v>
      </c>
      <c r="D9" s="139">
        <v>3</v>
      </c>
      <c r="E9" s="139">
        <v>5.5586436909394097</v>
      </c>
      <c r="F9" s="139">
        <v>5.5586436909394097</v>
      </c>
      <c r="G9" s="150">
        <v>0</v>
      </c>
      <c r="H9" s="150">
        <v>0</v>
      </c>
      <c r="I9" s="150">
        <v>2</v>
      </c>
      <c r="J9" s="150">
        <v>0</v>
      </c>
      <c r="K9" s="150">
        <v>0</v>
      </c>
      <c r="L9" s="150">
        <v>1</v>
      </c>
      <c r="M9" s="150">
        <v>0</v>
      </c>
      <c r="N9" s="150">
        <v>0</v>
      </c>
      <c r="O9" s="150">
        <v>0</v>
      </c>
      <c r="P9" s="150">
        <v>3</v>
      </c>
      <c r="Q9" s="150">
        <v>0</v>
      </c>
      <c r="R9" s="150">
        <v>0</v>
      </c>
      <c r="S9" s="150">
        <v>1</v>
      </c>
      <c r="T9" s="150">
        <v>2</v>
      </c>
      <c r="U9" s="150">
        <v>0</v>
      </c>
      <c r="V9" s="150">
        <v>2</v>
      </c>
      <c r="W9" s="150">
        <v>0</v>
      </c>
      <c r="X9" s="150">
        <v>0</v>
      </c>
      <c r="Y9" s="150">
        <v>1</v>
      </c>
      <c r="Z9" s="150">
        <v>1</v>
      </c>
      <c r="AA9" s="150">
        <v>0</v>
      </c>
      <c r="AB9" s="150">
        <v>1</v>
      </c>
      <c r="AC9" s="150">
        <v>0</v>
      </c>
      <c r="AD9" s="150">
        <v>0</v>
      </c>
      <c r="AE9" s="150">
        <v>0</v>
      </c>
      <c r="AF9" s="150">
        <v>0</v>
      </c>
      <c r="AG9" s="150">
        <v>2</v>
      </c>
      <c r="AH9" s="150">
        <v>0</v>
      </c>
      <c r="AI9" s="150">
        <v>3</v>
      </c>
      <c r="AJ9" s="150">
        <v>0</v>
      </c>
      <c r="AK9" s="150">
        <v>0</v>
      </c>
      <c r="AL9" s="139">
        <v>0</v>
      </c>
      <c r="AM9" s="139">
        <v>0</v>
      </c>
      <c r="AN9" s="150">
        <v>0</v>
      </c>
      <c r="AO9" s="150">
        <v>0</v>
      </c>
      <c r="AP9" s="150">
        <v>0</v>
      </c>
      <c r="AQ9" s="150">
        <v>0</v>
      </c>
      <c r="AR9" s="150">
        <v>1</v>
      </c>
      <c r="AS9" s="150">
        <v>0</v>
      </c>
      <c r="AT9" s="150">
        <v>0</v>
      </c>
      <c r="AU9" s="150">
        <v>1</v>
      </c>
      <c r="AV9" s="150">
        <v>0</v>
      </c>
      <c r="AW9" s="150">
        <v>0</v>
      </c>
      <c r="AX9" s="150">
        <v>0</v>
      </c>
      <c r="AY9" s="150">
        <v>0</v>
      </c>
      <c r="AZ9" s="150">
        <v>0</v>
      </c>
      <c r="BA9" s="150">
        <v>0</v>
      </c>
      <c r="BB9" s="150">
        <v>1</v>
      </c>
      <c r="BC9" s="150">
        <v>2</v>
      </c>
      <c r="BD9" s="150">
        <v>0</v>
      </c>
      <c r="BE9" s="150">
        <v>0</v>
      </c>
      <c r="BF9" s="150">
        <v>1</v>
      </c>
      <c r="BG9" s="150">
        <v>0</v>
      </c>
      <c r="BH9" s="150">
        <v>0</v>
      </c>
      <c r="BI9" s="150">
        <v>0</v>
      </c>
      <c r="BJ9" s="150">
        <v>0</v>
      </c>
      <c r="BK9" s="150">
        <v>1</v>
      </c>
      <c r="BL9" s="150">
        <v>4</v>
      </c>
      <c r="BM9" s="150">
        <v>0</v>
      </c>
      <c r="BN9" s="150">
        <v>0</v>
      </c>
      <c r="BO9" s="150">
        <v>0</v>
      </c>
      <c r="BP9" s="150">
        <v>0</v>
      </c>
      <c r="BQ9" s="150">
        <v>1</v>
      </c>
      <c r="BR9" s="150">
        <v>0</v>
      </c>
      <c r="BS9" s="150">
        <v>0</v>
      </c>
      <c r="BT9" s="150">
        <v>3</v>
      </c>
      <c r="BU9" s="150">
        <v>0</v>
      </c>
    </row>
    <row r="10" spans="1:73" s="161" customFormat="1" ht="12.6" customHeight="1" x14ac:dyDescent="0.2">
      <c r="A10" s="139">
        <v>272051</v>
      </c>
      <c r="B10" s="139" t="s">
        <v>209</v>
      </c>
      <c r="C10" s="139" t="s">
        <v>204</v>
      </c>
      <c r="D10" s="139">
        <v>16</v>
      </c>
      <c r="E10" s="139">
        <v>7.9902119903118702</v>
      </c>
      <c r="F10" s="139">
        <v>7.9902119903118702</v>
      </c>
      <c r="G10" s="150">
        <v>2</v>
      </c>
      <c r="H10" s="150">
        <v>3</v>
      </c>
      <c r="I10" s="150">
        <v>3</v>
      </c>
      <c r="J10" s="150">
        <v>3</v>
      </c>
      <c r="K10" s="150">
        <v>1</v>
      </c>
      <c r="L10" s="150">
        <v>1</v>
      </c>
      <c r="M10" s="150">
        <v>1</v>
      </c>
      <c r="N10" s="150">
        <v>2</v>
      </c>
      <c r="O10" s="150">
        <v>0</v>
      </c>
      <c r="P10" s="150">
        <v>10</v>
      </c>
      <c r="Q10" s="150">
        <v>6</v>
      </c>
      <c r="R10" s="150">
        <v>0</v>
      </c>
      <c r="S10" s="150">
        <v>5</v>
      </c>
      <c r="T10" s="150">
        <v>11</v>
      </c>
      <c r="U10" s="150">
        <v>2</v>
      </c>
      <c r="V10" s="150">
        <v>9</v>
      </c>
      <c r="W10" s="150">
        <v>2</v>
      </c>
      <c r="X10" s="150">
        <v>1</v>
      </c>
      <c r="Y10" s="150">
        <v>4</v>
      </c>
      <c r="Z10" s="150">
        <v>2</v>
      </c>
      <c r="AA10" s="150">
        <v>0</v>
      </c>
      <c r="AB10" s="150">
        <v>13</v>
      </c>
      <c r="AC10" s="150">
        <v>0</v>
      </c>
      <c r="AD10" s="150">
        <v>0</v>
      </c>
      <c r="AE10" s="150">
        <v>0</v>
      </c>
      <c r="AF10" s="150">
        <v>0</v>
      </c>
      <c r="AG10" s="150">
        <v>3</v>
      </c>
      <c r="AH10" s="150">
        <v>0</v>
      </c>
      <c r="AI10" s="150">
        <v>4</v>
      </c>
      <c r="AJ10" s="150">
        <v>2</v>
      </c>
      <c r="AK10" s="150">
        <v>0</v>
      </c>
      <c r="AL10" s="139">
        <v>8</v>
      </c>
      <c r="AM10" s="139">
        <v>1</v>
      </c>
      <c r="AN10" s="150">
        <v>1</v>
      </c>
      <c r="AO10" s="150">
        <v>0</v>
      </c>
      <c r="AP10" s="150">
        <v>1</v>
      </c>
      <c r="AQ10" s="150">
        <v>1</v>
      </c>
      <c r="AR10" s="150">
        <v>0</v>
      </c>
      <c r="AS10" s="150">
        <v>1</v>
      </c>
      <c r="AT10" s="150">
        <v>0</v>
      </c>
      <c r="AU10" s="150">
        <v>0</v>
      </c>
      <c r="AV10" s="150">
        <v>4</v>
      </c>
      <c r="AW10" s="150">
        <v>0</v>
      </c>
      <c r="AX10" s="150">
        <v>1</v>
      </c>
      <c r="AY10" s="150">
        <v>0</v>
      </c>
      <c r="AZ10" s="150">
        <v>1</v>
      </c>
      <c r="BA10" s="150">
        <v>2</v>
      </c>
      <c r="BB10" s="150">
        <v>5</v>
      </c>
      <c r="BC10" s="150">
        <v>2</v>
      </c>
      <c r="BD10" s="150">
        <v>2</v>
      </c>
      <c r="BE10" s="150">
        <v>1</v>
      </c>
      <c r="BF10" s="150">
        <v>3</v>
      </c>
      <c r="BG10" s="150">
        <v>3</v>
      </c>
      <c r="BH10" s="150">
        <v>2</v>
      </c>
      <c r="BI10" s="150">
        <v>3</v>
      </c>
      <c r="BJ10" s="150">
        <v>0</v>
      </c>
      <c r="BK10" s="150">
        <v>6</v>
      </c>
      <c r="BL10" s="150">
        <v>11</v>
      </c>
      <c r="BM10" s="150">
        <v>0</v>
      </c>
      <c r="BN10" s="150">
        <v>2</v>
      </c>
      <c r="BO10" s="150">
        <v>3</v>
      </c>
      <c r="BP10" s="150">
        <v>1</v>
      </c>
      <c r="BQ10" s="150">
        <v>1</v>
      </c>
      <c r="BR10" s="150">
        <v>0</v>
      </c>
      <c r="BS10" s="150">
        <v>5</v>
      </c>
      <c r="BT10" s="150">
        <v>11</v>
      </c>
      <c r="BU10" s="150">
        <v>0</v>
      </c>
    </row>
    <row r="11" spans="1:73" s="161" customFormat="1" ht="12.6" customHeight="1" x14ac:dyDescent="0.2">
      <c r="A11" s="139">
        <v>272060</v>
      </c>
      <c r="B11" s="139" t="s">
        <v>210</v>
      </c>
      <c r="C11" s="139" t="s">
        <v>204</v>
      </c>
      <c r="D11" s="139">
        <v>1</v>
      </c>
      <c r="E11" s="139">
        <v>2.61260319782631</v>
      </c>
      <c r="F11" s="139">
        <v>2.61260319782631</v>
      </c>
      <c r="G11" s="150">
        <v>0</v>
      </c>
      <c r="H11" s="150">
        <v>0</v>
      </c>
      <c r="I11" s="150">
        <v>1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1</v>
      </c>
      <c r="Q11" s="150">
        <v>0</v>
      </c>
      <c r="R11" s="150">
        <v>0</v>
      </c>
      <c r="S11" s="150" t="s">
        <v>238</v>
      </c>
      <c r="T11" s="150" t="s">
        <v>238</v>
      </c>
      <c r="U11" s="150" t="s">
        <v>238</v>
      </c>
      <c r="V11" s="150" t="s">
        <v>238</v>
      </c>
      <c r="W11" s="150" t="s">
        <v>238</v>
      </c>
      <c r="X11" s="150" t="s">
        <v>238</v>
      </c>
      <c r="Y11" s="150" t="s">
        <v>238</v>
      </c>
      <c r="Z11" s="150" t="s">
        <v>238</v>
      </c>
      <c r="AA11" s="150" t="s">
        <v>238</v>
      </c>
      <c r="AB11" s="150" t="s">
        <v>238</v>
      </c>
      <c r="AC11" s="150" t="s">
        <v>238</v>
      </c>
      <c r="AD11" s="150" t="s">
        <v>238</v>
      </c>
      <c r="AE11" s="150" t="s">
        <v>238</v>
      </c>
      <c r="AF11" s="150" t="s">
        <v>238</v>
      </c>
      <c r="AG11" s="150" t="s">
        <v>238</v>
      </c>
      <c r="AH11" s="150" t="s">
        <v>238</v>
      </c>
      <c r="AI11" s="150" t="s">
        <v>238</v>
      </c>
      <c r="AJ11" s="150" t="s">
        <v>238</v>
      </c>
      <c r="AK11" s="150" t="s">
        <v>238</v>
      </c>
      <c r="AL11" s="139" t="s">
        <v>238</v>
      </c>
      <c r="AM11" s="139" t="s">
        <v>238</v>
      </c>
      <c r="AN11" s="150" t="s">
        <v>238</v>
      </c>
      <c r="AO11" s="150" t="s">
        <v>238</v>
      </c>
      <c r="AP11" s="150">
        <v>0</v>
      </c>
      <c r="AQ11" s="150">
        <v>0</v>
      </c>
      <c r="AR11" s="150">
        <v>1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1</v>
      </c>
      <c r="BG11" s="150">
        <v>0</v>
      </c>
      <c r="BH11" s="150">
        <v>0</v>
      </c>
      <c r="BI11" s="150">
        <v>0</v>
      </c>
      <c r="BJ11" s="150">
        <v>0</v>
      </c>
      <c r="BK11" s="150" t="s">
        <v>238</v>
      </c>
      <c r="BL11" s="150" t="s">
        <v>238</v>
      </c>
      <c r="BM11" s="150" t="s">
        <v>238</v>
      </c>
      <c r="BN11" s="150" t="s">
        <v>238</v>
      </c>
      <c r="BO11" s="150" t="s">
        <v>238</v>
      </c>
      <c r="BP11" s="150" t="s">
        <v>238</v>
      </c>
      <c r="BQ11" s="150" t="s">
        <v>238</v>
      </c>
      <c r="BR11" s="150" t="s">
        <v>238</v>
      </c>
      <c r="BS11" s="150" t="s">
        <v>238</v>
      </c>
      <c r="BT11" s="150" t="s">
        <v>238</v>
      </c>
      <c r="BU11" s="150" t="s">
        <v>238</v>
      </c>
    </row>
    <row r="12" spans="1:73" s="161" customFormat="1" ht="12.6" customHeight="1" x14ac:dyDescent="0.2">
      <c r="A12" s="139">
        <v>272078</v>
      </c>
      <c r="B12" s="139" t="s">
        <v>211</v>
      </c>
      <c r="C12" s="139" t="s">
        <v>204</v>
      </c>
      <c r="D12" s="139">
        <v>13</v>
      </c>
      <c r="E12" s="139">
        <v>7.1518952522418404</v>
      </c>
      <c r="F12" s="139">
        <v>7.1518952522418404</v>
      </c>
      <c r="G12" s="150">
        <v>1</v>
      </c>
      <c r="H12" s="150">
        <v>1</v>
      </c>
      <c r="I12" s="150">
        <v>0</v>
      </c>
      <c r="J12" s="150">
        <v>2</v>
      </c>
      <c r="K12" s="150">
        <v>4</v>
      </c>
      <c r="L12" s="150">
        <v>0</v>
      </c>
      <c r="M12" s="150">
        <v>1</v>
      </c>
      <c r="N12" s="150">
        <v>4</v>
      </c>
      <c r="O12" s="150">
        <v>0</v>
      </c>
      <c r="P12" s="150">
        <v>9</v>
      </c>
      <c r="Q12" s="150">
        <v>4</v>
      </c>
      <c r="R12" s="150">
        <v>0</v>
      </c>
      <c r="S12" s="150">
        <v>3</v>
      </c>
      <c r="T12" s="150">
        <v>10</v>
      </c>
      <c r="U12" s="150">
        <v>1</v>
      </c>
      <c r="V12" s="150">
        <v>9</v>
      </c>
      <c r="W12" s="150">
        <v>1</v>
      </c>
      <c r="X12" s="150">
        <v>2</v>
      </c>
      <c r="Y12" s="150">
        <v>6</v>
      </c>
      <c r="Z12" s="150">
        <v>0</v>
      </c>
      <c r="AA12" s="150">
        <v>0</v>
      </c>
      <c r="AB12" s="150">
        <v>12</v>
      </c>
      <c r="AC12" s="150">
        <v>1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8</v>
      </c>
      <c r="AJ12" s="150">
        <v>2</v>
      </c>
      <c r="AK12" s="150">
        <v>0</v>
      </c>
      <c r="AL12" s="139">
        <v>2</v>
      </c>
      <c r="AM12" s="139">
        <v>0</v>
      </c>
      <c r="AN12" s="150">
        <v>1</v>
      </c>
      <c r="AO12" s="150">
        <v>0</v>
      </c>
      <c r="AP12" s="150">
        <v>0</v>
      </c>
      <c r="AQ12" s="150">
        <v>0</v>
      </c>
      <c r="AR12" s="150">
        <v>0</v>
      </c>
      <c r="AS12" s="150">
        <v>1</v>
      </c>
      <c r="AT12" s="150">
        <v>0</v>
      </c>
      <c r="AU12" s="150">
        <v>1</v>
      </c>
      <c r="AV12" s="150">
        <v>1</v>
      </c>
      <c r="AW12" s="150">
        <v>1</v>
      </c>
      <c r="AX12" s="150">
        <v>2</v>
      </c>
      <c r="AY12" s="150">
        <v>1</v>
      </c>
      <c r="AZ12" s="150">
        <v>1</v>
      </c>
      <c r="BA12" s="150">
        <v>2</v>
      </c>
      <c r="BB12" s="150">
        <v>3</v>
      </c>
      <c r="BC12" s="150">
        <v>2</v>
      </c>
      <c r="BD12" s="150">
        <v>4</v>
      </c>
      <c r="BE12" s="150">
        <v>4</v>
      </c>
      <c r="BF12" s="150">
        <v>2</v>
      </c>
      <c r="BG12" s="150">
        <v>0</v>
      </c>
      <c r="BH12" s="150">
        <v>0</v>
      </c>
      <c r="BI12" s="150">
        <v>1</v>
      </c>
      <c r="BJ12" s="150">
        <v>0</v>
      </c>
      <c r="BK12" s="150">
        <v>3</v>
      </c>
      <c r="BL12" s="150">
        <v>13</v>
      </c>
      <c r="BM12" s="150">
        <v>3</v>
      </c>
      <c r="BN12" s="150">
        <v>0</v>
      </c>
      <c r="BO12" s="150">
        <v>0</v>
      </c>
      <c r="BP12" s="150">
        <v>1</v>
      </c>
      <c r="BQ12" s="150">
        <v>2</v>
      </c>
      <c r="BR12" s="150">
        <v>0</v>
      </c>
      <c r="BS12" s="150">
        <v>2</v>
      </c>
      <c r="BT12" s="150">
        <v>11</v>
      </c>
      <c r="BU12" s="150">
        <v>0</v>
      </c>
    </row>
    <row r="13" spans="1:73" s="161" customFormat="1" ht="12.6" customHeight="1" x14ac:dyDescent="0.2">
      <c r="A13" s="139">
        <v>272086</v>
      </c>
      <c r="B13" s="139" t="s">
        <v>212</v>
      </c>
      <c r="C13" s="139" t="s">
        <v>204</v>
      </c>
      <c r="D13" s="139">
        <v>4</v>
      </c>
      <c r="E13" s="139">
        <v>9.3624192491339802</v>
      </c>
      <c r="F13" s="139">
        <v>9.3624192491339802</v>
      </c>
      <c r="G13" s="150">
        <v>1</v>
      </c>
      <c r="H13" s="150">
        <v>0</v>
      </c>
      <c r="I13" s="150">
        <v>1</v>
      </c>
      <c r="J13" s="150">
        <v>0</v>
      </c>
      <c r="K13" s="150">
        <v>2</v>
      </c>
      <c r="L13" s="150">
        <v>0</v>
      </c>
      <c r="M13" s="150">
        <v>0</v>
      </c>
      <c r="N13" s="150">
        <v>0</v>
      </c>
      <c r="O13" s="150">
        <v>0</v>
      </c>
      <c r="P13" s="150">
        <v>3</v>
      </c>
      <c r="Q13" s="150">
        <v>1</v>
      </c>
      <c r="R13" s="150">
        <v>0</v>
      </c>
      <c r="S13" s="150">
        <v>1</v>
      </c>
      <c r="T13" s="150">
        <v>3</v>
      </c>
      <c r="U13" s="150">
        <v>1</v>
      </c>
      <c r="V13" s="150">
        <v>2</v>
      </c>
      <c r="W13" s="150">
        <v>0</v>
      </c>
      <c r="X13" s="150">
        <v>0</v>
      </c>
      <c r="Y13" s="150">
        <v>1</v>
      </c>
      <c r="Z13" s="150">
        <v>1</v>
      </c>
      <c r="AA13" s="150">
        <v>0</v>
      </c>
      <c r="AB13" s="150">
        <v>3</v>
      </c>
      <c r="AC13" s="150">
        <v>1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1</v>
      </c>
      <c r="AJ13" s="150">
        <v>0</v>
      </c>
      <c r="AK13" s="150">
        <v>0</v>
      </c>
      <c r="AL13" s="139">
        <v>2</v>
      </c>
      <c r="AM13" s="139">
        <v>0</v>
      </c>
      <c r="AN13" s="150">
        <v>1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3</v>
      </c>
      <c r="AY13" s="150">
        <v>0</v>
      </c>
      <c r="AZ13" s="150">
        <v>0</v>
      </c>
      <c r="BA13" s="150">
        <v>1</v>
      </c>
      <c r="BB13" s="150">
        <v>0</v>
      </c>
      <c r="BC13" s="150">
        <v>0</v>
      </c>
      <c r="BD13" s="150">
        <v>1</v>
      </c>
      <c r="BE13" s="150">
        <v>0</v>
      </c>
      <c r="BF13" s="150">
        <v>1</v>
      </c>
      <c r="BG13" s="150">
        <v>1</v>
      </c>
      <c r="BH13" s="150">
        <v>0</v>
      </c>
      <c r="BI13" s="150">
        <v>1</v>
      </c>
      <c r="BJ13" s="150">
        <v>0</v>
      </c>
      <c r="BK13" s="150">
        <v>2</v>
      </c>
      <c r="BL13" s="150">
        <v>3</v>
      </c>
      <c r="BM13" s="150">
        <v>1</v>
      </c>
      <c r="BN13" s="150">
        <v>0</v>
      </c>
      <c r="BO13" s="150">
        <v>0</v>
      </c>
      <c r="BP13" s="150">
        <v>0</v>
      </c>
      <c r="BQ13" s="150">
        <v>2</v>
      </c>
      <c r="BR13" s="150">
        <v>0</v>
      </c>
      <c r="BS13" s="150">
        <v>1</v>
      </c>
      <c r="BT13" s="150">
        <v>3</v>
      </c>
      <c r="BU13" s="150">
        <v>0</v>
      </c>
    </row>
    <row r="14" spans="1:73" s="161" customFormat="1" ht="12.6" customHeight="1" x14ac:dyDescent="0.2">
      <c r="A14" s="139">
        <v>272094</v>
      </c>
      <c r="B14" s="139" t="s">
        <v>213</v>
      </c>
      <c r="C14" s="139" t="s">
        <v>204</v>
      </c>
      <c r="D14" s="139">
        <v>7</v>
      </c>
      <c r="E14" s="139">
        <v>9.6114238637923908</v>
      </c>
      <c r="F14" s="139">
        <v>9.6114238637923908</v>
      </c>
      <c r="G14" s="150">
        <v>0</v>
      </c>
      <c r="H14" s="150">
        <v>1</v>
      </c>
      <c r="I14" s="150">
        <v>0</v>
      </c>
      <c r="J14" s="150">
        <v>2</v>
      </c>
      <c r="K14" s="150">
        <v>2</v>
      </c>
      <c r="L14" s="150">
        <v>1</v>
      </c>
      <c r="M14" s="150">
        <v>1</v>
      </c>
      <c r="N14" s="150">
        <v>0</v>
      </c>
      <c r="O14" s="150">
        <v>0</v>
      </c>
      <c r="P14" s="150">
        <v>6</v>
      </c>
      <c r="Q14" s="150">
        <v>1</v>
      </c>
      <c r="R14" s="150">
        <v>0</v>
      </c>
      <c r="S14" s="150">
        <v>1</v>
      </c>
      <c r="T14" s="150">
        <v>6</v>
      </c>
      <c r="U14" s="150">
        <v>0</v>
      </c>
      <c r="V14" s="150">
        <v>6</v>
      </c>
      <c r="W14" s="150">
        <v>1</v>
      </c>
      <c r="X14" s="150">
        <v>1</v>
      </c>
      <c r="Y14" s="150">
        <v>3</v>
      </c>
      <c r="Z14" s="150">
        <v>1</v>
      </c>
      <c r="AA14" s="150">
        <v>0</v>
      </c>
      <c r="AB14" s="150">
        <v>4</v>
      </c>
      <c r="AC14" s="150">
        <v>1</v>
      </c>
      <c r="AD14" s="150">
        <v>0</v>
      </c>
      <c r="AE14" s="150">
        <v>0</v>
      </c>
      <c r="AF14" s="150">
        <v>0</v>
      </c>
      <c r="AG14" s="150">
        <v>2</v>
      </c>
      <c r="AH14" s="150">
        <v>0</v>
      </c>
      <c r="AI14" s="150">
        <v>4</v>
      </c>
      <c r="AJ14" s="150">
        <v>0</v>
      </c>
      <c r="AK14" s="150">
        <v>0</v>
      </c>
      <c r="AL14" s="139">
        <v>2</v>
      </c>
      <c r="AM14" s="139">
        <v>1</v>
      </c>
      <c r="AN14" s="150">
        <v>0</v>
      </c>
      <c r="AO14" s="150">
        <v>0</v>
      </c>
      <c r="AP14" s="150">
        <v>0</v>
      </c>
      <c r="AQ14" s="150">
        <v>0</v>
      </c>
      <c r="AR14" s="150">
        <v>1</v>
      </c>
      <c r="AS14" s="150">
        <v>0</v>
      </c>
      <c r="AT14" s="150">
        <v>0</v>
      </c>
      <c r="AU14" s="150">
        <v>0</v>
      </c>
      <c r="AV14" s="150">
        <v>0</v>
      </c>
      <c r="AW14" s="150">
        <v>0</v>
      </c>
      <c r="AX14" s="150">
        <v>2</v>
      </c>
      <c r="AY14" s="150">
        <v>2</v>
      </c>
      <c r="AZ14" s="150">
        <v>1</v>
      </c>
      <c r="BA14" s="150">
        <v>0</v>
      </c>
      <c r="BB14" s="150">
        <v>1</v>
      </c>
      <c r="BC14" s="150">
        <v>0</v>
      </c>
      <c r="BD14" s="150">
        <v>3</v>
      </c>
      <c r="BE14" s="150">
        <v>1</v>
      </c>
      <c r="BF14" s="150">
        <v>1</v>
      </c>
      <c r="BG14" s="150">
        <v>1</v>
      </c>
      <c r="BH14" s="150">
        <v>1</v>
      </c>
      <c r="BI14" s="150">
        <v>0</v>
      </c>
      <c r="BJ14" s="150">
        <v>0</v>
      </c>
      <c r="BK14" s="150">
        <v>1</v>
      </c>
      <c r="BL14" s="150">
        <v>6</v>
      </c>
      <c r="BM14" s="150">
        <v>1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1</v>
      </c>
      <c r="BT14" s="150">
        <v>6</v>
      </c>
      <c r="BU14" s="150">
        <v>0</v>
      </c>
    </row>
    <row r="15" spans="1:73" s="161" customFormat="1" ht="12.6" customHeight="1" x14ac:dyDescent="0.2">
      <c r="A15" s="139">
        <v>272108</v>
      </c>
      <c r="B15" s="139" t="s">
        <v>214</v>
      </c>
      <c r="C15" s="139" t="s">
        <v>204</v>
      </c>
      <c r="D15" s="139">
        <v>22</v>
      </c>
      <c r="E15" s="139">
        <v>10.7023671690293</v>
      </c>
      <c r="F15" s="139">
        <v>10.7023671690293</v>
      </c>
      <c r="G15" s="150">
        <v>1</v>
      </c>
      <c r="H15" s="150">
        <v>3</v>
      </c>
      <c r="I15" s="150">
        <v>1</v>
      </c>
      <c r="J15" s="150">
        <v>2</v>
      </c>
      <c r="K15" s="150">
        <v>4</v>
      </c>
      <c r="L15" s="150">
        <v>4</v>
      </c>
      <c r="M15" s="150">
        <v>2</v>
      </c>
      <c r="N15" s="150">
        <v>5</v>
      </c>
      <c r="O15" s="150">
        <v>0</v>
      </c>
      <c r="P15" s="150">
        <v>13</v>
      </c>
      <c r="Q15" s="150">
        <v>9</v>
      </c>
      <c r="R15" s="150">
        <v>0</v>
      </c>
      <c r="S15" s="150">
        <v>6</v>
      </c>
      <c r="T15" s="150">
        <v>16</v>
      </c>
      <c r="U15" s="150">
        <v>2</v>
      </c>
      <c r="V15" s="150">
        <v>14</v>
      </c>
      <c r="W15" s="150">
        <v>3</v>
      </c>
      <c r="X15" s="150">
        <v>1</v>
      </c>
      <c r="Y15" s="150">
        <v>10</v>
      </c>
      <c r="Z15" s="150">
        <v>0</v>
      </c>
      <c r="AA15" s="150">
        <v>0</v>
      </c>
      <c r="AB15" s="150">
        <v>17</v>
      </c>
      <c r="AC15" s="150">
        <v>1</v>
      </c>
      <c r="AD15" s="150">
        <v>0</v>
      </c>
      <c r="AE15" s="150">
        <v>0</v>
      </c>
      <c r="AF15" s="150">
        <v>0</v>
      </c>
      <c r="AG15" s="150">
        <v>4</v>
      </c>
      <c r="AH15" s="150">
        <v>0</v>
      </c>
      <c r="AI15" s="150">
        <v>10</v>
      </c>
      <c r="AJ15" s="150">
        <v>0</v>
      </c>
      <c r="AK15" s="150">
        <v>0</v>
      </c>
      <c r="AL15" s="139">
        <v>5</v>
      </c>
      <c r="AM15" s="139">
        <v>2</v>
      </c>
      <c r="AN15" s="150">
        <v>5</v>
      </c>
      <c r="AO15" s="150">
        <v>0</v>
      </c>
      <c r="AP15" s="150">
        <v>2</v>
      </c>
      <c r="AQ15" s="150">
        <v>2</v>
      </c>
      <c r="AR15" s="150">
        <v>0</v>
      </c>
      <c r="AS15" s="150">
        <v>3</v>
      </c>
      <c r="AT15" s="150">
        <v>2</v>
      </c>
      <c r="AU15" s="150">
        <v>1</v>
      </c>
      <c r="AV15" s="150">
        <v>2</v>
      </c>
      <c r="AW15" s="150">
        <v>2</v>
      </c>
      <c r="AX15" s="150">
        <v>2</v>
      </c>
      <c r="AY15" s="150">
        <v>2</v>
      </c>
      <c r="AZ15" s="150">
        <v>1</v>
      </c>
      <c r="BA15" s="150">
        <v>0</v>
      </c>
      <c r="BB15" s="150">
        <v>3</v>
      </c>
      <c r="BC15" s="150">
        <v>3</v>
      </c>
      <c r="BD15" s="150">
        <v>4</v>
      </c>
      <c r="BE15" s="150">
        <v>2</v>
      </c>
      <c r="BF15" s="150">
        <v>3</v>
      </c>
      <c r="BG15" s="150">
        <v>4</v>
      </c>
      <c r="BH15" s="150">
        <v>4</v>
      </c>
      <c r="BI15" s="150">
        <v>2</v>
      </c>
      <c r="BJ15" s="150">
        <v>0</v>
      </c>
      <c r="BK15" s="150">
        <v>3</v>
      </c>
      <c r="BL15" s="150">
        <v>22</v>
      </c>
      <c r="BM15" s="150">
        <v>2</v>
      </c>
      <c r="BN15" s="150">
        <v>1</v>
      </c>
      <c r="BO15" s="150">
        <v>2</v>
      </c>
      <c r="BP15" s="150">
        <v>3</v>
      </c>
      <c r="BQ15" s="150">
        <v>1</v>
      </c>
      <c r="BR15" s="150">
        <v>0</v>
      </c>
      <c r="BS15" s="150">
        <v>2</v>
      </c>
      <c r="BT15" s="150">
        <v>20</v>
      </c>
      <c r="BU15" s="150">
        <v>0</v>
      </c>
    </row>
    <row r="16" spans="1:73" s="161" customFormat="1" ht="12.6" customHeight="1" x14ac:dyDescent="0.2">
      <c r="A16" s="139">
        <v>272116</v>
      </c>
      <c r="B16" s="139" t="s">
        <v>215</v>
      </c>
      <c r="C16" s="139" t="s">
        <v>204</v>
      </c>
      <c r="D16" s="139">
        <v>13</v>
      </c>
      <c r="E16" s="139">
        <v>8.7774379333860004</v>
      </c>
      <c r="F16" s="139">
        <v>8.7774379333860004</v>
      </c>
      <c r="G16" s="150">
        <v>2</v>
      </c>
      <c r="H16" s="150">
        <v>2</v>
      </c>
      <c r="I16" s="150">
        <v>2</v>
      </c>
      <c r="J16" s="150">
        <v>0</v>
      </c>
      <c r="K16" s="150">
        <v>3</v>
      </c>
      <c r="L16" s="150">
        <v>2</v>
      </c>
      <c r="M16" s="150">
        <v>0</v>
      </c>
      <c r="N16" s="150">
        <v>2</v>
      </c>
      <c r="O16" s="150">
        <v>0</v>
      </c>
      <c r="P16" s="150">
        <v>7</v>
      </c>
      <c r="Q16" s="150">
        <v>6</v>
      </c>
      <c r="R16" s="150">
        <v>0</v>
      </c>
      <c r="S16" s="150">
        <v>5</v>
      </c>
      <c r="T16" s="150">
        <v>8</v>
      </c>
      <c r="U16" s="150">
        <v>2</v>
      </c>
      <c r="V16" s="150">
        <v>6</v>
      </c>
      <c r="W16" s="150">
        <v>0</v>
      </c>
      <c r="X16" s="150">
        <v>2</v>
      </c>
      <c r="Y16" s="150">
        <v>3</v>
      </c>
      <c r="Z16" s="150">
        <v>1</v>
      </c>
      <c r="AA16" s="150">
        <v>0</v>
      </c>
      <c r="AB16" s="150">
        <v>11</v>
      </c>
      <c r="AC16" s="150">
        <v>0</v>
      </c>
      <c r="AD16" s="150">
        <v>0</v>
      </c>
      <c r="AE16" s="150">
        <v>0</v>
      </c>
      <c r="AF16" s="150">
        <v>0</v>
      </c>
      <c r="AG16" s="150">
        <v>2</v>
      </c>
      <c r="AH16" s="150">
        <v>0</v>
      </c>
      <c r="AI16" s="150">
        <v>9</v>
      </c>
      <c r="AJ16" s="150">
        <v>1</v>
      </c>
      <c r="AK16" s="150">
        <v>0</v>
      </c>
      <c r="AL16" s="139">
        <v>2</v>
      </c>
      <c r="AM16" s="139">
        <v>0</v>
      </c>
      <c r="AN16" s="150">
        <v>1</v>
      </c>
      <c r="AO16" s="150">
        <v>0</v>
      </c>
      <c r="AP16" s="150">
        <v>0</v>
      </c>
      <c r="AQ16" s="150">
        <v>2</v>
      </c>
      <c r="AR16" s="150">
        <v>0</v>
      </c>
      <c r="AS16" s="150">
        <v>0</v>
      </c>
      <c r="AT16" s="150">
        <v>2</v>
      </c>
      <c r="AU16" s="150">
        <v>0</v>
      </c>
      <c r="AV16" s="150">
        <v>5</v>
      </c>
      <c r="AW16" s="150">
        <v>0</v>
      </c>
      <c r="AX16" s="150">
        <v>0</v>
      </c>
      <c r="AY16" s="150">
        <v>0</v>
      </c>
      <c r="AZ16" s="150">
        <v>1</v>
      </c>
      <c r="BA16" s="150">
        <v>0</v>
      </c>
      <c r="BB16" s="150">
        <v>3</v>
      </c>
      <c r="BC16" s="150">
        <v>1</v>
      </c>
      <c r="BD16" s="150">
        <v>2</v>
      </c>
      <c r="BE16" s="150">
        <v>1</v>
      </c>
      <c r="BF16" s="150">
        <v>2</v>
      </c>
      <c r="BG16" s="150">
        <v>3</v>
      </c>
      <c r="BH16" s="150">
        <v>1</v>
      </c>
      <c r="BI16" s="150">
        <v>3</v>
      </c>
      <c r="BJ16" s="150">
        <v>0</v>
      </c>
      <c r="BK16" s="150">
        <v>7</v>
      </c>
      <c r="BL16" s="150">
        <v>10</v>
      </c>
      <c r="BM16" s="150">
        <v>0</v>
      </c>
      <c r="BN16" s="150">
        <v>1</v>
      </c>
      <c r="BO16" s="150">
        <v>1</v>
      </c>
      <c r="BP16" s="150">
        <v>1</v>
      </c>
      <c r="BQ16" s="150">
        <v>0</v>
      </c>
      <c r="BR16" s="150">
        <v>0</v>
      </c>
      <c r="BS16" s="150">
        <v>3</v>
      </c>
      <c r="BT16" s="150">
        <v>9</v>
      </c>
      <c r="BU16" s="150">
        <v>1</v>
      </c>
    </row>
    <row r="17" spans="1:73" s="161" customFormat="1" ht="12.6" customHeight="1" x14ac:dyDescent="0.2">
      <c r="A17" s="139">
        <v>272124</v>
      </c>
      <c r="B17" s="139" t="s">
        <v>216</v>
      </c>
      <c r="C17" s="139" t="s">
        <v>204</v>
      </c>
      <c r="D17" s="139">
        <v>14</v>
      </c>
      <c r="E17" s="139">
        <v>10.2627257799672</v>
      </c>
      <c r="F17" s="139">
        <v>10.2627257799672</v>
      </c>
      <c r="G17" s="150">
        <v>2</v>
      </c>
      <c r="H17" s="150">
        <v>1</v>
      </c>
      <c r="I17" s="150">
        <v>0</v>
      </c>
      <c r="J17" s="150">
        <v>2</v>
      </c>
      <c r="K17" s="150">
        <v>4</v>
      </c>
      <c r="L17" s="150">
        <v>3</v>
      </c>
      <c r="M17" s="150">
        <v>2</v>
      </c>
      <c r="N17" s="150">
        <v>0</v>
      </c>
      <c r="O17" s="150">
        <v>0</v>
      </c>
      <c r="P17" s="150">
        <v>9</v>
      </c>
      <c r="Q17" s="150">
        <v>5</v>
      </c>
      <c r="R17" s="150">
        <v>0</v>
      </c>
      <c r="S17" s="150">
        <v>1</v>
      </c>
      <c r="T17" s="150">
        <v>13</v>
      </c>
      <c r="U17" s="150">
        <v>2</v>
      </c>
      <c r="V17" s="150">
        <v>11</v>
      </c>
      <c r="W17" s="150">
        <v>2</v>
      </c>
      <c r="X17" s="150">
        <v>1</v>
      </c>
      <c r="Y17" s="150">
        <v>7</v>
      </c>
      <c r="Z17" s="150">
        <v>1</v>
      </c>
      <c r="AA17" s="150">
        <v>0</v>
      </c>
      <c r="AB17" s="150">
        <v>8</v>
      </c>
      <c r="AC17" s="150">
        <v>0</v>
      </c>
      <c r="AD17" s="150">
        <v>0</v>
      </c>
      <c r="AE17" s="150">
        <v>0</v>
      </c>
      <c r="AF17" s="150">
        <v>1</v>
      </c>
      <c r="AG17" s="150">
        <v>5</v>
      </c>
      <c r="AH17" s="150">
        <v>0</v>
      </c>
      <c r="AI17" s="150">
        <v>8</v>
      </c>
      <c r="AJ17" s="150">
        <v>1</v>
      </c>
      <c r="AK17" s="150">
        <v>0</v>
      </c>
      <c r="AL17" s="139">
        <v>1</v>
      </c>
      <c r="AM17" s="139">
        <v>3</v>
      </c>
      <c r="AN17" s="150">
        <v>1</v>
      </c>
      <c r="AO17" s="150">
        <v>0</v>
      </c>
      <c r="AP17" s="150">
        <v>0</v>
      </c>
      <c r="AQ17" s="150">
        <v>0</v>
      </c>
      <c r="AR17" s="150">
        <v>1</v>
      </c>
      <c r="AS17" s="150">
        <v>1</v>
      </c>
      <c r="AT17" s="150">
        <v>2</v>
      </c>
      <c r="AU17" s="150">
        <v>3</v>
      </c>
      <c r="AV17" s="150">
        <v>0</v>
      </c>
      <c r="AW17" s="150">
        <v>1</v>
      </c>
      <c r="AX17" s="150">
        <v>1</v>
      </c>
      <c r="AY17" s="150">
        <v>1</v>
      </c>
      <c r="AZ17" s="150">
        <v>2</v>
      </c>
      <c r="BA17" s="150">
        <v>0</v>
      </c>
      <c r="BB17" s="150">
        <v>2</v>
      </c>
      <c r="BC17" s="150">
        <v>0</v>
      </c>
      <c r="BD17" s="150">
        <v>3</v>
      </c>
      <c r="BE17" s="150">
        <v>3</v>
      </c>
      <c r="BF17" s="150">
        <v>2</v>
      </c>
      <c r="BG17" s="150">
        <v>1</v>
      </c>
      <c r="BH17" s="150">
        <v>1</v>
      </c>
      <c r="BI17" s="150">
        <v>4</v>
      </c>
      <c r="BJ17" s="150">
        <v>0</v>
      </c>
      <c r="BK17" s="150">
        <v>4</v>
      </c>
      <c r="BL17" s="150">
        <v>17</v>
      </c>
      <c r="BM17" s="150">
        <v>1</v>
      </c>
      <c r="BN17" s="150">
        <v>2</v>
      </c>
      <c r="BO17" s="150">
        <v>0</v>
      </c>
      <c r="BP17" s="150">
        <v>1</v>
      </c>
      <c r="BQ17" s="150">
        <v>0</v>
      </c>
      <c r="BR17" s="150">
        <v>0</v>
      </c>
      <c r="BS17" s="150">
        <v>4</v>
      </c>
      <c r="BT17" s="150">
        <v>10</v>
      </c>
      <c r="BU17" s="150">
        <v>0</v>
      </c>
    </row>
    <row r="18" spans="1:73" s="161" customFormat="1" ht="12.6" customHeight="1" x14ac:dyDescent="0.2">
      <c r="A18" s="139">
        <v>272132</v>
      </c>
      <c r="B18" s="139" t="s">
        <v>217</v>
      </c>
      <c r="C18" s="139" t="s">
        <v>204</v>
      </c>
      <c r="D18" s="139">
        <v>5</v>
      </c>
      <c r="E18" s="139">
        <v>9.6998855413506107</v>
      </c>
      <c r="F18" s="139">
        <v>9.6998855413506107</v>
      </c>
      <c r="G18" s="150">
        <v>1</v>
      </c>
      <c r="H18" s="150">
        <v>0</v>
      </c>
      <c r="I18" s="150">
        <v>1</v>
      </c>
      <c r="J18" s="150">
        <v>0</v>
      </c>
      <c r="K18" s="150">
        <v>0</v>
      </c>
      <c r="L18" s="150">
        <v>0</v>
      </c>
      <c r="M18" s="150">
        <v>2</v>
      </c>
      <c r="N18" s="150">
        <v>1</v>
      </c>
      <c r="O18" s="150">
        <v>0</v>
      </c>
      <c r="P18" s="150">
        <v>4</v>
      </c>
      <c r="Q18" s="150">
        <v>1</v>
      </c>
      <c r="R18" s="150">
        <v>0</v>
      </c>
      <c r="S18" s="150">
        <v>1</v>
      </c>
      <c r="T18" s="150">
        <v>4</v>
      </c>
      <c r="U18" s="150">
        <v>1</v>
      </c>
      <c r="V18" s="150">
        <v>3</v>
      </c>
      <c r="W18" s="150">
        <v>0</v>
      </c>
      <c r="X18" s="150">
        <v>0</v>
      </c>
      <c r="Y18" s="150">
        <v>3</v>
      </c>
      <c r="Z18" s="150">
        <v>0</v>
      </c>
      <c r="AA18" s="150">
        <v>0</v>
      </c>
      <c r="AB18" s="150">
        <v>3</v>
      </c>
      <c r="AC18" s="150">
        <v>0</v>
      </c>
      <c r="AD18" s="150">
        <v>0</v>
      </c>
      <c r="AE18" s="150">
        <v>0</v>
      </c>
      <c r="AF18" s="150">
        <v>0</v>
      </c>
      <c r="AG18" s="150">
        <v>2</v>
      </c>
      <c r="AH18" s="150">
        <v>0</v>
      </c>
      <c r="AI18" s="150">
        <v>5</v>
      </c>
      <c r="AJ18" s="150">
        <v>0</v>
      </c>
      <c r="AK18" s="150">
        <v>0</v>
      </c>
      <c r="AL18" s="139">
        <v>0</v>
      </c>
      <c r="AM18" s="139">
        <v>0</v>
      </c>
      <c r="AN18" s="150">
        <v>0</v>
      </c>
      <c r="AO18" s="150">
        <v>0</v>
      </c>
      <c r="AP18" s="150">
        <v>1</v>
      </c>
      <c r="AQ18" s="150">
        <v>0</v>
      </c>
      <c r="AR18" s="150">
        <v>0</v>
      </c>
      <c r="AS18" s="150">
        <v>1</v>
      </c>
      <c r="AT18" s="150">
        <v>0</v>
      </c>
      <c r="AU18" s="150">
        <v>0</v>
      </c>
      <c r="AV18" s="150">
        <v>1</v>
      </c>
      <c r="AW18" s="150">
        <v>0</v>
      </c>
      <c r="AX18" s="150">
        <v>1</v>
      </c>
      <c r="AY18" s="150">
        <v>0</v>
      </c>
      <c r="AZ18" s="150">
        <v>0</v>
      </c>
      <c r="BA18" s="150">
        <v>0</v>
      </c>
      <c r="BB18" s="150">
        <v>1</v>
      </c>
      <c r="BC18" s="150">
        <v>2</v>
      </c>
      <c r="BD18" s="150">
        <v>1</v>
      </c>
      <c r="BE18" s="150">
        <v>1</v>
      </c>
      <c r="BF18" s="150">
        <v>0</v>
      </c>
      <c r="BG18" s="150">
        <v>0</v>
      </c>
      <c r="BH18" s="150">
        <v>1</v>
      </c>
      <c r="BI18" s="150">
        <v>0</v>
      </c>
      <c r="BJ18" s="150">
        <v>0</v>
      </c>
      <c r="BK18" s="150">
        <v>1</v>
      </c>
      <c r="BL18" s="150">
        <v>3</v>
      </c>
      <c r="BM18" s="150">
        <v>3</v>
      </c>
      <c r="BN18" s="150">
        <v>0</v>
      </c>
      <c r="BO18" s="150">
        <v>0</v>
      </c>
      <c r="BP18" s="150">
        <v>1</v>
      </c>
      <c r="BQ18" s="150">
        <v>1</v>
      </c>
      <c r="BR18" s="150">
        <v>0</v>
      </c>
      <c r="BS18" s="150">
        <v>2</v>
      </c>
      <c r="BT18" s="150">
        <v>3</v>
      </c>
      <c r="BU18" s="150">
        <v>0</v>
      </c>
    </row>
    <row r="19" spans="1:73" s="161" customFormat="1" ht="12.6" customHeight="1" x14ac:dyDescent="0.2">
      <c r="A19" s="139">
        <v>272141</v>
      </c>
      <c r="B19" s="139" t="s">
        <v>218</v>
      </c>
      <c r="C19" s="139" t="s">
        <v>204</v>
      </c>
      <c r="D19" s="139">
        <v>7</v>
      </c>
      <c r="E19" s="139">
        <v>12.342413823503501</v>
      </c>
      <c r="F19" s="139">
        <v>12.342413823503501</v>
      </c>
      <c r="G19" s="150">
        <v>1</v>
      </c>
      <c r="H19" s="150">
        <v>1</v>
      </c>
      <c r="I19" s="150">
        <v>1</v>
      </c>
      <c r="J19" s="150">
        <v>0</v>
      </c>
      <c r="K19" s="150">
        <v>2</v>
      </c>
      <c r="L19" s="150">
        <v>1</v>
      </c>
      <c r="M19" s="150">
        <v>0</v>
      </c>
      <c r="N19" s="150">
        <v>1</v>
      </c>
      <c r="O19" s="150">
        <v>0</v>
      </c>
      <c r="P19" s="150">
        <v>7</v>
      </c>
      <c r="Q19" s="150">
        <v>0</v>
      </c>
      <c r="R19" s="150">
        <v>0</v>
      </c>
      <c r="S19" s="150">
        <v>2</v>
      </c>
      <c r="T19" s="150">
        <v>5</v>
      </c>
      <c r="U19" s="150">
        <v>1</v>
      </c>
      <c r="V19" s="150">
        <v>4</v>
      </c>
      <c r="W19" s="150">
        <v>3</v>
      </c>
      <c r="X19" s="150">
        <v>0</v>
      </c>
      <c r="Y19" s="150">
        <v>1</v>
      </c>
      <c r="Z19" s="150">
        <v>0</v>
      </c>
      <c r="AA19" s="150">
        <v>0</v>
      </c>
      <c r="AB19" s="150">
        <v>4</v>
      </c>
      <c r="AC19" s="150">
        <v>0</v>
      </c>
      <c r="AD19" s="150">
        <v>2</v>
      </c>
      <c r="AE19" s="150">
        <v>1</v>
      </c>
      <c r="AF19" s="150">
        <v>0</v>
      </c>
      <c r="AG19" s="150">
        <v>0</v>
      </c>
      <c r="AH19" s="150">
        <v>0</v>
      </c>
      <c r="AI19" s="150">
        <v>3</v>
      </c>
      <c r="AJ19" s="150">
        <v>0</v>
      </c>
      <c r="AK19" s="150">
        <v>2</v>
      </c>
      <c r="AL19" s="139">
        <v>2</v>
      </c>
      <c r="AM19" s="139">
        <v>0</v>
      </c>
      <c r="AN19" s="150">
        <v>0</v>
      </c>
      <c r="AO19" s="150">
        <v>0</v>
      </c>
      <c r="AP19" s="150">
        <v>0</v>
      </c>
      <c r="AQ19" s="150">
        <v>2</v>
      </c>
      <c r="AR19" s="150">
        <v>0</v>
      </c>
      <c r="AS19" s="150">
        <v>0</v>
      </c>
      <c r="AT19" s="150">
        <v>0</v>
      </c>
      <c r="AU19" s="150">
        <v>0</v>
      </c>
      <c r="AV19" s="150">
        <v>1</v>
      </c>
      <c r="AW19" s="150">
        <v>0</v>
      </c>
      <c r="AX19" s="150">
        <v>0</v>
      </c>
      <c r="AY19" s="150">
        <v>1</v>
      </c>
      <c r="AZ19" s="150">
        <v>1</v>
      </c>
      <c r="BA19" s="150">
        <v>0</v>
      </c>
      <c r="BB19" s="150">
        <v>2</v>
      </c>
      <c r="BC19" s="150">
        <v>2</v>
      </c>
      <c r="BD19" s="150">
        <v>1</v>
      </c>
      <c r="BE19" s="150">
        <v>0</v>
      </c>
      <c r="BF19" s="150">
        <v>0</v>
      </c>
      <c r="BG19" s="150">
        <v>2</v>
      </c>
      <c r="BH19" s="150">
        <v>1</v>
      </c>
      <c r="BI19" s="150">
        <v>1</v>
      </c>
      <c r="BJ19" s="150">
        <v>0</v>
      </c>
      <c r="BK19" s="150">
        <v>1</v>
      </c>
      <c r="BL19" s="150">
        <v>5</v>
      </c>
      <c r="BM19" s="150">
        <v>0</v>
      </c>
      <c r="BN19" s="150">
        <v>0</v>
      </c>
      <c r="BO19" s="150">
        <v>1</v>
      </c>
      <c r="BP19" s="150">
        <v>2</v>
      </c>
      <c r="BQ19" s="150">
        <v>0</v>
      </c>
      <c r="BR19" s="150">
        <v>0</v>
      </c>
      <c r="BS19" s="150">
        <v>2</v>
      </c>
      <c r="BT19" s="150">
        <v>5</v>
      </c>
      <c r="BU19" s="150">
        <v>0</v>
      </c>
    </row>
    <row r="20" spans="1:73" s="161" customFormat="1" ht="12.6" customHeight="1" x14ac:dyDescent="0.2">
      <c r="A20" s="139">
        <v>272159</v>
      </c>
      <c r="B20" s="139" t="s">
        <v>219</v>
      </c>
      <c r="C20" s="139" t="s">
        <v>204</v>
      </c>
      <c r="D20" s="139">
        <v>13</v>
      </c>
      <c r="E20" s="139">
        <v>11.108073005673701</v>
      </c>
      <c r="F20" s="139">
        <v>11.108073005673701</v>
      </c>
      <c r="G20" s="150">
        <v>0</v>
      </c>
      <c r="H20" s="150">
        <v>3</v>
      </c>
      <c r="I20" s="150">
        <v>2</v>
      </c>
      <c r="J20" s="150">
        <v>1</v>
      </c>
      <c r="K20" s="150">
        <v>3</v>
      </c>
      <c r="L20" s="150">
        <v>2</v>
      </c>
      <c r="M20" s="150">
        <v>1</v>
      </c>
      <c r="N20" s="150">
        <v>1</v>
      </c>
      <c r="O20" s="150">
        <v>0</v>
      </c>
      <c r="P20" s="150">
        <v>11</v>
      </c>
      <c r="Q20" s="150">
        <v>2</v>
      </c>
      <c r="R20" s="150">
        <v>0</v>
      </c>
      <c r="S20" s="150">
        <v>7</v>
      </c>
      <c r="T20" s="150">
        <v>5</v>
      </c>
      <c r="U20" s="150">
        <v>0</v>
      </c>
      <c r="V20" s="150">
        <v>5</v>
      </c>
      <c r="W20" s="150">
        <v>0</v>
      </c>
      <c r="X20" s="150">
        <v>2</v>
      </c>
      <c r="Y20" s="150">
        <v>3</v>
      </c>
      <c r="Z20" s="150">
        <v>0</v>
      </c>
      <c r="AA20" s="150">
        <v>1</v>
      </c>
      <c r="AB20" s="150">
        <v>10</v>
      </c>
      <c r="AC20" s="150">
        <v>0</v>
      </c>
      <c r="AD20" s="150">
        <v>0</v>
      </c>
      <c r="AE20" s="150">
        <v>1</v>
      </c>
      <c r="AF20" s="150">
        <v>0</v>
      </c>
      <c r="AG20" s="150">
        <v>2</v>
      </c>
      <c r="AH20" s="150">
        <v>0</v>
      </c>
      <c r="AI20" s="150">
        <v>8</v>
      </c>
      <c r="AJ20" s="150">
        <v>1</v>
      </c>
      <c r="AK20" s="150">
        <v>1</v>
      </c>
      <c r="AL20" s="139">
        <v>0</v>
      </c>
      <c r="AM20" s="139">
        <v>1</v>
      </c>
      <c r="AN20" s="150">
        <v>2</v>
      </c>
      <c r="AO20" s="150">
        <v>0</v>
      </c>
      <c r="AP20" s="150">
        <v>1</v>
      </c>
      <c r="AQ20" s="150">
        <v>0</v>
      </c>
      <c r="AR20" s="150">
        <v>0</v>
      </c>
      <c r="AS20" s="150">
        <v>2</v>
      </c>
      <c r="AT20" s="150">
        <v>2</v>
      </c>
      <c r="AU20" s="150">
        <v>0</v>
      </c>
      <c r="AV20" s="150">
        <v>2</v>
      </c>
      <c r="AW20" s="150">
        <v>1</v>
      </c>
      <c r="AX20" s="150">
        <v>0</v>
      </c>
      <c r="AY20" s="150">
        <v>3</v>
      </c>
      <c r="AZ20" s="150">
        <v>0</v>
      </c>
      <c r="BA20" s="150">
        <v>1</v>
      </c>
      <c r="BB20" s="150">
        <v>1</v>
      </c>
      <c r="BC20" s="150">
        <v>0</v>
      </c>
      <c r="BD20" s="150">
        <v>2</v>
      </c>
      <c r="BE20" s="150">
        <v>1</v>
      </c>
      <c r="BF20" s="150">
        <v>1</v>
      </c>
      <c r="BG20" s="150">
        <v>3</v>
      </c>
      <c r="BH20" s="150">
        <v>2</v>
      </c>
      <c r="BI20" s="150">
        <v>4</v>
      </c>
      <c r="BJ20" s="150">
        <v>0</v>
      </c>
      <c r="BK20" s="150">
        <v>2</v>
      </c>
      <c r="BL20" s="150">
        <v>12</v>
      </c>
      <c r="BM20" s="150">
        <v>0</v>
      </c>
      <c r="BN20" s="150">
        <v>2</v>
      </c>
      <c r="BO20" s="150">
        <v>1</v>
      </c>
      <c r="BP20" s="150">
        <v>0</v>
      </c>
      <c r="BQ20" s="150">
        <v>1</v>
      </c>
      <c r="BR20" s="150">
        <v>1</v>
      </c>
      <c r="BS20" s="150">
        <v>3</v>
      </c>
      <c r="BT20" s="150">
        <v>8</v>
      </c>
      <c r="BU20" s="150">
        <v>2</v>
      </c>
    </row>
    <row r="21" spans="1:73" s="161" customFormat="1" ht="12.6" customHeight="1" x14ac:dyDescent="0.2">
      <c r="A21" s="139">
        <v>272167</v>
      </c>
      <c r="B21" s="139" t="s">
        <v>220</v>
      </c>
      <c r="C21" s="139" t="s">
        <v>204</v>
      </c>
      <c r="D21" s="139">
        <v>6</v>
      </c>
      <c r="E21" s="139">
        <v>11.4233493260224</v>
      </c>
      <c r="F21" s="139">
        <v>11.4233493260224</v>
      </c>
      <c r="G21" s="150">
        <v>0</v>
      </c>
      <c r="H21" s="150">
        <v>1</v>
      </c>
      <c r="I21" s="150">
        <v>1</v>
      </c>
      <c r="J21" s="150">
        <v>1</v>
      </c>
      <c r="K21" s="150">
        <v>0</v>
      </c>
      <c r="L21" s="150">
        <v>1</v>
      </c>
      <c r="M21" s="150">
        <v>1</v>
      </c>
      <c r="N21" s="150">
        <v>1</v>
      </c>
      <c r="O21" s="150">
        <v>0</v>
      </c>
      <c r="P21" s="150">
        <v>6</v>
      </c>
      <c r="Q21" s="150">
        <v>0</v>
      </c>
      <c r="R21" s="150">
        <v>0</v>
      </c>
      <c r="S21" s="150">
        <v>1</v>
      </c>
      <c r="T21" s="150">
        <v>5</v>
      </c>
      <c r="U21" s="150">
        <v>0</v>
      </c>
      <c r="V21" s="150">
        <v>5</v>
      </c>
      <c r="W21" s="150">
        <v>2</v>
      </c>
      <c r="X21" s="150">
        <v>0</v>
      </c>
      <c r="Y21" s="150">
        <v>2</v>
      </c>
      <c r="Z21" s="150">
        <v>1</v>
      </c>
      <c r="AA21" s="150">
        <v>0</v>
      </c>
      <c r="AB21" s="150">
        <v>4</v>
      </c>
      <c r="AC21" s="150">
        <v>0</v>
      </c>
      <c r="AD21" s="150">
        <v>0</v>
      </c>
      <c r="AE21" s="150">
        <v>0</v>
      </c>
      <c r="AF21" s="150">
        <v>1</v>
      </c>
      <c r="AG21" s="150">
        <v>1</v>
      </c>
      <c r="AH21" s="150">
        <v>0</v>
      </c>
      <c r="AI21" s="150">
        <v>6</v>
      </c>
      <c r="AJ21" s="150">
        <v>0</v>
      </c>
      <c r="AK21" s="150">
        <v>0</v>
      </c>
      <c r="AL21" s="139">
        <v>0</v>
      </c>
      <c r="AM21" s="139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1</v>
      </c>
      <c r="AS21" s="150">
        <v>0</v>
      </c>
      <c r="AT21" s="150">
        <v>2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1</v>
      </c>
      <c r="BA21" s="150">
        <v>0</v>
      </c>
      <c r="BB21" s="150">
        <v>2</v>
      </c>
      <c r="BC21" s="150">
        <v>0</v>
      </c>
      <c r="BD21" s="150">
        <v>1</v>
      </c>
      <c r="BE21" s="150">
        <v>1</v>
      </c>
      <c r="BF21" s="150">
        <v>1</v>
      </c>
      <c r="BG21" s="150">
        <v>1</v>
      </c>
      <c r="BH21" s="150">
        <v>0</v>
      </c>
      <c r="BI21" s="150">
        <v>2</v>
      </c>
      <c r="BJ21" s="150">
        <v>0</v>
      </c>
      <c r="BK21" s="150">
        <v>0</v>
      </c>
      <c r="BL21" s="150">
        <v>8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1</v>
      </c>
      <c r="BT21" s="150">
        <v>5</v>
      </c>
      <c r="BU21" s="150">
        <v>0</v>
      </c>
    </row>
    <row r="22" spans="1:73" s="161" customFormat="1" ht="12.6" customHeight="1" x14ac:dyDescent="0.2">
      <c r="A22" s="139">
        <v>272175</v>
      </c>
      <c r="B22" s="139" t="s">
        <v>221</v>
      </c>
      <c r="C22" s="139" t="s">
        <v>204</v>
      </c>
      <c r="D22" s="139">
        <v>2</v>
      </c>
      <c r="E22" s="139">
        <v>3.3011471486341502</v>
      </c>
      <c r="F22" s="139">
        <v>3.3011471486341502</v>
      </c>
      <c r="G22" s="150">
        <v>1</v>
      </c>
      <c r="H22" s="150">
        <v>0</v>
      </c>
      <c r="I22" s="150">
        <v>0</v>
      </c>
      <c r="J22" s="150">
        <v>0</v>
      </c>
      <c r="K22" s="150">
        <v>0</v>
      </c>
      <c r="L22" s="150">
        <v>0</v>
      </c>
      <c r="M22" s="150">
        <v>0</v>
      </c>
      <c r="N22" s="150">
        <v>1</v>
      </c>
      <c r="O22" s="150">
        <v>0</v>
      </c>
      <c r="P22" s="150">
        <v>2</v>
      </c>
      <c r="Q22" s="150">
        <v>0</v>
      </c>
      <c r="R22" s="150">
        <v>0</v>
      </c>
      <c r="S22" s="150" t="s">
        <v>238</v>
      </c>
      <c r="T22" s="150" t="s">
        <v>238</v>
      </c>
      <c r="U22" s="150" t="s">
        <v>238</v>
      </c>
      <c r="V22" s="150" t="s">
        <v>238</v>
      </c>
      <c r="W22" s="150" t="s">
        <v>238</v>
      </c>
      <c r="X22" s="150" t="s">
        <v>238</v>
      </c>
      <c r="Y22" s="150" t="s">
        <v>238</v>
      </c>
      <c r="Z22" s="150" t="s">
        <v>238</v>
      </c>
      <c r="AA22" s="150" t="s">
        <v>238</v>
      </c>
      <c r="AB22" s="150" t="s">
        <v>238</v>
      </c>
      <c r="AC22" s="150" t="s">
        <v>238</v>
      </c>
      <c r="AD22" s="150" t="s">
        <v>238</v>
      </c>
      <c r="AE22" s="150" t="s">
        <v>238</v>
      </c>
      <c r="AF22" s="150" t="s">
        <v>238</v>
      </c>
      <c r="AG22" s="150" t="s">
        <v>238</v>
      </c>
      <c r="AH22" s="150" t="s">
        <v>238</v>
      </c>
      <c r="AI22" s="150" t="s">
        <v>238</v>
      </c>
      <c r="AJ22" s="150" t="s">
        <v>238</v>
      </c>
      <c r="AK22" s="150" t="s">
        <v>238</v>
      </c>
      <c r="AL22" s="139" t="s">
        <v>238</v>
      </c>
      <c r="AM22" s="139" t="s">
        <v>238</v>
      </c>
      <c r="AN22" s="150" t="s">
        <v>238</v>
      </c>
      <c r="AO22" s="150" t="s">
        <v>238</v>
      </c>
      <c r="AP22" s="150">
        <v>1</v>
      </c>
      <c r="AQ22" s="150">
        <v>0</v>
      </c>
      <c r="AR22" s="150">
        <v>0</v>
      </c>
      <c r="AS22" s="150">
        <v>0</v>
      </c>
      <c r="AT22" s="150">
        <v>0</v>
      </c>
      <c r="AU22" s="150">
        <v>0</v>
      </c>
      <c r="AV22" s="150">
        <v>0</v>
      </c>
      <c r="AW22" s="150">
        <v>1</v>
      </c>
      <c r="AX22" s="150">
        <v>0</v>
      </c>
      <c r="AY22" s="150">
        <v>0</v>
      </c>
      <c r="AZ22" s="150">
        <v>0</v>
      </c>
      <c r="BA22" s="150">
        <v>0</v>
      </c>
      <c r="BB22" s="150">
        <v>0</v>
      </c>
      <c r="BC22" s="150">
        <v>1</v>
      </c>
      <c r="BD22" s="150">
        <v>0</v>
      </c>
      <c r="BE22" s="150">
        <v>1</v>
      </c>
      <c r="BF22" s="150">
        <v>0</v>
      </c>
      <c r="BG22" s="150">
        <v>0</v>
      </c>
      <c r="BH22" s="150">
        <v>0</v>
      </c>
      <c r="BI22" s="150">
        <v>0</v>
      </c>
      <c r="BJ22" s="150">
        <v>0</v>
      </c>
      <c r="BK22" s="150" t="s">
        <v>238</v>
      </c>
      <c r="BL22" s="150" t="s">
        <v>238</v>
      </c>
      <c r="BM22" s="150" t="s">
        <v>238</v>
      </c>
      <c r="BN22" s="150" t="s">
        <v>238</v>
      </c>
      <c r="BO22" s="150" t="s">
        <v>238</v>
      </c>
      <c r="BP22" s="150" t="s">
        <v>238</v>
      </c>
      <c r="BQ22" s="150" t="s">
        <v>238</v>
      </c>
      <c r="BR22" s="150" t="s">
        <v>238</v>
      </c>
      <c r="BS22" s="150" t="s">
        <v>238</v>
      </c>
      <c r="BT22" s="150" t="s">
        <v>238</v>
      </c>
      <c r="BU22" s="150" t="s">
        <v>238</v>
      </c>
    </row>
    <row r="23" spans="1:73" s="161" customFormat="1" ht="12.6" customHeight="1" x14ac:dyDescent="0.2">
      <c r="A23" s="139">
        <v>272183</v>
      </c>
      <c r="B23" s="139" t="s">
        <v>222</v>
      </c>
      <c r="C23" s="139" t="s">
        <v>204</v>
      </c>
      <c r="D23" s="139">
        <v>3</v>
      </c>
      <c r="E23" s="139">
        <v>5.0189885065163198</v>
      </c>
      <c r="F23" s="139">
        <v>5.0189885065163198</v>
      </c>
      <c r="G23" s="150">
        <v>0</v>
      </c>
      <c r="H23" s="150">
        <v>1</v>
      </c>
      <c r="I23" s="150">
        <v>0</v>
      </c>
      <c r="J23" s="150">
        <v>0</v>
      </c>
      <c r="K23" s="150">
        <v>1</v>
      </c>
      <c r="L23" s="150">
        <v>1</v>
      </c>
      <c r="M23" s="150">
        <v>0</v>
      </c>
      <c r="N23" s="150">
        <v>0</v>
      </c>
      <c r="O23" s="150">
        <v>0</v>
      </c>
      <c r="P23" s="150">
        <v>2</v>
      </c>
      <c r="Q23" s="150">
        <v>1</v>
      </c>
      <c r="R23" s="150">
        <v>0</v>
      </c>
      <c r="S23" s="150">
        <v>3</v>
      </c>
      <c r="T23" s="150">
        <v>0</v>
      </c>
      <c r="U23" s="150">
        <v>0</v>
      </c>
      <c r="V23" s="150">
        <v>0</v>
      </c>
      <c r="W23" s="150">
        <v>0</v>
      </c>
      <c r="X23" s="150">
        <v>0</v>
      </c>
      <c r="Y23" s="150">
        <v>0</v>
      </c>
      <c r="Z23" s="150">
        <v>0</v>
      </c>
      <c r="AA23" s="150">
        <v>0</v>
      </c>
      <c r="AB23" s="150">
        <v>2</v>
      </c>
      <c r="AC23" s="150">
        <v>1</v>
      </c>
      <c r="AD23" s="150">
        <v>0</v>
      </c>
      <c r="AE23" s="150">
        <v>0</v>
      </c>
      <c r="AF23" s="150">
        <v>0</v>
      </c>
      <c r="AG23" s="150">
        <v>0</v>
      </c>
      <c r="AH23" s="150">
        <v>0</v>
      </c>
      <c r="AI23" s="150">
        <v>0</v>
      </c>
      <c r="AJ23" s="150">
        <v>1</v>
      </c>
      <c r="AK23" s="150">
        <v>0</v>
      </c>
      <c r="AL23" s="139">
        <v>2</v>
      </c>
      <c r="AM23" s="139">
        <v>0</v>
      </c>
      <c r="AN23" s="150">
        <v>0</v>
      </c>
      <c r="AO23" s="150">
        <v>0</v>
      </c>
      <c r="AP23" s="150">
        <v>0</v>
      </c>
      <c r="AQ23" s="150">
        <v>1</v>
      </c>
      <c r="AR23" s="150">
        <v>1</v>
      </c>
      <c r="AS23" s="150">
        <v>0</v>
      </c>
      <c r="AT23" s="150">
        <v>0</v>
      </c>
      <c r="AU23" s="150">
        <v>0</v>
      </c>
      <c r="AV23" s="150">
        <v>0</v>
      </c>
      <c r="AW23" s="150">
        <v>0</v>
      </c>
      <c r="AX23" s="150">
        <v>0</v>
      </c>
      <c r="AY23" s="150">
        <v>1</v>
      </c>
      <c r="AZ23" s="150">
        <v>0</v>
      </c>
      <c r="BA23" s="150">
        <v>0</v>
      </c>
      <c r="BB23" s="150">
        <v>0</v>
      </c>
      <c r="BC23" s="150">
        <v>2</v>
      </c>
      <c r="BD23" s="150">
        <v>0</v>
      </c>
      <c r="BE23" s="150">
        <v>0</v>
      </c>
      <c r="BF23" s="150">
        <v>0</v>
      </c>
      <c r="BG23" s="150">
        <v>0</v>
      </c>
      <c r="BH23" s="150">
        <v>1</v>
      </c>
      <c r="BI23" s="150">
        <v>0</v>
      </c>
      <c r="BJ23" s="150">
        <v>0</v>
      </c>
      <c r="BK23" s="150">
        <v>0</v>
      </c>
      <c r="BL23" s="150">
        <v>2</v>
      </c>
      <c r="BM23" s="150">
        <v>0</v>
      </c>
      <c r="BN23" s="150">
        <v>2</v>
      </c>
      <c r="BO23" s="150">
        <v>1</v>
      </c>
      <c r="BP23" s="150">
        <v>0</v>
      </c>
      <c r="BQ23" s="150">
        <v>0</v>
      </c>
      <c r="BR23" s="150">
        <v>0</v>
      </c>
      <c r="BS23" s="150">
        <v>1</v>
      </c>
      <c r="BT23" s="150">
        <v>2</v>
      </c>
      <c r="BU23" s="150">
        <v>0</v>
      </c>
    </row>
    <row r="24" spans="1:73" s="161" customFormat="1" ht="12.6" customHeight="1" x14ac:dyDescent="0.2">
      <c r="A24" s="139">
        <v>272191</v>
      </c>
      <c r="B24" s="139" t="s">
        <v>223</v>
      </c>
      <c r="C24" s="139" t="s">
        <v>204</v>
      </c>
      <c r="D24" s="139">
        <v>6</v>
      </c>
      <c r="E24" s="139">
        <v>6.3493407267878696</v>
      </c>
      <c r="F24" s="139">
        <v>6.3493407267878696</v>
      </c>
      <c r="G24" s="150">
        <v>0</v>
      </c>
      <c r="H24" s="150">
        <v>0</v>
      </c>
      <c r="I24" s="150">
        <v>1</v>
      </c>
      <c r="J24" s="150">
        <v>1</v>
      </c>
      <c r="K24" s="150">
        <v>2</v>
      </c>
      <c r="L24" s="150">
        <v>0</v>
      </c>
      <c r="M24" s="150">
        <v>1</v>
      </c>
      <c r="N24" s="150">
        <v>1</v>
      </c>
      <c r="O24" s="150">
        <v>0</v>
      </c>
      <c r="P24" s="150">
        <v>6</v>
      </c>
      <c r="Q24" s="150">
        <v>0</v>
      </c>
      <c r="R24" s="150">
        <v>0</v>
      </c>
      <c r="S24" s="150">
        <v>1</v>
      </c>
      <c r="T24" s="150">
        <v>5</v>
      </c>
      <c r="U24" s="150">
        <v>0</v>
      </c>
      <c r="V24" s="150">
        <v>5</v>
      </c>
      <c r="W24" s="150">
        <v>1</v>
      </c>
      <c r="X24" s="150">
        <v>1</v>
      </c>
      <c r="Y24" s="150">
        <v>3</v>
      </c>
      <c r="Z24" s="150">
        <v>0</v>
      </c>
      <c r="AA24" s="150">
        <v>0</v>
      </c>
      <c r="AB24" s="150">
        <v>4</v>
      </c>
      <c r="AC24" s="150">
        <v>0</v>
      </c>
      <c r="AD24" s="150">
        <v>0</v>
      </c>
      <c r="AE24" s="150">
        <v>1</v>
      </c>
      <c r="AF24" s="150">
        <v>0</v>
      </c>
      <c r="AG24" s="150">
        <v>1</v>
      </c>
      <c r="AH24" s="150">
        <v>0</v>
      </c>
      <c r="AI24" s="150">
        <v>1</v>
      </c>
      <c r="AJ24" s="150">
        <v>1</v>
      </c>
      <c r="AK24" s="150">
        <v>0</v>
      </c>
      <c r="AL24" s="139">
        <v>2</v>
      </c>
      <c r="AM24" s="139">
        <v>1</v>
      </c>
      <c r="AN24" s="150">
        <v>1</v>
      </c>
      <c r="AO24" s="150">
        <v>0</v>
      </c>
      <c r="AP24" s="150">
        <v>0</v>
      </c>
      <c r="AQ24" s="150">
        <v>0</v>
      </c>
      <c r="AR24" s="150">
        <v>1</v>
      </c>
      <c r="AS24" s="150">
        <v>0</v>
      </c>
      <c r="AT24" s="150">
        <v>1</v>
      </c>
      <c r="AU24" s="150">
        <v>0</v>
      </c>
      <c r="AV24" s="150">
        <v>1</v>
      </c>
      <c r="AW24" s="150">
        <v>0</v>
      </c>
      <c r="AX24" s="150">
        <v>0</v>
      </c>
      <c r="AY24" s="150">
        <v>1</v>
      </c>
      <c r="AZ24" s="150">
        <v>0</v>
      </c>
      <c r="BA24" s="150">
        <v>1</v>
      </c>
      <c r="BB24" s="150">
        <v>1</v>
      </c>
      <c r="BC24" s="150">
        <v>1</v>
      </c>
      <c r="BD24" s="150">
        <v>0</v>
      </c>
      <c r="BE24" s="150">
        <v>1</v>
      </c>
      <c r="BF24" s="150">
        <v>0</v>
      </c>
      <c r="BG24" s="150">
        <v>1</v>
      </c>
      <c r="BH24" s="150">
        <v>1</v>
      </c>
      <c r="BI24" s="150">
        <v>2</v>
      </c>
      <c r="BJ24" s="150">
        <v>0</v>
      </c>
      <c r="BK24" s="150">
        <v>2</v>
      </c>
      <c r="BL24" s="150">
        <v>5</v>
      </c>
      <c r="BM24" s="150">
        <v>1</v>
      </c>
      <c r="BN24" s="150">
        <v>0</v>
      </c>
      <c r="BO24" s="150">
        <v>0</v>
      </c>
      <c r="BP24" s="150">
        <v>0</v>
      </c>
      <c r="BQ24" s="150">
        <v>0</v>
      </c>
      <c r="BR24" s="150">
        <v>0</v>
      </c>
      <c r="BS24" s="150">
        <v>2</v>
      </c>
      <c r="BT24" s="150">
        <v>4</v>
      </c>
      <c r="BU24" s="150">
        <v>0</v>
      </c>
    </row>
    <row r="25" spans="1:73" s="161" customFormat="1" ht="12.6" customHeight="1" x14ac:dyDescent="0.2">
      <c r="A25" s="139">
        <v>272205</v>
      </c>
      <c r="B25" s="139" t="s">
        <v>224</v>
      </c>
      <c r="C25" s="139" t="s">
        <v>204</v>
      </c>
      <c r="D25" s="139">
        <v>5</v>
      </c>
      <c r="E25" s="139">
        <v>6.8844919933358097</v>
      </c>
      <c r="F25" s="139">
        <v>6.8844919933358097</v>
      </c>
      <c r="G25" s="150">
        <v>0</v>
      </c>
      <c r="H25" s="150">
        <v>1</v>
      </c>
      <c r="I25" s="150">
        <v>0</v>
      </c>
      <c r="J25" s="150">
        <v>0</v>
      </c>
      <c r="K25" s="150">
        <v>2</v>
      </c>
      <c r="L25" s="150">
        <v>0</v>
      </c>
      <c r="M25" s="150">
        <v>1</v>
      </c>
      <c r="N25" s="150">
        <v>1</v>
      </c>
      <c r="O25" s="150">
        <v>0</v>
      </c>
      <c r="P25" s="150">
        <v>5</v>
      </c>
      <c r="Q25" s="150">
        <v>0</v>
      </c>
      <c r="R25" s="150">
        <v>0</v>
      </c>
      <c r="S25" s="150">
        <v>1</v>
      </c>
      <c r="T25" s="150">
        <v>4</v>
      </c>
      <c r="U25" s="150">
        <v>0</v>
      </c>
      <c r="V25" s="150">
        <v>4</v>
      </c>
      <c r="W25" s="150">
        <v>2</v>
      </c>
      <c r="X25" s="150">
        <v>0</v>
      </c>
      <c r="Y25" s="150">
        <v>2</v>
      </c>
      <c r="Z25" s="150">
        <v>0</v>
      </c>
      <c r="AA25" s="150">
        <v>0</v>
      </c>
      <c r="AB25" s="150">
        <v>5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4</v>
      </c>
      <c r="AJ25" s="150">
        <v>0</v>
      </c>
      <c r="AK25" s="150">
        <v>0</v>
      </c>
      <c r="AL25" s="139">
        <v>0</v>
      </c>
      <c r="AM25" s="139">
        <v>0</v>
      </c>
      <c r="AN25" s="150">
        <v>1</v>
      </c>
      <c r="AO25" s="150">
        <v>0</v>
      </c>
      <c r="AP25" s="150">
        <v>0</v>
      </c>
      <c r="AQ25" s="150">
        <v>0</v>
      </c>
      <c r="AR25" s="150">
        <v>1</v>
      </c>
      <c r="AS25" s="150">
        <v>0</v>
      </c>
      <c r="AT25" s="150">
        <v>0</v>
      </c>
      <c r="AU25" s="150">
        <v>1</v>
      </c>
      <c r="AV25" s="150">
        <v>0</v>
      </c>
      <c r="AW25" s="150">
        <v>1</v>
      </c>
      <c r="AX25" s="150">
        <v>0</v>
      </c>
      <c r="AY25" s="150">
        <v>0</v>
      </c>
      <c r="AZ25" s="150">
        <v>0</v>
      </c>
      <c r="BA25" s="150">
        <v>0</v>
      </c>
      <c r="BB25" s="150">
        <v>2</v>
      </c>
      <c r="BC25" s="150">
        <v>2</v>
      </c>
      <c r="BD25" s="150">
        <v>0</v>
      </c>
      <c r="BE25" s="150">
        <v>1</v>
      </c>
      <c r="BF25" s="150">
        <v>1</v>
      </c>
      <c r="BG25" s="150">
        <v>1</v>
      </c>
      <c r="BH25" s="150">
        <v>0</v>
      </c>
      <c r="BI25" s="150">
        <v>0</v>
      </c>
      <c r="BJ25" s="150">
        <v>0</v>
      </c>
      <c r="BK25" s="150">
        <v>3</v>
      </c>
      <c r="BL25" s="150">
        <v>7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1</v>
      </c>
      <c r="BT25" s="150">
        <v>4</v>
      </c>
      <c r="BU25" s="150">
        <v>0</v>
      </c>
    </row>
    <row r="26" spans="1:73" s="161" customFormat="1" ht="12.6" customHeight="1" x14ac:dyDescent="0.2">
      <c r="A26" s="139">
        <v>272213</v>
      </c>
      <c r="B26" s="139" t="s">
        <v>225</v>
      </c>
      <c r="C26" s="139" t="s">
        <v>204</v>
      </c>
      <c r="D26" s="139">
        <v>3</v>
      </c>
      <c r="E26" s="139">
        <v>8.6263910055496495</v>
      </c>
      <c r="F26" s="139">
        <v>8.6263910055496495</v>
      </c>
      <c r="G26" s="150">
        <v>0</v>
      </c>
      <c r="H26" s="150">
        <v>0</v>
      </c>
      <c r="I26" s="150">
        <v>0</v>
      </c>
      <c r="J26" s="150">
        <v>0</v>
      </c>
      <c r="K26" s="150">
        <v>1</v>
      </c>
      <c r="L26" s="150">
        <v>0</v>
      </c>
      <c r="M26" s="150">
        <v>1</v>
      </c>
      <c r="N26" s="150">
        <v>1</v>
      </c>
      <c r="O26" s="150">
        <v>0</v>
      </c>
      <c r="P26" s="150">
        <v>1</v>
      </c>
      <c r="Q26" s="150">
        <v>2</v>
      </c>
      <c r="R26" s="150">
        <v>0</v>
      </c>
      <c r="S26" s="150">
        <v>0</v>
      </c>
      <c r="T26" s="150">
        <v>3</v>
      </c>
      <c r="U26" s="150">
        <v>0</v>
      </c>
      <c r="V26" s="150">
        <v>3</v>
      </c>
      <c r="W26" s="150">
        <v>0</v>
      </c>
      <c r="X26" s="150">
        <v>0</v>
      </c>
      <c r="Y26" s="150">
        <v>3</v>
      </c>
      <c r="Z26" s="150">
        <v>0</v>
      </c>
      <c r="AA26" s="150">
        <v>0</v>
      </c>
      <c r="AB26" s="150">
        <v>3</v>
      </c>
      <c r="AC26" s="150">
        <v>0</v>
      </c>
      <c r="AD26" s="150">
        <v>0</v>
      </c>
      <c r="AE26" s="150">
        <v>0</v>
      </c>
      <c r="AF26" s="150">
        <v>0</v>
      </c>
      <c r="AG26" s="150">
        <v>0</v>
      </c>
      <c r="AH26" s="150">
        <v>0</v>
      </c>
      <c r="AI26" s="150">
        <v>1</v>
      </c>
      <c r="AJ26" s="150">
        <v>0</v>
      </c>
      <c r="AK26" s="150">
        <v>0</v>
      </c>
      <c r="AL26" s="139">
        <v>1</v>
      </c>
      <c r="AM26" s="139">
        <v>0</v>
      </c>
      <c r="AN26" s="150">
        <v>1</v>
      </c>
      <c r="AO26" s="150">
        <v>0</v>
      </c>
      <c r="AP26" s="150">
        <v>0</v>
      </c>
      <c r="AQ26" s="150">
        <v>0</v>
      </c>
      <c r="AR26" s="150">
        <v>1</v>
      </c>
      <c r="AS26" s="150">
        <v>1</v>
      </c>
      <c r="AT26" s="150">
        <v>0</v>
      </c>
      <c r="AU26" s="150">
        <v>0</v>
      </c>
      <c r="AV26" s="150">
        <v>0</v>
      </c>
      <c r="AW26" s="150">
        <v>0</v>
      </c>
      <c r="AX26" s="150">
        <v>0</v>
      </c>
      <c r="AY26" s="150">
        <v>0</v>
      </c>
      <c r="AZ26" s="150">
        <v>1</v>
      </c>
      <c r="BA26" s="150">
        <v>0</v>
      </c>
      <c r="BB26" s="150">
        <v>0</v>
      </c>
      <c r="BC26" s="150">
        <v>0</v>
      </c>
      <c r="BD26" s="150">
        <v>0</v>
      </c>
      <c r="BE26" s="150">
        <v>1</v>
      </c>
      <c r="BF26" s="150">
        <v>1</v>
      </c>
      <c r="BG26" s="150">
        <v>1</v>
      </c>
      <c r="BH26" s="150">
        <v>0</v>
      </c>
      <c r="BI26" s="150">
        <v>0</v>
      </c>
      <c r="BJ26" s="150">
        <v>0</v>
      </c>
      <c r="BK26" s="150">
        <v>3</v>
      </c>
      <c r="BL26" s="150">
        <v>2</v>
      </c>
      <c r="BM26" s="150">
        <v>0</v>
      </c>
      <c r="BN26" s="150">
        <v>0</v>
      </c>
      <c r="BO26" s="150">
        <v>1</v>
      </c>
      <c r="BP26" s="150">
        <v>0</v>
      </c>
      <c r="BQ26" s="150">
        <v>0</v>
      </c>
      <c r="BR26" s="150">
        <v>0</v>
      </c>
      <c r="BS26" s="150">
        <v>1</v>
      </c>
      <c r="BT26" s="150">
        <v>2</v>
      </c>
      <c r="BU26" s="150">
        <v>0</v>
      </c>
    </row>
    <row r="27" spans="1:73" s="161" customFormat="1" ht="12.6" customHeight="1" x14ac:dyDescent="0.2">
      <c r="A27" s="139">
        <v>272221</v>
      </c>
      <c r="B27" s="139" t="s">
        <v>226</v>
      </c>
      <c r="C27" s="139" t="s">
        <v>204</v>
      </c>
      <c r="D27" s="139">
        <v>5</v>
      </c>
      <c r="E27" s="139">
        <v>8.8059175766114794</v>
      </c>
      <c r="F27" s="139">
        <v>8.8059175766114794</v>
      </c>
      <c r="G27" s="150">
        <v>0</v>
      </c>
      <c r="H27" s="150">
        <v>1</v>
      </c>
      <c r="I27" s="150">
        <v>1</v>
      </c>
      <c r="J27" s="150">
        <v>0</v>
      </c>
      <c r="K27" s="150">
        <v>0</v>
      </c>
      <c r="L27" s="150">
        <v>1</v>
      </c>
      <c r="M27" s="150">
        <v>0</v>
      </c>
      <c r="N27" s="150">
        <v>2</v>
      </c>
      <c r="O27" s="150">
        <v>0</v>
      </c>
      <c r="P27" s="150">
        <v>4</v>
      </c>
      <c r="Q27" s="150">
        <v>1</v>
      </c>
      <c r="R27" s="150">
        <v>0</v>
      </c>
      <c r="S27" s="150">
        <v>2</v>
      </c>
      <c r="T27" s="150">
        <v>3</v>
      </c>
      <c r="U27" s="150">
        <v>0</v>
      </c>
      <c r="V27" s="150">
        <v>3</v>
      </c>
      <c r="W27" s="150">
        <v>0</v>
      </c>
      <c r="X27" s="150">
        <v>0</v>
      </c>
      <c r="Y27" s="150">
        <v>3</v>
      </c>
      <c r="Z27" s="150">
        <v>0</v>
      </c>
      <c r="AA27" s="150">
        <v>0</v>
      </c>
      <c r="AB27" s="150">
        <v>4</v>
      </c>
      <c r="AC27" s="150">
        <v>0</v>
      </c>
      <c r="AD27" s="150">
        <v>0</v>
      </c>
      <c r="AE27" s="150">
        <v>1</v>
      </c>
      <c r="AF27" s="150">
        <v>0</v>
      </c>
      <c r="AG27" s="150">
        <v>0</v>
      </c>
      <c r="AH27" s="150">
        <v>0</v>
      </c>
      <c r="AI27" s="150">
        <v>3</v>
      </c>
      <c r="AJ27" s="150">
        <v>0</v>
      </c>
      <c r="AK27" s="150">
        <v>0</v>
      </c>
      <c r="AL27" s="139">
        <v>1</v>
      </c>
      <c r="AM27" s="139">
        <v>0</v>
      </c>
      <c r="AN27" s="150">
        <v>1</v>
      </c>
      <c r="AO27" s="150">
        <v>0</v>
      </c>
      <c r="AP27" s="150">
        <v>0</v>
      </c>
      <c r="AQ27" s="150">
        <v>0</v>
      </c>
      <c r="AR27" s="150">
        <v>1</v>
      </c>
      <c r="AS27" s="150">
        <v>0</v>
      </c>
      <c r="AT27" s="150">
        <v>0</v>
      </c>
      <c r="AU27" s="150">
        <v>0</v>
      </c>
      <c r="AV27" s="150">
        <v>0</v>
      </c>
      <c r="AW27" s="150">
        <v>2</v>
      </c>
      <c r="AX27" s="150">
        <v>0</v>
      </c>
      <c r="AY27" s="150">
        <v>0</v>
      </c>
      <c r="AZ27" s="150">
        <v>0</v>
      </c>
      <c r="BA27" s="150">
        <v>0</v>
      </c>
      <c r="BB27" s="150">
        <v>2</v>
      </c>
      <c r="BC27" s="150">
        <v>0</v>
      </c>
      <c r="BD27" s="150">
        <v>2</v>
      </c>
      <c r="BE27" s="150">
        <v>1</v>
      </c>
      <c r="BF27" s="150">
        <v>0</v>
      </c>
      <c r="BG27" s="150">
        <v>1</v>
      </c>
      <c r="BH27" s="150">
        <v>0</v>
      </c>
      <c r="BI27" s="150">
        <v>1</v>
      </c>
      <c r="BJ27" s="150">
        <v>0</v>
      </c>
      <c r="BK27" s="150">
        <v>0</v>
      </c>
      <c r="BL27" s="150">
        <v>5</v>
      </c>
      <c r="BM27" s="150">
        <v>0</v>
      </c>
      <c r="BN27" s="150">
        <v>1</v>
      </c>
      <c r="BO27" s="150">
        <v>0</v>
      </c>
      <c r="BP27" s="150">
        <v>0</v>
      </c>
      <c r="BQ27" s="150">
        <v>0</v>
      </c>
      <c r="BR27" s="150">
        <v>0</v>
      </c>
      <c r="BS27" s="150">
        <v>2</v>
      </c>
      <c r="BT27" s="150">
        <v>3</v>
      </c>
      <c r="BU27" s="150">
        <v>0</v>
      </c>
    </row>
    <row r="28" spans="1:73" s="161" customFormat="1" ht="12.6" customHeight="1" x14ac:dyDescent="0.2">
      <c r="A28" s="139">
        <v>272230</v>
      </c>
      <c r="B28" s="139" t="s">
        <v>227</v>
      </c>
      <c r="C28" s="139" t="s">
        <v>204</v>
      </c>
      <c r="D28" s="139">
        <v>11</v>
      </c>
      <c r="E28" s="139">
        <v>18.470011417825202</v>
      </c>
      <c r="F28" s="139">
        <v>18.470011417825202</v>
      </c>
      <c r="G28" s="150">
        <v>2</v>
      </c>
      <c r="H28" s="150">
        <v>2</v>
      </c>
      <c r="I28" s="150">
        <v>1</v>
      </c>
      <c r="J28" s="150">
        <v>1</v>
      </c>
      <c r="K28" s="150">
        <v>1</v>
      </c>
      <c r="L28" s="150">
        <v>1</v>
      </c>
      <c r="M28" s="150">
        <v>0</v>
      </c>
      <c r="N28" s="150">
        <v>3</v>
      </c>
      <c r="O28" s="150">
        <v>0</v>
      </c>
      <c r="P28" s="150">
        <v>6</v>
      </c>
      <c r="Q28" s="150">
        <v>5</v>
      </c>
      <c r="R28" s="150">
        <v>0</v>
      </c>
      <c r="S28" s="150">
        <v>1</v>
      </c>
      <c r="T28" s="150">
        <v>10</v>
      </c>
      <c r="U28" s="150">
        <v>3</v>
      </c>
      <c r="V28" s="150">
        <v>7</v>
      </c>
      <c r="W28" s="150">
        <v>0</v>
      </c>
      <c r="X28" s="150">
        <v>0</v>
      </c>
      <c r="Y28" s="150">
        <v>5</v>
      </c>
      <c r="Z28" s="150">
        <v>2</v>
      </c>
      <c r="AA28" s="150">
        <v>0</v>
      </c>
      <c r="AB28" s="150">
        <v>9</v>
      </c>
      <c r="AC28" s="150">
        <v>0</v>
      </c>
      <c r="AD28" s="150">
        <v>0</v>
      </c>
      <c r="AE28" s="150">
        <v>1</v>
      </c>
      <c r="AF28" s="150">
        <v>0</v>
      </c>
      <c r="AG28" s="150">
        <v>1</v>
      </c>
      <c r="AH28" s="150">
        <v>0</v>
      </c>
      <c r="AI28" s="150">
        <v>5</v>
      </c>
      <c r="AJ28" s="150">
        <v>1</v>
      </c>
      <c r="AK28" s="150">
        <v>1</v>
      </c>
      <c r="AL28" s="139">
        <v>2</v>
      </c>
      <c r="AM28" s="139">
        <v>0</v>
      </c>
      <c r="AN28" s="150">
        <v>2</v>
      </c>
      <c r="AO28" s="150">
        <v>0</v>
      </c>
      <c r="AP28" s="150">
        <v>0</v>
      </c>
      <c r="AQ28" s="150">
        <v>1</v>
      </c>
      <c r="AR28" s="150">
        <v>1</v>
      </c>
      <c r="AS28" s="150">
        <v>0</v>
      </c>
      <c r="AT28" s="150">
        <v>0</v>
      </c>
      <c r="AU28" s="150">
        <v>1</v>
      </c>
      <c r="AV28" s="150">
        <v>0</v>
      </c>
      <c r="AW28" s="150">
        <v>1</v>
      </c>
      <c r="AX28" s="150">
        <v>0</v>
      </c>
      <c r="AY28" s="150">
        <v>0</v>
      </c>
      <c r="AZ28" s="150">
        <v>1</v>
      </c>
      <c r="BA28" s="150">
        <v>1</v>
      </c>
      <c r="BB28" s="150">
        <v>5</v>
      </c>
      <c r="BC28" s="150">
        <v>0</v>
      </c>
      <c r="BD28" s="150">
        <v>2</v>
      </c>
      <c r="BE28" s="150">
        <v>2</v>
      </c>
      <c r="BF28" s="150">
        <v>3</v>
      </c>
      <c r="BG28" s="150">
        <v>2</v>
      </c>
      <c r="BH28" s="150">
        <v>1</v>
      </c>
      <c r="BI28" s="150">
        <v>1</v>
      </c>
      <c r="BJ28" s="150">
        <v>0</v>
      </c>
      <c r="BK28" s="150">
        <v>7</v>
      </c>
      <c r="BL28" s="150">
        <v>6</v>
      </c>
      <c r="BM28" s="150">
        <v>1</v>
      </c>
      <c r="BN28" s="150">
        <v>0</v>
      </c>
      <c r="BO28" s="150">
        <v>0</v>
      </c>
      <c r="BP28" s="150">
        <v>2</v>
      </c>
      <c r="BQ28" s="150">
        <v>2</v>
      </c>
      <c r="BR28" s="150">
        <v>1</v>
      </c>
      <c r="BS28" s="150">
        <v>6</v>
      </c>
      <c r="BT28" s="150">
        <v>5</v>
      </c>
      <c r="BU28" s="150">
        <v>0</v>
      </c>
    </row>
    <row r="29" spans="1:73" s="161" customFormat="1" ht="12.6" customHeight="1" x14ac:dyDescent="0.2">
      <c r="A29" s="139">
        <v>272248</v>
      </c>
      <c r="B29" s="139" t="s">
        <v>228</v>
      </c>
      <c r="C29" s="139" t="s">
        <v>204</v>
      </c>
      <c r="D29" s="139">
        <v>6</v>
      </c>
      <c r="E29" s="139">
        <v>13.7152261869385</v>
      </c>
      <c r="F29" s="139">
        <v>13.7152261869385</v>
      </c>
      <c r="G29" s="150">
        <v>0</v>
      </c>
      <c r="H29" s="150">
        <v>0</v>
      </c>
      <c r="I29" s="150">
        <v>3</v>
      </c>
      <c r="J29" s="150">
        <v>2</v>
      </c>
      <c r="K29" s="150">
        <v>1</v>
      </c>
      <c r="L29" s="150">
        <v>0</v>
      </c>
      <c r="M29" s="150">
        <v>0</v>
      </c>
      <c r="N29" s="150">
        <v>0</v>
      </c>
      <c r="O29" s="150">
        <v>0</v>
      </c>
      <c r="P29" s="150">
        <v>5</v>
      </c>
      <c r="Q29" s="150">
        <v>1</v>
      </c>
      <c r="R29" s="150">
        <v>0</v>
      </c>
      <c r="S29" s="150">
        <v>2</v>
      </c>
      <c r="T29" s="150">
        <v>4</v>
      </c>
      <c r="U29" s="150">
        <v>0</v>
      </c>
      <c r="V29" s="150">
        <v>4</v>
      </c>
      <c r="W29" s="150">
        <v>1</v>
      </c>
      <c r="X29" s="150">
        <v>0</v>
      </c>
      <c r="Y29" s="150">
        <v>1</v>
      </c>
      <c r="Z29" s="150">
        <v>2</v>
      </c>
      <c r="AA29" s="150">
        <v>0</v>
      </c>
      <c r="AB29" s="150">
        <v>5</v>
      </c>
      <c r="AC29" s="150">
        <v>0</v>
      </c>
      <c r="AD29" s="150">
        <v>0</v>
      </c>
      <c r="AE29" s="150">
        <v>1</v>
      </c>
      <c r="AF29" s="150">
        <v>0</v>
      </c>
      <c r="AG29" s="150">
        <v>0</v>
      </c>
      <c r="AH29" s="150">
        <v>0</v>
      </c>
      <c r="AI29" s="150">
        <v>3</v>
      </c>
      <c r="AJ29" s="150">
        <v>0</v>
      </c>
      <c r="AK29" s="150">
        <v>1</v>
      </c>
      <c r="AL29" s="139">
        <v>2</v>
      </c>
      <c r="AM29" s="139">
        <v>0</v>
      </c>
      <c r="AN29" s="150">
        <v>0</v>
      </c>
      <c r="AO29" s="150">
        <v>0</v>
      </c>
      <c r="AP29" s="150">
        <v>1</v>
      </c>
      <c r="AQ29" s="150">
        <v>0</v>
      </c>
      <c r="AR29" s="150">
        <v>1</v>
      </c>
      <c r="AS29" s="150">
        <v>0</v>
      </c>
      <c r="AT29" s="150">
        <v>0</v>
      </c>
      <c r="AU29" s="150">
        <v>0</v>
      </c>
      <c r="AV29" s="150">
        <v>0</v>
      </c>
      <c r="AW29" s="150">
        <v>1</v>
      </c>
      <c r="AX29" s="150">
        <v>0</v>
      </c>
      <c r="AY29" s="150">
        <v>0</v>
      </c>
      <c r="AZ29" s="150">
        <v>0</v>
      </c>
      <c r="BA29" s="150">
        <v>2</v>
      </c>
      <c r="BB29" s="150">
        <v>1</v>
      </c>
      <c r="BC29" s="150">
        <v>1</v>
      </c>
      <c r="BD29" s="150">
        <v>2</v>
      </c>
      <c r="BE29" s="150">
        <v>0</v>
      </c>
      <c r="BF29" s="150">
        <v>0</v>
      </c>
      <c r="BG29" s="150">
        <v>2</v>
      </c>
      <c r="BH29" s="150">
        <v>0</v>
      </c>
      <c r="BI29" s="150">
        <v>1</v>
      </c>
      <c r="BJ29" s="150">
        <v>0</v>
      </c>
      <c r="BK29" s="150">
        <v>2</v>
      </c>
      <c r="BL29" s="150">
        <v>9</v>
      </c>
      <c r="BM29" s="150">
        <v>0</v>
      </c>
      <c r="BN29" s="150">
        <v>2</v>
      </c>
      <c r="BO29" s="150">
        <v>0</v>
      </c>
      <c r="BP29" s="150">
        <v>0</v>
      </c>
      <c r="BQ29" s="150">
        <v>0</v>
      </c>
      <c r="BR29" s="150">
        <v>0</v>
      </c>
      <c r="BS29" s="150">
        <v>1</v>
      </c>
      <c r="BT29" s="150">
        <v>5</v>
      </c>
      <c r="BU29" s="150">
        <v>0</v>
      </c>
    </row>
    <row r="30" spans="1:73" s="161" customFormat="1" ht="12.6" customHeight="1" x14ac:dyDescent="0.2">
      <c r="A30" s="139">
        <v>272256</v>
      </c>
      <c r="B30" s="139" t="s">
        <v>229</v>
      </c>
      <c r="C30" s="139" t="s">
        <v>204</v>
      </c>
      <c r="D30" s="139">
        <v>3</v>
      </c>
      <c r="E30" s="139">
        <v>10.119750379490601</v>
      </c>
      <c r="F30" s="139">
        <v>10.119750379490601</v>
      </c>
      <c r="G30" s="150">
        <v>0</v>
      </c>
      <c r="H30" s="150">
        <v>0</v>
      </c>
      <c r="I30" s="150">
        <v>0</v>
      </c>
      <c r="J30" s="150">
        <v>1</v>
      </c>
      <c r="K30" s="150">
        <v>1</v>
      </c>
      <c r="L30" s="150">
        <v>1</v>
      </c>
      <c r="M30" s="150">
        <v>0</v>
      </c>
      <c r="N30" s="150">
        <v>0</v>
      </c>
      <c r="O30" s="150">
        <v>0</v>
      </c>
      <c r="P30" s="150">
        <v>2</v>
      </c>
      <c r="Q30" s="150">
        <v>1</v>
      </c>
      <c r="R30" s="150">
        <v>0</v>
      </c>
      <c r="S30" s="150">
        <v>2</v>
      </c>
      <c r="T30" s="150">
        <v>1</v>
      </c>
      <c r="U30" s="150">
        <v>0</v>
      </c>
      <c r="V30" s="150">
        <v>1</v>
      </c>
      <c r="W30" s="150">
        <v>0</v>
      </c>
      <c r="X30" s="150">
        <v>0</v>
      </c>
      <c r="Y30" s="150">
        <v>1</v>
      </c>
      <c r="Z30" s="150">
        <v>0</v>
      </c>
      <c r="AA30" s="150">
        <v>0</v>
      </c>
      <c r="AB30" s="150">
        <v>3</v>
      </c>
      <c r="AC30" s="150">
        <v>0</v>
      </c>
      <c r="AD30" s="150">
        <v>0</v>
      </c>
      <c r="AE30" s="150">
        <v>0</v>
      </c>
      <c r="AF30" s="150">
        <v>0</v>
      </c>
      <c r="AG30" s="150">
        <v>0</v>
      </c>
      <c r="AH30" s="150">
        <v>0</v>
      </c>
      <c r="AI30" s="150">
        <v>3</v>
      </c>
      <c r="AJ30" s="150">
        <v>0</v>
      </c>
      <c r="AK30" s="150">
        <v>0</v>
      </c>
      <c r="AL30" s="139">
        <v>0</v>
      </c>
      <c r="AM30" s="139">
        <v>0</v>
      </c>
      <c r="AN30" s="150">
        <v>0</v>
      </c>
      <c r="AO30" s="150">
        <v>0</v>
      </c>
      <c r="AP30" s="150">
        <v>0</v>
      </c>
      <c r="AQ30" s="150">
        <v>1</v>
      </c>
      <c r="AR30" s="150">
        <v>0</v>
      </c>
      <c r="AS30" s="150">
        <v>0</v>
      </c>
      <c r="AT30" s="150">
        <v>1</v>
      </c>
      <c r="AU30" s="150">
        <v>0</v>
      </c>
      <c r="AV30" s="150">
        <v>0</v>
      </c>
      <c r="AW30" s="150">
        <v>0</v>
      </c>
      <c r="AX30" s="150">
        <v>0</v>
      </c>
      <c r="AY30" s="150">
        <v>0</v>
      </c>
      <c r="AZ30" s="150">
        <v>0</v>
      </c>
      <c r="BA30" s="150">
        <v>1</v>
      </c>
      <c r="BB30" s="150">
        <v>0</v>
      </c>
      <c r="BC30" s="150">
        <v>0</v>
      </c>
      <c r="BD30" s="150">
        <v>1</v>
      </c>
      <c r="BE30" s="150">
        <v>0</v>
      </c>
      <c r="BF30" s="150">
        <v>0</v>
      </c>
      <c r="BG30" s="150">
        <v>1</v>
      </c>
      <c r="BH30" s="150">
        <v>1</v>
      </c>
      <c r="BI30" s="150">
        <v>0</v>
      </c>
      <c r="BJ30" s="150">
        <v>0</v>
      </c>
      <c r="BK30" s="150">
        <v>2</v>
      </c>
      <c r="BL30" s="150">
        <v>3</v>
      </c>
      <c r="BM30" s="150">
        <v>0</v>
      </c>
      <c r="BN30" s="150">
        <v>0</v>
      </c>
      <c r="BO30" s="150">
        <v>0</v>
      </c>
      <c r="BP30" s="150">
        <v>0</v>
      </c>
      <c r="BQ30" s="150">
        <v>0</v>
      </c>
      <c r="BR30" s="150">
        <v>0</v>
      </c>
      <c r="BS30" s="150">
        <v>0</v>
      </c>
      <c r="BT30" s="150">
        <v>3</v>
      </c>
      <c r="BU30" s="150">
        <v>0</v>
      </c>
    </row>
    <row r="31" spans="1:73" s="161" customFormat="1" ht="12.6" customHeight="1" x14ac:dyDescent="0.2">
      <c r="A31" s="139">
        <v>272264</v>
      </c>
      <c r="B31" s="139" t="s">
        <v>230</v>
      </c>
      <c r="C31" s="139" t="s">
        <v>204</v>
      </c>
      <c r="D31" s="139">
        <v>1</v>
      </c>
      <c r="E31" s="139">
        <v>3.04071517620944</v>
      </c>
      <c r="F31" s="139">
        <v>3.04071517620944</v>
      </c>
      <c r="G31" s="150">
        <v>0</v>
      </c>
      <c r="H31" s="150">
        <v>1</v>
      </c>
      <c r="I31" s="150">
        <v>0</v>
      </c>
      <c r="J31" s="150">
        <v>0</v>
      </c>
      <c r="K31" s="150">
        <v>0</v>
      </c>
      <c r="L31" s="150">
        <v>0</v>
      </c>
      <c r="M31" s="150">
        <v>0</v>
      </c>
      <c r="N31" s="150">
        <v>0</v>
      </c>
      <c r="O31" s="150">
        <v>0</v>
      </c>
      <c r="P31" s="150">
        <v>1</v>
      </c>
      <c r="Q31" s="150">
        <v>0</v>
      </c>
      <c r="R31" s="150">
        <v>0</v>
      </c>
      <c r="S31" s="150" t="s">
        <v>238</v>
      </c>
      <c r="T31" s="150" t="s">
        <v>238</v>
      </c>
      <c r="U31" s="150" t="s">
        <v>238</v>
      </c>
      <c r="V31" s="150" t="s">
        <v>238</v>
      </c>
      <c r="W31" s="150" t="s">
        <v>238</v>
      </c>
      <c r="X31" s="150" t="s">
        <v>238</v>
      </c>
      <c r="Y31" s="150" t="s">
        <v>238</v>
      </c>
      <c r="Z31" s="150" t="s">
        <v>238</v>
      </c>
      <c r="AA31" s="150" t="s">
        <v>238</v>
      </c>
      <c r="AB31" s="150" t="s">
        <v>238</v>
      </c>
      <c r="AC31" s="150" t="s">
        <v>238</v>
      </c>
      <c r="AD31" s="150" t="s">
        <v>238</v>
      </c>
      <c r="AE31" s="150" t="s">
        <v>238</v>
      </c>
      <c r="AF31" s="150" t="s">
        <v>238</v>
      </c>
      <c r="AG31" s="150" t="s">
        <v>238</v>
      </c>
      <c r="AH31" s="150" t="s">
        <v>238</v>
      </c>
      <c r="AI31" s="150" t="s">
        <v>238</v>
      </c>
      <c r="AJ31" s="150" t="s">
        <v>238</v>
      </c>
      <c r="AK31" s="150" t="s">
        <v>238</v>
      </c>
      <c r="AL31" s="139" t="s">
        <v>238</v>
      </c>
      <c r="AM31" s="139" t="s">
        <v>238</v>
      </c>
      <c r="AN31" s="150" t="s">
        <v>238</v>
      </c>
      <c r="AO31" s="150" t="s">
        <v>238</v>
      </c>
      <c r="AP31" s="150">
        <v>0</v>
      </c>
      <c r="AQ31" s="150">
        <v>0</v>
      </c>
      <c r="AR31" s="150">
        <v>0</v>
      </c>
      <c r="AS31" s="150">
        <v>0</v>
      </c>
      <c r="AT31" s="150">
        <v>0</v>
      </c>
      <c r="AU31" s="150">
        <v>0</v>
      </c>
      <c r="AV31" s="150">
        <v>0</v>
      </c>
      <c r="AW31" s="150">
        <v>1</v>
      </c>
      <c r="AX31" s="150">
        <v>0</v>
      </c>
      <c r="AY31" s="150">
        <v>0</v>
      </c>
      <c r="AZ31" s="150">
        <v>0</v>
      </c>
      <c r="BA31" s="150">
        <v>0</v>
      </c>
      <c r="BB31" s="150">
        <v>0</v>
      </c>
      <c r="BC31" s="150">
        <v>0</v>
      </c>
      <c r="BD31" s="150">
        <v>1</v>
      </c>
      <c r="BE31" s="150">
        <v>0</v>
      </c>
      <c r="BF31" s="150">
        <v>0</v>
      </c>
      <c r="BG31" s="150">
        <v>0</v>
      </c>
      <c r="BH31" s="150">
        <v>0</v>
      </c>
      <c r="BI31" s="150">
        <v>0</v>
      </c>
      <c r="BJ31" s="150">
        <v>0</v>
      </c>
      <c r="BK31" s="150" t="s">
        <v>238</v>
      </c>
      <c r="BL31" s="150" t="s">
        <v>238</v>
      </c>
      <c r="BM31" s="150" t="s">
        <v>238</v>
      </c>
      <c r="BN31" s="150" t="s">
        <v>238</v>
      </c>
      <c r="BO31" s="150" t="s">
        <v>238</v>
      </c>
      <c r="BP31" s="150" t="s">
        <v>238</v>
      </c>
      <c r="BQ31" s="150" t="s">
        <v>238</v>
      </c>
      <c r="BR31" s="150" t="s">
        <v>238</v>
      </c>
      <c r="BS31" s="150" t="s">
        <v>238</v>
      </c>
      <c r="BT31" s="150" t="s">
        <v>238</v>
      </c>
      <c r="BU31" s="150" t="s">
        <v>238</v>
      </c>
    </row>
    <row r="32" spans="1:73" s="161" customFormat="1" ht="12.6" customHeight="1" x14ac:dyDescent="0.2">
      <c r="A32" s="139">
        <v>272272</v>
      </c>
      <c r="B32" s="139" t="s">
        <v>231</v>
      </c>
      <c r="C32" s="139" t="s">
        <v>204</v>
      </c>
      <c r="D32" s="139">
        <v>20</v>
      </c>
      <c r="E32" s="139">
        <v>8.1353395080560205</v>
      </c>
      <c r="F32" s="139">
        <v>8.1353395080560205</v>
      </c>
      <c r="G32" s="150">
        <v>1</v>
      </c>
      <c r="H32" s="150">
        <v>3</v>
      </c>
      <c r="I32" s="150">
        <v>4</v>
      </c>
      <c r="J32" s="150">
        <v>0</v>
      </c>
      <c r="K32" s="150">
        <v>4</v>
      </c>
      <c r="L32" s="150">
        <v>3</v>
      </c>
      <c r="M32" s="150">
        <v>3</v>
      </c>
      <c r="N32" s="150">
        <v>2</v>
      </c>
      <c r="O32" s="150">
        <v>0</v>
      </c>
      <c r="P32" s="150">
        <v>13</v>
      </c>
      <c r="Q32" s="150">
        <v>7</v>
      </c>
      <c r="R32" s="150">
        <v>0</v>
      </c>
      <c r="S32" s="150">
        <v>3</v>
      </c>
      <c r="T32" s="150">
        <v>17</v>
      </c>
      <c r="U32" s="150">
        <v>1</v>
      </c>
      <c r="V32" s="150">
        <v>16</v>
      </c>
      <c r="W32" s="150">
        <v>2</v>
      </c>
      <c r="X32" s="150">
        <v>1</v>
      </c>
      <c r="Y32" s="150">
        <v>8</v>
      </c>
      <c r="Z32" s="150">
        <v>5</v>
      </c>
      <c r="AA32" s="150">
        <v>0</v>
      </c>
      <c r="AB32" s="150">
        <v>15</v>
      </c>
      <c r="AC32" s="150">
        <v>1</v>
      </c>
      <c r="AD32" s="150">
        <v>0</v>
      </c>
      <c r="AE32" s="150">
        <v>0</v>
      </c>
      <c r="AF32" s="150">
        <v>0</v>
      </c>
      <c r="AG32" s="150">
        <v>4</v>
      </c>
      <c r="AH32" s="150">
        <v>0</v>
      </c>
      <c r="AI32" s="150">
        <v>11</v>
      </c>
      <c r="AJ32" s="150">
        <v>0</v>
      </c>
      <c r="AK32" s="150">
        <v>1</v>
      </c>
      <c r="AL32" s="139">
        <v>4</v>
      </c>
      <c r="AM32" s="139">
        <v>1</v>
      </c>
      <c r="AN32" s="150">
        <v>3</v>
      </c>
      <c r="AO32" s="150">
        <v>0</v>
      </c>
      <c r="AP32" s="150">
        <v>3</v>
      </c>
      <c r="AQ32" s="150">
        <v>2</v>
      </c>
      <c r="AR32" s="150">
        <v>2</v>
      </c>
      <c r="AS32" s="150">
        <v>0</v>
      </c>
      <c r="AT32" s="150">
        <v>1</v>
      </c>
      <c r="AU32" s="150">
        <v>2</v>
      </c>
      <c r="AV32" s="150">
        <v>3</v>
      </c>
      <c r="AW32" s="150">
        <v>1</v>
      </c>
      <c r="AX32" s="150">
        <v>0</v>
      </c>
      <c r="AY32" s="150">
        <v>1</v>
      </c>
      <c r="AZ32" s="150">
        <v>2</v>
      </c>
      <c r="BA32" s="150">
        <v>2</v>
      </c>
      <c r="BB32" s="150">
        <v>1</v>
      </c>
      <c r="BC32" s="150">
        <v>2</v>
      </c>
      <c r="BD32" s="150">
        <v>7</v>
      </c>
      <c r="BE32" s="150">
        <v>3</v>
      </c>
      <c r="BF32" s="150">
        <v>3</v>
      </c>
      <c r="BG32" s="150">
        <v>2</v>
      </c>
      <c r="BH32" s="150">
        <v>1</v>
      </c>
      <c r="BI32" s="150">
        <v>2</v>
      </c>
      <c r="BJ32" s="150">
        <v>0</v>
      </c>
      <c r="BK32" s="150">
        <v>2</v>
      </c>
      <c r="BL32" s="150">
        <v>23</v>
      </c>
      <c r="BM32" s="150">
        <v>3</v>
      </c>
      <c r="BN32" s="150">
        <v>1</v>
      </c>
      <c r="BO32" s="150">
        <v>1</v>
      </c>
      <c r="BP32" s="150">
        <v>0</v>
      </c>
      <c r="BQ32" s="150">
        <v>2</v>
      </c>
      <c r="BR32" s="150">
        <v>0</v>
      </c>
      <c r="BS32" s="150">
        <v>7</v>
      </c>
      <c r="BT32" s="150">
        <v>13</v>
      </c>
      <c r="BU32" s="150">
        <v>0</v>
      </c>
    </row>
    <row r="33" spans="1:73" s="161" customFormat="1" ht="12.6" customHeight="1" x14ac:dyDescent="0.2">
      <c r="A33" s="139">
        <v>272299</v>
      </c>
      <c r="B33" s="139" t="s">
        <v>233</v>
      </c>
      <c r="C33" s="139" t="s">
        <v>204</v>
      </c>
      <c r="D33" s="139">
        <v>3</v>
      </c>
      <c r="E33" s="139">
        <v>10.7461403445929</v>
      </c>
      <c r="F33" s="139">
        <v>10.7461403445929</v>
      </c>
      <c r="G33" s="150">
        <v>0</v>
      </c>
      <c r="H33" s="150">
        <v>0</v>
      </c>
      <c r="I33" s="150">
        <v>0</v>
      </c>
      <c r="J33" s="150">
        <v>1</v>
      </c>
      <c r="K33" s="150">
        <v>0</v>
      </c>
      <c r="L33" s="150">
        <v>2</v>
      </c>
      <c r="M33" s="150">
        <v>0</v>
      </c>
      <c r="N33" s="150">
        <v>0</v>
      </c>
      <c r="O33" s="150">
        <v>0</v>
      </c>
      <c r="P33" s="150">
        <v>1</v>
      </c>
      <c r="Q33" s="150">
        <v>2</v>
      </c>
      <c r="R33" s="150">
        <v>0</v>
      </c>
      <c r="S33" s="150">
        <v>1</v>
      </c>
      <c r="T33" s="150">
        <v>2</v>
      </c>
      <c r="U33" s="150">
        <v>0</v>
      </c>
      <c r="V33" s="150">
        <v>2</v>
      </c>
      <c r="W33" s="150">
        <v>0</v>
      </c>
      <c r="X33" s="150">
        <v>0</v>
      </c>
      <c r="Y33" s="150">
        <v>1</v>
      </c>
      <c r="Z33" s="150">
        <v>1</v>
      </c>
      <c r="AA33" s="150">
        <v>0</v>
      </c>
      <c r="AB33" s="150">
        <v>2</v>
      </c>
      <c r="AC33" s="150">
        <v>0</v>
      </c>
      <c r="AD33" s="150">
        <v>0</v>
      </c>
      <c r="AE33" s="150">
        <v>0</v>
      </c>
      <c r="AF33" s="150">
        <v>0</v>
      </c>
      <c r="AG33" s="150">
        <v>1</v>
      </c>
      <c r="AH33" s="150">
        <v>0</v>
      </c>
      <c r="AI33" s="150">
        <v>2</v>
      </c>
      <c r="AJ33" s="150">
        <v>0</v>
      </c>
      <c r="AK33" s="150">
        <v>0</v>
      </c>
      <c r="AL33" s="139">
        <v>0</v>
      </c>
      <c r="AM33" s="139">
        <v>1</v>
      </c>
      <c r="AN33" s="150">
        <v>0</v>
      </c>
      <c r="AO33" s="150">
        <v>0</v>
      </c>
      <c r="AP33" s="150">
        <v>0</v>
      </c>
      <c r="AQ33" s="150">
        <v>0</v>
      </c>
      <c r="AR33" s="150">
        <v>0</v>
      </c>
      <c r="AS33" s="150">
        <v>0</v>
      </c>
      <c r="AT33" s="150">
        <v>0</v>
      </c>
      <c r="AU33" s="150">
        <v>0</v>
      </c>
      <c r="AV33" s="150">
        <v>0</v>
      </c>
      <c r="AW33" s="150">
        <v>1</v>
      </c>
      <c r="AX33" s="150">
        <v>0</v>
      </c>
      <c r="AY33" s="150">
        <v>0</v>
      </c>
      <c r="AZ33" s="150">
        <v>1</v>
      </c>
      <c r="BA33" s="150">
        <v>0</v>
      </c>
      <c r="BB33" s="150">
        <v>1</v>
      </c>
      <c r="BC33" s="150">
        <v>0</v>
      </c>
      <c r="BD33" s="150">
        <v>1</v>
      </c>
      <c r="BE33" s="150">
        <v>0</v>
      </c>
      <c r="BF33" s="150">
        <v>1</v>
      </c>
      <c r="BG33" s="150">
        <v>1</v>
      </c>
      <c r="BH33" s="150">
        <v>0</v>
      </c>
      <c r="BI33" s="150">
        <v>0</v>
      </c>
      <c r="BJ33" s="150">
        <v>0</v>
      </c>
      <c r="BK33" s="150">
        <v>2</v>
      </c>
      <c r="BL33" s="150">
        <v>4</v>
      </c>
      <c r="BM33" s="150">
        <v>0</v>
      </c>
      <c r="BN33" s="150">
        <v>0</v>
      </c>
      <c r="BO33" s="150">
        <v>0</v>
      </c>
      <c r="BP33" s="150">
        <v>0</v>
      </c>
      <c r="BQ33" s="150">
        <v>0</v>
      </c>
      <c r="BR33" s="150">
        <v>0</v>
      </c>
      <c r="BS33" s="150">
        <v>0</v>
      </c>
      <c r="BT33" s="150">
        <v>3</v>
      </c>
      <c r="BU33" s="150">
        <v>0</v>
      </c>
    </row>
    <row r="34" spans="1:73" s="161" customFormat="1" ht="12.6" customHeight="1" x14ac:dyDescent="0.2">
      <c r="A34" s="139">
        <v>272302</v>
      </c>
      <c r="B34" s="139" t="s">
        <v>234</v>
      </c>
      <c r="C34" s="139" t="s">
        <v>204</v>
      </c>
      <c r="D34" s="139">
        <v>4</v>
      </c>
      <c r="E34" s="139">
        <v>9.9718295814324502</v>
      </c>
      <c r="F34" s="139">
        <v>9.9718295814324502</v>
      </c>
      <c r="G34" s="150">
        <v>0</v>
      </c>
      <c r="H34" s="150">
        <v>1</v>
      </c>
      <c r="I34" s="150">
        <v>1</v>
      </c>
      <c r="J34" s="150">
        <v>0</v>
      </c>
      <c r="K34" s="150">
        <v>1</v>
      </c>
      <c r="L34" s="150">
        <v>0</v>
      </c>
      <c r="M34" s="150">
        <v>0</v>
      </c>
      <c r="N34" s="150">
        <v>1</v>
      </c>
      <c r="O34" s="150">
        <v>0</v>
      </c>
      <c r="P34" s="150">
        <v>2</v>
      </c>
      <c r="Q34" s="150">
        <v>2</v>
      </c>
      <c r="R34" s="150">
        <v>0</v>
      </c>
      <c r="S34" s="150">
        <v>1</v>
      </c>
      <c r="T34" s="150">
        <v>3</v>
      </c>
      <c r="U34" s="150">
        <v>1</v>
      </c>
      <c r="V34" s="150">
        <v>2</v>
      </c>
      <c r="W34" s="150">
        <v>0</v>
      </c>
      <c r="X34" s="150">
        <v>0</v>
      </c>
      <c r="Y34" s="150">
        <v>1</v>
      </c>
      <c r="Z34" s="150">
        <v>1</v>
      </c>
      <c r="AA34" s="150">
        <v>0</v>
      </c>
      <c r="AB34" s="150">
        <v>4</v>
      </c>
      <c r="AC34" s="150">
        <v>0</v>
      </c>
      <c r="AD34" s="150">
        <v>0</v>
      </c>
      <c r="AE34" s="150">
        <v>0</v>
      </c>
      <c r="AF34" s="150">
        <v>0</v>
      </c>
      <c r="AG34" s="150">
        <v>0</v>
      </c>
      <c r="AH34" s="150">
        <v>0</v>
      </c>
      <c r="AI34" s="150">
        <v>2</v>
      </c>
      <c r="AJ34" s="150">
        <v>1</v>
      </c>
      <c r="AK34" s="150">
        <v>0</v>
      </c>
      <c r="AL34" s="139">
        <v>0</v>
      </c>
      <c r="AM34" s="139">
        <v>0</v>
      </c>
      <c r="AN34" s="150">
        <v>1</v>
      </c>
      <c r="AO34" s="150">
        <v>0</v>
      </c>
      <c r="AP34" s="150">
        <v>0</v>
      </c>
      <c r="AQ34" s="150">
        <v>0</v>
      </c>
      <c r="AR34" s="150">
        <v>1</v>
      </c>
      <c r="AS34" s="150">
        <v>0</v>
      </c>
      <c r="AT34" s="150">
        <v>0</v>
      </c>
      <c r="AU34" s="150">
        <v>0</v>
      </c>
      <c r="AV34" s="150">
        <v>0</v>
      </c>
      <c r="AW34" s="150">
        <v>0</v>
      </c>
      <c r="AX34" s="150">
        <v>1</v>
      </c>
      <c r="AY34" s="150">
        <v>1</v>
      </c>
      <c r="AZ34" s="150">
        <v>0</v>
      </c>
      <c r="BA34" s="150">
        <v>0</v>
      </c>
      <c r="BB34" s="150">
        <v>1</v>
      </c>
      <c r="BC34" s="150">
        <v>0</v>
      </c>
      <c r="BD34" s="150">
        <v>0</v>
      </c>
      <c r="BE34" s="150">
        <v>0</v>
      </c>
      <c r="BF34" s="150">
        <v>1</v>
      </c>
      <c r="BG34" s="150">
        <v>0</v>
      </c>
      <c r="BH34" s="150">
        <v>2</v>
      </c>
      <c r="BI34" s="150">
        <v>1</v>
      </c>
      <c r="BJ34" s="150">
        <v>0</v>
      </c>
      <c r="BK34" s="150">
        <v>1</v>
      </c>
      <c r="BL34" s="150">
        <v>3</v>
      </c>
      <c r="BM34" s="150">
        <v>0</v>
      </c>
      <c r="BN34" s="150">
        <v>1</v>
      </c>
      <c r="BO34" s="150">
        <v>0</v>
      </c>
      <c r="BP34" s="150">
        <v>1</v>
      </c>
      <c r="BQ34" s="150">
        <v>1</v>
      </c>
      <c r="BR34" s="150">
        <v>0</v>
      </c>
      <c r="BS34" s="150">
        <v>1</v>
      </c>
      <c r="BT34" s="150">
        <v>3</v>
      </c>
      <c r="BU34" s="150">
        <v>0</v>
      </c>
    </row>
    <row r="35" spans="1:73" s="161" customFormat="1" ht="12.6" customHeight="1" x14ac:dyDescent="0.2">
      <c r="A35" s="139">
        <v>272311</v>
      </c>
      <c r="B35" s="139" t="s">
        <v>235</v>
      </c>
      <c r="C35" s="139" t="s">
        <v>204</v>
      </c>
      <c r="D35" s="139">
        <v>3</v>
      </c>
      <c r="E35" s="139">
        <v>9.7548286401768909</v>
      </c>
      <c r="F35" s="139">
        <v>9.7548286401768909</v>
      </c>
      <c r="G35" s="150">
        <v>0</v>
      </c>
      <c r="H35" s="150">
        <v>1</v>
      </c>
      <c r="I35" s="150">
        <v>0</v>
      </c>
      <c r="J35" s="150">
        <v>1</v>
      </c>
      <c r="K35" s="150">
        <v>0</v>
      </c>
      <c r="L35" s="150">
        <v>0</v>
      </c>
      <c r="M35" s="150">
        <v>0</v>
      </c>
      <c r="N35" s="150">
        <v>1</v>
      </c>
      <c r="O35" s="150">
        <v>0</v>
      </c>
      <c r="P35" s="150">
        <v>2</v>
      </c>
      <c r="Q35" s="150">
        <v>1</v>
      </c>
      <c r="R35" s="150">
        <v>0</v>
      </c>
      <c r="S35" s="150">
        <v>1</v>
      </c>
      <c r="T35" s="150">
        <v>2</v>
      </c>
      <c r="U35" s="150">
        <v>0</v>
      </c>
      <c r="V35" s="150">
        <v>2</v>
      </c>
      <c r="W35" s="150">
        <v>0</v>
      </c>
      <c r="X35" s="150">
        <v>1</v>
      </c>
      <c r="Y35" s="150">
        <v>1</v>
      </c>
      <c r="Z35" s="150">
        <v>0</v>
      </c>
      <c r="AA35" s="150">
        <v>0</v>
      </c>
      <c r="AB35" s="150">
        <v>2</v>
      </c>
      <c r="AC35" s="150">
        <v>1</v>
      </c>
      <c r="AD35" s="150">
        <v>0</v>
      </c>
      <c r="AE35" s="150">
        <v>0</v>
      </c>
      <c r="AF35" s="150">
        <v>0</v>
      </c>
      <c r="AG35" s="150">
        <v>0</v>
      </c>
      <c r="AH35" s="150">
        <v>0</v>
      </c>
      <c r="AI35" s="150">
        <v>0</v>
      </c>
      <c r="AJ35" s="150">
        <v>0</v>
      </c>
      <c r="AK35" s="150">
        <v>1</v>
      </c>
      <c r="AL35" s="139">
        <v>1</v>
      </c>
      <c r="AM35" s="139">
        <v>0</v>
      </c>
      <c r="AN35" s="150">
        <v>1</v>
      </c>
      <c r="AO35" s="150">
        <v>0</v>
      </c>
      <c r="AP35" s="150">
        <v>0</v>
      </c>
      <c r="AQ35" s="150">
        <v>0</v>
      </c>
      <c r="AR35" s="150">
        <v>0</v>
      </c>
      <c r="AS35" s="150">
        <v>1</v>
      </c>
      <c r="AT35" s="150">
        <v>0</v>
      </c>
      <c r="AU35" s="150">
        <v>1</v>
      </c>
      <c r="AV35" s="150">
        <v>1</v>
      </c>
      <c r="AW35" s="150">
        <v>0</v>
      </c>
      <c r="AX35" s="150">
        <v>0</v>
      </c>
      <c r="AY35" s="150">
        <v>0</v>
      </c>
      <c r="AZ35" s="150">
        <v>0</v>
      </c>
      <c r="BA35" s="150">
        <v>0</v>
      </c>
      <c r="BB35" s="150">
        <v>0</v>
      </c>
      <c r="BC35" s="150">
        <v>0</v>
      </c>
      <c r="BD35" s="150">
        <v>0</v>
      </c>
      <c r="BE35" s="150">
        <v>0</v>
      </c>
      <c r="BF35" s="150">
        <v>0</v>
      </c>
      <c r="BG35" s="150">
        <v>1</v>
      </c>
      <c r="BH35" s="150">
        <v>0</v>
      </c>
      <c r="BI35" s="150">
        <v>2</v>
      </c>
      <c r="BJ35" s="150">
        <v>0</v>
      </c>
      <c r="BK35" s="150">
        <v>0</v>
      </c>
      <c r="BL35" s="150">
        <v>5</v>
      </c>
      <c r="BM35" s="150">
        <v>0</v>
      </c>
      <c r="BN35" s="150">
        <v>0</v>
      </c>
      <c r="BO35" s="150">
        <v>0</v>
      </c>
      <c r="BP35" s="150">
        <v>0</v>
      </c>
      <c r="BQ35" s="150">
        <v>0</v>
      </c>
      <c r="BR35" s="150">
        <v>0</v>
      </c>
      <c r="BS35" s="150">
        <v>1</v>
      </c>
      <c r="BT35" s="150">
        <v>2</v>
      </c>
      <c r="BU35" s="150">
        <v>0</v>
      </c>
    </row>
    <row r="36" spans="1:73" s="161" customFormat="1" ht="12.6" customHeight="1" x14ac:dyDescent="0.2">
      <c r="A36" s="139">
        <v>272329</v>
      </c>
      <c r="B36" s="139" t="s">
        <v>236</v>
      </c>
      <c r="C36" s="139" t="s">
        <v>204</v>
      </c>
      <c r="D36" s="139">
        <v>1</v>
      </c>
      <c r="E36" s="139">
        <v>3.7620857003122499</v>
      </c>
      <c r="F36" s="139">
        <v>3.7620857003122499</v>
      </c>
      <c r="G36" s="150">
        <v>0</v>
      </c>
      <c r="H36" s="150">
        <v>0</v>
      </c>
      <c r="I36" s="150">
        <v>1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1</v>
      </c>
      <c r="Q36" s="150">
        <v>0</v>
      </c>
      <c r="R36" s="150">
        <v>0</v>
      </c>
      <c r="S36" s="150" t="s">
        <v>238</v>
      </c>
      <c r="T36" s="150" t="s">
        <v>238</v>
      </c>
      <c r="U36" s="150" t="s">
        <v>238</v>
      </c>
      <c r="V36" s="150" t="s">
        <v>238</v>
      </c>
      <c r="W36" s="150" t="s">
        <v>238</v>
      </c>
      <c r="X36" s="150" t="s">
        <v>238</v>
      </c>
      <c r="Y36" s="150" t="s">
        <v>238</v>
      </c>
      <c r="Z36" s="150" t="s">
        <v>238</v>
      </c>
      <c r="AA36" s="150" t="s">
        <v>238</v>
      </c>
      <c r="AB36" s="150" t="s">
        <v>238</v>
      </c>
      <c r="AC36" s="150" t="s">
        <v>238</v>
      </c>
      <c r="AD36" s="150" t="s">
        <v>238</v>
      </c>
      <c r="AE36" s="150" t="s">
        <v>238</v>
      </c>
      <c r="AF36" s="150" t="s">
        <v>238</v>
      </c>
      <c r="AG36" s="150" t="s">
        <v>238</v>
      </c>
      <c r="AH36" s="150" t="s">
        <v>238</v>
      </c>
      <c r="AI36" s="150" t="s">
        <v>238</v>
      </c>
      <c r="AJ36" s="150" t="s">
        <v>238</v>
      </c>
      <c r="AK36" s="150" t="s">
        <v>238</v>
      </c>
      <c r="AL36" s="139" t="s">
        <v>238</v>
      </c>
      <c r="AM36" s="139" t="s">
        <v>238</v>
      </c>
      <c r="AN36" s="150" t="s">
        <v>238</v>
      </c>
      <c r="AO36" s="150" t="s">
        <v>238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1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1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 t="s">
        <v>238</v>
      </c>
      <c r="BL36" s="150" t="s">
        <v>238</v>
      </c>
      <c r="BM36" s="150" t="s">
        <v>238</v>
      </c>
      <c r="BN36" s="150" t="s">
        <v>238</v>
      </c>
      <c r="BO36" s="150" t="s">
        <v>238</v>
      </c>
      <c r="BP36" s="150" t="s">
        <v>238</v>
      </c>
      <c r="BQ36" s="150" t="s">
        <v>238</v>
      </c>
      <c r="BR36" s="150" t="s">
        <v>238</v>
      </c>
      <c r="BS36" s="150" t="s">
        <v>238</v>
      </c>
      <c r="BT36" s="150" t="s">
        <v>238</v>
      </c>
      <c r="BU36" s="150" t="s">
        <v>238</v>
      </c>
    </row>
    <row r="37" spans="1:73" s="161" customFormat="1" ht="12.6" customHeight="1" x14ac:dyDescent="0.2">
      <c r="A37" s="139">
        <v>273228</v>
      </c>
      <c r="B37" s="139" t="s">
        <v>240</v>
      </c>
      <c r="C37" s="139" t="s">
        <v>204</v>
      </c>
      <c r="D37" s="139">
        <v>1</v>
      </c>
      <c r="E37" s="139">
        <v>21.299254526091602</v>
      </c>
      <c r="F37" s="139">
        <v>21.299254526091602</v>
      </c>
      <c r="G37" s="150">
        <v>0</v>
      </c>
      <c r="H37" s="150">
        <v>0</v>
      </c>
      <c r="I37" s="150">
        <v>0</v>
      </c>
      <c r="J37" s="150">
        <v>0</v>
      </c>
      <c r="K37" s="150">
        <v>1</v>
      </c>
      <c r="L37" s="150">
        <v>0</v>
      </c>
      <c r="M37" s="150">
        <v>0</v>
      </c>
      <c r="N37" s="150">
        <v>0</v>
      </c>
      <c r="O37" s="150">
        <v>0</v>
      </c>
      <c r="P37" s="150">
        <v>0</v>
      </c>
      <c r="Q37" s="150">
        <v>1</v>
      </c>
      <c r="R37" s="150">
        <v>0</v>
      </c>
      <c r="S37" s="150" t="s">
        <v>238</v>
      </c>
      <c r="T37" s="150" t="s">
        <v>238</v>
      </c>
      <c r="U37" s="150" t="s">
        <v>238</v>
      </c>
      <c r="V37" s="150" t="s">
        <v>238</v>
      </c>
      <c r="W37" s="150" t="s">
        <v>238</v>
      </c>
      <c r="X37" s="150" t="s">
        <v>238</v>
      </c>
      <c r="Y37" s="150" t="s">
        <v>238</v>
      </c>
      <c r="Z37" s="150" t="s">
        <v>238</v>
      </c>
      <c r="AA37" s="150" t="s">
        <v>238</v>
      </c>
      <c r="AB37" s="150" t="s">
        <v>238</v>
      </c>
      <c r="AC37" s="150" t="s">
        <v>238</v>
      </c>
      <c r="AD37" s="150" t="s">
        <v>238</v>
      </c>
      <c r="AE37" s="150" t="s">
        <v>238</v>
      </c>
      <c r="AF37" s="150" t="s">
        <v>238</v>
      </c>
      <c r="AG37" s="150" t="s">
        <v>238</v>
      </c>
      <c r="AH37" s="150" t="s">
        <v>238</v>
      </c>
      <c r="AI37" s="150" t="s">
        <v>238</v>
      </c>
      <c r="AJ37" s="150" t="s">
        <v>238</v>
      </c>
      <c r="AK37" s="150" t="s">
        <v>238</v>
      </c>
      <c r="AL37" s="139" t="s">
        <v>238</v>
      </c>
      <c r="AM37" s="139" t="s">
        <v>238</v>
      </c>
      <c r="AN37" s="150" t="s">
        <v>238</v>
      </c>
      <c r="AO37" s="150" t="s">
        <v>238</v>
      </c>
      <c r="AP37" s="150">
        <v>0</v>
      </c>
      <c r="AQ37" s="150">
        <v>0</v>
      </c>
      <c r="AR37" s="150">
        <v>0</v>
      </c>
      <c r="AS37" s="150">
        <v>0</v>
      </c>
      <c r="AT37" s="150">
        <v>0</v>
      </c>
      <c r="AU37" s="150">
        <v>0</v>
      </c>
      <c r="AV37" s="150">
        <v>0</v>
      </c>
      <c r="AW37" s="150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1</v>
      </c>
      <c r="BC37" s="150">
        <v>0</v>
      </c>
      <c r="BD37" s="150">
        <v>0</v>
      </c>
      <c r="BE37" s="150">
        <v>1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 t="s">
        <v>238</v>
      </c>
      <c r="BL37" s="150" t="s">
        <v>238</v>
      </c>
      <c r="BM37" s="150" t="s">
        <v>238</v>
      </c>
      <c r="BN37" s="150" t="s">
        <v>238</v>
      </c>
      <c r="BO37" s="150" t="s">
        <v>238</v>
      </c>
      <c r="BP37" s="150" t="s">
        <v>238</v>
      </c>
      <c r="BQ37" s="150" t="s">
        <v>238</v>
      </c>
      <c r="BR37" s="150" t="s">
        <v>238</v>
      </c>
      <c r="BS37" s="150" t="s">
        <v>238</v>
      </c>
      <c r="BT37" s="150" t="s">
        <v>238</v>
      </c>
      <c r="BU37" s="150" t="s">
        <v>238</v>
      </c>
    </row>
    <row r="38" spans="1:73" s="161" customFormat="1" ht="12.6" customHeight="1" x14ac:dyDescent="0.2">
      <c r="A38" s="139">
        <v>273414</v>
      </c>
      <c r="B38" s="139" t="s">
        <v>241</v>
      </c>
      <c r="C38" s="139" t="s">
        <v>204</v>
      </c>
      <c r="D38" s="139">
        <v>1</v>
      </c>
      <c r="E38" s="139">
        <v>11.6618075801749</v>
      </c>
      <c r="F38" s="139">
        <v>11.6618075801749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1</v>
      </c>
      <c r="M38" s="150">
        <v>0</v>
      </c>
      <c r="N38" s="150">
        <v>0</v>
      </c>
      <c r="O38" s="150">
        <v>0</v>
      </c>
      <c r="P38" s="150">
        <v>0</v>
      </c>
      <c r="Q38" s="150">
        <v>1</v>
      </c>
      <c r="R38" s="150">
        <v>0</v>
      </c>
      <c r="S38" s="150" t="s">
        <v>238</v>
      </c>
      <c r="T38" s="150" t="s">
        <v>238</v>
      </c>
      <c r="U38" s="150" t="s">
        <v>238</v>
      </c>
      <c r="V38" s="150" t="s">
        <v>238</v>
      </c>
      <c r="W38" s="150" t="s">
        <v>238</v>
      </c>
      <c r="X38" s="150" t="s">
        <v>238</v>
      </c>
      <c r="Y38" s="150" t="s">
        <v>238</v>
      </c>
      <c r="Z38" s="150" t="s">
        <v>238</v>
      </c>
      <c r="AA38" s="150" t="s">
        <v>238</v>
      </c>
      <c r="AB38" s="150" t="s">
        <v>238</v>
      </c>
      <c r="AC38" s="150" t="s">
        <v>238</v>
      </c>
      <c r="AD38" s="150" t="s">
        <v>238</v>
      </c>
      <c r="AE38" s="150" t="s">
        <v>238</v>
      </c>
      <c r="AF38" s="150" t="s">
        <v>238</v>
      </c>
      <c r="AG38" s="150" t="s">
        <v>238</v>
      </c>
      <c r="AH38" s="150" t="s">
        <v>238</v>
      </c>
      <c r="AI38" s="150" t="s">
        <v>238</v>
      </c>
      <c r="AJ38" s="150" t="s">
        <v>238</v>
      </c>
      <c r="AK38" s="150" t="s">
        <v>238</v>
      </c>
      <c r="AL38" s="139" t="s">
        <v>238</v>
      </c>
      <c r="AM38" s="139" t="s">
        <v>238</v>
      </c>
      <c r="AN38" s="150" t="s">
        <v>238</v>
      </c>
      <c r="AO38" s="150" t="s">
        <v>238</v>
      </c>
      <c r="AP38" s="150">
        <v>0</v>
      </c>
      <c r="AQ38" s="150">
        <v>0</v>
      </c>
      <c r="AR38" s="150">
        <v>0</v>
      </c>
      <c r="AS38" s="150">
        <v>1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1</v>
      </c>
      <c r="BJ38" s="150">
        <v>0</v>
      </c>
      <c r="BK38" s="150" t="s">
        <v>238</v>
      </c>
      <c r="BL38" s="150" t="s">
        <v>238</v>
      </c>
      <c r="BM38" s="150" t="s">
        <v>238</v>
      </c>
      <c r="BN38" s="150" t="s">
        <v>238</v>
      </c>
      <c r="BO38" s="150" t="s">
        <v>238</v>
      </c>
      <c r="BP38" s="150" t="s">
        <v>238</v>
      </c>
      <c r="BQ38" s="150" t="s">
        <v>238</v>
      </c>
      <c r="BR38" s="150" t="s">
        <v>238</v>
      </c>
      <c r="BS38" s="150" t="s">
        <v>238</v>
      </c>
      <c r="BT38" s="150" t="s">
        <v>238</v>
      </c>
      <c r="BU38" s="150" t="s">
        <v>238</v>
      </c>
    </row>
    <row r="39" spans="1:73" s="161" customFormat="1" ht="12.6" customHeight="1" x14ac:dyDescent="0.2">
      <c r="A39" s="139">
        <v>273619</v>
      </c>
      <c r="B39" s="139" t="s">
        <v>242</v>
      </c>
      <c r="C39" s="139" t="s">
        <v>204</v>
      </c>
      <c r="D39" s="139">
        <v>4</v>
      </c>
      <c r="E39" s="139">
        <v>18.067663399430899</v>
      </c>
      <c r="F39" s="139">
        <v>18.067663399430899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3</v>
      </c>
      <c r="N39" s="150">
        <v>1</v>
      </c>
      <c r="O39" s="150">
        <v>0</v>
      </c>
      <c r="P39" s="150">
        <v>1</v>
      </c>
      <c r="Q39" s="150">
        <v>3</v>
      </c>
      <c r="R39" s="150">
        <v>0</v>
      </c>
      <c r="S39" s="150">
        <v>0</v>
      </c>
      <c r="T39" s="150">
        <v>4</v>
      </c>
      <c r="U39" s="150">
        <v>0</v>
      </c>
      <c r="V39" s="150">
        <v>4</v>
      </c>
      <c r="W39" s="150">
        <v>0</v>
      </c>
      <c r="X39" s="150">
        <v>0</v>
      </c>
      <c r="Y39" s="150">
        <v>4</v>
      </c>
      <c r="Z39" s="150">
        <v>0</v>
      </c>
      <c r="AA39" s="150">
        <v>0</v>
      </c>
      <c r="AB39" s="150">
        <v>2</v>
      </c>
      <c r="AC39" s="150">
        <v>0</v>
      </c>
      <c r="AD39" s="150">
        <v>0</v>
      </c>
      <c r="AE39" s="150">
        <v>1</v>
      </c>
      <c r="AF39" s="150">
        <v>0</v>
      </c>
      <c r="AG39" s="150">
        <v>1</v>
      </c>
      <c r="AH39" s="150">
        <v>0</v>
      </c>
      <c r="AI39" s="150">
        <v>2</v>
      </c>
      <c r="AJ39" s="150">
        <v>0</v>
      </c>
      <c r="AK39" s="150">
        <v>0</v>
      </c>
      <c r="AL39" s="139">
        <v>0</v>
      </c>
      <c r="AM39" s="139">
        <v>0</v>
      </c>
      <c r="AN39" s="150">
        <v>2</v>
      </c>
      <c r="AO39" s="150">
        <v>0</v>
      </c>
      <c r="AP39" s="150">
        <v>1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1</v>
      </c>
      <c r="AW39" s="150">
        <v>1</v>
      </c>
      <c r="AX39" s="150">
        <v>0</v>
      </c>
      <c r="AY39" s="150">
        <v>0</v>
      </c>
      <c r="AZ39" s="150">
        <v>0</v>
      </c>
      <c r="BA39" s="150">
        <v>1</v>
      </c>
      <c r="BB39" s="150">
        <v>0</v>
      </c>
      <c r="BC39" s="150">
        <v>1</v>
      </c>
      <c r="BD39" s="150">
        <v>2</v>
      </c>
      <c r="BE39" s="150">
        <v>1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1</v>
      </c>
      <c r="BL39" s="150">
        <v>4</v>
      </c>
      <c r="BM39" s="150">
        <v>0</v>
      </c>
      <c r="BN39" s="150">
        <v>0</v>
      </c>
      <c r="BO39" s="150">
        <v>0</v>
      </c>
      <c r="BP39" s="150">
        <v>0</v>
      </c>
      <c r="BQ39" s="150">
        <v>1</v>
      </c>
      <c r="BR39" s="150">
        <v>0</v>
      </c>
      <c r="BS39" s="150">
        <v>0</v>
      </c>
      <c r="BT39" s="150">
        <v>4</v>
      </c>
      <c r="BU39" s="150">
        <v>0</v>
      </c>
    </row>
    <row r="40" spans="1:73" s="161" customFormat="1" ht="12.6" customHeight="1" x14ac:dyDescent="0.2">
      <c r="A40" s="139">
        <v>273813</v>
      </c>
      <c r="B40" s="139" t="s">
        <v>245</v>
      </c>
      <c r="C40" s="139" t="s">
        <v>204</v>
      </c>
      <c r="D40" s="139">
        <v>1</v>
      </c>
      <c r="E40" s="139">
        <v>15.3022188217292</v>
      </c>
      <c r="F40" s="139">
        <v>15.3022188217292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1</v>
      </c>
      <c r="O40" s="150">
        <v>0</v>
      </c>
      <c r="P40" s="150">
        <v>0</v>
      </c>
      <c r="Q40" s="150">
        <v>1</v>
      </c>
      <c r="R40" s="150">
        <v>0</v>
      </c>
      <c r="S40" s="150" t="s">
        <v>238</v>
      </c>
      <c r="T40" s="150" t="s">
        <v>238</v>
      </c>
      <c r="U40" s="150" t="s">
        <v>238</v>
      </c>
      <c r="V40" s="150" t="s">
        <v>238</v>
      </c>
      <c r="W40" s="150" t="s">
        <v>238</v>
      </c>
      <c r="X40" s="150" t="s">
        <v>238</v>
      </c>
      <c r="Y40" s="150" t="s">
        <v>238</v>
      </c>
      <c r="Z40" s="150" t="s">
        <v>238</v>
      </c>
      <c r="AA40" s="150" t="s">
        <v>238</v>
      </c>
      <c r="AB40" s="150" t="s">
        <v>238</v>
      </c>
      <c r="AC40" s="150" t="s">
        <v>238</v>
      </c>
      <c r="AD40" s="150" t="s">
        <v>238</v>
      </c>
      <c r="AE40" s="150" t="s">
        <v>238</v>
      </c>
      <c r="AF40" s="150" t="s">
        <v>238</v>
      </c>
      <c r="AG40" s="150" t="s">
        <v>238</v>
      </c>
      <c r="AH40" s="150" t="s">
        <v>238</v>
      </c>
      <c r="AI40" s="150" t="s">
        <v>238</v>
      </c>
      <c r="AJ40" s="150" t="s">
        <v>238</v>
      </c>
      <c r="AK40" s="150" t="s">
        <v>238</v>
      </c>
      <c r="AL40" s="139" t="s">
        <v>238</v>
      </c>
      <c r="AM40" s="139" t="s">
        <v>238</v>
      </c>
      <c r="AN40" s="150" t="s">
        <v>238</v>
      </c>
      <c r="AO40" s="150" t="s">
        <v>238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1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1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 t="s">
        <v>238</v>
      </c>
      <c r="BL40" s="150" t="s">
        <v>238</v>
      </c>
      <c r="BM40" s="150" t="s">
        <v>238</v>
      </c>
      <c r="BN40" s="150" t="s">
        <v>238</v>
      </c>
      <c r="BO40" s="150" t="s">
        <v>238</v>
      </c>
      <c r="BP40" s="150" t="s">
        <v>238</v>
      </c>
      <c r="BQ40" s="150" t="s">
        <v>238</v>
      </c>
      <c r="BR40" s="150" t="s">
        <v>238</v>
      </c>
      <c r="BS40" s="150" t="s">
        <v>238</v>
      </c>
      <c r="BT40" s="150" t="s">
        <v>238</v>
      </c>
      <c r="BU40" s="150" t="s">
        <v>238</v>
      </c>
    </row>
    <row r="41" spans="1:73" s="161" customFormat="1" ht="12.6" customHeight="1" x14ac:dyDescent="0.2">
      <c r="A41" s="139">
        <v>270008</v>
      </c>
      <c r="B41" s="139" t="s">
        <v>247</v>
      </c>
      <c r="C41" s="139"/>
      <c r="D41" s="139">
        <v>440</v>
      </c>
      <c r="E41" s="139">
        <v>9.6603169110873193</v>
      </c>
      <c r="F41" s="139">
        <v>9.6603169110873193</v>
      </c>
      <c r="G41" s="150">
        <v>31</v>
      </c>
      <c r="H41" s="150">
        <v>65</v>
      </c>
      <c r="I41" s="150">
        <v>55</v>
      </c>
      <c r="J41" s="150">
        <v>52</v>
      </c>
      <c r="K41" s="150">
        <v>80</v>
      </c>
      <c r="L41" s="150">
        <v>57</v>
      </c>
      <c r="M41" s="150">
        <v>48</v>
      </c>
      <c r="N41" s="150">
        <v>52</v>
      </c>
      <c r="O41" s="150">
        <v>0</v>
      </c>
      <c r="P41" s="150">
        <v>279</v>
      </c>
      <c r="Q41" s="150">
        <v>161</v>
      </c>
      <c r="R41" s="150">
        <v>0</v>
      </c>
      <c r="S41" s="150">
        <v>116</v>
      </c>
      <c r="T41" s="150">
        <v>322</v>
      </c>
      <c r="U41" s="150">
        <v>32</v>
      </c>
      <c r="V41" s="150">
        <v>290</v>
      </c>
      <c r="W41" s="150">
        <v>44</v>
      </c>
      <c r="X41" s="150">
        <v>31</v>
      </c>
      <c r="Y41" s="150">
        <v>168</v>
      </c>
      <c r="Z41" s="150">
        <v>47</v>
      </c>
      <c r="AA41" s="150">
        <v>2</v>
      </c>
      <c r="AB41" s="150">
        <v>334</v>
      </c>
      <c r="AC41" s="150">
        <v>23</v>
      </c>
      <c r="AD41" s="150">
        <v>11</v>
      </c>
      <c r="AE41" s="150">
        <v>11</v>
      </c>
      <c r="AF41" s="150">
        <v>3</v>
      </c>
      <c r="AG41" s="150">
        <v>58</v>
      </c>
      <c r="AH41" s="150">
        <v>0</v>
      </c>
      <c r="AI41" s="150">
        <v>230</v>
      </c>
      <c r="AJ41" s="150">
        <v>21</v>
      </c>
      <c r="AK41" s="150">
        <v>21</v>
      </c>
      <c r="AL41" s="139">
        <v>105</v>
      </c>
      <c r="AM41" s="139">
        <v>21</v>
      </c>
      <c r="AN41" s="150">
        <v>42</v>
      </c>
      <c r="AO41" s="150">
        <v>0</v>
      </c>
      <c r="AP41" s="150">
        <v>23</v>
      </c>
      <c r="AQ41" s="150">
        <v>29</v>
      </c>
      <c r="AR41" s="150">
        <v>28</v>
      </c>
      <c r="AS41" s="150">
        <v>24</v>
      </c>
      <c r="AT41" s="150">
        <v>26</v>
      </c>
      <c r="AU41" s="150">
        <v>30</v>
      </c>
      <c r="AV41" s="150">
        <v>39</v>
      </c>
      <c r="AW41" s="150">
        <v>37</v>
      </c>
      <c r="AX41" s="150">
        <v>27</v>
      </c>
      <c r="AY41" s="150">
        <v>29</v>
      </c>
      <c r="AZ41" s="150">
        <v>26</v>
      </c>
      <c r="BA41" s="150">
        <v>32</v>
      </c>
      <c r="BB41" s="150">
        <v>90</v>
      </c>
      <c r="BC41" s="150">
        <v>56</v>
      </c>
      <c r="BD41" s="150">
        <v>75</v>
      </c>
      <c r="BE41" s="150">
        <v>53</v>
      </c>
      <c r="BF41" s="150">
        <v>67</v>
      </c>
      <c r="BG41" s="150">
        <v>65</v>
      </c>
      <c r="BH41" s="150">
        <v>54</v>
      </c>
      <c r="BI41" s="150">
        <v>70</v>
      </c>
      <c r="BJ41" s="150">
        <v>0</v>
      </c>
      <c r="BK41" s="150">
        <v>133</v>
      </c>
      <c r="BL41" s="150">
        <v>452</v>
      </c>
      <c r="BM41" s="150">
        <v>47</v>
      </c>
      <c r="BN41" s="150">
        <v>28</v>
      </c>
      <c r="BO41" s="150">
        <v>35</v>
      </c>
      <c r="BP41" s="150">
        <v>18</v>
      </c>
      <c r="BQ41" s="150">
        <v>31</v>
      </c>
      <c r="BR41" s="150">
        <v>3</v>
      </c>
      <c r="BS41" s="150">
        <v>127</v>
      </c>
      <c r="BT41" s="150">
        <v>305</v>
      </c>
      <c r="BU41" s="150">
        <v>8</v>
      </c>
    </row>
    <row r="42" spans="1:73" x14ac:dyDescent="0.2">
      <c r="A42" s="138"/>
      <c r="B42" s="138"/>
      <c r="C42" s="138"/>
      <c r="D42" s="138"/>
      <c r="E42" s="158"/>
      <c r="F42" s="15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</row>
    <row r="43" spans="1:73" x14ac:dyDescent="0.2">
      <c r="A43" s="138"/>
      <c r="B43" s="138"/>
      <c r="C43" s="138"/>
      <c r="D43" s="138"/>
      <c r="E43" s="158"/>
      <c r="F43" s="15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</row>
    <row r="44" spans="1:73" x14ac:dyDescent="0.2">
      <c r="A44" s="138"/>
      <c r="B44" s="138"/>
      <c r="C44" s="138"/>
      <c r="D44" s="138"/>
      <c r="E44" s="158"/>
      <c r="F44" s="15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</row>
    <row r="45" spans="1:73" x14ac:dyDescent="0.2">
      <c r="A45" s="138"/>
      <c r="B45" s="138"/>
      <c r="C45" s="138"/>
      <c r="D45" s="138"/>
      <c r="E45" s="158"/>
      <c r="F45" s="15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</row>
    <row r="46" spans="1:73" x14ac:dyDescent="0.2">
      <c r="A46" s="138"/>
      <c r="B46" s="138"/>
      <c r="C46" s="138"/>
      <c r="D46" s="138"/>
      <c r="E46" s="158"/>
      <c r="F46" s="15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</row>
    <row r="47" spans="1:73" x14ac:dyDescent="0.2">
      <c r="A47" s="138"/>
      <c r="B47" s="138"/>
      <c r="C47" s="138"/>
      <c r="D47" s="138"/>
      <c r="E47" s="158"/>
      <c r="F47" s="15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</row>
    <row r="48" spans="1:73" x14ac:dyDescent="0.2">
      <c r="A48" s="138"/>
      <c r="B48" s="138"/>
      <c r="C48" s="138"/>
      <c r="D48" s="138"/>
      <c r="E48" s="158"/>
      <c r="F48" s="15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</row>
    <row r="49" spans="1:73" x14ac:dyDescent="0.2">
      <c r="A49" s="138"/>
      <c r="B49" s="138"/>
      <c r="C49" s="138"/>
      <c r="D49" s="138"/>
      <c r="E49" s="158"/>
      <c r="F49" s="15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</row>
    <row r="50" spans="1:73" x14ac:dyDescent="0.2">
      <c r="A50" s="138"/>
      <c r="B50" s="138"/>
      <c r="C50" s="138"/>
      <c r="D50" s="138"/>
      <c r="E50" s="158"/>
      <c r="F50" s="15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</row>
    <row r="51" spans="1:73" x14ac:dyDescent="0.2">
      <c r="A51" s="138"/>
      <c r="B51" s="138"/>
      <c r="C51" s="138"/>
      <c r="D51" s="138"/>
      <c r="E51" s="158"/>
      <c r="F51" s="15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</row>
    <row r="52" spans="1:73" x14ac:dyDescent="0.2">
      <c r="A52" s="138"/>
      <c r="B52" s="138"/>
      <c r="C52" s="138"/>
      <c r="D52" s="138"/>
      <c r="E52" s="158"/>
      <c r="F52" s="15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</row>
    <row r="53" spans="1:73" x14ac:dyDescent="0.2">
      <c r="A53" s="138"/>
      <c r="B53" s="138"/>
      <c r="C53" s="138"/>
      <c r="D53" s="138"/>
      <c r="E53" s="158"/>
      <c r="F53" s="15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</row>
    <row r="54" spans="1:73" x14ac:dyDescent="0.2">
      <c r="A54" s="138"/>
      <c r="B54" s="138"/>
      <c r="C54" s="138"/>
      <c r="D54" s="138"/>
      <c r="E54" s="158"/>
      <c r="F54" s="15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</row>
    <row r="55" spans="1:73" x14ac:dyDescent="0.2">
      <c r="A55" s="138"/>
      <c r="B55" s="138"/>
      <c r="C55" s="138"/>
      <c r="D55" s="138"/>
      <c r="E55" s="158"/>
      <c r="F55" s="15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</row>
    <row r="56" spans="1:73" x14ac:dyDescent="0.2">
      <c r="A56" s="138"/>
      <c r="B56" s="138"/>
      <c r="C56" s="138"/>
      <c r="D56" s="138"/>
      <c r="E56" s="158"/>
      <c r="F56" s="15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</row>
    <row r="57" spans="1:73" x14ac:dyDescent="0.2">
      <c r="A57" s="138"/>
      <c r="B57" s="138"/>
      <c r="C57" s="138"/>
      <c r="D57" s="138"/>
      <c r="E57" s="158"/>
      <c r="F57" s="15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</row>
    <row r="58" spans="1:73" x14ac:dyDescent="0.2">
      <c r="A58" s="138"/>
      <c r="B58" s="138"/>
      <c r="C58" s="138"/>
      <c r="D58" s="138"/>
      <c r="E58" s="158"/>
      <c r="F58" s="15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</row>
    <row r="59" spans="1:73" x14ac:dyDescent="0.2">
      <c r="A59" s="138"/>
      <c r="B59" s="138"/>
      <c r="C59" s="138"/>
      <c r="D59" s="138"/>
      <c r="E59" s="158"/>
      <c r="F59" s="15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</row>
    <row r="60" spans="1:73" x14ac:dyDescent="0.2">
      <c r="A60" s="138"/>
      <c r="B60" s="138"/>
      <c r="C60" s="138"/>
      <c r="D60" s="138"/>
      <c r="E60" s="158"/>
      <c r="F60" s="15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</row>
    <row r="61" spans="1:73" x14ac:dyDescent="0.2">
      <c r="A61" s="138"/>
      <c r="B61" s="138"/>
      <c r="C61" s="138"/>
      <c r="D61" s="138"/>
      <c r="E61" s="158"/>
      <c r="F61" s="15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</row>
    <row r="62" spans="1:73" x14ac:dyDescent="0.2">
      <c r="A62" s="138"/>
      <c r="B62" s="138"/>
      <c r="C62" s="138"/>
      <c r="D62" s="138"/>
      <c r="E62" s="158"/>
      <c r="F62" s="15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</row>
    <row r="63" spans="1:73" x14ac:dyDescent="0.2">
      <c r="A63" s="138"/>
      <c r="B63" s="138"/>
      <c r="C63" s="138"/>
      <c r="D63" s="138"/>
      <c r="E63" s="158"/>
      <c r="F63" s="15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</row>
    <row r="64" spans="1:73" x14ac:dyDescent="0.2">
      <c r="A64" s="138"/>
      <c r="B64" s="138"/>
      <c r="C64" s="138"/>
      <c r="D64" s="138"/>
      <c r="E64" s="158"/>
      <c r="F64" s="15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</row>
    <row r="65" spans="1:73" x14ac:dyDescent="0.2">
      <c r="A65" s="138"/>
      <c r="B65" s="138"/>
      <c r="C65" s="138"/>
      <c r="D65" s="138"/>
      <c r="E65" s="158"/>
      <c r="F65" s="15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</row>
    <row r="66" spans="1:73" x14ac:dyDescent="0.2">
      <c r="A66" s="138"/>
      <c r="B66" s="138"/>
      <c r="C66" s="138"/>
      <c r="D66" s="138"/>
      <c r="E66" s="158"/>
      <c r="F66" s="15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</row>
    <row r="67" spans="1:73" x14ac:dyDescent="0.2">
      <c r="A67" s="138"/>
      <c r="B67" s="138"/>
      <c r="C67" s="138"/>
      <c r="D67" s="138"/>
      <c r="E67" s="158"/>
      <c r="F67" s="15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</row>
    <row r="68" spans="1:73" x14ac:dyDescent="0.2">
      <c r="A68" s="138"/>
      <c r="B68" s="138"/>
      <c r="C68" s="138"/>
      <c r="D68" s="138"/>
      <c r="E68" s="158"/>
      <c r="F68" s="15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</row>
    <row r="69" spans="1:73" x14ac:dyDescent="0.2">
      <c r="A69" s="138"/>
      <c r="B69" s="138"/>
      <c r="C69" s="138"/>
      <c r="D69" s="138"/>
      <c r="E69" s="158"/>
      <c r="F69" s="15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</row>
    <row r="70" spans="1:73" x14ac:dyDescent="0.2">
      <c r="A70" s="138"/>
      <c r="B70" s="138"/>
      <c r="C70" s="138"/>
      <c r="D70" s="138"/>
      <c r="E70" s="158"/>
      <c r="F70" s="15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</row>
    <row r="71" spans="1:73" x14ac:dyDescent="0.2">
      <c r="A71" s="138"/>
      <c r="B71" s="138"/>
      <c r="C71" s="138"/>
      <c r="D71" s="138"/>
      <c r="E71" s="158"/>
      <c r="F71" s="15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</row>
    <row r="72" spans="1:73" x14ac:dyDescent="0.2">
      <c r="A72" s="138"/>
      <c r="B72" s="138"/>
      <c r="C72" s="138"/>
      <c r="D72" s="138"/>
      <c r="E72" s="158"/>
      <c r="F72" s="15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</row>
    <row r="73" spans="1:73" x14ac:dyDescent="0.2">
      <c r="A73" s="138"/>
      <c r="B73" s="138"/>
      <c r="C73" s="138"/>
      <c r="D73" s="138"/>
      <c r="E73" s="158"/>
      <c r="F73" s="15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</row>
    <row r="74" spans="1:73" x14ac:dyDescent="0.2">
      <c r="A74" s="138"/>
      <c r="B74" s="138"/>
      <c r="C74" s="138"/>
      <c r="D74" s="138"/>
      <c r="E74" s="158"/>
      <c r="F74" s="15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</row>
    <row r="75" spans="1:73" x14ac:dyDescent="0.2">
      <c r="A75" s="138"/>
      <c r="B75" s="138"/>
      <c r="C75" s="138"/>
      <c r="D75" s="138"/>
      <c r="E75" s="158"/>
      <c r="F75" s="15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</row>
    <row r="76" spans="1:73" x14ac:dyDescent="0.2">
      <c r="A76" s="138"/>
      <c r="B76" s="138"/>
      <c r="C76" s="138"/>
      <c r="D76" s="138"/>
      <c r="E76" s="158"/>
      <c r="F76" s="15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</row>
    <row r="77" spans="1:73" x14ac:dyDescent="0.2">
      <c r="A77" s="138"/>
      <c r="B77" s="138"/>
      <c r="C77" s="138"/>
      <c r="D77" s="138"/>
      <c r="E77" s="158"/>
      <c r="F77" s="15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</row>
    <row r="78" spans="1:73" x14ac:dyDescent="0.2">
      <c r="A78" s="138"/>
      <c r="B78" s="138"/>
      <c r="C78" s="138"/>
      <c r="D78" s="138"/>
      <c r="E78" s="158"/>
      <c r="F78" s="15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</row>
    <row r="79" spans="1:73" x14ac:dyDescent="0.2">
      <c r="A79" s="138"/>
      <c r="B79" s="138"/>
      <c r="C79" s="138"/>
      <c r="D79" s="138"/>
      <c r="E79" s="158"/>
      <c r="F79" s="15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</row>
    <row r="80" spans="1:73" x14ac:dyDescent="0.2">
      <c r="A80" s="138"/>
      <c r="B80" s="138"/>
      <c r="C80" s="138"/>
      <c r="D80" s="138"/>
      <c r="E80" s="158"/>
      <c r="F80" s="15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</row>
    <row r="81" spans="1:73" x14ac:dyDescent="0.2">
      <c r="A81" s="138"/>
      <c r="B81" s="138"/>
      <c r="C81" s="138"/>
      <c r="D81" s="138"/>
      <c r="E81" s="158"/>
      <c r="F81" s="15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</row>
    <row r="82" spans="1:73" x14ac:dyDescent="0.2">
      <c r="A82" s="138"/>
      <c r="B82" s="138"/>
      <c r="C82" s="138"/>
      <c r="D82" s="138"/>
      <c r="E82" s="158"/>
      <c r="F82" s="15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</row>
    <row r="83" spans="1:73" x14ac:dyDescent="0.2">
      <c r="A83" s="138"/>
      <c r="B83" s="138"/>
      <c r="C83" s="138"/>
      <c r="D83" s="138"/>
      <c r="E83" s="158"/>
      <c r="F83" s="15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</row>
    <row r="84" spans="1:73" x14ac:dyDescent="0.2">
      <c r="A84" s="138"/>
      <c r="B84" s="138"/>
      <c r="C84" s="138"/>
      <c r="D84" s="138"/>
      <c r="E84" s="158"/>
      <c r="F84" s="15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</row>
    <row r="85" spans="1:73" x14ac:dyDescent="0.2">
      <c r="A85" s="138"/>
      <c r="B85" s="138"/>
      <c r="C85" s="138"/>
      <c r="D85" s="138"/>
      <c r="E85" s="158"/>
      <c r="F85" s="15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</row>
    <row r="86" spans="1:73" x14ac:dyDescent="0.2">
      <c r="A86" s="138"/>
      <c r="B86" s="138"/>
      <c r="C86" s="138"/>
      <c r="D86" s="138"/>
      <c r="E86" s="158"/>
      <c r="F86" s="15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</row>
    <row r="87" spans="1:73" x14ac:dyDescent="0.2">
      <c r="A87" s="138"/>
      <c r="B87" s="138"/>
      <c r="C87" s="138"/>
      <c r="D87" s="138"/>
      <c r="E87" s="158"/>
      <c r="F87" s="15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</row>
    <row r="88" spans="1:73" x14ac:dyDescent="0.2">
      <c r="A88" s="138"/>
      <c r="B88" s="138"/>
      <c r="C88" s="138"/>
      <c r="D88" s="138"/>
      <c r="E88" s="158"/>
      <c r="F88" s="15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</row>
    <row r="89" spans="1:73" x14ac:dyDescent="0.2">
      <c r="A89" s="138"/>
      <c r="B89" s="138"/>
      <c r="C89" s="138"/>
      <c r="D89" s="138"/>
      <c r="E89" s="158"/>
      <c r="F89" s="15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</row>
    <row r="90" spans="1:73" x14ac:dyDescent="0.2">
      <c r="A90" s="138"/>
      <c r="B90" s="138"/>
      <c r="C90" s="138"/>
      <c r="D90" s="138"/>
      <c r="E90" s="158"/>
      <c r="F90" s="15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</row>
    <row r="91" spans="1:73" x14ac:dyDescent="0.2">
      <c r="A91" s="138"/>
      <c r="B91" s="138"/>
      <c r="C91" s="138"/>
      <c r="D91" s="138"/>
      <c r="E91" s="158"/>
      <c r="F91" s="15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</row>
    <row r="92" spans="1:73" x14ac:dyDescent="0.2">
      <c r="A92" s="138"/>
      <c r="B92" s="138"/>
      <c r="C92" s="138"/>
      <c r="D92" s="138"/>
      <c r="E92" s="158"/>
      <c r="F92" s="15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</row>
    <row r="93" spans="1:73" x14ac:dyDescent="0.2">
      <c r="A93" s="138"/>
      <c r="B93" s="138"/>
      <c r="C93" s="138"/>
      <c r="D93" s="138"/>
      <c r="E93" s="158"/>
      <c r="F93" s="15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</row>
    <row r="94" spans="1:73" x14ac:dyDescent="0.2">
      <c r="A94" s="138"/>
      <c r="B94" s="138"/>
      <c r="C94" s="138"/>
      <c r="D94" s="138"/>
      <c r="E94" s="158"/>
      <c r="F94" s="15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</row>
    <row r="95" spans="1:73" x14ac:dyDescent="0.2">
      <c r="A95" s="138"/>
      <c r="B95" s="138"/>
      <c r="C95" s="138"/>
      <c r="D95" s="138"/>
      <c r="E95" s="158"/>
      <c r="F95" s="15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</row>
    <row r="96" spans="1:73" x14ac:dyDescent="0.2">
      <c r="A96" s="138"/>
      <c r="B96" s="138"/>
      <c r="C96" s="138"/>
      <c r="D96" s="138"/>
      <c r="E96" s="158"/>
      <c r="F96" s="15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</row>
    <row r="97" spans="1:73" x14ac:dyDescent="0.2">
      <c r="A97" s="138"/>
      <c r="B97" s="138"/>
      <c r="C97" s="138"/>
      <c r="D97" s="138"/>
      <c r="E97" s="158"/>
      <c r="F97" s="15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</row>
    <row r="98" spans="1:73" x14ac:dyDescent="0.2">
      <c r="A98" s="138"/>
      <c r="B98" s="138"/>
      <c r="C98" s="138"/>
      <c r="D98" s="138"/>
      <c r="E98" s="158"/>
      <c r="F98" s="15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</row>
    <row r="99" spans="1:73" x14ac:dyDescent="0.2">
      <c r="A99" s="138"/>
      <c r="B99" s="138"/>
      <c r="C99" s="138"/>
      <c r="D99" s="138"/>
      <c r="E99" s="158"/>
      <c r="F99" s="15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</row>
    <row r="100" spans="1:73" x14ac:dyDescent="0.2">
      <c r="A100" s="138"/>
      <c r="B100" s="138"/>
      <c r="C100" s="138"/>
      <c r="D100" s="138"/>
      <c r="E100" s="158"/>
      <c r="F100" s="15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</row>
    <row r="101" spans="1:73" x14ac:dyDescent="0.2">
      <c r="A101" s="138"/>
      <c r="B101" s="138"/>
      <c r="C101" s="138"/>
      <c r="D101" s="138"/>
      <c r="E101" s="158"/>
      <c r="F101" s="15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</row>
    <row r="102" spans="1:73" x14ac:dyDescent="0.2">
      <c r="A102" s="138"/>
      <c r="B102" s="138"/>
      <c r="C102" s="138"/>
      <c r="D102" s="138"/>
      <c r="E102" s="158"/>
      <c r="F102" s="15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</row>
    <row r="103" spans="1:73" x14ac:dyDescent="0.2">
      <c r="A103" s="138"/>
      <c r="B103" s="138"/>
      <c r="C103" s="138"/>
      <c r="D103" s="138"/>
      <c r="E103" s="158"/>
      <c r="F103" s="15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</row>
    <row r="104" spans="1:73" x14ac:dyDescent="0.2">
      <c r="A104" s="138"/>
      <c r="B104" s="138"/>
      <c r="C104" s="138"/>
      <c r="D104" s="138"/>
      <c r="E104" s="158"/>
      <c r="F104" s="15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</row>
    <row r="105" spans="1:73" x14ac:dyDescent="0.2">
      <c r="A105" s="138"/>
      <c r="B105" s="138"/>
      <c r="C105" s="138"/>
      <c r="D105" s="138"/>
      <c r="E105" s="158"/>
      <c r="F105" s="15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</row>
    <row r="106" spans="1:73" x14ac:dyDescent="0.2">
      <c r="A106" s="138"/>
      <c r="B106" s="138"/>
      <c r="C106" s="138"/>
      <c r="D106" s="138"/>
      <c r="E106" s="158"/>
      <c r="F106" s="15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</row>
    <row r="107" spans="1:73" x14ac:dyDescent="0.2">
      <c r="A107" s="138"/>
      <c r="B107" s="138"/>
      <c r="C107" s="138"/>
      <c r="D107" s="138"/>
      <c r="E107" s="158"/>
      <c r="F107" s="15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</row>
    <row r="108" spans="1:73" x14ac:dyDescent="0.2">
      <c r="A108" s="138"/>
      <c r="B108" s="138"/>
      <c r="C108" s="138"/>
      <c r="D108" s="138"/>
      <c r="E108" s="158"/>
      <c r="F108" s="15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</row>
    <row r="109" spans="1:73" x14ac:dyDescent="0.2">
      <c r="A109" s="138"/>
      <c r="B109" s="138"/>
      <c r="C109" s="138"/>
      <c r="D109" s="138"/>
      <c r="E109" s="158"/>
      <c r="F109" s="15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</row>
    <row r="110" spans="1:73" x14ac:dyDescent="0.2">
      <c r="A110" s="138"/>
      <c r="B110" s="138"/>
      <c r="C110" s="138"/>
      <c r="D110" s="138"/>
      <c r="E110" s="158"/>
      <c r="F110" s="15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</row>
    <row r="111" spans="1:73" x14ac:dyDescent="0.2">
      <c r="A111" s="138"/>
      <c r="B111" s="138"/>
      <c r="C111" s="138"/>
      <c r="D111" s="138"/>
      <c r="E111" s="158"/>
      <c r="F111" s="15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</row>
    <row r="112" spans="1:73" x14ac:dyDescent="0.2">
      <c r="A112" s="138"/>
      <c r="B112" s="138"/>
      <c r="C112" s="138"/>
      <c r="D112" s="138"/>
      <c r="E112" s="158"/>
      <c r="F112" s="15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</row>
    <row r="113" spans="1:73" x14ac:dyDescent="0.2">
      <c r="A113" s="138"/>
      <c r="B113" s="138"/>
      <c r="C113" s="138"/>
      <c r="D113" s="138"/>
      <c r="E113" s="158"/>
      <c r="F113" s="15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</row>
    <row r="114" spans="1:73" x14ac:dyDescent="0.2">
      <c r="A114" s="138"/>
      <c r="B114" s="138"/>
      <c r="C114" s="138"/>
      <c r="D114" s="138"/>
      <c r="E114" s="158"/>
      <c r="F114" s="15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</row>
    <row r="115" spans="1:73" x14ac:dyDescent="0.2">
      <c r="A115" s="138"/>
      <c r="B115" s="138"/>
      <c r="C115" s="138"/>
      <c r="D115" s="138"/>
      <c r="E115" s="158"/>
      <c r="F115" s="15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</row>
    <row r="116" spans="1:73" x14ac:dyDescent="0.2">
      <c r="A116" s="138"/>
      <c r="B116" s="138"/>
      <c r="C116" s="138"/>
      <c r="D116" s="138"/>
      <c r="E116" s="158"/>
      <c r="F116" s="15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</row>
    <row r="117" spans="1:73" x14ac:dyDescent="0.2">
      <c r="A117" s="138"/>
      <c r="B117" s="138"/>
      <c r="C117" s="138"/>
      <c r="D117" s="138"/>
      <c r="E117" s="158"/>
      <c r="F117" s="15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</row>
    <row r="118" spans="1:73" x14ac:dyDescent="0.2">
      <c r="A118" s="138"/>
      <c r="B118" s="138"/>
      <c r="C118" s="138"/>
      <c r="D118" s="138"/>
      <c r="E118" s="158"/>
      <c r="F118" s="15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</row>
    <row r="119" spans="1:73" x14ac:dyDescent="0.2">
      <c r="A119" s="138"/>
      <c r="B119" s="138"/>
      <c r="C119" s="138"/>
      <c r="D119" s="138"/>
      <c r="E119" s="158"/>
      <c r="F119" s="15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</row>
    <row r="120" spans="1:73" x14ac:dyDescent="0.2">
      <c r="A120" s="138"/>
      <c r="B120" s="138"/>
      <c r="C120" s="138"/>
      <c r="D120" s="138"/>
      <c r="E120" s="158"/>
      <c r="F120" s="15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</row>
    <row r="121" spans="1:73" x14ac:dyDescent="0.2">
      <c r="A121" s="138"/>
      <c r="B121" s="138"/>
      <c r="C121" s="138"/>
      <c r="D121" s="138"/>
      <c r="E121" s="158"/>
      <c r="F121" s="15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</row>
    <row r="122" spans="1:73" x14ac:dyDescent="0.2">
      <c r="A122" s="138"/>
      <c r="B122" s="138"/>
      <c r="C122" s="138"/>
      <c r="D122" s="138"/>
      <c r="E122" s="158"/>
      <c r="F122" s="15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</row>
    <row r="123" spans="1:73" x14ac:dyDescent="0.2">
      <c r="A123" s="138"/>
      <c r="B123" s="138"/>
      <c r="C123" s="138"/>
      <c r="D123" s="138"/>
      <c r="E123" s="158"/>
      <c r="F123" s="15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</row>
    <row r="124" spans="1:73" x14ac:dyDescent="0.2">
      <c r="A124" s="138"/>
      <c r="B124" s="138"/>
      <c r="C124" s="138"/>
      <c r="D124" s="138"/>
      <c r="E124" s="158"/>
      <c r="F124" s="15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</row>
    <row r="125" spans="1:73" x14ac:dyDescent="0.2">
      <c r="A125" s="138"/>
      <c r="B125" s="138"/>
      <c r="C125" s="138"/>
      <c r="D125" s="138"/>
      <c r="E125" s="158"/>
      <c r="F125" s="15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</row>
    <row r="126" spans="1:73" x14ac:dyDescent="0.2">
      <c r="A126" s="138"/>
      <c r="B126" s="138"/>
      <c r="C126" s="138"/>
      <c r="D126" s="138"/>
      <c r="E126" s="158"/>
      <c r="F126" s="15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</row>
    <row r="127" spans="1:73" x14ac:dyDescent="0.2">
      <c r="A127" s="138"/>
      <c r="B127" s="138"/>
      <c r="C127" s="138"/>
      <c r="D127" s="138"/>
      <c r="E127" s="158"/>
      <c r="F127" s="15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</row>
    <row r="128" spans="1:73" x14ac:dyDescent="0.2">
      <c r="A128" s="138"/>
      <c r="B128" s="138"/>
      <c r="C128" s="138"/>
      <c r="D128" s="138"/>
      <c r="E128" s="158"/>
      <c r="F128" s="15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</row>
    <row r="129" spans="1:73" x14ac:dyDescent="0.2">
      <c r="A129" s="138"/>
      <c r="B129" s="138"/>
      <c r="C129" s="138"/>
      <c r="D129" s="138"/>
      <c r="E129" s="158"/>
      <c r="F129" s="15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</row>
    <row r="130" spans="1:73" x14ac:dyDescent="0.2">
      <c r="A130" s="138"/>
      <c r="B130" s="138"/>
      <c r="C130" s="138"/>
      <c r="D130" s="138"/>
      <c r="E130" s="158"/>
      <c r="F130" s="15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</row>
    <row r="131" spans="1:73" x14ac:dyDescent="0.2">
      <c r="A131" s="138"/>
      <c r="B131" s="138"/>
      <c r="C131" s="138"/>
      <c r="D131" s="138"/>
      <c r="E131" s="158"/>
      <c r="F131" s="15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</row>
    <row r="132" spans="1:73" x14ac:dyDescent="0.2">
      <c r="A132" s="138"/>
      <c r="B132" s="138"/>
      <c r="C132" s="138"/>
      <c r="D132" s="138"/>
      <c r="E132" s="158"/>
      <c r="F132" s="15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</row>
    <row r="133" spans="1:73" x14ac:dyDescent="0.2">
      <c r="A133" s="138"/>
      <c r="B133" s="138"/>
      <c r="C133" s="138"/>
      <c r="D133" s="138"/>
      <c r="E133" s="158"/>
      <c r="F133" s="15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</row>
    <row r="134" spans="1:73" x14ac:dyDescent="0.2">
      <c r="A134" s="138"/>
      <c r="B134" s="138"/>
      <c r="C134" s="138"/>
      <c r="D134" s="138"/>
      <c r="E134" s="158"/>
      <c r="F134" s="15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</row>
    <row r="135" spans="1:73" x14ac:dyDescent="0.2">
      <c r="A135" s="138"/>
      <c r="B135" s="138"/>
      <c r="C135" s="138"/>
      <c r="D135" s="138"/>
      <c r="E135" s="158"/>
      <c r="F135" s="15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</row>
    <row r="136" spans="1:73" x14ac:dyDescent="0.2">
      <c r="A136" s="138"/>
      <c r="B136" s="138"/>
      <c r="C136" s="138"/>
      <c r="D136" s="138"/>
      <c r="E136" s="158"/>
      <c r="F136" s="15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</row>
    <row r="137" spans="1:73" x14ac:dyDescent="0.2">
      <c r="A137" s="138"/>
      <c r="B137" s="138"/>
      <c r="C137" s="138"/>
      <c r="D137" s="138"/>
      <c r="E137" s="158"/>
      <c r="F137" s="15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</row>
    <row r="138" spans="1:73" x14ac:dyDescent="0.2">
      <c r="A138" s="138"/>
      <c r="B138" s="138"/>
      <c r="C138" s="138"/>
      <c r="D138" s="138"/>
      <c r="E138" s="158"/>
      <c r="F138" s="15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</row>
    <row r="139" spans="1:73" x14ac:dyDescent="0.2">
      <c r="A139" s="138"/>
      <c r="B139" s="138"/>
      <c r="C139" s="138"/>
      <c r="D139" s="138"/>
      <c r="E139" s="158"/>
      <c r="F139" s="15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</row>
    <row r="140" spans="1:73" x14ac:dyDescent="0.2">
      <c r="A140" s="138"/>
      <c r="B140" s="138"/>
      <c r="C140" s="138"/>
      <c r="D140" s="138"/>
      <c r="E140" s="158"/>
      <c r="F140" s="15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</row>
    <row r="141" spans="1:73" x14ac:dyDescent="0.2">
      <c r="A141" s="138"/>
      <c r="B141" s="138"/>
      <c r="C141" s="138"/>
      <c r="D141" s="138"/>
      <c r="E141" s="158"/>
      <c r="F141" s="15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</row>
    <row r="142" spans="1:73" x14ac:dyDescent="0.2">
      <c r="A142" s="138"/>
      <c r="B142" s="138"/>
      <c r="C142" s="138"/>
      <c r="D142" s="138"/>
      <c r="E142" s="158"/>
      <c r="F142" s="15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</row>
    <row r="143" spans="1:73" x14ac:dyDescent="0.2">
      <c r="A143" s="138"/>
      <c r="B143" s="138"/>
      <c r="C143" s="138"/>
      <c r="D143" s="138"/>
      <c r="E143" s="158"/>
      <c r="F143" s="15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</row>
    <row r="144" spans="1:73" x14ac:dyDescent="0.2">
      <c r="A144" s="138"/>
      <c r="B144" s="138"/>
      <c r="C144" s="138"/>
      <c r="D144" s="138"/>
      <c r="E144" s="158"/>
      <c r="F144" s="15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</row>
    <row r="145" spans="1:73" x14ac:dyDescent="0.2">
      <c r="A145" s="138"/>
      <c r="B145" s="138"/>
      <c r="C145" s="138"/>
      <c r="D145" s="138"/>
      <c r="E145" s="158"/>
      <c r="F145" s="15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</row>
    <row r="146" spans="1:73" x14ac:dyDescent="0.2">
      <c r="A146" s="138"/>
      <c r="B146" s="138"/>
      <c r="C146" s="138"/>
      <c r="D146" s="138"/>
      <c r="E146" s="158"/>
      <c r="F146" s="15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</row>
    <row r="147" spans="1:73" x14ac:dyDescent="0.2">
      <c r="A147" s="138"/>
      <c r="B147" s="138"/>
      <c r="C147" s="138"/>
      <c r="D147" s="138"/>
      <c r="E147" s="158"/>
      <c r="F147" s="15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</row>
    <row r="148" spans="1:73" x14ac:dyDescent="0.2">
      <c r="A148" s="138"/>
      <c r="B148" s="138"/>
      <c r="C148" s="138"/>
      <c r="D148" s="138"/>
      <c r="E148" s="158"/>
      <c r="F148" s="15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</row>
    <row r="149" spans="1:73" x14ac:dyDescent="0.2">
      <c r="A149" s="138"/>
      <c r="B149" s="138"/>
      <c r="C149" s="138"/>
      <c r="D149" s="138"/>
      <c r="E149" s="158"/>
      <c r="F149" s="15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</row>
    <row r="150" spans="1:73" x14ac:dyDescent="0.2">
      <c r="A150" s="138"/>
      <c r="B150" s="138"/>
      <c r="C150" s="138"/>
      <c r="D150" s="138"/>
      <c r="E150" s="158"/>
      <c r="F150" s="15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</row>
    <row r="151" spans="1:73" x14ac:dyDescent="0.2">
      <c r="A151" s="138"/>
      <c r="B151" s="138"/>
      <c r="C151" s="138"/>
      <c r="D151" s="138"/>
      <c r="E151" s="158"/>
      <c r="F151" s="15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</row>
    <row r="152" spans="1:73" x14ac:dyDescent="0.2">
      <c r="A152" s="138"/>
      <c r="B152" s="138"/>
      <c r="C152" s="138"/>
      <c r="D152" s="138"/>
      <c r="E152" s="158"/>
      <c r="F152" s="15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</row>
    <row r="153" spans="1:73" x14ac:dyDescent="0.2">
      <c r="A153" s="138"/>
      <c r="B153" s="138"/>
      <c r="C153" s="138"/>
      <c r="D153" s="138"/>
      <c r="E153" s="158"/>
      <c r="F153" s="15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</row>
    <row r="154" spans="1:73" x14ac:dyDescent="0.2">
      <c r="A154" s="138"/>
      <c r="B154" s="138"/>
      <c r="C154" s="138"/>
      <c r="D154" s="138"/>
      <c r="E154" s="158"/>
      <c r="F154" s="15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</row>
    <row r="155" spans="1:73" x14ac:dyDescent="0.2">
      <c r="A155" s="138"/>
      <c r="B155" s="138"/>
      <c r="C155" s="138"/>
      <c r="D155" s="138"/>
      <c r="E155" s="158"/>
      <c r="F155" s="15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</row>
    <row r="156" spans="1:73" x14ac:dyDescent="0.2">
      <c r="A156" s="138"/>
      <c r="B156" s="138"/>
      <c r="C156" s="138"/>
      <c r="D156" s="138"/>
      <c r="E156" s="158"/>
      <c r="F156" s="15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</row>
    <row r="157" spans="1:73" x14ac:dyDescent="0.2">
      <c r="A157" s="138"/>
      <c r="B157" s="138"/>
      <c r="C157" s="138"/>
      <c r="D157" s="138"/>
      <c r="E157" s="158"/>
      <c r="F157" s="15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</row>
    <row r="158" spans="1:73" x14ac:dyDescent="0.2">
      <c r="A158" s="138"/>
      <c r="B158" s="138"/>
      <c r="C158" s="138"/>
      <c r="D158" s="138"/>
      <c r="E158" s="158"/>
      <c r="F158" s="15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</row>
    <row r="159" spans="1:73" x14ac:dyDescent="0.2">
      <c r="A159" s="138"/>
      <c r="B159" s="138"/>
      <c r="C159" s="138"/>
      <c r="D159" s="138"/>
      <c r="E159" s="158"/>
      <c r="F159" s="15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</row>
    <row r="160" spans="1:73" x14ac:dyDescent="0.2">
      <c r="A160" s="138"/>
      <c r="B160" s="138"/>
      <c r="C160" s="138"/>
      <c r="D160" s="138"/>
      <c r="E160" s="158"/>
      <c r="F160" s="15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</row>
    <row r="161" spans="1:73" x14ac:dyDescent="0.2">
      <c r="A161" s="138"/>
      <c r="B161" s="138"/>
      <c r="C161" s="138"/>
      <c r="D161" s="138"/>
      <c r="E161" s="158"/>
      <c r="F161" s="15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</row>
    <row r="162" spans="1:73" x14ac:dyDescent="0.2">
      <c r="A162" s="138"/>
      <c r="B162" s="138"/>
      <c r="C162" s="138"/>
      <c r="D162" s="138"/>
      <c r="E162" s="158"/>
      <c r="F162" s="15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</row>
    <row r="163" spans="1:73" x14ac:dyDescent="0.2">
      <c r="A163" s="138"/>
      <c r="B163" s="138"/>
      <c r="C163" s="138"/>
      <c r="D163" s="138"/>
      <c r="E163" s="158"/>
      <c r="F163" s="15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</row>
    <row r="164" spans="1:73" x14ac:dyDescent="0.2">
      <c r="A164" s="138"/>
      <c r="B164" s="138"/>
      <c r="C164" s="138"/>
      <c r="D164" s="138"/>
      <c r="E164" s="158"/>
      <c r="F164" s="15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</row>
    <row r="165" spans="1:73" x14ac:dyDescent="0.2">
      <c r="A165" s="138"/>
      <c r="B165" s="138"/>
      <c r="C165" s="138"/>
      <c r="D165" s="138"/>
      <c r="E165" s="158"/>
      <c r="F165" s="15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</row>
    <row r="166" spans="1:73" x14ac:dyDescent="0.2">
      <c r="A166" s="138"/>
      <c r="B166" s="138"/>
      <c r="C166" s="138"/>
      <c r="D166" s="138"/>
      <c r="E166" s="158"/>
      <c r="F166" s="15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</row>
    <row r="167" spans="1:73" x14ac:dyDescent="0.2">
      <c r="A167" s="138"/>
      <c r="B167" s="138"/>
      <c r="C167" s="138"/>
      <c r="D167" s="138"/>
      <c r="E167" s="158"/>
      <c r="F167" s="15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</row>
    <row r="168" spans="1:73" x14ac:dyDescent="0.2">
      <c r="A168" s="138"/>
      <c r="B168" s="138"/>
      <c r="C168" s="138"/>
      <c r="D168" s="138"/>
      <c r="E168" s="158"/>
      <c r="F168" s="15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</row>
    <row r="169" spans="1:73" x14ac:dyDescent="0.2">
      <c r="A169" s="138"/>
      <c r="B169" s="138"/>
      <c r="C169" s="138"/>
      <c r="D169" s="138"/>
      <c r="E169" s="158"/>
      <c r="F169" s="15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</row>
    <row r="170" spans="1:73" x14ac:dyDescent="0.2">
      <c r="A170" s="138"/>
      <c r="B170" s="138"/>
      <c r="C170" s="138"/>
      <c r="D170" s="138"/>
      <c r="E170" s="158"/>
      <c r="F170" s="15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</row>
    <row r="171" spans="1:73" x14ac:dyDescent="0.2">
      <c r="A171" s="138"/>
      <c r="B171" s="138"/>
      <c r="C171" s="138"/>
      <c r="D171" s="138"/>
      <c r="E171" s="158"/>
      <c r="F171" s="15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</row>
    <row r="172" spans="1:73" x14ac:dyDescent="0.2">
      <c r="A172" s="138"/>
      <c r="B172" s="138"/>
      <c r="C172" s="138"/>
      <c r="D172" s="138"/>
      <c r="E172" s="158"/>
      <c r="F172" s="15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</row>
    <row r="173" spans="1:73" x14ac:dyDescent="0.2">
      <c r="A173" s="138"/>
      <c r="B173" s="138"/>
      <c r="C173" s="138"/>
      <c r="D173" s="138"/>
      <c r="E173" s="158"/>
      <c r="F173" s="15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</row>
    <row r="174" spans="1:73" x14ac:dyDescent="0.2">
      <c r="A174" s="138"/>
      <c r="B174" s="138"/>
      <c r="C174" s="138"/>
      <c r="D174" s="138"/>
      <c r="E174" s="158"/>
      <c r="F174" s="15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</row>
    <row r="175" spans="1:73" x14ac:dyDescent="0.2">
      <c r="A175" s="138"/>
      <c r="B175" s="138"/>
      <c r="C175" s="138"/>
      <c r="D175" s="138"/>
      <c r="E175" s="158"/>
      <c r="F175" s="15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</row>
    <row r="176" spans="1:73" x14ac:dyDescent="0.2">
      <c r="A176" s="138"/>
      <c r="B176" s="138"/>
      <c r="C176" s="138"/>
      <c r="D176" s="138"/>
      <c r="E176" s="158"/>
      <c r="F176" s="15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</row>
    <row r="177" spans="1:73" x14ac:dyDescent="0.2">
      <c r="A177" s="138"/>
      <c r="B177" s="138"/>
      <c r="C177" s="138"/>
      <c r="D177" s="138"/>
      <c r="E177" s="158"/>
      <c r="F177" s="15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</row>
    <row r="178" spans="1:73" x14ac:dyDescent="0.2">
      <c r="A178" s="138"/>
      <c r="B178" s="138"/>
      <c r="C178" s="138"/>
      <c r="D178" s="138"/>
      <c r="E178" s="158"/>
      <c r="F178" s="15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</row>
    <row r="179" spans="1:73" x14ac:dyDescent="0.2">
      <c r="A179" s="138"/>
      <c r="B179" s="138"/>
      <c r="C179" s="138"/>
      <c r="D179" s="138"/>
      <c r="E179" s="158"/>
      <c r="F179" s="15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</row>
    <row r="180" spans="1:73" x14ac:dyDescent="0.2">
      <c r="A180" s="138"/>
      <c r="B180" s="138"/>
      <c r="C180" s="138"/>
      <c r="D180" s="138"/>
      <c r="E180" s="158"/>
      <c r="F180" s="15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</row>
    <row r="181" spans="1:73" x14ac:dyDescent="0.2">
      <c r="A181" s="138"/>
      <c r="B181" s="138"/>
      <c r="C181" s="138"/>
      <c r="D181" s="138"/>
      <c r="E181" s="158"/>
      <c r="F181" s="15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</row>
    <row r="182" spans="1:73" x14ac:dyDescent="0.2">
      <c r="A182" s="138"/>
      <c r="B182" s="138"/>
      <c r="C182" s="138"/>
      <c r="D182" s="138"/>
      <c r="E182" s="158"/>
      <c r="F182" s="15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</row>
    <row r="183" spans="1:73" x14ac:dyDescent="0.2">
      <c r="A183" s="138"/>
      <c r="B183" s="138"/>
      <c r="C183" s="138"/>
      <c r="D183" s="138"/>
      <c r="E183" s="158"/>
      <c r="F183" s="15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</row>
    <row r="184" spans="1:73" x14ac:dyDescent="0.2">
      <c r="A184" s="138"/>
      <c r="B184" s="138"/>
      <c r="C184" s="138"/>
      <c r="D184" s="138"/>
      <c r="E184" s="158"/>
      <c r="F184" s="15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</row>
    <row r="185" spans="1:73" x14ac:dyDescent="0.2">
      <c r="A185" s="138"/>
      <c r="B185" s="138"/>
      <c r="C185" s="138"/>
      <c r="D185" s="138"/>
      <c r="E185" s="158"/>
      <c r="F185" s="15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</row>
    <row r="186" spans="1:73" x14ac:dyDescent="0.2">
      <c r="A186" s="138"/>
      <c r="B186" s="138"/>
      <c r="C186" s="138"/>
      <c r="D186" s="138"/>
      <c r="E186" s="158"/>
      <c r="F186" s="15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</row>
    <row r="187" spans="1:73" x14ac:dyDescent="0.2">
      <c r="A187" s="138"/>
      <c r="B187" s="138"/>
      <c r="C187" s="138"/>
      <c r="D187" s="138"/>
      <c r="E187" s="158"/>
      <c r="F187" s="15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</row>
    <row r="188" spans="1:73" x14ac:dyDescent="0.2">
      <c r="A188" s="138"/>
      <c r="B188" s="138"/>
      <c r="C188" s="138"/>
      <c r="D188" s="138"/>
      <c r="E188" s="158"/>
      <c r="F188" s="15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</row>
    <row r="189" spans="1:73" x14ac:dyDescent="0.2">
      <c r="A189" s="138"/>
      <c r="B189" s="138"/>
      <c r="C189" s="138"/>
      <c r="D189" s="138"/>
      <c r="E189" s="158"/>
      <c r="F189" s="15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</row>
    <row r="190" spans="1:73" x14ac:dyDescent="0.2">
      <c r="A190" s="138"/>
      <c r="B190" s="138"/>
      <c r="C190" s="138"/>
      <c r="D190" s="138"/>
      <c r="E190" s="158"/>
      <c r="F190" s="15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</row>
    <row r="191" spans="1:73" x14ac:dyDescent="0.2">
      <c r="A191" s="138"/>
      <c r="B191" s="138"/>
      <c r="C191" s="138"/>
      <c r="D191" s="138"/>
      <c r="E191" s="158"/>
      <c r="F191" s="15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</row>
    <row r="192" spans="1:73" x14ac:dyDescent="0.2">
      <c r="A192" s="138"/>
      <c r="B192" s="138"/>
      <c r="C192" s="138"/>
      <c r="D192" s="138"/>
      <c r="E192" s="158"/>
      <c r="F192" s="15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</row>
    <row r="193" spans="1:73" x14ac:dyDescent="0.2">
      <c r="A193" s="138"/>
      <c r="B193" s="138"/>
      <c r="C193" s="138"/>
      <c r="D193" s="138"/>
      <c r="E193" s="158"/>
      <c r="F193" s="15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</row>
    <row r="194" spans="1:73" x14ac:dyDescent="0.2">
      <c r="A194" s="138"/>
      <c r="B194" s="138"/>
      <c r="C194" s="138"/>
      <c r="D194" s="138"/>
      <c r="E194" s="158"/>
      <c r="F194" s="15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</row>
    <row r="195" spans="1:73" x14ac:dyDescent="0.2">
      <c r="A195" s="138"/>
      <c r="B195" s="138"/>
      <c r="C195" s="138"/>
      <c r="D195" s="138"/>
      <c r="E195" s="158"/>
      <c r="F195" s="15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</row>
    <row r="196" spans="1:73" x14ac:dyDescent="0.2">
      <c r="A196" s="138"/>
      <c r="B196" s="138"/>
      <c r="C196" s="138"/>
      <c r="D196" s="138"/>
      <c r="E196" s="158"/>
      <c r="F196" s="15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</row>
    <row r="197" spans="1:73" x14ac:dyDescent="0.2">
      <c r="A197" s="138"/>
      <c r="B197" s="138"/>
      <c r="C197" s="138"/>
      <c r="D197" s="138"/>
      <c r="E197" s="158"/>
      <c r="F197" s="15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</row>
    <row r="198" spans="1:73" x14ac:dyDescent="0.2">
      <c r="A198" s="138"/>
      <c r="B198" s="138"/>
      <c r="C198" s="138"/>
      <c r="D198" s="138"/>
      <c r="E198" s="158"/>
      <c r="F198" s="15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</row>
    <row r="199" spans="1:73" x14ac:dyDescent="0.2">
      <c r="A199" s="138"/>
      <c r="B199" s="138"/>
      <c r="C199" s="138"/>
      <c r="D199" s="138"/>
      <c r="E199" s="158"/>
      <c r="F199" s="15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</row>
    <row r="200" spans="1:73" x14ac:dyDescent="0.2">
      <c r="A200" s="138"/>
      <c r="B200" s="138"/>
      <c r="C200" s="138"/>
      <c r="D200" s="138"/>
      <c r="E200" s="158"/>
      <c r="F200" s="15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</row>
    <row r="201" spans="1:73" x14ac:dyDescent="0.2">
      <c r="A201" s="138"/>
      <c r="B201" s="138"/>
      <c r="C201" s="138"/>
      <c r="D201" s="138"/>
      <c r="E201" s="158"/>
      <c r="F201" s="15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</row>
    <row r="202" spans="1:73" x14ac:dyDescent="0.2">
      <c r="A202" s="138"/>
      <c r="B202" s="138"/>
      <c r="C202" s="138"/>
      <c r="D202" s="138"/>
      <c r="E202" s="158"/>
      <c r="F202" s="15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</row>
    <row r="203" spans="1:73" x14ac:dyDescent="0.2">
      <c r="A203" s="138"/>
      <c r="B203" s="138"/>
      <c r="C203" s="138"/>
      <c r="D203" s="138"/>
      <c r="E203" s="158"/>
      <c r="F203" s="15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</row>
    <row r="204" spans="1:73" x14ac:dyDescent="0.2">
      <c r="A204" s="138"/>
      <c r="B204" s="138"/>
      <c r="C204" s="138"/>
      <c r="D204" s="138"/>
      <c r="E204" s="158"/>
      <c r="F204" s="15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</row>
    <row r="205" spans="1:73" x14ac:dyDescent="0.2">
      <c r="A205" s="138"/>
      <c r="B205" s="138"/>
      <c r="C205" s="138"/>
      <c r="D205" s="138"/>
      <c r="E205" s="158"/>
      <c r="F205" s="15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</row>
    <row r="206" spans="1:73" x14ac:dyDescent="0.2">
      <c r="A206" s="138"/>
      <c r="B206" s="138"/>
      <c r="C206" s="138"/>
      <c r="D206" s="138"/>
      <c r="E206" s="158"/>
      <c r="F206" s="15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</row>
    <row r="207" spans="1:73" x14ac:dyDescent="0.2">
      <c r="A207" s="138"/>
      <c r="B207" s="138"/>
      <c r="C207" s="138"/>
      <c r="D207" s="138"/>
      <c r="E207" s="158"/>
      <c r="F207" s="15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</row>
    <row r="208" spans="1:73" x14ac:dyDescent="0.2">
      <c r="A208" s="138"/>
      <c r="B208" s="138"/>
      <c r="C208" s="138"/>
      <c r="D208" s="138"/>
      <c r="E208" s="158"/>
      <c r="F208" s="15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</row>
    <row r="209" spans="1:73" x14ac:dyDescent="0.2">
      <c r="A209" s="138"/>
      <c r="B209" s="138"/>
      <c r="C209" s="138"/>
      <c r="D209" s="138"/>
      <c r="E209" s="158"/>
      <c r="F209" s="15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</row>
    <row r="210" spans="1:73" x14ac:dyDescent="0.2">
      <c r="A210" s="138"/>
      <c r="B210" s="138"/>
      <c r="C210" s="138"/>
      <c r="D210" s="138"/>
      <c r="E210" s="158"/>
      <c r="F210" s="15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</row>
    <row r="211" spans="1:73" x14ac:dyDescent="0.2">
      <c r="A211" s="138"/>
      <c r="B211" s="138"/>
      <c r="C211" s="138"/>
      <c r="D211" s="138"/>
      <c r="E211" s="158"/>
      <c r="F211" s="15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</row>
    <row r="212" spans="1:73" x14ac:dyDescent="0.2">
      <c r="A212" s="138"/>
      <c r="B212" s="138"/>
      <c r="C212" s="138"/>
      <c r="D212" s="138"/>
      <c r="E212" s="158"/>
      <c r="F212" s="15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</row>
    <row r="213" spans="1:73" x14ac:dyDescent="0.2">
      <c r="A213" s="138"/>
      <c r="B213" s="138"/>
      <c r="C213" s="138"/>
      <c r="D213" s="138"/>
      <c r="E213" s="158"/>
      <c r="F213" s="15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</row>
    <row r="214" spans="1:73" x14ac:dyDescent="0.2">
      <c r="A214" s="138"/>
      <c r="B214" s="138"/>
      <c r="C214" s="138"/>
      <c r="D214" s="138"/>
      <c r="E214" s="158"/>
      <c r="F214" s="15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</row>
    <row r="215" spans="1:73" x14ac:dyDescent="0.2">
      <c r="A215" s="138"/>
      <c r="B215" s="138"/>
      <c r="C215" s="138"/>
      <c r="D215" s="138"/>
      <c r="E215" s="158"/>
      <c r="F215" s="15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</row>
    <row r="216" spans="1:73" x14ac:dyDescent="0.2">
      <c r="A216" s="138"/>
      <c r="B216" s="138"/>
      <c r="C216" s="138"/>
      <c r="D216" s="138"/>
      <c r="E216" s="158"/>
      <c r="F216" s="15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</row>
    <row r="217" spans="1:73" x14ac:dyDescent="0.2">
      <c r="A217" s="138"/>
      <c r="B217" s="138"/>
      <c r="C217" s="138"/>
      <c r="D217" s="138"/>
      <c r="E217" s="158"/>
      <c r="F217" s="15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</row>
    <row r="218" spans="1:73" x14ac:dyDescent="0.2">
      <c r="A218" s="138"/>
      <c r="B218" s="138"/>
      <c r="C218" s="138"/>
      <c r="D218" s="138"/>
      <c r="E218" s="158"/>
      <c r="F218" s="15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</row>
    <row r="219" spans="1:73" x14ac:dyDescent="0.2">
      <c r="A219" s="138"/>
      <c r="B219" s="138"/>
      <c r="C219" s="138"/>
      <c r="D219" s="138"/>
      <c r="E219" s="158"/>
      <c r="F219" s="15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</row>
    <row r="220" spans="1:73" x14ac:dyDescent="0.2">
      <c r="A220" s="138"/>
      <c r="B220" s="138"/>
      <c r="C220" s="138"/>
      <c r="D220" s="138"/>
      <c r="E220" s="158"/>
      <c r="F220" s="15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</row>
    <row r="221" spans="1:73" x14ac:dyDescent="0.2">
      <c r="A221" s="138"/>
      <c r="B221" s="138"/>
      <c r="C221" s="138"/>
      <c r="D221" s="138"/>
      <c r="E221" s="158"/>
      <c r="F221" s="15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</row>
    <row r="222" spans="1:73" x14ac:dyDescent="0.2">
      <c r="A222" s="138"/>
      <c r="B222" s="138"/>
      <c r="C222" s="138"/>
      <c r="D222" s="138"/>
      <c r="E222" s="158"/>
      <c r="F222" s="15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</row>
    <row r="223" spans="1:73" x14ac:dyDescent="0.2">
      <c r="A223" s="138"/>
      <c r="B223" s="138"/>
      <c r="C223" s="138"/>
      <c r="D223" s="138"/>
      <c r="E223" s="158"/>
      <c r="F223" s="15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</row>
    <row r="224" spans="1:73" x14ac:dyDescent="0.2">
      <c r="A224" s="138"/>
      <c r="B224" s="138"/>
      <c r="C224" s="138"/>
      <c r="D224" s="138"/>
      <c r="E224" s="158"/>
      <c r="F224" s="15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</row>
    <row r="225" spans="1:73" x14ac:dyDescent="0.2">
      <c r="A225" s="138"/>
      <c r="B225" s="138"/>
      <c r="C225" s="138"/>
      <c r="D225" s="138"/>
      <c r="E225" s="158"/>
      <c r="F225" s="15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</row>
    <row r="226" spans="1:73" x14ac:dyDescent="0.2">
      <c r="A226" s="138"/>
      <c r="B226" s="138"/>
      <c r="C226" s="138"/>
      <c r="D226" s="138"/>
      <c r="E226" s="158"/>
      <c r="F226" s="15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</row>
    <row r="227" spans="1:73" x14ac:dyDescent="0.2">
      <c r="A227" s="138"/>
      <c r="B227" s="138"/>
      <c r="C227" s="138"/>
      <c r="D227" s="138"/>
      <c r="E227" s="158"/>
      <c r="F227" s="15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</row>
    <row r="228" spans="1:73" x14ac:dyDescent="0.2">
      <c r="A228" s="138"/>
      <c r="B228" s="138"/>
      <c r="C228" s="138"/>
      <c r="D228" s="138"/>
      <c r="E228" s="158"/>
      <c r="F228" s="15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</row>
    <row r="229" spans="1:73" x14ac:dyDescent="0.2">
      <c r="A229" s="138"/>
      <c r="B229" s="138"/>
      <c r="C229" s="138"/>
      <c r="D229" s="138"/>
      <c r="E229" s="158"/>
      <c r="F229" s="15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</row>
    <row r="230" spans="1:73" x14ac:dyDescent="0.2">
      <c r="A230" s="138"/>
      <c r="B230" s="138"/>
      <c r="C230" s="138"/>
      <c r="D230" s="138"/>
      <c r="E230" s="158"/>
      <c r="F230" s="15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</row>
    <row r="231" spans="1:73" x14ac:dyDescent="0.2">
      <c r="A231" s="138"/>
      <c r="B231" s="138"/>
      <c r="C231" s="138"/>
      <c r="D231" s="138"/>
      <c r="E231" s="158"/>
      <c r="F231" s="15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</row>
    <row r="232" spans="1:73" x14ac:dyDescent="0.2">
      <c r="A232" s="138"/>
      <c r="B232" s="138"/>
      <c r="C232" s="138"/>
      <c r="D232" s="138"/>
      <c r="E232" s="158"/>
      <c r="F232" s="15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</row>
    <row r="233" spans="1:73" x14ac:dyDescent="0.2">
      <c r="A233" s="138"/>
      <c r="B233" s="138"/>
      <c r="C233" s="138"/>
      <c r="D233" s="138"/>
      <c r="E233" s="158"/>
      <c r="F233" s="15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</row>
    <row r="234" spans="1:73" x14ac:dyDescent="0.2">
      <c r="A234" s="138"/>
      <c r="B234" s="138"/>
      <c r="C234" s="138"/>
      <c r="D234" s="138"/>
      <c r="E234" s="158"/>
      <c r="F234" s="15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</row>
    <row r="235" spans="1:73" x14ac:dyDescent="0.2">
      <c r="A235" s="138"/>
      <c r="B235" s="138"/>
      <c r="C235" s="138"/>
      <c r="D235" s="138"/>
      <c r="E235" s="158"/>
      <c r="F235" s="15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</row>
    <row r="236" spans="1:73" x14ac:dyDescent="0.2">
      <c r="A236" s="138"/>
      <c r="B236" s="138"/>
      <c r="C236" s="138"/>
      <c r="D236" s="138"/>
      <c r="E236" s="158"/>
      <c r="F236" s="15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</row>
    <row r="237" spans="1:73" x14ac:dyDescent="0.2">
      <c r="A237" s="138"/>
      <c r="B237" s="138"/>
      <c r="C237" s="138"/>
      <c r="D237" s="138"/>
      <c r="E237" s="158"/>
      <c r="F237" s="15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</row>
    <row r="238" spans="1:73" x14ac:dyDescent="0.2">
      <c r="A238" s="138"/>
      <c r="B238" s="138"/>
      <c r="C238" s="138"/>
      <c r="D238" s="138"/>
      <c r="E238" s="158"/>
      <c r="F238" s="15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</row>
    <row r="239" spans="1:73" x14ac:dyDescent="0.2">
      <c r="A239" s="138"/>
      <c r="B239" s="138"/>
      <c r="C239" s="138"/>
      <c r="D239" s="138"/>
      <c r="E239" s="158"/>
      <c r="F239" s="15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</row>
    <row r="240" spans="1:73" x14ac:dyDescent="0.2">
      <c r="A240" s="138"/>
      <c r="B240" s="138"/>
      <c r="C240" s="138"/>
      <c r="D240" s="138"/>
      <c r="E240" s="158"/>
      <c r="F240" s="15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</row>
    <row r="241" spans="1:73" x14ac:dyDescent="0.2">
      <c r="A241" s="138"/>
      <c r="B241" s="138"/>
      <c r="C241" s="138"/>
      <c r="D241" s="138"/>
      <c r="E241" s="158"/>
      <c r="F241" s="15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</row>
    <row r="242" spans="1:73" x14ac:dyDescent="0.2">
      <c r="A242" s="138"/>
      <c r="B242" s="138"/>
      <c r="C242" s="138"/>
      <c r="D242" s="138"/>
      <c r="E242" s="158"/>
      <c r="F242" s="15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</row>
    <row r="243" spans="1:73" x14ac:dyDescent="0.2">
      <c r="A243" s="138"/>
      <c r="B243" s="138"/>
      <c r="C243" s="138"/>
      <c r="D243" s="138"/>
      <c r="E243" s="158"/>
      <c r="F243" s="15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</row>
    <row r="244" spans="1:73" x14ac:dyDescent="0.2">
      <c r="A244" s="138"/>
      <c r="B244" s="138"/>
      <c r="C244" s="138"/>
      <c r="D244" s="138"/>
      <c r="E244" s="158"/>
      <c r="F244" s="15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</row>
    <row r="245" spans="1:73" x14ac:dyDescent="0.2">
      <c r="A245" s="138"/>
      <c r="B245" s="138"/>
      <c r="C245" s="138"/>
      <c r="D245" s="138"/>
      <c r="E245" s="158"/>
      <c r="F245" s="15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</row>
    <row r="246" spans="1:73" x14ac:dyDescent="0.2">
      <c r="A246" s="138"/>
      <c r="B246" s="138"/>
      <c r="C246" s="138"/>
      <c r="D246" s="138"/>
      <c r="E246" s="158"/>
      <c r="F246" s="15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</row>
    <row r="247" spans="1:73" x14ac:dyDescent="0.2">
      <c r="A247" s="138"/>
      <c r="B247" s="138"/>
      <c r="C247" s="138"/>
      <c r="D247" s="138"/>
      <c r="E247" s="158"/>
      <c r="F247" s="15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</row>
    <row r="248" spans="1:73" x14ac:dyDescent="0.2">
      <c r="A248" s="138"/>
      <c r="B248" s="138"/>
      <c r="C248" s="138"/>
      <c r="D248" s="138"/>
      <c r="E248" s="158"/>
      <c r="F248" s="15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</row>
    <row r="249" spans="1:73" x14ac:dyDescent="0.2">
      <c r="A249" s="138"/>
      <c r="B249" s="138"/>
      <c r="C249" s="138"/>
      <c r="D249" s="138"/>
      <c r="E249" s="158"/>
      <c r="F249" s="15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</row>
    <row r="250" spans="1:73" x14ac:dyDescent="0.2">
      <c r="A250" s="138"/>
      <c r="B250" s="138"/>
      <c r="C250" s="138"/>
      <c r="D250" s="138"/>
      <c r="E250" s="158"/>
      <c r="F250" s="15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</row>
    <row r="251" spans="1:73" x14ac:dyDescent="0.2">
      <c r="A251" s="138"/>
      <c r="B251" s="138"/>
      <c r="C251" s="138"/>
      <c r="D251" s="138"/>
      <c r="E251" s="158"/>
      <c r="F251" s="15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</row>
    <row r="252" spans="1:73" x14ac:dyDescent="0.2">
      <c r="A252" s="138"/>
      <c r="B252" s="138"/>
      <c r="C252" s="138"/>
      <c r="D252" s="138"/>
      <c r="E252" s="158"/>
      <c r="F252" s="15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</row>
    <row r="253" spans="1:73" x14ac:dyDescent="0.2">
      <c r="A253" s="138"/>
      <c r="B253" s="138"/>
      <c r="C253" s="138"/>
      <c r="D253" s="138"/>
      <c r="E253" s="158"/>
      <c r="F253" s="15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</row>
    <row r="254" spans="1:73" x14ac:dyDescent="0.2">
      <c r="A254" s="138"/>
      <c r="B254" s="138"/>
      <c r="C254" s="138"/>
      <c r="D254" s="138"/>
      <c r="E254" s="158"/>
      <c r="F254" s="15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</row>
    <row r="255" spans="1:73" x14ac:dyDescent="0.2">
      <c r="A255" s="138"/>
      <c r="B255" s="138"/>
      <c r="C255" s="138"/>
      <c r="D255" s="138"/>
      <c r="E255" s="158"/>
      <c r="F255" s="15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</row>
    <row r="256" spans="1:73" x14ac:dyDescent="0.2">
      <c r="A256" s="138"/>
      <c r="B256" s="138"/>
      <c r="C256" s="138"/>
      <c r="D256" s="138"/>
      <c r="E256" s="158"/>
      <c r="F256" s="15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</row>
    <row r="257" spans="1:73" x14ac:dyDescent="0.2">
      <c r="A257" s="138"/>
      <c r="B257" s="138"/>
      <c r="C257" s="138"/>
      <c r="D257" s="138"/>
      <c r="E257" s="158"/>
      <c r="F257" s="15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</row>
    <row r="258" spans="1:73" x14ac:dyDescent="0.2">
      <c r="A258" s="138"/>
      <c r="B258" s="138"/>
      <c r="C258" s="138"/>
      <c r="D258" s="138"/>
      <c r="E258" s="158"/>
      <c r="F258" s="15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</row>
    <row r="259" spans="1:73" x14ac:dyDescent="0.2">
      <c r="A259" s="138"/>
      <c r="B259" s="138"/>
      <c r="C259" s="138"/>
      <c r="D259" s="138"/>
      <c r="E259" s="158"/>
      <c r="F259" s="15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</row>
    <row r="260" spans="1:73" x14ac:dyDescent="0.2">
      <c r="A260" s="138"/>
      <c r="B260" s="138"/>
      <c r="C260" s="138"/>
      <c r="D260" s="138"/>
      <c r="E260" s="158"/>
      <c r="F260" s="15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</row>
    <row r="261" spans="1:73" x14ac:dyDescent="0.2">
      <c r="A261" s="138"/>
      <c r="B261" s="138"/>
      <c r="C261" s="138"/>
      <c r="D261" s="138"/>
      <c r="E261" s="158"/>
      <c r="F261" s="15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</row>
    <row r="262" spans="1:73" x14ac:dyDescent="0.2">
      <c r="A262" s="138"/>
      <c r="B262" s="138"/>
      <c r="C262" s="138"/>
      <c r="D262" s="138"/>
      <c r="E262" s="158"/>
      <c r="F262" s="15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</row>
    <row r="263" spans="1:73" x14ac:dyDescent="0.2">
      <c r="A263" s="138"/>
      <c r="B263" s="138"/>
      <c r="C263" s="138"/>
      <c r="D263" s="138"/>
      <c r="E263" s="158"/>
      <c r="F263" s="15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</row>
    <row r="264" spans="1:73" x14ac:dyDescent="0.2">
      <c r="A264" s="138"/>
      <c r="B264" s="138"/>
      <c r="C264" s="138"/>
      <c r="D264" s="138"/>
      <c r="E264" s="158"/>
      <c r="F264" s="15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</row>
    <row r="265" spans="1:73" x14ac:dyDescent="0.2">
      <c r="A265" s="138"/>
      <c r="B265" s="138"/>
      <c r="C265" s="138"/>
      <c r="D265" s="138"/>
      <c r="E265" s="158"/>
      <c r="F265" s="15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</row>
    <row r="266" spans="1:73" x14ac:dyDescent="0.2">
      <c r="A266" s="138"/>
      <c r="B266" s="138"/>
      <c r="C266" s="138"/>
      <c r="D266" s="138"/>
      <c r="E266" s="158"/>
      <c r="F266" s="15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</row>
    <row r="267" spans="1:73" x14ac:dyDescent="0.2">
      <c r="A267" s="138"/>
      <c r="B267" s="138"/>
      <c r="C267" s="138"/>
      <c r="D267" s="138"/>
      <c r="E267" s="158"/>
      <c r="F267" s="15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</row>
    <row r="268" spans="1:73" x14ac:dyDescent="0.2">
      <c r="A268" s="138"/>
      <c r="B268" s="138"/>
      <c r="C268" s="138"/>
      <c r="D268" s="138"/>
      <c r="E268" s="158"/>
      <c r="F268" s="15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</row>
    <row r="269" spans="1:73" x14ac:dyDescent="0.2">
      <c r="A269" s="138"/>
      <c r="B269" s="138"/>
      <c r="C269" s="138"/>
      <c r="D269" s="138"/>
      <c r="E269" s="158"/>
      <c r="F269" s="15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</row>
    <row r="270" spans="1:73" x14ac:dyDescent="0.2">
      <c r="A270" s="138"/>
      <c r="B270" s="138"/>
      <c r="C270" s="138"/>
      <c r="D270" s="138"/>
      <c r="E270" s="158"/>
      <c r="F270" s="15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</row>
    <row r="271" spans="1:73" x14ac:dyDescent="0.2">
      <c r="A271" s="138"/>
      <c r="B271" s="138"/>
      <c r="C271" s="138"/>
      <c r="D271" s="138"/>
      <c r="E271" s="158"/>
      <c r="F271" s="15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</row>
    <row r="272" spans="1:73" x14ac:dyDescent="0.2">
      <c r="A272" s="138"/>
      <c r="B272" s="138"/>
      <c r="C272" s="138"/>
      <c r="D272" s="138"/>
      <c r="E272" s="158"/>
      <c r="F272" s="15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</row>
    <row r="273" spans="1:73" x14ac:dyDescent="0.2">
      <c r="A273" s="138"/>
      <c r="B273" s="138"/>
      <c r="C273" s="138"/>
      <c r="D273" s="138"/>
      <c r="E273" s="158"/>
      <c r="F273" s="15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</row>
    <row r="274" spans="1:73" x14ac:dyDescent="0.2">
      <c r="A274" s="138"/>
      <c r="B274" s="138"/>
      <c r="C274" s="138"/>
      <c r="D274" s="138"/>
      <c r="E274" s="158"/>
      <c r="F274" s="15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</row>
    <row r="275" spans="1:73" x14ac:dyDescent="0.2">
      <c r="A275" s="138"/>
      <c r="B275" s="138"/>
      <c r="C275" s="138"/>
      <c r="D275" s="138"/>
      <c r="E275" s="158"/>
      <c r="F275" s="15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</row>
    <row r="276" spans="1:73" x14ac:dyDescent="0.2">
      <c r="A276" s="138"/>
      <c r="B276" s="138"/>
      <c r="C276" s="138"/>
      <c r="D276" s="138"/>
      <c r="E276" s="158"/>
      <c r="F276" s="15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</row>
    <row r="277" spans="1:73" x14ac:dyDescent="0.2">
      <c r="A277" s="138"/>
      <c r="B277" s="138"/>
      <c r="C277" s="138"/>
      <c r="D277" s="138"/>
      <c r="E277" s="158"/>
      <c r="F277" s="15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</row>
    <row r="278" spans="1:73" x14ac:dyDescent="0.2">
      <c r="A278" s="138"/>
      <c r="B278" s="138"/>
      <c r="C278" s="138"/>
      <c r="D278" s="138"/>
      <c r="E278" s="158"/>
      <c r="F278" s="15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</row>
    <row r="279" spans="1:73" x14ac:dyDescent="0.2">
      <c r="A279" s="138"/>
      <c r="B279" s="138"/>
      <c r="C279" s="138"/>
      <c r="D279" s="138"/>
      <c r="E279" s="158"/>
      <c r="F279" s="15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</row>
    <row r="280" spans="1:73" x14ac:dyDescent="0.2">
      <c r="A280" s="138"/>
      <c r="B280" s="138"/>
      <c r="C280" s="138"/>
      <c r="D280" s="138"/>
      <c r="E280" s="158"/>
      <c r="F280" s="15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</row>
    <row r="281" spans="1:73" x14ac:dyDescent="0.2">
      <c r="A281" s="138"/>
      <c r="B281" s="138"/>
      <c r="C281" s="138"/>
      <c r="D281" s="138"/>
      <c r="E281" s="158"/>
      <c r="F281" s="15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</row>
    <row r="282" spans="1:73" x14ac:dyDescent="0.2">
      <c r="A282" s="138"/>
      <c r="B282" s="138"/>
      <c r="C282" s="138"/>
      <c r="D282" s="138"/>
      <c r="E282" s="158"/>
      <c r="F282" s="15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</row>
    <row r="283" spans="1:73" x14ac:dyDescent="0.2">
      <c r="A283" s="138"/>
      <c r="B283" s="138"/>
      <c r="C283" s="138"/>
      <c r="D283" s="138"/>
      <c r="E283" s="158"/>
      <c r="F283" s="15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</row>
    <row r="284" spans="1:73" x14ac:dyDescent="0.2">
      <c r="A284" s="138"/>
      <c r="B284" s="138"/>
      <c r="C284" s="138"/>
      <c r="D284" s="138"/>
      <c r="E284" s="158"/>
      <c r="F284" s="15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</row>
    <row r="285" spans="1:73" x14ac:dyDescent="0.2">
      <c r="A285" s="138"/>
      <c r="B285" s="138"/>
      <c r="C285" s="138"/>
      <c r="D285" s="138"/>
      <c r="E285" s="158"/>
      <c r="F285" s="15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</row>
    <row r="286" spans="1:73" x14ac:dyDescent="0.2">
      <c r="A286" s="138"/>
      <c r="B286" s="138"/>
      <c r="C286" s="138"/>
      <c r="D286" s="138"/>
      <c r="E286" s="158"/>
      <c r="F286" s="15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</row>
    <row r="287" spans="1:73" x14ac:dyDescent="0.2">
      <c r="A287" s="138"/>
      <c r="B287" s="138"/>
      <c r="C287" s="138"/>
      <c r="D287" s="138"/>
      <c r="E287" s="158"/>
      <c r="F287" s="15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</row>
    <row r="288" spans="1:73" x14ac:dyDescent="0.2">
      <c r="A288" s="138"/>
      <c r="B288" s="138"/>
      <c r="C288" s="138"/>
      <c r="D288" s="138"/>
      <c r="E288" s="158"/>
      <c r="F288" s="15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</row>
    <row r="289" spans="1:73" x14ac:dyDescent="0.2">
      <c r="A289" s="138"/>
      <c r="B289" s="138"/>
      <c r="C289" s="138"/>
      <c r="D289" s="138"/>
      <c r="E289" s="158"/>
      <c r="F289" s="15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</row>
    <row r="290" spans="1:73" x14ac:dyDescent="0.2">
      <c r="A290" s="138"/>
      <c r="B290" s="138"/>
      <c r="C290" s="138"/>
      <c r="D290" s="138"/>
      <c r="E290" s="158"/>
      <c r="F290" s="15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</row>
    <row r="291" spans="1:73" x14ac:dyDescent="0.2">
      <c r="A291" s="138"/>
      <c r="B291" s="138"/>
      <c r="C291" s="138"/>
      <c r="D291" s="138"/>
      <c r="E291" s="158"/>
      <c r="F291" s="15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</row>
    <row r="292" spans="1:73" x14ac:dyDescent="0.2">
      <c r="A292" s="138"/>
      <c r="B292" s="138"/>
      <c r="C292" s="138"/>
      <c r="D292" s="138"/>
      <c r="E292" s="158"/>
      <c r="F292" s="15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</row>
    <row r="293" spans="1:73" x14ac:dyDescent="0.2">
      <c r="A293" s="138"/>
      <c r="B293" s="138"/>
      <c r="C293" s="138"/>
      <c r="D293" s="138"/>
      <c r="E293" s="158"/>
      <c r="F293" s="15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</row>
    <row r="294" spans="1:73" x14ac:dyDescent="0.2">
      <c r="A294" s="138"/>
      <c r="B294" s="138"/>
      <c r="C294" s="138"/>
      <c r="D294" s="138"/>
      <c r="E294" s="158"/>
      <c r="F294" s="15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</row>
    <row r="295" spans="1:73" x14ac:dyDescent="0.2">
      <c r="A295" s="138"/>
      <c r="B295" s="138"/>
      <c r="C295" s="138"/>
      <c r="D295" s="138"/>
      <c r="E295" s="158"/>
      <c r="F295" s="15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</row>
    <row r="296" spans="1:73" x14ac:dyDescent="0.2">
      <c r="A296" s="138"/>
      <c r="B296" s="138"/>
      <c r="C296" s="138"/>
      <c r="D296" s="138"/>
      <c r="E296" s="158"/>
      <c r="F296" s="15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</row>
    <row r="297" spans="1:73" x14ac:dyDescent="0.2">
      <c r="A297" s="138"/>
      <c r="B297" s="138"/>
      <c r="C297" s="138"/>
      <c r="D297" s="138"/>
      <c r="E297" s="158"/>
      <c r="F297" s="15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</row>
    <row r="298" spans="1:73" x14ac:dyDescent="0.2">
      <c r="A298" s="138"/>
      <c r="B298" s="138"/>
      <c r="C298" s="138"/>
      <c r="D298" s="138"/>
      <c r="E298" s="158"/>
      <c r="F298" s="15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</row>
    <row r="299" spans="1:73" x14ac:dyDescent="0.2">
      <c r="A299" s="138"/>
      <c r="B299" s="138"/>
      <c r="C299" s="138"/>
      <c r="D299" s="138"/>
      <c r="E299" s="158"/>
      <c r="F299" s="15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</row>
    <row r="300" spans="1:73" x14ac:dyDescent="0.2">
      <c r="A300" s="138"/>
      <c r="B300" s="138"/>
      <c r="C300" s="138"/>
      <c r="D300" s="138"/>
      <c r="E300" s="158"/>
      <c r="F300" s="15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</row>
    <row r="301" spans="1:73" x14ac:dyDescent="0.2">
      <c r="A301" s="138"/>
      <c r="B301" s="138"/>
      <c r="C301" s="138"/>
      <c r="D301" s="138"/>
      <c r="E301" s="158"/>
      <c r="F301" s="15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</row>
    <row r="302" spans="1:73" x14ac:dyDescent="0.2">
      <c r="A302" s="138"/>
      <c r="B302" s="138"/>
      <c r="C302" s="138"/>
      <c r="D302" s="138"/>
      <c r="E302" s="158"/>
      <c r="F302" s="15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</row>
    <row r="303" spans="1:73" x14ac:dyDescent="0.2">
      <c r="A303" s="138"/>
      <c r="B303" s="138"/>
      <c r="C303" s="138"/>
      <c r="D303" s="138"/>
      <c r="E303" s="158"/>
      <c r="F303" s="15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</row>
    <row r="304" spans="1:73" x14ac:dyDescent="0.2">
      <c r="A304" s="138"/>
      <c r="B304" s="138"/>
      <c r="C304" s="138"/>
      <c r="D304" s="138"/>
      <c r="E304" s="158"/>
      <c r="F304" s="15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</row>
    <row r="305" spans="1:73" x14ac:dyDescent="0.2">
      <c r="A305" s="138"/>
      <c r="B305" s="138"/>
      <c r="C305" s="138"/>
      <c r="D305" s="138"/>
      <c r="E305" s="158"/>
      <c r="F305" s="15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</row>
    <row r="306" spans="1:73" x14ac:dyDescent="0.2">
      <c r="A306" s="138"/>
      <c r="B306" s="138"/>
      <c r="C306" s="138"/>
      <c r="D306" s="138"/>
      <c r="E306" s="158"/>
      <c r="F306" s="15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</row>
    <row r="307" spans="1:73" x14ac:dyDescent="0.2">
      <c r="A307" s="138"/>
      <c r="B307" s="138"/>
      <c r="C307" s="138"/>
      <c r="D307" s="138"/>
      <c r="E307" s="158"/>
      <c r="F307" s="15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</row>
    <row r="308" spans="1:73" x14ac:dyDescent="0.2">
      <c r="A308" s="138"/>
      <c r="B308" s="138"/>
      <c r="C308" s="138"/>
      <c r="D308" s="138"/>
      <c r="E308" s="158"/>
      <c r="F308" s="15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</row>
    <row r="309" spans="1:73" x14ac:dyDescent="0.2">
      <c r="A309" s="138"/>
      <c r="B309" s="138"/>
      <c r="C309" s="138"/>
      <c r="D309" s="138"/>
      <c r="E309" s="158"/>
      <c r="F309" s="15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</row>
    <row r="310" spans="1:73" x14ac:dyDescent="0.2">
      <c r="A310" s="138"/>
      <c r="B310" s="138"/>
      <c r="C310" s="138"/>
      <c r="D310" s="138"/>
      <c r="E310" s="158"/>
      <c r="F310" s="15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</row>
    <row r="311" spans="1:73" x14ac:dyDescent="0.2">
      <c r="A311" s="138"/>
      <c r="B311" s="138"/>
      <c r="C311" s="138"/>
      <c r="D311" s="138"/>
      <c r="E311" s="158"/>
      <c r="F311" s="15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</row>
    <row r="312" spans="1:73" x14ac:dyDescent="0.2">
      <c r="A312" s="138"/>
      <c r="B312" s="138"/>
      <c r="C312" s="138"/>
      <c r="D312" s="138"/>
      <c r="E312" s="158"/>
      <c r="F312" s="15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</row>
    <row r="313" spans="1:73" x14ac:dyDescent="0.2">
      <c r="A313" s="138"/>
      <c r="B313" s="138"/>
      <c r="C313" s="138"/>
      <c r="D313" s="138"/>
      <c r="E313" s="158"/>
      <c r="F313" s="15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</row>
    <row r="314" spans="1:73" x14ac:dyDescent="0.2">
      <c r="A314" s="138"/>
      <c r="B314" s="138"/>
      <c r="C314" s="138"/>
      <c r="D314" s="138"/>
      <c r="E314" s="158"/>
      <c r="F314" s="15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</row>
    <row r="315" spans="1:73" x14ac:dyDescent="0.2">
      <c r="A315" s="138"/>
      <c r="B315" s="138"/>
      <c r="C315" s="138"/>
      <c r="D315" s="138"/>
      <c r="E315" s="158"/>
      <c r="F315" s="15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</row>
    <row r="316" spans="1:73" x14ac:dyDescent="0.2">
      <c r="A316" s="138"/>
      <c r="B316" s="138"/>
      <c r="C316" s="138"/>
      <c r="D316" s="138"/>
      <c r="E316" s="158"/>
      <c r="F316" s="15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</row>
    <row r="317" spans="1:73" x14ac:dyDescent="0.2">
      <c r="A317" s="138"/>
      <c r="B317" s="138"/>
      <c r="C317" s="138"/>
      <c r="D317" s="138"/>
      <c r="E317" s="158"/>
      <c r="F317" s="15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</row>
    <row r="318" spans="1:73" x14ac:dyDescent="0.2">
      <c r="A318" s="138"/>
      <c r="B318" s="138"/>
      <c r="C318" s="138"/>
      <c r="D318" s="138"/>
      <c r="E318" s="158"/>
      <c r="F318" s="15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</row>
    <row r="319" spans="1:73" x14ac:dyDescent="0.2">
      <c r="A319" s="138"/>
      <c r="B319" s="138"/>
      <c r="C319" s="138"/>
      <c r="D319" s="138"/>
      <c r="E319" s="158"/>
      <c r="F319" s="15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</row>
    <row r="320" spans="1:73" x14ac:dyDescent="0.2">
      <c r="A320" s="138"/>
      <c r="B320" s="138"/>
      <c r="C320" s="138"/>
      <c r="D320" s="138"/>
      <c r="E320" s="158"/>
      <c r="F320" s="15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</row>
    <row r="321" spans="1:73" x14ac:dyDescent="0.2">
      <c r="A321" s="138"/>
      <c r="B321" s="138"/>
      <c r="C321" s="138"/>
      <c r="D321" s="138"/>
      <c r="E321" s="158"/>
      <c r="F321" s="15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</row>
    <row r="322" spans="1:73" x14ac:dyDescent="0.2">
      <c r="A322" s="138"/>
      <c r="B322" s="138"/>
      <c r="C322" s="138"/>
      <c r="D322" s="138"/>
      <c r="E322" s="158"/>
      <c r="F322" s="15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</row>
    <row r="323" spans="1:73" x14ac:dyDescent="0.2">
      <c r="A323" s="138"/>
      <c r="B323" s="138"/>
      <c r="C323" s="138"/>
      <c r="D323" s="138"/>
      <c r="E323" s="158"/>
      <c r="F323" s="15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</row>
    <row r="324" spans="1:73" x14ac:dyDescent="0.2">
      <c r="A324" s="138"/>
      <c r="B324" s="138"/>
      <c r="C324" s="138"/>
      <c r="D324" s="138"/>
      <c r="E324" s="158"/>
      <c r="F324" s="15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</row>
    <row r="325" spans="1:73" x14ac:dyDescent="0.2">
      <c r="A325" s="138"/>
      <c r="B325" s="138"/>
      <c r="C325" s="138"/>
      <c r="D325" s="138"/>
      <c r="E325" s="158"/>
      <c r="F325" s="15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</row>
    <row r="326" spans="1:73" x14ac:dyDescent="0.2">
      <c r="A326" s="138"/>
      <c r="B326" s="138"/>
      <c r="C326" s="138"/>
      <c r="D326" s="138"/>
      <c r="E326" s="158"/>
      <c r="F326" s="15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</row>
    <row r="327" spans="1:73" x14ac:dyDescent="0.2">
      <c r="A327" s="138"/>
      <c r="B327" s="138"/>
      <c r="C327" s="138"/>
      <c r="D327" s="138"/>
      <c r="E327" s="158"/>
      <c r="F327" s="15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</row>
    <row r="328" spans="1:73" x14ac:dyDescent="0.2">
      <c r="A328" s="138"/>
      <c r="B328" s="138"/>
      <c r="C328" s="138"/>
      <c r="D328" s="138"/>
      <c r="E328" s="158"/>
      <c r="F328" s="15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</row>
    <row r="329" spans="1:73" x14ac:dyDescent="0.2">
      <c r="A329" s="138"/>
      <c r="B329" s="138"/>
      <c r="C329" s="138"/>
      <c r="D329" s="138"/>
      <c r="E329" s="158"/>
      <c r="F329" s="15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</row>
    <row r="330" spans="1:73" x14ac:dyDescent="0.2">
      <c r="A330" s="138"/>
      <c r="B330" s="138"/>
      <c r="C330" s="138"/>
      <c r="D330" s="138"/>
      <c r="E330" s="158"/>
      <c r="F330" s="15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</row>
    <row r="331" spans="1:73" x14ac:dyDescent="0.2">
      <c r="A331" s="138"/>
      <c r="B331" s="138"/>
      <c r="C331" s="138"/>
      <c r="D331" s="138"/>
      <c r="E331" s="158"/>
      <c r="F331" s="15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</row>
    <row r="332" spans="1:73" x14ac:dyDescent="0.2">
      <c r="A332" s="138"/>
      <c r="B332" s="138"/>
      <c r="C332" s="138"/>
      <c r="D332" s="138"/>
      <c r="E332" s="158"/>
      <c r="F332" s="15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</row>
    <row r="333" spans="1:73" x14ac:dyDescent="0.2">
      <c r="A333" s="138"/>
      <c r="B333" s="138"/>
      <c r="C333" s="138"/>
      <c r="D333" s="138"/>
      <c r="E333" s="158"/>
      <c r="F333" s="15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</row>
    <row r="334" spans="1:73" x14ac:dyDescent="0.2">
      <c r="A334" s="138"/>
      <c r="B334" s="138"/>
      <c r="C334" s="138"/>
      <c r="D334" s="138"/>
      <c r="E334" s="158"/>
      <c r="F334" s="15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</row>
    <row r="335" spans="1:73" x14ac:dyDescent="0.2">
      <c r="A335" s="138"/>
      <c r="B335" s="138"/>
      <c r="C335" s="138"/>
      <c r="D335" s="138"/>
      <c r="E335" s="158"/>
      <c r="F335" s="15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</row>
    <row r="336" spans="1:73" x14ac:dyDescent="0.2">
      <c r="A336" s="138"/>
      <c r="B336" s="138"/>
      <c r="C336" s="138"/>
      <c r="D336" s="138"/>
      <c r="E336" s="158"/>
      <c r="F336" s="15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</row>
    <row r="337" spans="1:73" x14ac:dyDescent="0.2">
      <c r="A337" s="138"/>
      <c r="B337" s="138"/>
      <c r="C337" s="138"/>
      <c r="D337" s="138"/>
      <c r="E337" s="158"/>
      <c r="F337" s="15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</row>
    <row r="338" spans="1:73" x14ac:dyDescent="0.2">
      <c r="A338" s="138"/>
      <c r="B338" s="138"/>
      <c r="C338" s="138"/>
      <c r="D338" s="138"/>
      <c r="E338" s="158"/>
      <c r="F338" s="15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</row>
    <row r="339" spans="1:73" x14ac:dyDescent="0.2">
      <c r="A339" s="138"/>
      <c r="B339" s="138"/>
      <c r="C339" s="138"/>
      <c r="D339" s="138"/>
      <c r="E339" s="158"/>
      <c r="F339" s="15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</row>
    <row r="340" spans="1:73" x14ac:dyDescent="0.2">
      <c r="A340" s="138"/>
      <c r="B340" s="138"/>
      <c r="C340" s="138"/>
      <c r="D340" s="138"/>
      <c r="E340" s="158"/>
      <c r="F340" s="15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</row>
    <row r="341" spans="1:73" x14ac:dyDescent="0.2">
      <c r="A341" s="138"/>
      <c r="B341" s="138"/>
      <c r="C341" s="138"/>
      <c r="D341" s="138"/>
      <c r="E341" s="158"/>
      <c r="F341" s="15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</row>
    <row r="342" spans="1:73" x14ac:dyDescent="0.2">
      <c r="A342" s="138"/>
      <c r="B342" s="138"/>
      <c r="C342" s="138"/>
      <c r="D342" s="138"/>
      <c r="E342" s="158"/>
      <c r="F342" s="15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</row>
    <row r="343" spans="1:73" x14ac:dyDescent="0.2">
      <c r="A343" s="138"/>
      <c r="B343" s="138"/>
      <c r="C343" s="138"/>
      <c r="D343" s="138"/>
      <c r="E343" s="158"/>
      <c r="F343" s="15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</row>
    <row r="344" spans="1:73" x14ac:dyDescent="0.2">
      <c r="A344" s="138"/>
      <c r="B344" s="138"/>
      <c r="C344" s="138"/>
      <c r="D344" s="138"/>
      <c r="E344" s="158"/>
      <c r="F344" s="15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</row>
    <row r="345" spans="1:73" x14ac:dyDescent="0.2">
      <c r="A345" s="138"/>
      <c r="B345" s="138"/>
      <c r="C345" s="138"/>
      <c r="D345" s="138"/>
      <c r="E345" s="158"/>
      <c r="F345" s="15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</row>
    <row r="346" spans="1:73" x14ac:dyDescent="0.2">
      <c r="A346" s="138"/>
      <c r="B346" s="138"/>
      <c r="C346" s="138"/>
      <c r="D346" s="138"/>
      <c r="E346" s="158"/>
      <c r="F346" s="15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</row>
    <row r="347" spans="1:73" x14ac:dyDescent="0.2">
      <c r="A347" s="138"/>
      <c r="B347" s="138"/>
      <c r="C347" s="138"/>
      <c r="D347" s="138"/>
      <c r="E347" s="158"/>
      <c r="F347" s="15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</row>
    <row r="348" spans="1:73" x14ac:dyDescent="0.2">
      <c r="A348" s="138"/>
      <c r="B348" s="138"/>
      <c r="C348" s="138"/>
      <c r="D348" s="138"/>
      <c r="E348" s="158"/>
      <c r="F348" s="15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</row>
    <row r="349" spans="1:73" x14ac:dyDescent="0.2">
      <c r="A349" s="138"/>
      <c r="B349" s="138"/>
      <c r="C349" s="138"/>
      <c r="D349" s="138"/>
      <c r="E349" s="158"/>
      <c r="F349" s="15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</row>
    <row r="350" spans="1:73" x14ac:dyDescent="0.2">
      <c r="A350" s="138"/>
      <c r="B350" s="138"/>
      <c r="C350" s="138"/>
      <c r="D350" s="138"/>
      <c r="E350" s="158"/>
      <c r="F350" s="15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</row>
    <row r="351" spans="1:73" x14ac:dyDescent="0.2">
      <c r="A351" s="138"/>
      <c r="B351" s="138"/>
      <c r="C351" s="138"/>
      <c r="D351" s="138"/>
      <c r="E351" s="158"/>
      <c r="F351" s="15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</row>
    <row r="352" spans="1:73" x14ac:dyDescent="0.2">
      <c r="A352" s="138"/>
      <c r="B352" s="138"/>
      <c r="C352" s="138"/>
      <c r="D352" s="138"/>
      <c r="E352" s="158"/>
      <c r="F352" s="15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</row>
    <row r="353" spans="1:73" x14ac:dyDescent="0.2">
      <c r="A353" s="138"/>
      <c r="B353" s="138"/>
      <c r="C353" s="138"/>
      <c r="D353" s="138"/>
      <c r="E353" s="158"/>
      <c r="F353" s="15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</row>
    <row r="354" spans="1:73" x14ac:dyDescent="0.2">
      <c r="A354" s="138"/>
      <c r="B354" s="138"/>
      <c r="C354" s="138"/>
      <c r="D354" s="138"/>
      <c r="E354" s="158"/>
      <c r="F354" s="15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</row>
    <row r="355" spans="1:73" x14ac:dyDescent="0.2">
      <c r="A355" s="138"/>
      <c r="B355" s="138"/>
      <c r="C355" s="138"/>
      <c r="D355" s="138"/>
      <c r="E355" s="158"/>
      <c r="F355" s="15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</row>
    <row r="356" spans="1:73" x14ac:dyDescent="0.2">
      <c r="A356" s="138"/>
      <c r="B356" s="138"/>
      <c r="C356" s="138"/>
      <c r="D356" s="138"/>
      <c r="E356" s="158"/>
      <c r="F356" s="15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</row>
    <row r="357" spans="1:73" x14ac:dyDescent="0.2">
      <c r="A357" s="138"/>
      <c r="B357" s="138"/>
      <c r="C357" s="138"/>
      <c r="D357" s="138"/>
      <c r="E357" s="158"/>
      <c r="F357" s="15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</row>
    <row r="358" spans="1:73" x14ac:dyDescent="0.2">
      <c r="A358" s="138"/>
      <c r="B358" s="138"/>
      <c r="C358" s="138"/>
      <c r="D358" s="138"/>
      <c r="E358" s="158"/>
      <c r="F358" s="15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</row>
    <row r="359" spans="1:73" x14ac:dyDescent="0.2">
      <c r="A359" s="138"/>
      <c r="B359" s="138"/>
      <c r="C359" s="138"/>
      <c r="D359" s="138"/>
      <c r="E359" s="158"/>
      <c r="F359" s="15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</row>
    <row r="360" spans="1:73" x14ac:dyDescent="0.2">
      <c r="A360" s="138"/>
      <c r="B360" s="138"/>
      <c r="C360" s="138"/>
      <c r="D360" s="138"/>
      <c r="E360" s="158"/>
      <c r="F360" s="15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</row>
    <row r="361" spans="1:73" x14ac:dyDescent="0.2">
      <c r="A361" s="138"/>
      <c r="B361" s="138"/>
      <c r="C361" s="138"/>
      <c r="D361" s="138"/>
      <c r="E361" s="158"/>
      <c r="F361" s="15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</row>
    <row r="362" spans="1:73" x14ac:dyDescent="0.2">
      <c r="A362" s="138"/>
      <c r="B362" s="138"/>
      <c r="C362" s="138"/>
      <c r="D362" s="138"/>
      <c r="E362" s="158"/>
      <c r="F362" s="15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</row>
    <row r="363" spans="1:73" x14ac:dyDescent="0.2">
      <c r="A363" s="138"/>
      <c r="B363" s="138"/>
      <c r="C363" s="138"/>
      <c r="D363" s="138"/>
      <c r="E363" s="158"/>
      <c r="F363" s="15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</row>
    <row r="364" spans="1:73" x14ac:dyDescent="0.2">
      <c r="A364" s="138"/>
      <c r="B364" s="138"/>
      <c r="C364" s="138"/>
      <c r="D364" s="138"/>
      <c r="E364" s="158"/>
      <c r="F364" s="15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</row>
    <row r="365" spans="1:73" x14ac:dyDescent="0.2">
      <c r="A365" s="138"/>
      <c r="B365" s="138"/>
      <c r="C365" s="138"/>
      <c r="D365" s="138"/>
      <c r="E365" s="158"/>
      <c r="F365" s="15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</row>
    <row r="366" spans="1:73" x14ac:dyDescent="0.2">
      <c r="A366" s="138"/>
      <c r="B366" s="138"/>
      <c r="C366" s="138"/>
      <c r="D366" s="138"/>
      <c r="E366" s="158"/>
      <c r="F366" s="15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</row>
    <row r="367" spans="1:73" x14ac:dyDescent="0.2">
      <c r="A367" s="138"/>
      <c r="B367" s="138"/>
      <c r="C367" s="138"/>
      <c r="D367" s="138"/>
      <c r="E367" s="158"/>
      <c r="F367" s="15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</row>
    <row r="368" spans="1:73" x14ac:dyDescent="0.2">
      <c r="A368" s="138"/>
      <c r="B368" s="138"/>
      <c r="C368" s="138"/>
      <c r="D368" s="138"/>
      <c r="E368" s="158"/>
      <c r="F368" s="15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</row>
    <row r="369" spans="1:73" x14ac:dyDescent="0.2">
      <c r="A369" s="138"/>
      <c r="B369" s="138"/>
      <c r="C369" s="138"/>
      <c r="D369" s="138"/>
      <c r="E369" s="158"/>
      <c r="F369" s="15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</row>
    <row r="370" spans="1:73" x14ac:dyDescent="0.2">
      <c r="A370" s="138"/>
      <c r="B370" s="138"/>
      <c r="C370" s="138"/>
      <c r="D370" s="138"/>
      <c r="E370" s="158"/>
      <c r="F370" s="15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</row>
    <row r="371" spans="1:73" x14ac:dyDescent="0.2">
      <c r="A371" s="138"/>
      <c r="B371" s="138"/>
      <c r="C371" s="138"/>
      <c r="D371" s="138"/>
      <c r="E371" s="158"/>
      <c r="F371" s="15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</row>
    <row r="372" spans="1:73" x14ac:dyDescent="0.2">
      <c r="A372" s="138"/>
      <c r="B372" s="138"/>
      <c r="C372" s="138"/>
      <c r="D372" s="138"/>
      <c r="E372" s="158"/>
      <c r="F372" s="15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</row>
    <row r="373" spans="1:73" x14ac:dyDescent="0.2">
      <c r="A373" s="138"/>
      <c r="B373" s="138"/>
      <c r="C373" s="138"/>
      <c r="D373" s="138"/>
      <c r="E373" s="158"/>
      <c r="F373" s="15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</row>
    <row r="374" spans="1:73" x14ac:dyDescent="0.2">
      <c r="A374" s="138"/>
      <c r="B374" s="138"/>
      <c r="C374" s="138"/>
      <c r="D374" s="138"/>
      <c r="E374" s="158"/>
      <c r="F374" s="15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</row>
    <row r="375" spans="1:73" x14ac:dyDescent="0.2">
      <c r="A375" s="138"/>
      <c r="B375" s="138"/>
      <c r="C375" s="138"/>
      <c r="D375" s="138"/>
      <c r="E375" s="158"/>
      <c r="F375" s="15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</row>
    <row r="376" spans="1:73" x14ac:dyDescent="0.2">
      <c r="A376" s="138"/>
      <c r="B376" s="138"/>
      <c r="C376" s="138"/>
      <c r="D376" s="138"/>
      <c r="E376" s="158"/>
      <c r="F376" s="15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</row>
    <row r="377" spans="1:73" x14ac:dyDescent="0.2">
      <c r="A377" s="138"/>
      <c r="B377" s="138"/>
      <c r="C377" s="138"/>
      <c r="D377" s="138"/>
      <c r="E377" s="158"/>
      <c r="F377" s="15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</row>
    <row r="378" spans="1:73" x14ac:dyDescent="0.2">
      <c r="A378" s="138"/>
      <c r="B378" s="138"/>
      <c r="C378" s="138"/>
      <c r="D378" s="138"/>
      <c r="E378" s="158"/>
      <c r="F378" s="15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</row>
    <row r="379" spans="1:73" x14ac:dyDescent="0.2">
      <c r="A379" s="138"/>
      <c r="B379" s="138"/>
      <c r="C379" s="138"/>
      <c r="D379" s="138"/>
      <c r="E379" s="158"/>
      <c r="F379" s="15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</row>
    <row r="380" spans="1:73" x14ac:dyDescent="0.2">
      <c r="A380" s="138"/>
      <c r="B380" s="138"/>
      <c r="C380" s="138"/>
      <c r="D380" s="138"/>
      <c r="E380" s="158"/>
      <c r="F380" s="15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</row>
    <row r="381" spans="1:73" x14ac:dyDescent="0.2">
      <c r="A381" s="138"/>
      <c r="B381" s="138"/>
      <c r="C381" s="138"/>
      <c r="D381" s="138"/>
      <c r="E381" s="158"/>
      <c r="F381" s="15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</row>
    <row r="382" spans="1:73" x14ac:dyDescent="0.2">
      <c r="A382" s="138"/>
      <c r="B382" s="138"/>
      <c r="C382" s="138"/>
      <c r="D382" s="138"/>
      <c r="E382" s="158"/>
      <c r="F382" s="15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</row>
    <row r="383" spans="1:73" x14ac:dyDescent="0.2">
      <c r="A383" s="138"/>
      <c r="B383" s="138"/>
      <c r="C383" s="138"/>
      <c r="D383" s="138"/>
      <c r="E383" s="158"/>
      <c r="F383" s="15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</row>
    <row r="384" spans="1:73" x14ac:dyDescent="0.2">
      <c r="A384" s="138"/>
      <c r="B384" s="138"/>
      <c r="C384" s="138"/>
      <c r="D384" s="138"/>
      <c r="E384" s="158"/>
      <c r="F384" s="15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</row>
    <row r="385" spans="1:73" x14ac:dyDescent="0.2">
      <c r="A385" s="138"/>
      <c r="B385" s="138"/>
      <c r="C385" s="138"/>
      <c r="D385" s="138"/>
      <c r="E385" s="158"/>
      <c r="F385" s="15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</row>
    <row r="386" spans="1:73" x14ac:dyDescent="0.2">
      <c r="A386" s="138"/>
      <c r="B386" s="138"/>
      <c r="C386" s="138"/>
      <c r="D386" s="138"/>
      <c r="E386" s="158"/>
      <c r="F386" s="15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</row>
    <row r="387" spans="1:73" x14ac:dyDescent="0.2">
      <c r="A387" s="138"/>
      <c r="B387" s="138"/>
      <c r="C387" s="138"/>
      <c r="D387" s="138"/>
      <c r="E387" s="158"/>
      <c r="F387" s="15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</row>
    <row r="388" spans="1:73" x14ac:dyDescent="0.2">
      <c r="A388" s="138"/>
      <c r="B388" s="138"/>
      <c r="C388" s="138"/>
      <c r="D388" s="138"/>
      <c r="E388" s="158"/>
      <c r="F388" s="15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</row>
    <row r="389" spans="1:73" x14ac:dyDescent="0.2">
      <c r="A389" s="138"/>
      <c r="B389" s="138"/>
      <c r="C389" s="138"/>
      <c r="D389" s="138"/>
      <c r="E389" s="158"/>
      <c r="F389" s="15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</row>
    <row r="390" spans="1:73" x14ac:dyDescent="0.2">
      <c r="A390" s="138"/>
      <c r="B390" s="138"/>
      <c r="C390" s="138"/>
      <c r="D390" s="138"/>
      <c r="E390" s="158"/>
      <c r="F390" s="15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</row>
    <row r="391" spans="1:73" x14ac:dyDescent="0.2">
      <c r="A391" s="138"/>
      <c r="B391" s="138"/>
      <c r="C391" s="138"/>
      <c r="D391" s="138"/>
      <c r="E391" s="158"/>
      <c r="F391" s="15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</row>
    <row r="392" spans="1:73" x14ac:dyDescent="0.2">
      <c r="A392" s="138"/>
      <c r="B392" s="138"/>
      <c r="C392" s="138"/>
      <c r="D392" s="138"/>
      <c r="E392" s="158"/>
      <c r="F392" s="15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</row>
    <row r="393" spans="1:73" x14ac:dyDescent="0.2">
      <c r="A393" s="138"/>
      <c r="B393" s="138"/>
      <c r="C393" s="138"/>
      <c r="D393" s="138"/>
      <c r="E393" s="158"/>
      <c r="F393" s="15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</row>
    <row r="394" spans="1:73" x14ac:dyDescent="0.2">
      <c r="A394" s="138"/>
      <c r="B394" s="138"/>
      <c r="C394" s="138"/>
      <c r="D394" s="138"/>
      <c r="E394" s="158"/>
      <c r="F394" s="15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</row>
    <row r="395" spans="1:73" x14ac:dyDescent="0.2">
      <c r="A395" s="138"/>
      <c r="B395" s="138"/>
      <c r="C395" s="138"/>
      <c r="D395" s="138"/>
      <c r="E395" s="158"/>
      <c r="F395" s="15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</row>
    <row r="396" spans="1:73" x14ac:dyDescent="0.2">
      <c r="A396" s="138"/>
      <c r="B396" s="138"/>
      <c r="C396" s="138"/>
      <c r="D396" s="138"/>
      <c r="E396" s="158"/>
      <c r="F396" s="15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</row>
    <row r="397" spans="1:73" x14ac:dyDescent="0.2">
      <c r="A397" s="138"/>
      <c r="B397" s="138"/>
      <c r="C397" s="138"/>
      <c r="D397" s="138"/>
      <c r="E397" s="158"/>
      <c r="F397" s="15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</row>
    <row r="398" spans="1:73" x14ac:dyDescent="0.2">
      <c r="A398" s="138"/>
      <c r="B398" s="138"/>
      <c r="C398" s="138"/>
      <c r="D398" s="138"/>
      <c r="E398" s="158"/>
      <c r="F398" s="15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</row>
    <row r="399" spans="1:73" x14ac:dyDescent="0.2">
      <c r="A399" s="138"/>
      <c r="B399" s="138"/>
      <c r="C399" s="138"/>
      <c r="D399" s="138"/>
      <c r="E399" s="158"/>
      <c r="F399" s="15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</row>
    <row r="400" spans="1:73" x14ac:dyDescent="0.2">
      <c r="A400" s="138"/>
      <c r="B400" s="138"/>
      <c r="C400" s="138"/>
      <c r="D400" s="138"/>
      <c r="E400" s="158"/>
      <c r="F400" s="15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</row>
    <row r="401" spans="1:73" x14ac:dyDescent="0.2">
      <c r="A401" s="138"/>
      <c r="B401" s="138"/>
      <c r="C401" s="138"/>
      <c r="D401" s="138"/>
      <c r="E401" s="158"/>
      <c r="F401" s="15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</row>
    <row r="402" spans="1:73" x14ac:dyDescent="0.2">
      <c r="A402" s="138"/>
      <c r="B402" s="138"/>
      <c r="C402" s="138"/>
      <c r="D402" s="138"/>
      <c r="E402" s="158"/>
      <c r="F402" s="15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</row>
    <row r="403" spans="1:73" x14ac:dyDescent="0.2">
      <c r="A403" s="138"/>
      <c r="B403" s="138"/>
      <c r="C403" s="138"/>
      <c r="D403" s="138"/>
      <c r="E403" s="158"/>
      <c r="F403" s="15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</row>
    <row r="404" spans="1:73" x14ac:dyDescent="0.2">
      <c r="A404" s="138"/>
      <c r="B404" s="138"/>
      <c r="C404" s="138"/>
      <c r="D404" s="138"/>
      <c r="E404" s="158"/>
      <c r="F404" s="15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</row>
    <row r="405" spans="1:73" x14ac:dyDescent="0.2">
      <c r="A405" s="138"/>
      <c r="B405" s="138"/>
      <c r="C405" s="138"/>
      <c r="D405" s="138"/>
      <c r="E405" s="158"/>
      <c r="F405" s="15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</row>
    <row r="406" spans="1:73" x14ac:dyDescent="0.2">
      <c r="A406" s="138"/>
      <c r="B406" s="138"/>
      <c r="C406" s="138"/>
      <c r="D406" s="138"/>
      <c r="E406" s="158"/>
      <c r="F406" s="15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</row>
    <row r="407" spans="1:73" x14ac:dyDescent="0.2">
      <c r="A407" s="138"/>
      <c r="B407" s="138"/>
      <c r="C407" s="138"/>
      <c r="D407" s="138"/>
      <c r="E407" s="158"/>
      <c r="F407" s="15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</row>
    <row r="408" spans="1:73" x14ac:dyDescent="0.2">
      <c r="A408" s="138"/>
      <c r="B408" s="138"/>
      <c r="C408" s="138"/>
      <c r="D408" s="138"/>
      <c r="E408" s="158"/>
      <c r="F408" s="15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</row>
    <row r="409" spans="1:73" x14ac:dyDescent="0.2">
      <c r="A409" s="138"/>
      <c r="B409" s="138"/>
      <c r="C409" s="138"/>
      <c r="D409" s="138"/>
      <c r="E409" s="158"/>
      <c r="F409" s="15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</row>
    <row r="410" spans="1:73" x14ac:dyDescent="0.2">
      <c r="A410" s="138"/>
      <c r="B410" s="138"/>
      <c r="C410" s="138"/>
      <c r="D410" s="138"/>
      <c r="E410" s="158"/>
      <c r="F410" s="15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</row>
    <row r="411" spans="1:73" x14ac:dyDescent="0.2">
      <c r="A411" s="138"/>
      <c r="B411" s="138"/>
      <c r="C411" s="138"/>
      <c r="D411" s="138"/>
      <c r="E411" s="158"/>
      <c r="F411" s="15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</row>
    <row r="412" spans="1:73" x14ac:dyDescent="0.2">
      <c r="A412" s="138"/>
      <c r="B412" s="138"/>
      <c r="C412" s="138"/>
      <c r="D412" s="138"/>
      <c r="E412" s="158"/>
      <c r="F412" s="15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</row>
    <row r="413" spans="1:73" x14ac:dyDescent="0.2">
      <c r="A413" s="138"/>
      <c r="B413" s="138"/>
      <c r="C413" s="138"/>
      <c r="D413" s="138"/>
      <c r="E413" s="158"/>
      <c r="F413" s="15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</row>
    <row r="414" spans="1:73" x14ac:dyDescent="0.2">
      <c r="A414" s="138"/>
      <c r="B414" s="138"/>
      <c r="C414" s="138"/>
      <c r="D414" s="138"/>
      <c r="E414" s="158"/>
      <c r="F414" s="15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</row>
    <row r="415" spans="1:73" x14ac:dyDescent="0.2">
      <c r="A415" s="138"/>
      <c r="B415" s="138"/>
      <c r="C415" s="138"/>
      <c r="D415" s="138"/>
      <c r="E415" s="158"/>
      <c r="F415" s="15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</row>
    <row r="416" spans="1:73" x14ac:dyDescent="0.2">
      <c r="A416" s="138"/>
      <c r="B416" s="138"/>
      <c r="C416" s="138"/>
      <c r="D416" s="138"/>
      <c r="E416" s="158"/>
      <c r="F416" s="15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</row>
    <row r="417" spans="1:73" x14ac:dyDescent="0.2">
      <c r="A417" s="138"/>
      <c r="B417" s="138"/>
      <c r="C417" s="138"/>
      <c r="D417" s="138"/>
      <c r="E417" s="158"/>
      <c r="F417" s="15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</row>
    <row r="418" spans="1:73" x14ac:dyDescent="0.2">
      <c r="A418" s="138"/>
      <c r="B418" s="138"/>
      <c r="C418" s="138"/>
      <c r="D418" s="138"/>
      <c r="E418" s="158"/>
      <c r="F418" s="15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</row>
    <row r="419" spans="1:73" x14ac:dyDescent="0.2">
      <c r="A419" s="138"/>
      <c r="B419" s="138"/>
      <c r="C419" s="138"/>
      <c r="D419" s="138"/>
      <c r="E419" s="158"/>
      <c r="F419" s="15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</row>
    <row r="420" spans="1:73" x14ac:dyDescent="0.2">
      <c r="A420" s="138"/>
      <c r="B420" s="138"/>
      <c r="C420" s="138"/>
      <c r="D420" s="138"/>
      <c r="E420" s="158"/>
      <c r="F420" s="15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</row>
    <row r="421" spans="1:73" x14ac:dyDescent="0.2">
      <c r="A421" s="138"/>
      <c r="B421" s="138"/>
      <c r="C421" s="138"/>
      <c r="D421" s="138"/>
      <c r="E421" s="158"/>
      <c r="F421" s="15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</row>
    <row r="422" spans="1:73" x14ac:dyDescent="0.2">
      <c r="A422" s="138"/>
      <c r="B422" s="138"/>
      <c r="C422" s="138"/>
      <c r="D422" s="138"/>
      <c r="E422" s="158"/>
      <c r="F422" s="15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</row>
    <row r="423" spans="1:73" x14ac:dyDescent="0.2">
      <c r="A423" s="138"/>
      <c r="B423" s="138"/>
      <c r="C423" s="138"/>
      <c r="D423" s="138"/>
      <c r="E423" s="158"/>
      <c r="F423" s="15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</row>
    <row r="424" spans="1:73" x14ac:dyDescent="0.2">
      <c r="A424" s="138"/>
      <c r="B424" s="138"/>
      <c r="C424" s="138"/>
      <c r="D424" s="138"/>
      <c r="E424" s="158"/>
      <c r="F424" s="15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</row>
    <row r="425" spans="1:73" x14ac:dyDescent="0.2">
      <c r="A425" s="138"/>
      <c r="B425" s="138"/>
      <c r="C425" s="138"/>
      <c r="D425" s="138"/>
      <c r="E425" s="158"/>
      <c r="F425" s="15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</row>
    <row r="426" spans="1:73" x14ac:dyDescent="0.2">
      <c r="A426" s="138"/>
      <c r="B426" s="138"/>
      <c r="C426" s="138"/>
      <c r="D426" s="138"/>
      <c r="E426" s="158"/>
      <c r="F426" s="15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</row>
    <row r="427" spans="1:73" x14ac:dyDescent="0.2">
      <c r="A427" s="138"/>
      <c r="B427" s="138"/>
      <c r="C427" s="138"/>
      <c r="D427" s="138"/>
      <c r="E427" s="158"/>
      <c r="F427" s="15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</row>
    <row r="428" spans="1:73" x14ac:dyDescent="0.2">
      <c r="A428" s="138"/>
      <c r="B428" s="138"/>
      <c r="C428" s="138"/>
      <c r="D428" s="138"/>
      <c r="E428" s="158"/>
      <c r="F428" s="15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</row>
    <row r="429" spans="1:73" x14ac:dyDescent="0.2">
      <c r="A429" s="138"/>
      <c r="B429" s="138"/>
      <c r="C429" s="138"/>
      <c r="D429" s="138"/>
      <c r="E429" s="158"/>
      <c r="F429" s="15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</row>
    <row r="430" spans="1:73" x14ac:dyDescent="0.2">
      <c r="A430" s="138"/>
      <c r="B430" s="138"/>
      <c r="C430" s="138"/>
      <c r="D430" s="138"/>
      <c r="E430" s="158"/>
      <c r="F430" s="15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</row>
    <row r="431" spans="1:73" x14ac:dyDescent="0.2">
      <c r="A431" s="138"/>
      <c r="B431" s="138"/>
      <c r="C431" s="138"/>
      <c r="D431" s="138"/>
      <c r="E431" s="158"/>
      <c r="F431" s="15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</row>
    <row r="432" spans="1:73" x14ac:dyDescent="0.2">
      <c r="A432" s="138"/>
      <c r="B432" s="138"/>
      <c r="C432" s="138"/>
      <c r="D432" s="138"/>
      <c r="E432" s="158"/>
      <c r="F432" s="15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</row>
    <row r="433" spans="1:73" x14ac:dyDescent="0.2">
      <c r="A433" s="138"/>
      <c r="B433" s="138"/>
      <c r="C433" s="138"/>
      <c r="D433" s="138"/>
      <c r="E433" s="158"/>
      <c r="F433" s="15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</row>
    <row r="434" spans="1:73" x14ac:dyDescent="0.2">
      <c r="A434" s="138"/>
      <c r="B434" s="138"/>
      <c r="C434" s="138"/>
      <c r="D434" s="138"/>
      <c r="E434" s="158"/>
      <c r="F434" s="15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</row>
    <row r="435" spans="1:73" x14ac:dyDescent="0.2">
      <c r="A435" s="138"/>
      <c r="B435" s="138"/>
      <c r="C435" s="138"/>
      <c r="D435" s="138"/>
      <c r="E435" s="158"/>
      <c r="F435" s="15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</row>
    <row r="436" spans="1:73" x14ac:dyDescent="0.2">
      <c r="A436" s="138"/>
      <c r="B436" s="138"/>
      <c r="C436" s="138"/>
      <c r="D436" s="138"/>
      <c r="E436" s="158"/>
      <c r="F436" s="15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</row>
    <row r="437" spans="1:73" x14ac:dyDescent="0.2">
      <c r="A437" s="138"/>
      <c r="B437" s="138"/>
      <c r="C437" s="138"/>
      <c r="D437" s="138"/>
      <c r="E437" s="158"/>
      <c r="F437" s="15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</row>
    <row r="438" spans="1:73" x14ac:dyDescent="0.2">
      <c r="A438" s="138"/>
      <c r="B438" s="138"/>
      <c r="C438" s="138"/>
      <c r="D438" s="138"/>
      <c r="E438" s="158"/>
      <c r="F438" s="15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</row>
    <row r="439" spans="1:73" x14ac:dyDescent="0.2">
      <c r="A439" s="138"/>
      <c r="B439" s="138"/>
      <c r="C439" s="138"/>
      <c r="D439" s="138"/>
      <c r="E439" s="158"/>
      <c r="F439" s="15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</row>
    <row r="440" spans="1:73" x14ac:dyDescent="0.2">
      <c r="A440" s="138"/>
      <c r="B440" s="138"/>
      <c r="C440" s="138"/>
      <c r="D440" s="138"/>
      <c r="E440" s="158"/>
      <c r="F440" s="15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</row>
    <row r="441" spans="1:73" x14ac:dyDescent="0.2">
      <c r="A441" s="138"/>
      <c r="B441" s="138"/>
      <c r="C441" s="138"/>
      <c r="D441" s="138"/>
      <c r="E441" s="158"/>
      <c r="F441" s="15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</row>
    <row r="442" spans="1:73" x14ac:dyDescent="0.2">
      <c r="A442" s="138"/>
      <c r="B442" s="138"/>
      <c r="C442" s="138"/>
      <c r="D442" s="138"/>
      <c r="E442" s="158"/>
      <c r="F442" s="15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</row>
    <row r="443" spans="1:73" x14ac:dyDescent="0.2">
      <c r="A443" s="138"/>
      <c r="B443" s="138"/>
      <c r="C443" s="138"/>
      <c r="D443" s="138"/>
      <c r="E443" s="158"/>
      <c r="F443" s="15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</row>
    <row r="444" spans="1:73" x14ac:dyDescent="0.2">
      <c r="A444" s="138"/>
      <c r="B444" s="138"/>
      <c r="C444" s="138"/>
      <c r="D444" s="138"/>
      <c r="E444" s="158"/>
      <c r="F444" s="15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</row>
    <row r="445" spans="1:73" x14ac:dyDescent="0.2">
      <c r="A445" s="138"/>
      <c r="B445" s="138"/>
      <c r="C445" s="138"/>
      <c r="D445" s="138"/>
      <c r="E445" s="158"/>
      <c r="F445" s="15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</row>
    <row r="446" spans="1:73" x14ac:dyDescent="0.2">
      <c r="A446" s="138"/>
      <c r="B446" s="138"/>
      <c r="C446" s="138"/>
      <c r="D446" s="138"/>
      <c r="E446" s="158"/>
      <c r="F446" s="15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</row>
    <row r="447" spans="1:73" x14ac:dyDescent="0.2">
      <c r="A447" s="138"/>
      <c r="B447" s="138"/>
      <c r="C447" s="138"/>
      <c r="D447" s="138"/>
      <c r="E447" s="158"/>
      <c r="F447" s="15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</row>
    <row r="448" spans="1:73" x14ac:dyDescent="0.2">
      <c r="A448" s="138"/>
      <c r="B448" s="138"/>
      <c r="C448" s="138"/>
      <c r="D448" s="138"/>
      <c r="E448" s="158"/>
      <c r="F448" s="15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</row>
    <row r="449" spans="1:73" x14ac:dyDescent="0.2">
      <c r="A449" s="138"/>
      <c r="B449" s="138"/>
      <c r="C449" s="138"/>
      <c r="D449" s="138"/>
      <c r="E449" s="158"/>
      <c r="F449" s="15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</row>
    <row r="450" spans="1:73" x14ac:dyDescent="0.2">
      <c r="A450" s="138"/>
      <c r="B450" s="138"/>
      <c r="C450" s="138"/>
      <c r="D450" s="138"/>
      <c r="E450" s="158"/>
      <c r="F450" s="15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</row>
    <row r="451" spans="1:73" x14ac:dyDescent="0.2">
      <c r="A451" s="138"/>
      <c r="B451" s="138"/>
      <c r="C451" s="138"/>
      <c r="D451" s="138"/>
      <c r="E451" s="158"/>
      <c r="F451" s="15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</row>
    <row r="452" spans="1:73" x14ac:dyDescent="0.2">
      <c r="A452" s="138"/>
      <c r="B452" s="138"/>
      <c r="C452" s="138"/>
      <c r="D452" s="138"/>
      <c r="E452" s="158"/>
      <c r="F452" s="15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</row>
    <row r="453" spans="1:73" x14ac:dyDescent="0.2">
      <c r="A453" s="138"/>
      <c r="B453" s="138"/>
      <c r="C453" s="138"/>
      <c r="D453" s="138"/>
      <c r="E453" s="158"/>
      <c r="F453" s="15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</row>
    <row r="454" spans="1:73" x14ac:dyDescent="0.2">
      <c r="A454" s="138"/>
      <c r="B454" s="138"/>
      <c r="C454" s="138"/>
      <c r="D454" s="138"/>
      <c r="E454" s="158"/>
      <c r="F454" s="15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</row>
    <row r="455" spans="1:73" x14ac:dyDescent="0.2">
      <c r="A455" s="138"/>
      <c r="B455" s="138"/>
      <c r="C455" s="138"/>
      <c r="D455" s="138"/>
      <c r="E455" s="158"/>
      <c r="F455" s="15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</row>
    <row r="456" spans="1:73" x14ac:dyDescent="0.2">
      <c r="A456" s="138"/>
      <c r="B456" s="138"/>
      <c r="C456" s="138"/>
      <c r="D456" s="138"/>
      <c r="E456" s="158"/>
      <c r="F456" s="15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</row>
    <row r="457" spans="1:73" x14ac:dyDescent="0.2">
      <c r="A457" s="138"/>
      <c r="B457" s="138"/>
      <c r="C457" s="138"/>
      <c r="D457" s="138"/>
      <c r="E457" s="158"/>
      <c r="F457" s="15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</row>
    <row r="458" spans="1:73" x14ac:dyDescent="0.2">
      <c r="A458" s="138"/>
      <c r="B458" s="138"/>
      <c r="C458" s="138"/>
      <c r="D458" s="138"/>
      <c r="E458" s="158"/>
      <c r="F458" s="15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</row>
    <row r="459" spans="1:73" x14ac:dyDescent="0.2">
      <c r="A459" s="138"/>
      <c r="B459" s="138"/>
      <c r="C459" s="138"/>
      <c r="D459" s="138"/>
      <c r="E459" s="158"/>
      <c r="F459" s="15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</row>
    <row r="460" spans="1:73" x14ac:dyDescent="0.2">
      <c r="A460" s="138"/>
      <c r="B460" s="138"/>
      <c r="C460" s="138"/>
      <c r="D460" s="138"/>
      <c r="E460" s="158"/>
      <c r="F460" s="15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</row>
    <row r="461" spans="1:73" x14ac:dyDescent="0.2">
      <c r="A461" s="138"/>
      <c r="B461" s="138"/>
      <c r="C461" s="138"/>
      <c r="D461" s="138"/>
      <c r="E461" s="158"/>
      <c r="F461" s="15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</row>
    <row r="462" spans="1:73" x14ac:dyDescent="0.2">
      <c r="A462" s="138"/>
      <c r="B462" s="138"/>
      <c r="C462" s="138"/>
      <c r="D462" s="138"/>
      <c r="E462" s="158"/>
      <c r="F462" s="15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</row>
    <row r="463" spans="1:73" x14ac:dyDescent="0.2">
      <c r="A463" s="138"/>
      <c r="B463" s="138"/>
      <c r="C463" s="138"/>
      <c r="D463" s="138"/>
      <c r="E463" s="158"/>
      <c r="F463" s="15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</row>
    <row r="464" spans="1:73" x14ac:dyDescent="0.2">
      <c r="A464" s="138"/>
      <c r="B464" s="138"/>
      <c r="C464" s="138"/>
      <c r="D464" s="138"/>
      <c r="E464" s="158"/>
      <c r="F464" s="15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</row>
    <row r="465" spans="1:73" x14ac:dyDescent="0.2">
      <c r="A465" s="138"/>
      <c r="B465" s="138"/>
      <c r="C465" s="138"/>
      <c r="D465" s="138"/>
      <c r="E465" s="158"/>
      <c r="F465" s="15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</row>
    <row r="466" spans="1:73" x14ac:dyDescent="0.2">
      <c r="A466" s="138"/>
      <c r="B466" s="138"/>
      <c r="C466" s="138"/>
      <c r="D466" s="138"/>
      <c r="E466" s="158"/>
      <c r="F466" s="15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</row>
    <row r="467" spans="1:73" x14ac:dyDescent="0.2">
      <c r="A467" s="138"/>
      <c r="B467" s="138"/>
      <c r="C467" s="138"/>
      <c r="D467" s="138"/>
      <c r="E467" s="158"/>
      <c r="F467" s="15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</row>
    <row r="468" spans="1:73" x14ac:dyDescent="0.2">
      <c r="A468" s="138"/>
      <c r="B468" s="138"/>
      <c r="C468" s="138"/>
      <c r="D468" s="138"/>
      <c r="E468" s="158"/>
      <c r="F468" s="15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</row>
    <row r="469" spans="1:73" x14ac:dyDescent="0.2">
      <c r="A469" s="138"/>
      <c r="B469" s="138"/>
      <c r="C469" s="138"/>
      <c r="D469" s="138"/>
      <c r="E469" s="158"/>
      <c r="F469" s="15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</row>
    <row r="470" spans="1:73" x14ac:dyDescent="0.2">
      <c r="A470" s="138"/>
      <c r="B470" s="138"/>
      <c r="C470" s="138"/>
      <c r="D470" s="138"/>
      <c r="E470" s="158"/>
      <c r="F470" s="15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</row>
    <row r="471" spans="1:73" x14ac:dyDescent="0.2">
      <c r="A471" s="138"/>
      <c r="B471" s="138"/>
      <c r="C471" s="138"/>
      <c r="D471" s="138"/>
      <c r="E471" s="158"/>
      <c r="F471" s="15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</row>
    <row r="472" spans="1:73" x14ac:dyDescent="0.2">
      <c r="A472" s="138"/>
      <c r="B472" s="138"/>
      <c r="C472" s="138"/>
      <c r="D472" s="138"/>
      <c r="E472" s="158"/>
      <c r="F472" s="15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</row>
    <row r="473" spans="1:73" x14ac:dyDescent="0.2">
      <c r="A473" s="138"/>
      <c r="B473" s="138"/>
      <c r="C473" s="138"/>
      <c r="D473" s="138"/>
      <c r="E473" s="158"/>
      <c r="F473" s="15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</row>
    <row r="474" spans="1:73" x14ac:dyDescent="0.2">
      <c r="A474" s="138"/>
      <c r="B474" s="138"/>
      <c r="C474" s="138"/>
      <c r="D474" s="138"/>
      <c r="E474" s="158"/>
      <c r="F474" s="15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</row>
    <row r="475" spans="1:73" x14ac:dyDescent="0.2">
      <c r="A475" s="138"/>
      <c r="B475" s="138"/>
      <c r="C475" s="138"/>
      <c r="D475" s="138"/>
      <c r="E475" s="158"/>
      <c r="F475" s="15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</row>
    <row r="476" spans="1:73" x14ac:dyDescent="0.2">
      <c r="A476" s="138"/>
      <c r="B476" s="138"/>
      <c r="C476" s="138"/>
      <c r="D476" s="138"/>
      <c r="E476" s="158"/>
      <c r="F476" s="15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</row>
    <row r="477" spans="1:73" x14ac:dyDescent="0.2">
      <c r="A477" s="138"/>
      <c r="B477" s="138"/>
      <c r="C477" s="138"/>
      <c r="D477" s="138"/>
      <c r="E477" s="158"/>
      <c r="F477" s="15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</row>
    <row r="478" spans="1:73" x14ac:dyDescent="0.2">
      <c r="A478" s="138"/>
      <c r="B478" s="138"/>
      <c r="C478" s="138"/>
      <c r="D478" s="138"/>
      <c r="E478" s="158"/>
      <c r="F478" s="15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</row>
    <row r="479" spans="1:73" x14ac:dyDescent="0.2">
      <c r="A479" s="138"/>
      <c r="B479" s="138"/>
      <c r="C479" s="138"/>
      <c r="D479" s="138"/>
      <c r="E479" s="158"/>
      <c r="F479" s="15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</row>
    <row r="480" spans="1:73" x14ac:dyDescent="0.2">
      <c r="A480" s="138"/>
      <c r="B480" s="138"/>
      <c r="C480" s="138"/>
      <c r="D480" s="138"/>
      <c r="E480" s="158"/>
      <c r="F480" s="15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</row>
    <row r="481" spans="1:73" x14ac:dyDescent="0.2">
      <c r="A481" s="138"/>
      <c r="B481" s="138"/>
      <c r="C481" s="138"/>
      <c r="D481" s="138"/>
      <c r="E481" s="158"/>
      <c r="F481" s="15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</row>
    <row r="482" spans="1:73" x14ac:dyDescent="0.2">
      <c r="A482" s="138"/>
      <c r="B482" s="138"/>
      <c r="C482" s="138"/>
      <c r="D482" s="138"/>
      <c r="E482" s="158"/>
      <c r="F482" s="15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</row>
    <row r="483" spans="1:73" x14ac:dyDescent="0.2">
      <c r="A483" s="138"/>
      <c r="B483" s="138"/>
      <c r="C483" s="138"/>
      <c r="D483" s="138"/>
      <c r="E483" s="158"/>
      <c r="F483" s="15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</row>
    <row r="484" spans="1:73" x14ac:dyDescent="0.2">
      <c r="A484" s="138"/>
      <c r="B484" s="138"/>
      <c r="C484" s="138"/>
      <c r="D484" s="138"/>
      <c r="E484" s="158"/>
      <c r="F484" s="15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</row>
    <row r="485" spans="1:73" x14ac:dyDescent="0.2">
      <c r="A485" s="138"/>
      <c r="B485" s="138"/>
      <c r="C485" s="138"/>
      <c r="D485" s="138"/>
      <c r="E485" s="158"/>
      <c r="F485" s="15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</row>
    <row r="486" spans="1:73" x14ac:dyDescent="0.2">
      <c r="A486" s="138"/>
      <c r="B486" s="138"/>
      <c r="C486" s="138"/>
      <c r="D486" s="138"/>
      <c r="E486" s="158"/>
      <c r="F486" s="15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</row>
    <row r="487" spans="1:73" x14ac:dyDescent="0.2">
      <c r="A487" s="138"/>
      <c r="B487" s="138"/>
      <c r="C487" s="138"/>
      <c r="D487" s="138"/>
      <c r="E487" s="158"/>
      <c r="F487" s="15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</row>
    <row r="488" spans="1:73" x14ac:dyDescent="0.2">
      <c r="A488" s="138"/>
      <c r="B488" s="138"/>
      <c r="C488" s="138"/>
      <c r="D488" s="138"/>
      <c r="E488" s="158"/>
      <c r="F488" s="15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</row>
    <row r="489" spans="1:73" x14ac:dyDescent="0.2">
      <c r="A489" s="138"/>
      <c r="B489" s="138"/>
      <c r="C489" s="138"/>
      <c r="D489" s="138"/>
      <c r="E489" s="158"/>
      <c r="F489" s="15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</row>
    <row r="490" spans="1:73" x14ac:dyDescent="0.2">
      <c r="A490" s="138"/>
      <c r="B490" s="138"/>
      <c r="C490" s="138"/>
      <c r="D490" s="138"/>
      <c r="E490" s="158"/>
      <c r="F490" s="15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</row>
    <row r="491" spans="1:73" x14ac:dyDescent="0.2">
      <c r="A491" s="138"/>
      <c r="B491" s="138"/>
      <c r="C491" s="138"/>
      <c r="D491" s="138"/>
      <c r="E491" s="158"/>
      <c r="F491" s="15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</row>
    <row r="492" spans="1:73" x14ac:dyDescent="0.2">
      <c r="A492" s="138"/>
      <c r="B492" s="138"/>
      <c r="C492" s="138"/>
      <c r="D492" s="138"/>
      <c r="E492" s="158"/>
      <c r="F492" s="15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</row>
    <row r="493" spans="1:73" x14ac:dyDescent="0.2">
      <c r="A493" s="138"/>
      <c r="B493" s="138"/>
      <c r="C493" s="138"/>
      <c r="D493" s="138"/>
      <c r="E493" s="158"/>
      <c r="F493" s="15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</row>
    <row r="494" spans="1:73" x14ac:dyDescent="0.2">
      <c r="A494" s="138"/>
      <c r="B494" s="138"/>
      <c r="C494" s="138"/>
      <c r="D494" s="138"/>
      <c r="E494" s="158"/>
      <c r="F494" s="15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</row>
    <row r="495" spans="1:73" x14ac:dyDescent="0.2">
      <c r="A495" s="138"/>
      <c r="B495" s="138"/>
      <c r="C495" s="138"/>
      <c r="D495" s="138"/>
      <c r="E495" s="158"/>
      <c r="F495" s="15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</row>
    <row r="496" spans="1:73" x14ac:dyDescent="0.2">
      <c r="A496" s="138"/>
      <c r="B496" s="138"/>
      <c r="C496" s="138"/>
      <c r="D496" s="138"/>
      <c r="E496" s="158"/>
      <c r="F496" s="15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</row>
    <row r="497" spans="1:73" x14ac:dyDescent="0.2">
      <c r="A497" s="138"/>
      <c r="B497" s="138"/>
      <c r="C497" s="138"/>
      <c r="D497" s="138"/>
      <c r="E497" s="158"/>
      <c r="F497" s="15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</row>
    <row r="498" spans="1:73" x14ac:dyDescent="0.2">
      <c r="A498" s="138"/>
      <c r="B498" s="138"/>
      <c r="C498" s="138"/>
      <c r="D498" s="138"/>
      <c r="E498" s="158"/>
      <c r="F498" s="15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</row>
    <row r="499" spans="1:73" x14ac:dyDescent="0.2">
      <c r="A499" s="138"/>
      <c r="B499" s="138"/>
      <c r="C499" s="138"/>
      <c r="D499" s="138"/>
      <c r="E499" s="158"/>
      <c r="F499" s="15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</row>
    <row r="500" spans="1:73" x14ac:dyDescent="0.2">
      <c r="A500" s="138"/>
      <c r="B500" s="138"/>
      <c r="C500" s="138"/>
      <c r="D500" s="138"/>
      <c r="E500" s="158"/>
      <c r="F500" s="15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</row>
    <row r="501" spans="1:73" x14ac:dyDescent="0.2">
      <c r="A501" s="138"/>
      <c r="B501" s="138"/>
      <c r="C501" s="138"/>
      <c r="D501" s="138"/>
      <c r="E501" s="158"/>
      <c r="F501" s="15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</row>
    <row r="502" spans="1:73" x14ac:dyDescent="0.2">
      <c r="A502" s="138"/>
      <c r="B502" s="138"/>
      <c r="C502" s="138"/>
      <c r="D502" s="138"/>
      <c r="E502" s="158"/>
      <c r="F502" s="15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</row>
    <row r="503" spans="1:73" x14ac:dyDescent="0.2">
      <c r="A503" s="138"/>
      <c r="B503" s="138"/>
      <c r="C503" s="138"/>
      <c r="D503" s="138"/>
      <c r="E503" s="158"/>
      <c r="F503" s="15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</row>
    <row r="504" spans="1:73" x14ac:dyDescent="0.2">
      <c r="A504" s="138"/>
      <c r="B504" s="138"/>
      <c r="C504" s="138"/>
      <c r="D504" s="138"/>
      <c r="E504" s="158"/>
      <c r="F504" s="15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</row>
    <row r="505" spans="1:73" x14ac:dyDescent="0.2">
      <c r="A505" s="138"/>
      <c r="B505" s="138"/>
      <c r="C505" s="138"/>
      <c r="D505" s="138"/>
      <c r="E505" s="158"/>
      <c r="F505" s="15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</row>
    <row r="506" spans="1:73" x14ac:dyDescent="0.2">
      <c r="A506" s="138"/>
      <c r="B506" s="138"/>
      <c r="C506" s="138"/>
      <c r="D506" s="138"/>
      <c r="E506" s="158"/>
      <c r="F506" s="15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</row>
    <row r="507" spans="1:73" x14ac:dyDescent="0.2">
      <c r="A507" s="138"/>
      <c r="B507" s="138"/>
      <c r="C507" s="138"/>
      <c r="D507" s="138"/>
      <c r="E507" s="158"/>
      <c r="F507" s="15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</row>
    <row r="508" spans="1:73" x14ac:dyDescent="0.2">
      <c r="A508" s="138"/>
      <c r="B508" s="138"/>
      <c r="C508" s="138"/>
      <c r="D508" s="138"/>
      <c r="E508" s="158"/>
      <c r="F508" s="15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</row>
    <row r="509" spans="1:73" x14ac:dyDescent="0.2">
      <c r="A509" s="138"/>
      <c r="B509" s="138"/>
      <c r="C509" s="138"/>
      <c r="D509" s="138"/>
      <c r="E509" s="158"/>
      <c r="F509" s="15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</row>
    <row r="510" spans="1:73" x14ac:dyDescent="0.2">
      <c r="A510" s="138"/>
      <c r="B510" s="138"/>
      <c r="C510" s="138"/>
      <c r="D510" s="138"/>
      <c r="E510" s="158"/>
      <c r="F510" s="15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</row>
    <row r="511" spans="1:73" x14ac:dyDescent="0.2">
      <c r="A511" s="138"/>
      <c r="B511" s="138"/>
      <c r="C511" s="138"/>
      <c r="D511" s="138"/>
      <c r="E511" s="158"/>
      <c r="F511" s="15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</row>
    <row r="512" spans="1:73" x14ac:dyDescent="0.2">
      <c r="A512" s="138"/>
      <c r="B512" s="138"/>
      <c r="C512" s="138"/>
      <c r="D512" s="138"/>
      <c r="E512" s="158"/>
      <c r="F512" s="15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</row>
    <row r="513" spans="1:73" x14ac:dyDescent="0.2">
      <c r="A513" s="138"/>
      <c r="B513" s="138"/>
      <c r="C513" s="138"/>
      <c r="D513" s="138"/>
      <c r="E513" s="158"/>
      <c r="F513" s="15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</row>
    <row r="514" spans="1:73" x14ac:dyDescent="0.2">
      <c r="A514" s="138"/>
      <c r="B514" s="138"/>
      <c r="C514" s="138"/>
      <c r="D514" s="138"/>
      <c r="E514" s="158"/>
      <c r="F514" s="15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</row>
    <row r="515" spans="1:73" x14ac:dyDescent="0.2">
      <c r="A515" s="138"/>
      <c r="B515" s="138"/>
      <c r="C515" s="138"/>
      <c r="D515" s="138"/>
      <c r="E515" s="158"/>
      <c r="F515" s="15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</row>
    <row r="516" spans="1:73" x14ac:dyDescent="0.2">
      <c r="A516" s="138"/>
      <c r="B516" s="138"/>
      <c r="C516" s="138"/>
      <c r="D516" s="138"/>
      <c r="E516" s="158"/>
      <c r="F516" s="15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</row>
    <row r="517" spans="1:73" x14ac:dyDescent="0.2">
      <c r="A517" s="138"/>
      <c r="B517" s="138"/>
      <c r="C517" s="138"/>
      <c r="D517" s="138"/>
      <c r="E517" s="158"/>
      <c r="F517" s="15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</row>
    <row r="518" spans="1:73" x14ac:dyDescent="0.2">
      <c r="A518" s="138"/>
      <c r="B518" s="138"/>
      <c r="C518" s="138"/>
      <c r="D518" s="138"/>
      <c r="E518" s="158"/>
      <c r="F518" s="15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</row>
    <row r="519" spans="1:73" x14ac:dyDescent="0.2">
      <c r="A519" s="138"/>
      <c r="B519" s="138"/>
      <c r="C519" s="138"/>
      <c r="D519" s="138"/>
      <c r="E519" s="158"/>
      <c r="F519" s="15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</row>
    <row r="520" spans="1:73" x14ac:dyDescent="0.2">
      <c r="A520" s="138"/>
      <c r="B520" s="138"/>
      <c r="C520" s="138"/>
      <c r="D520" s="138"/>
      <c r="E520" s="158"/>
      <c r="F520" s="15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</row>
    <row r="521" spans="1:73" x14ac:dyDescent="0.2">
      <c r="A521" s="138"/>
      <c r="B521" s="138"/>
      <c r="C521" s="138"/>
      <c r="D521" s="138"/>
      <c r="E521" s="158"/>
      <c r="F521" s="15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</row>
    <row r="522" spans="1:73" x14ac:dyDescent="0.2">
      <c r="A522" s="138"/>
      <c r="B522" s="138"/>
      <c r="C522" s="138"/>
      <c r="D522" s="138"/>
      <c r="E522" s="158"/>
      <c r="F522" s="15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</row>
    <row r="523" spans="1:73" x14ac:dyDescent="0.2">
      <c r="A523" s="138"/>
      <c r="B523" s="138"/>
      <c r="C523" s="138"/>
      <c r="D523" s="138"/>
      <c r="E523" s="158"/>
      <c r="F523" s="15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</row>
    <row r="524" spans="1:73" x14ac:dyDescent="0.2">
      <c r="A524" s="138"/>
      <c r="B524" s="138"/>
      <c r="C524" s="138"/>
      <c r="D524" s="138"/>
      <c r="E524" s="158"/>
      <c r="F524" s="15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</row>
    <row r="525" spans="1:73" x14ac:dyDescent="0.2">
      <c r="A525" s="138"/>
      <c r="B525" s="138"/>
      <c r="C525" s="138"/>
      <c r="D525" s="138"/>
      <c r="E525" s="158"/>
      <c r="F525" s="15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</row>
    <row r="526" spans="1:73" x14ac:dyDescent="0.2">
      <c r="A526" s="138"/>
      <c r="B526" s="138"/>
      <c r="C526" s="138"/>
      <c r="D526" s="138"/>
      <c r="E526" s="158"/>
      <c r="F526" s="15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</row>
    <row r="527" spans="1:73" x14ac:dyDescent="0.2">
      <c r="A527" s="138"/>
      <c r="B527" s="138"/>
      <c r="C527" s="138"/>
      <c r="D527" s="138"/>
      <c r="E527" s="158"/>
      <c r="F527" s="15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</row>
    <row r="528" spans="1:73" x14ac:dyDescent="0.2">
      <c r="A528" s="138"/>
      <c r="B528" s="138"/>
      <c r="C528" s="138"/>
      <c r="D528" s="138"/>
      <c r="E528" s="158"/>
      <c r="F528" s="15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</row>
    <row r="529" spans="1:73" x14ac:dyDescent="0.2">
      <c r="A529" s="138"/>
      <c r="B529" s="138"/>
      <c r="C529" s="138"/>
      <c r="D529" s="138"/>
      <c r="E529" s="158"/>
      <c r="F529" s="15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</row>
    <row r="530" spans="1:73" x14ac:dyDescent="0.2">
      <c r="A530" s="138"/>
      <c r="B530" s="138"/>
      <c r="C530" s="138"/>
      <c r="D530" s="138"/>
      <c r="E530" s="158"/>
      <c r="F530" s="15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</row>
    <row r="531" spans="1:73" x14ac:dyDescent="0.2">
      <c r="A531" s="138"/>
      <c r="B531" s="138"/>
      <c r="C531" s="138"/>
      <c r="D531" s="138"/>
      <c r="E531" s="158"/>
      <c r="F531" s="15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</row>
    <row r="532" spans="1:73" x14ac:dyDescent="0.2">
      <c r="A532" s="138"/>
      <c r="B532" s="138"/>
      <c r="C532" s="138"/>
      <c r="D532" s="138"/>
      <c r="E532" s="158"/>
      <c r="F532" s="15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</row>
    <row r="533" spans="1:73" x14ac:dyDescent="0.2">
      <c r="A533" s="138"/>
      <c r="B533" s="138"/>
      <c r="C533" s="138"/>
      <c r="D533" s="138"/>
      <c r="E533" s="158"/>
      <c r="F533" s="15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</row>
    <row r="534" spans="1:73" x14ac:dyDescent="0.2">
      <c r="A534" s="138"/>
      <c r="B534" s="138"/>
      <c r="C534" s="138"/>
      <c r="D534" s="138"/>
      <c r="E534" s="158"/>
      <c r="F534" s="15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</row>
    <row r="535" spans="1:73" x14ac:dyDescent="0.2">
      <c r="A535" s="138"/>
      <c r="B535" s="138"/>
      <c r="C535" s="138"/>
      <c r="D535" s="138"/>
      <c r="E535" s="158"/>
      <c r="F535" s="15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</row>
    <row r="536" spans="1:73" x14ac:dyDescent="0.2">
      <c r="A536" s="138"/>
      <c r="B536" s="138"/>
      <c r="C536" s="138"/>
      <c r="D536" s="138"/>
      <c r="E536" s="158"/>
      <c r="F536" s="15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</row>
    <row r="537" spans="1:73" x14ac:dyDescent="0.2">
      <c r="A537" s="138"/>
      <c r="B537" s="138"/>
      <c r="C537" s="138"/>
      <c r="D537" s="138"/>
      <c r="E537" s="158"/>
      <c r="F537" s="15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</row>
    <row r="538" spans="1:73" x14ac:dyDescent="0.2">
      <c r="A538" s="138"/>
      <c r="B538" s="138"/>
      <c r="C538" s="138"/>
      <c r="D538" s="138"/>
      <c r="E538" s="158"/>
      <c r="F538" s="15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</row>
    <row r="539" spans="1:73" x14ac:dyDescent="0.2">
      <c r="A539" s="138"/>
      <c r="B539" s="138"/>
      <c r="C539" s="138"/>
      <c r="D539" s="138"/>
      <c r="E539" s="158"/>
      <c r="F539" s="15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</row>
    <row r="540" spans="1:73" x14ac:dyDescent="0.2">
      <c r="A540" s="138"/>
      <c r="B540" s="138"/>
      <c r="C540" s="138"/>
      <c r="D540" s="138"/>
      <c r="E540" s="158"/>
      <c r="F540" s="15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</row>
    <row r="541" spans="1:73" x14ac:dyDescent="0.2">
      <c r="A541" s="138"/>
      <c r="B541" s="138"/>
      <c r="C541" s="138"/>
      <c r="D541" s="138"/>
      <c r="E541" s="158"/>
      <c r="F541" s="15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</row>
    <row r="542" spans="1:73" x14ac:dyDescent="0.2">
      <c r="A542" s="138"/>
      <c r="B542" s="138"/>
      <c r="C542" s="138"/>
      <c r="D542" s="138"/>
      <c r="E542" s="158"/>
      <c r="F542" s="15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</row>
    <row r="543" spans="1:73" x14ac:dyDescent="0.2">
      <c r="A543" s="138"/>
      <c r="B543" s="138"/>
      <c r="C543" s="138"/>
      <c r="D543" s="138"/>
      <c r="E543" s="158"/>
      <c r="F543" s="15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</row>
    <row r="544" spans="1:73" x14ac:dyDescent="0.2">
      <c r="A544" s="138"/>
      <c r="B544" s="138"/>
      <c r="C544" s="138"/>
      <c r="D544" s="138"/>
      <c r="E544" s="158"/>
      <c r="F544" s="15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</row>
    <row r="545" spans="1:73" x14ac:dyDescent="0.2">
      <c r="A545" s="138"/>
      <c r="B545" s="138"/>
      <c r="C545" s="138"/>
      <c r="D545" s="138"/>
      <c r="E545" s="158"/>
      <c r="F545" s="15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</row>
    <row r="546" spans="1:73" x14ac:dyDescent="0.2">
      <c r="A546" s="138"/>
      <c r="B546" s="138"/>
      <c r="C546" s="138"/>
      <c r="D546" s="138"/>
      <c r="E546" s="158"/>
      <c r="F546" s="15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</row>
    <row r="547" spans="1:73" x14ac:dyDescent="0.2">
      <c r="A547" s="138"/>
      <c r="B547" s="138"/>
      <c r="C547" s="138"/>
      <c r="D547" s="138"/>
      <c r="E547" s="158"/>
      <c r="F547" s="15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</row>
    <row r="548" spans="1:73" x14ac:dyDescent="0.2">
      <c r="A548" s="138"/>
      <c r="B548" s="138"/>
      <c r="C548" s="138"/>
      <c r="D548" s="138"/>
      <c r="E548" s="158"/>
      <c r="F548" s="15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</row>
    <row r="549" spans="1:73" x14ac:dyDescent="0.2">
      <c r="A549" s="138"/>
      <c r="B549" s="138"/>
      <c r="C549" s="138"/>
      <c r="D549" s="138"/>
      <c r="E549" s="158"/>
      <c r="F549" s="15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</row>
    <row r="550" spans="1:73" x14ac:dyDescent="0.2">
      <c r="A550" s="138"/>
      <c r="B550" s="138"/>
      <c r="C550" s="138"/>
      <c r="D550" s="138"/>
      <c r="E550" s="158"/>
      <c r="F550" s="15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</row>
    <row r="551" spans="1:73" x14ac:dyDescent="0.2">
      <c r="A551" s="138"/>
      <c r="B551" s="138"/>
      <c r="C551" s="138"/>
      <c r="D551" s="138"/>
      <c r="E551" s="158"/>
      <c r="F551" s="15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</row>
    <row r="552" spans="1:73" x14ac:dyDescent="0.2">
      <c r="A552" s="138"/>
      <c r="B552" s="138"/>
      <c r="C552" s="138"/>
      <c r="D552" s="138"/>
      <c r="E552" s="158"/>
      <c r="F552" s="15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</row>
    <row r="553" spans="1:73" x14ac:dyDescent="0.2">
      <c r="A553" s="138"/>
      <c r="B553" s="138"/>
      <c r="C553" s="138"/>
      <c r="D553" s="138"/>
      <c r="E553" s="158"/>
      <c r="F553" s="15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</row>
    <row r="554" spans="1:73" x14ac:dyDescent="0.2">
      <c r="A554" s="138"/>
      <c r="B554" s="138"/>
      <c r="C554" s="138"/>
      <c r="D554" s="138"/>
      <c r="E554" s="158"/>
      <c r="F554" s="15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</row>
    <row r="555" spans="1:73" x14ac:dyDescent="0.2">
      <c r="A555" s="138"/>
      <c r="B555" s="138"/>
      <c r="C555" s="138"/>
      <c r="D555" s="138"/>
      <c r="E555" s="158"/>
      <c r="F555" s="15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</row>
    <row r="556" spans="1:73" x14ac:dyDescent="0.2">
      <c r="A556" s="138"/>
      <c r="B556" s="138"/>
      <c r="C556" s="138"/>
      <c r="D556" s="138"/>
      <c r="E556" s="158"/>
      <c r="F556" s="15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</row>
    <row r="557" spans="1:73" x14ac:dyDescent="0.2">
      <c r="A557" s="138"/>
      <c r="B557" s="138"/>
      <c r="C557" s="138"/>
      <c r="D557" s="138"/>
      <c r="E557" s="158"/>
      <c r="F557" s="15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</row>
    <row r="558" spans="1:73" x14ac:dyDescent="0.2">
      <c r="A558" s="138"/>
      <c r="B558" s="138"/>
      <c r="C558" s="138"/>
      <c r="D558" s="138"/>
      <c r="E558" s="158"/>
      <c r="F558" s="15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</row>
    <row r="559" spans="1:73" x14ac:dyDescent="0.2">
      <c r="A559" s="138"/>
      <c r="B559" s="138"/>
      <c r="C559" s="138"/>
      <c r="D559" s="138"/>
      <c r="E559" s="158"/>
      <c r="F559" s="15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</row>
    <row r="560" spans="1:73" x14ac:dyDescent="0.2">
      <c r="A560" s="138"/>
      <c r="B560" s="138"/>
      <c r="C560" s="138"/>
      <c r="D560" s="138"/>
      <c r="E560" s="158"/>
      <c r="F560" s="15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</row>
    <row r="561" spans="1:73" x14ac:dyDescent="0.2">
      <c r="A561" s="138"/>
      <c r="B561" s="138"/>
      <c r="C561" s="138"/>
      <c r="D561" s="138"/>
      <c r="E561" s="158"/>
      <c r="F561" s="15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</row>
    <row r="562" spans="1:73" x14ac:dyDescent="0.2">
      <c r="A562" s="138"/>
      <c r="B562" s="138"/>
      <c r="C562" s="138"/>
      <c r="D562" s="138"/>
      <c r="E562" s="158"/>
      <c r="F562" s="15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</row>
    <row r="563" spans="1:73" x14ac:dyDescent="0.2">
      <c r="A563" s="138"/>
      <c r="B563" s="138"/>
      <c r="C563" s="138"/>
      <c r="D563" s="138"/>
      <c r="E563" s="158"/>
      <c r="F563" s="15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</row>
    <row r="564" spans="1:73" x14ac:dyDescent="0.2">
      <c r="A564" s="138"/>
      <c r="B564" s="138"/>
      <c r="C564" s="138"/>
      <c r="D564" s="138"/>
      <c r="E564" s="158"/>
      <c r="F564" s="15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</row>
    <row r="565" spans="1:73" x14ac:dyDescent="0.2">
      <c r="A565" s="138"/>
      <c r="B565" s="138"/>
      <c r="C565" s="138"/>
      <c r="D565" s="138"/>
      <c r="E565" s="158"/>
      <c r="F565" s="15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</row>
    <row r="566" spans="1:73" x14ac:dyDescent="0.2">
      <c r="A566" s="138"/>
      <c r="B566" s="138"/>
      <c r="C566" s="138"/>
      <c r="D566" s="138"/>
      <c r="E566" s="158"/>
      <c r="F566" s="15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</row>
    <row r="567" spans="1:73" x14ac:dyDescent="0.2">
      <c r="A567" s="138"/>
      <c r="B567" s="138"/>
      <c r="C567" s="138"/>
      <c r="D567" s="138"/>
      <c r="E567" s="158"/>
      <c r="F567" s="15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</row>
    <row r="568" spans="1:73" x14ac:dyDescent="0.2">
      <c r="A568" s="138"/>
      <c r="B568" s="138"/>
      <c r="C568" s="138"/>
      <c r="D568" s="138"/>
      <c r="E568" s="158"/>
      <c r="F568" s="15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</row>
    <row r="569" spans="1:73" x14ac:dyDescent="0.2">
      <c r="A569" s="138"/>
      <c r="B569" s="138"/>
      <c r="C569" s="138"/>
      <c r="D569" s="138"/>
      <c r="E569" s="158"/>
      <c r="F569" s="15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</row>
    <row r="570" spans="1:73" x14ac:dyDescent="0.2">
      <c r="A570" s="138"/>
      <c r="B570" s="138"/>
      <c r="C570" s="138"/>
      <c r="D570" s="138"/>
      <c r="E570" s="158"/>
      <c r="F570" s="15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</row>
    <row r="571" spans="1:73" x14ac:dyDescent="0.2">
      <c r="A571" s="138"/>
      <c r="B571" s="138"/>
      <c r="C571" s="138"/>
      <c r="D571" s="138"/>
      <c r="E571" s="158"/>
      <c r="F571" s="15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</row>
    <row r="572" spans="1:73" x14ac:dyDescent="0.2">
      <c r="A572" s="138"/>
      <c r="B572" s="138"/>
      <c r="C572" s="138"/>
      <c r="D572" s="138"/>
      <c r="E572" s="158"/>
      <c r="F572" s="15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</row>
    <row r="573" spans="1:73" x14ac:dyDescent="0.2">
      <c r="A573" s="138"/>
      <c r="B573" s="138"/>
      <c r="C573" s="138"/>
      <c r="D573" s="138"/>
      <c r="E573" s="158"/>
      <c r="F573" s="15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</row>
    <row r="574" spans="1:73" x14ac:dyDescent="0.2">
      <c r="A574" s="138"/>
      <c r="B574" s="138"/>
      <c r="C574" s="138"/>
      <c r="D574" s="138"/>
      <c r="E574" s="158"/>
      <c r="F574" s="15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</row>
    <row r="575" spans="1:73" x14ac:dyDescent="0.2">
      <c r="A575" s="138"/>
      <c r="B575" s="138"/>
      <c r="C575" s="138"/>
      <c r="D575" s="138"/>
      <c r="E575" s="158"/>
      <c r="F575" s="15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</row>
    <row r="576" spans="1:73" x14ac:dyDescent="0.2">
      <c r="A576" s="138"/>
      <c r="B576" s="138"/>
      <c r="C576" s="138"/>
      <c r="D576" s="138"/>
      <c r="E576" s="158"/>
      <c r="F576" s="15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</row>
    <row r="577" spans="1:73" x14ac:dyDescent="0.2">
      <c r="A577" s="138"/>
      <c r="B577" s="138"/>
      <c r="C577" s="138"/>
      <c r="D577" s="138"/>
      <c r="E577" s="158"/>
      <c r="F577" s="15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</row>
    <row r="578" spans="1:73" x14ac:dyDescent="0.2">
      <c r="A578" s="138"/>
      <c r="B578" s="138"/>
      <c r="C578" s="138"/>
      <c r="D578" s="138"/>
      <c r="E578" s="158"/>
      <c r="F578" s="15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</row>
    <row r="579" spans="1:73" x14ac:dyDescent="0.2">
      <c r="A579" s="138"/>
      <c r="B579" s="138"/>
      <c r="C579" s="138"/>
      <c r="D579" s="138"/>
      <c r="E579" s="158"/>
      <c r="F579" s="15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</row>
    <row r="580" spans="1:73" x14ac:dyDescent="0.2">
      <c r="A580" s="138"/>
      <c r="B580" s="138"/>
      <c r="C580" s="138"/>
      <c r="D580" s="138"/>
      <c r="E580" s="158"/>
      <c r="F580" s="15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</row>
    <row r="581" spans="1:73" x14ac:dyDescent="0.2">
      <c r="A581" s="138"/>
      <c r="B581" s="138"/>
      <c r="C581" s="138"/>
      <c r="D581" s="138"/>
      <c r="E581" s="158"/>
      <c r="F581" s="15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</row>
    <row r="582" spans="1:73" x14ac:dyDescent="0.2">
      <c r="A582" s="138"/>
      <c r="B582" s="138"/>
      <c r="C582" s="138"/>
      <c r="D582" s="138"/>
      <c r="E582" s="158"/>
      <c r="F582" s="15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</row>
    <row r="583" spans="1:73" x14ac:dyDescent="0.2">
      <c r="A583" s="138"/>
      <c r="B583" s="138"/>
      <c r="C583" s="138"/>
      <c r="D583" s="138"/>
      <c r="E583" s="158"/>
      <c r="F583" s="15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</row>
    <row r="584" spans="1:73" x14ac:dyDescent="0.2">
      <c r="A584" s="138"/>
      <c r="B584" s="138"/>
      <c r="C584" s="138"/>
      <c r="D584" s="138"/>
      <c r="E584" s="158"/>
      <c r="F584" s="15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</row>
    <row r="585" spans="1:73" x14ac:dyDescent="0.2">
      <c r="A585" s="138"/>
      <c r="B585" s="138"/>
      <c r="C585" s="138"/>
      <c r="D585" s="138"/>
      <c r="E585" s="158"/>
      <c r="F585" s="15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</row>
    <row r="586" spans="1:73" x14ac:dyDescent="0.2">
      <c r="A586" s="138"/>
      <c r="B586" s="138"/>
      <c r="C586" s="138"/>
      <c r="D586" s="138"/>
      <c r="E586" s="158"/>
      <c r="F586" s="15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</row>
    <row r="587" spans="1:73" x14ac:dyDescent="0.2">
      <c r="A587" s="138"/>
      <c r="B587" s="138"/>
      <c r="C587" s="138"/>
      <c r="D587" s="138"/>
      <c r="E587" s="158"/>
      <c r="F587" s="15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</row>
    <row r="588" spans="1:73" x14ac:dyDescent="0.2">
      <c r="A588" s="138"/>
      <c r="B588" s="138"/>
      <c r="C588" s="138"/>
      <c r="D588" s="138"/>
      <c r="E588" s="158"/>
      <c r="F588" s="15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</row>
    <row r="589" spans="1:73" x14ac:dyDescent="0.2">
      <c r="A589" s="138"/>
      <c r="B589" s="138"/>
      <c r="C589" s="138"/>
      <c r="D589" s="138"/>
      <c r="E589" s="158"/>
      <c r="F589" s="15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</row>
    <row r="590" spans="1:73" x14ac:dyDescent="0.2">
      <c r="A590" s="138"/>
      <c r="B590" s="138"/>
      <c r="C590" s="138"/>
      <c r="D590" s="138"/>
      <c r="E590" s="158"/>
      <c r="F590" s="15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</row>
    <row r="591" spans="1:73" x14ac:dyDescent="0.2">
      <c r="A591" s="138"/>
      <c r="B591" s="138"/>
      <c r="C591" s="138"/>
      <c r="D591" s="138"/>
      <c r="E591" s="158"/>
      <c r="F591" s="15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</row>
    <row r="592" spans="1:73" x14ac:dyDescent="0.2">
      <c r="A592" s="138"/>
      <c r="B592" s="138"/>
      <c r="C592" s="138"/>
      <c r="D592" s="138"/>
      <c r="E592" s="158"/>
      <c r="F592" s="15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</row>
    <row r="593" spans="1:73" x14ac:dyDescent="0.2">
      <c r="A593" s="138"/>
      <c r="B593" s="138"/>
      <c r="C593" s="138"/>
      <c r="D593" s="138"/>
      <c r="E593" s="158"/>
      <c r="F593" s="15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</row>
    <row r="594" spans="1:73" x14ac:dyDescent="0.2">
      <c r="A594" s="138"/>
      <c r="B594" s="138"/>
      <c r="C594" s="138"/>
      <c r="D594" s="138"/>
      <c r="E594" s="158"/>
      <c r="F594" s="15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</row>
    <row r="595" spans="1:73" x14ac:dyDescent="0.2">
      <c r="A595" s="138"/>
      <c r="B595" s="138"/>
      <c r="C595" s="138"/>
      <c r="D595" s="138"/>
      <c r="E595" s="158"/>
      <c r="F595" s="15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</row>
    <row r="596" spans="1:73" x14ac:dyDescent="0.2">
      <c r="A596" s="138"/>
      <c r="B596" s="138"/>
      <c r="C596" s="138"/>
      <c r="D596" s="138"/>
      <c r="E596" s="158"/>
      <c r="F596" s="15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</row>
    <row r="597" spans="1:73" x14ac:dyDescent="0.2">
      <c r="A597" s="138"/>
      <c r="B597" s="138"/>
      <c r="C597" s="138"/>
      <c r="D597" s="138"/>
      <c r="E597" s="158"/>
      <c r="F597" s="15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</row>
    <row r="598" spans="1:73" x14ac:dyDescent="0.2">
      <c r="A598" s="138"/>
      <c r="B598" s="138"/>
      <c r="C598" s="138"/>
      <c r="D598" s="138"/>
      <c r="E598" s="158"/>
      <c r="F598" s="15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</row>
    <row r="599" spans="1:73" x14ac:dyDescent="0.2">
      <c r="A599" s="138"/>
      <c r="B599" s="138"/>
      <c r="C599" s="138"/>
      <c r="D599" s="138"/>
      <c r="E599" s="158"/>
      <c r="F599" s="15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</row>
    <row r="600" spans="1:73" x14ac:dyDescent="0.2">
      <c r="A600" s="138"/>
      <c r="B600" s="138"/>
      <c r="C600" s="138"/>
      <c r="D600" s="138"/>
      <c r="E600" s="158"/>
      <c r="F600" s="15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</row>
    <row r="601" spans="1:73" x14ac:dyDescent="0.2">
      <c r="A601" s="138"/>
      <c r="B601" s="138"/>
      <c r="C601" s="138"/>
      <c r="D601" s="138"/>
      <c r="E601" s="158"/>
      <c r="F601" s="15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</row>
    <row r="602" spans="1:73" x14ac:dyDescent="0.2">
      <c r="A602" s="138"/>
      <c r="B602" s="138"/>
      <c r="C602" s="138"/>
      <c r="D602" s="138"/>
      <c r="E602" s="158"/>
      <c r="F602" s="15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</row>
    <row r="603" spans="1:73" x14ac:dyDescent="0.2">
      <c r="A603" s="138"/>
      <c r="B603" s="138"/>
      <c r="C603" s="138"/>
      <c r="D603" s="138"/>
      <c r="E603" s="158"/>
      <c r="F603" s="15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</row>
    <row r="604" spans="1:73" x14ac:dyDescent="0.2">
      <c r="A604" s="138"/>
      <c r="B604" s="138"/>
      <c r="C604" s="138"/>
      <c r="D604" s="138"/>
      <c r="E604" s="158"/>
      <c r="F604" s="15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</row>
    <row r="605" spans="1:73" x14ac:dyDescent="0.2">
      <c r="A605" s="138"/>
      <c r="B605" s="138"/>
      <c r="C605" s="138"/>
      <c r="D605" s="138"/>
      <c r="E605" s="158"/>
      <c r="F605" s="15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</row>
    <row r="606" spans="1:73" x14ac:dyDescent="0.2">
      <c r="A606" s="138"/>
      <c r="B606" s="138"/>
      <c r="C606" s="138"/>
      <c r="D606" s="138"/>
      <c r="E606" s="158"/>
      <c r="F606" s="15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</row>
    <row r="607" spans="1:73" x14ac:dyDescent="0.2">
      <c r="A607" s="138"/>
      <c r="B607" s="138"/>
      <c r="C607" s="138"/>
      <c r="D607" s="138"/>
      <c r="E607" s="158"/>
      <c r="F607" s="15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</row>
    <row r="608" spans="1:73" x14ac:dyDescent="0.2">
      <c r="A608" s="138"/>
      <c r="B608" s="138"/>
      <c r="C608" s="138"/>
      <c r="D608" s="138"/>
      <c r="E608" s="158"/>
      <c r="F608" s="15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</row>
    <row r="609" spans="1:73" x14ac:dyDescent="0.2">
      <c r="A609" s="138"/>
      <c r="B609" s="138"/>
      <c r="C609" s="138"/>
      <c r="D609" s="138"/>
      <c r="E609" s="158"/>
      <c r="F609" s="15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</row>
    <row r="610" spans="1:73" x14ac:dyDescent="0.2">
      <c r="A610" s="138"/>
      <c r="B610" s="138"/>
      <c r="C610" s="138"/>
      <c r="D610" s="138"/>
      <c r="E610" s="158"/>
      <c r="F610" s="15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</row>
    <row r="611" spans="1:73" x14ac:dyDescent="0.2">
      <c r="A611" s="138"/>
      <c r="B611" s="138"/>
      <c r="C611" s="138"/>
      <c r="D611" s="138"/>
      <c r="E611" s="158"/>
      <c r="F611" s="15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</row>
    <row r="612" spans="1:73" x14ac:dyDescent="0.2">
      <c r="A612" s="138"/>
      <c r="B612" s="138"/>
      <c r="C612" s="138"/>
      <c r="D612" s="138"/>
      <c r="E612" s="158"/>
      <c r="F612" s="15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</row>
    <row r="613" spans="1:73" x14ac:dyDescent="0.2">
      <c r="A613" s="138"/>
      <c r="B613" s="138"/>
      <c r="C613" s="138"/>
      <c r="D613" s="138"/>
      <c r="E613" s="158"/>
      <c r="F613" s="15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</row>
    <row r="614" spans="1:73" x14ac:dyDescent="0.2">
      <c r="A614" s="138"/>
      <c r="B614" s="138"/>
      <c r="C614" s="138"/>
      <c r="D614" s="138"/>
      <c r="E614" s="158"/>
      <c r="F614" s="15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</row>
    <row r="615" spans="1:73" x14ac:dyDescent="0.2">
      <c r="A615" s="138"/>
      <c r="B615" s="138"/>
      <c r="C615" s="138"/>
      <c r="D615" s="138"/>
      <c r="E615" s="158"/>
      <c r="F615" s="15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</row>
    <row r="616" spans="1:73" x14ac:dyDescent="0.2">
      <c r="A616" s="138"/>
      <c r="B616" s="138"/>
      <c r="C616" s="138"/>
      <c r="D616" s="138"/>
      <c r="E616" s="158"/>
      <c r="F616" s="15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</row>
    <row r="617" spans="1:73" x14ac:dyDescent="0.2">
      <c r="A617" s="138"/>
      <c r="B617" s="138"/>
      <c r="C617" s="138"/>
      <c r="D617" s="138"/>
      <c r="E617" s="158"/>
      <c r="F617" s="15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</row>
    <row r="618" spans="1:73" x14ac:dyDescent="0.2">
      <c r="A618" s="138"/>
      <c r="B618" s="138"/>
      <c r="C618" s="138"/>
      <c r="D618" s="138"/>
      <c r="E618" s="158"/>
      <c r="F618" s="15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</row>
    <row r="619" spans="1:73" x14ac:dyDescent="0.2">
      <c r="A619" s="138"/>
      <c r="B619" s="138"/>
      <c r="C619" s="138"/>
      <c r="D619" s="138"/>
      <c r="E619" s="158"/>
      <c r="F619" s="15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</row>
    <row r="620" spans="1:73" x14ac:dyDescent="0.2">
      <c r="A620" s="138"/>
      <c r="B620" s="138"/>
      <c r="C620" s="138"/>
      <c r="D620" s="138"/>
      <c r="E620" s="158"/>
      <c r="F620" s="15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</row>
    <row r="621" spans="1:73" x14ac:dyDescent="0.2">
      <c r="A621" s="138"/>
      <c r="B621" s="138"/>
      <c r="C621" s="138"/>
      <c r="D621" s="138"/>
      <c r="E621" s="158"/>
      <c r="F621" s="15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</row>
    <row r="622" spans="1:73" x14ac:dyDescent="0.2">
      <c r="A622" s="138"/>
      <c r="B622" s="138"/>
      <c r="C622" s="138"/>
      <c r="D622" s="138"/>
      <c r="E622" s="158"/>
      <c r="F622" s="15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</row>
    <row r="623" spans="1:73" x14ac:dyDescent="0.2">
      <c r="A623" s="138"/>
      <c r="B623" s="138"/>
      <c r="C623" s="138"/>
      <c r="D623" s="138"/>
      <c r="E623" s="158"/>
      <c r="F623" s="15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</row>
    <row r="624" spans="1:73" x14ac:dyDescent="0.2">
      <c r="A624" s="138"/>
      <c r="B624" s="138"/>
      <c r="C624" s="138"/>
      <c r="D624" s="138"/>
      <c r="E624" s="158"/>
      <c r="F624" s="15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</row>
    <row r="625" spans="1:73" x14ac:dyDescent="0.2">
      <c r="A625" s="138"/>
      <c r="B625" s="138"/>
      <c r="C625" s="138"/>
      <c r="D625" s="138"/>
      <c r="E625" s="158"/>
      <c r="F625" s="15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</row>
    <row r="626" spans="1:73" x14ac:dyDescent="0.2">
      <c r="A626" s="138"/>
      <c r="B626" s="138"/>
      <c r="C626" s="138"/>
      <c r="D626" s="138"/>
      <c r="E626" s="158"/>
      <c r="F626" s="15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</row>
    <row r="627" spans="1:73" x14ac:dyDescent="0.2">
      <c r="A627" s="138"/>
      <c r="B627" s="138"/>
      <c r="C627" s="138"/>
      <c r="D627" s="138"/>
      <c r="E627" s="158"/>
      <c r="F627" s="15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</row>
    <row r="628" spans="1:73" x14ac:dyDescent="0.2">
      <c r="A628" s="138"/>
      <c r="B628" s="138"/>
      <c r="C628" s="138"/>
      <c r="D628" s="138"/>
      <c r="E628" s="158"/>
      <c r="F628" s="15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</row>
    <row r="629" spans="1:73" x14ac:dyDescent="0.2">
      <c r="A629" s="138"/>
      <c r="B629" s="138"/>
      <c r="C629" s="138"/>
      <c r="D629" s="138"/>
      <c r="E629" s="158"/>
      <c r="F629" s="15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</row>
    <row r="630" spans="1:73" x14ac:dyDescent="0.2">
      <c r="A630" s="138"/>
      <c r="B630" s="138"/>
      <c r="C630" s="138"/>
      <c r="D630" s="138"/>
      <c r="E630" s="158"/>
      <c r="F630" s="15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</row>
    <row r="631" spans="1:73" x14ac:dyDescent="0.2">
      <c r="A631" s="138"/>
      <c r="B631" s="138"/>
      <c r="C631" s="138"/>
      <c r="D631" s="138"/>
      <c r="E631" s="158"/>
      <c r="F631" s="15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</row>
    <row r="632" spans="1:73" x14ac:dyDescent="0.2">
      <c r="A632" s="138"/>
      <c r="B632" s="138"/>
      <c r="C632" s="138"/>
      <c r="D632" s="138"/>
      <c r="E632" s="158"/>
      <c r="F632" s="15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</row>
    <row r="633" spans="1:73" x14ac:dyDescent="0.2">
      <c r="A633" s="138"/>
      <c r="B633" s="138"/>
      <c r="C633" s="138"/>
      <c r="D633" s="138"/>
      <c r="E633" s="158"/>
      <c r="F633" s="15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</row>
    <row r="634" spans="1:73" x14ac:dyDescent="0.2">
      <c r="A634" s="138"/>
      <c r="B634" s="138"/>
      <c r="C634" s="138"/>
      <c r="D634" s="138"/>
      <c r="E634" s="158"/>
      <c r="F634" s="15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</row>
    <row r="635" spans="1:73" x14ac:dyDescent="0.2">
      <c r="A635" s="138"/>
      <c r="B635" s="138"/>
      <c r="C635" s="138"/>
      <c r="D635" s="138"/>
      <c r="E635" s="158"/>
      <c r="F635" s="15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</row>
    <row r="636" spans="1:73" x14ac:dyDescent="0.2">
      <c r="A636" s="138"/>
      <c r="B636" s="138"/>
      <c r="C636" s="138"/>
      <c r="D636" s="138"/>
      <c r="E636" s="158"/>
      <c r="F636" s="15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</row>
    <row r="637" spans="1:73" x14ac:dyDescent="0.2">
      <c r="A637" s="138"/>
      <c r="B637" s="138"/>
      <c r="C637" s="138"/>
      <c r="D637" s="138"/>
      <c r="E637" s="158"/>
      <c r="F637" s="15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</row>
    <row r="638" spans="1:73" x14ac:dyDescent="0.2">
      <c r="A638" s="138"/>
      <c r="B638" s="138"/>
      <c r="C638" s="138"/>
      <c r="D638" s="138"/>
      <c r="E638" s="158"/>
      <c r="F638" s="15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</row>
    <row r="639" spans="1:73" x14ac:dyDescent="0.2">
      <c r="A639" s="138"/>
      <c r="B639" s="138"/>
      <c r="C639" s="138"/>
      <c r="D639" s="138"/>
      <c r="E639" s="158"/>
      <c r="F639" s="15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</row>
    <row r="640" spans="1:73" x14ac:dyDescent="0.2">
      <c r="A640" s="138"/>
      <c r="B640" s="138"/>
      <c r="C640" s="138"/>
      <c r="D640" s="138"/>
      <c r="E640" s="158"/>
      <c r="F640" s="15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</row>
    <row r="641" spans="1:73" x14ac:dyDescent="0.2">
      <c r="A641" s="138"/>
      <c r="B641" s="138"/>
      <c r="C641" s="138"/>
      <c r="D641" s="138"/>
      <c r="E641" s="158"/>
      <c r="F641" s="15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</row>
    <row r="642" spans="1:73" x14ac:dyDescent="0.2">
      <c r="A642" s="138"/>
      <c r="B642" s="138"/>
      <c r="C642" s="138"/>
      <c r="D642" s="138"/>
      <c r="E642" s="158"/>
      <c r="F642" s="15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</row>
    <row r="643" spans="1:73" x14ac:dyDescent="0.2">
      <c r="A643" s="138"/>
      <c r="B643" s="138"/>
      <c r="C643" s="138"/>
      <c r="D643" s="138"/>
      <c r="E643" s="158"/>
      <c r="F643" s="15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</row>
    <row r="644" spans="1:73" x14ac:dyDescent="0.2">
      <c r="A644" s="138"/>
      <c r="B644" s="138"/>
      <c r="C644" s="138"/>
      <c r="D644" s="138"/>
      <c r="E644" s="158"/>
      <c r="F644" s="15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</row>
    <row r="645" spans="1:73" x14ac:dyDescent="0.2">
      <c r="A645" s="138"/>
      <c r="B645" s="138"/>
      <c r="C645" s="138"/>
      <c r="D645" s="138"/>
      <c r="E645" s="158"/>
      <c r="F645" s="15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</row>
    <row r="646" spans="1:73" x14ac:dyDescent="0.2">
      <c r="A646" s="138"/>
      <c r="B646" s="138"/>
      <c r="C646" s="138"/>
      <c r="D646" s="138"/>
      <c r="E646" s="158"/>
      <c r="F646" s="15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</row>
    <row r="647" spans="1:73" x14ac:dyDescent="0.2">
      <c r="A647" s="138"/>
      <c r="B647" s="138"/>
      <c r="C647" s="138"/>
      <c r="D647" s="138"/>
      <c r="E647" s="158"/>
      <c r="F647" s="15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</row>
    <row r="648" spans="1:73" x14ac:dyDescent="0.2">
      <c r="A648" s="138"/>
      <c r="B648" s="138"/>
      <c r="C648" s="138"/>
      <c r="D648" s="138"/>
      <c r="E648" s="158"/>
      <c r="F648" s="15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</row>
    <row r="649" spans="1:73" x14ac:dyDescent="0.2">
      <c r="A649" s="138"/>
      <c r="B649" s="138"/>
      <c r="C649" s="138"/>
      <c r="D649" s="138"/>
      <c r="E649" s="158"/>
      <c r="F649" s="15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</row>
    <row r="650" spans="1:73" x14ac:dyDescent="0.2">
      <c r="A650" s="138"/>
      <c r="B650" s="138"/>
      <c r="C650" s="138"/>
      <c r="D650" s="138"/>
      <c r="E650" s="158"/>
      <c r="F650" s="15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</row>
    <row r="651" spans="1:73" x14ac:dyDescent="0.2">
      <c r="A651" s="138"/>
      <c r="B651" s="138"/>
      <c r="C651" s="138"/>
      <c r="D651" s="138"/>
      <c r="E651" s="158"/>
      <c r="F651" s="15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</row>
    <row r="652" spans="1:73" x14ac:dyDescent="0.2">
      <c r="A652" s="138"/>
      <c r="B652" s="138"/>
      <c r="C652" s="138"/>
      <c r="D652" s="138"/>
      <c r="E652" s="158"/>
      <c r="F652" s="15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</row>
    <row r="653" spans="1:73" x14ac:dyDescent="0.2">
      <c r="A653" s="138"/>
      <c r="B653" s="138"/>
      <c r="C653" s="138"/>
      <c r="D653" s="138"/>
      <c r="E653" s="158"/>
      <c r="F653" s="15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</row>
    <row r="654" spans="1:73" x14ac:dyDescent="0.2">
      <c r="A654" s="138"/>
      <c r="B654" s="138"/>
      <c r="C654" s="138"/>
      <c r="D654" s="138"/>
      <c r="E654" s="158"/>
      <c r="F654" s="15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</row>
    <row r="655" spans="1:73" x14ac:dyDescent="0.2">
      <c r="A655" s="138"/>
      <c r="B655" s="138"/>
      <c r="C655" s="138"/>
      <c r="D655" s="138"/>
      <c r="E655" s="158"/>
      <c r="F655" s="15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</row>
    <row r="656" spans="1:73" x14ac:dyDescent="0.2">
      <c r="A656" s="138"/>
      <c r="B656" s="138"/>
      <c r="C656" s="138"/>
      <c r="D656" s="138"/>
      <c r="E656" s="158"/>
      <c r="F656" s="15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</row>
    <row r="657" spans="1:73" x14ac:dyDescent="0.2">
      <c r="A657" s="138"/>
      <c r="B657" s="138"/>
      <c r="C657" s="138"/>
      <c r="D657" s="138"/>
      <c r="E657" s="158"/>
      <c r="F657" s="15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</row>
    <row r="658" spans="1:73" x14ac:dyDescent="0.2">
      <c r="A658" s="138"/>
      <c r="B658" s="138"/>
      <c r="C658" s="138"/>
      <c r="D658" s="138"/>
      <c r="E658" s="158"/>
      <c r="F658" s="15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</row>
    <row r="659" spans="1:73" x14ac:dyDescent="0.2">
      <c r="A659" s="138"/>
      <c r="B659" s="138"/>
      <c r="C659" s="138"/>
      <c r="D659" s="138"/>
      <c r="E659" s="158"/>
      <c r="F659" s="15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</row>
    <row r="660" spans="1:73" x14ac:dyDescent="0.2">
      <c r="A660" s="138"/>
      <c r="B660" s="138"/>
      <c r="C660" s="138"/>
      <c r="D660" s="138"/>
      <c r="E660" s="158"/>
      <c r="F660" s="15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</row>
    <row r="661" spans="1:73" x14ac:dyDescent="0.2">
      <c r="A661" s="138"/>
      <c r="B661" s="138"/>
      <c r="C661" s="138"/>
      <c r="D661" s="138"/>
      <c r="E661" s="158"/>
      <c r="F661" s="15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</row>
    <row r="662" spans="1:73" x14ac:dyDescent="0.2">
      <c r="A662" s="138"/>
      <c r="B662" s="138"/>
      <c r="C662" s="138"/>
      <c r="D662" s="138"/>
      <c r="E662" s="158"/>
      <c r="F662" s="15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</row>
    <row r="663" spans="1:73" x14ac:dyDescent="0.2">
      <c r="A663" s="138"/>
      <c r="B663" s="138"/>
      <c r="C663" s="138"/>
      <c r="D663" s="138"/>
      <c r="E663" s="158"/>
      <c r="F663" s="15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</row>
    <row r="664" spans="1:73" x14ac:dyDescent="0.2">
      <c r="A664" s="138"/>
      <c r="B664" s="138"/>
      <c r="C664" s="138"/>
      <c r="D664" s="138"/>
      <c r="E664" s="158"/>
      <c r="F664" s="15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</row>
    <row r="665" spans="1:73" x14ac:dyDescent="0.2">
      <c r="A665" s="138"/>
      <c r="B665" s="138"/>
      <c r="C665" s="138"/>
      <c r="D665" s="138"/>
      <c r="E665" s="158"/>
      <c r="F665" s="15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</row>
    <row r="666" spans="1:73" x14ac:dyDescent="0.2">
      <c r="A666" s="138"/>
      <c r="B666" s="138"/>
      <c r="C666" s="138"/>
      <c r="D666" s="138"/>
      <c r="E666" s="158"/>
      <c r="F666" s="15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</row>
    <row r="667" spans="1:73" x14ac:dyDescent="0.2">
      <c r="A667" s="138"/>
      <c r="B667" s="138"/>
      <c r="C667" s="138"/>
      <c r="D667" s="138"/>
      <c r="E667" s="158"/>
      <c r="F667" s="15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</row>
    <row r="668" spans="1:73" x14ac:dyDescent="0.2">
      <c r="A668" s="138"/>
      <c r="B668" s="138"/>
      <c r="C668" s="138"/>
      <c r="D668" s="138"/>
      <c r="E668" s="158"/>
      <c r="F668" s="15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</row>
    <row r="669" spans="1:73" x14ac:dyDescent="0.2">
      <c r="A669" s="138"/>
      <c r="B669" s="138"/>
      <c r="C669" s="138"/>
      <c r="D669" s="138"/>
      <c r="E669" s="158"/>
      <c r="F669" s="15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</row>
    <row r="670" spans="1:73" x14ac:dyDescent="0.2">
      <c r="A670" s="138"/>
      <c r="B670" s="138"/>
      <c r="C670" s="138"/>
      <c r="D670" s="138"/>
      <c r="E670" s="158"/>
      <c r="F670" s="15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</row>
    <row r="671" spans="1:73" x14ac:dyDescent="0.2">
      <c r="A671" s="138"/>
      <c r="B671" s="138"/>
      <c r="C671" s="138"/>
      <c r="D671" s="138"/>
      <c r="E671" s="158"/>
      <c r="F671" s="15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</row>
    <row r="672" spans="1:73" x14ac:dyDescent="0.2">
      <c r="A672" s="138"/>
      <c r="B672" s="138"/>
      <c r="C672" s="138"/>
      <c r="D672" s="138"/>
      <c r="E672" s="158"/>
      <c r="F672" s="15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</row>
    <row r="673" spans="1:73" x14ac:dyDescent="0.2">
      <c r="A673" s="138"/>
      <c r="B673" s="138"/>
      <c r="C673" s="138"/>
      <c r="D673" s="138"/>
      <c r="E673" s="158"/>
      <c r="F673" s="15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</row>
    <row r="674" spans="1:73" x14ac:dyDescent="0.2">
      <c r="A674" s="138"/>
      <c r="B674" s="138"/>
      <c r="C674" s="138"/>
      <c r="D674" s="138"/>
      <c r="E674" s="158"/>
      <c r="F674" s="15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</row>
    <row r="675" spans="1:73" x14ac:dyDescent="0.2">
      <c r="A675" s="138"/>
      <c r="B675" s="138"/>
      <c r="C675" s="138"/>
      <c r="D675" s="138"/>
      <c r="E675" s="158"/>
      <c r="F675" s="15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</row>
    <row r="676" spans="1:73" x14ac:dyDescent="0.2">
      <c r="A676" s="138"/>
      <c r="B676" s="138"/>
      <c r="C676" s="138"/>
      <c r="D676" s="138"/>
      <c r="E676" s="158"/>
      <c r="F676" s="15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</row>
    <row r="677" spans="1:73" x14ac:dyDescent="0.2">
      <c r="A677" s="138"/>
      <c r="B677" s="138"/>
      <c r="C677" s="138"/>
      <c r="D677" s="138"/>
      <c r="E677" s="158"/>
      <c r="F677" s="15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</row>
    <row r="678" spans="1:73" x14ac:dyDescent="0.2">
      <c r="A678" s="138"/>
      <c r="B678" s="138"/>
      <c r="C678" s="138"/>
      <c r="D678" s="138"/>
      <c r="E678" s="158"/>
      <c r="F678" s="15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</row>
    <row r="679" spans="1:73" x14ac:dyDescent="0.2">
      <c r="A679" s="138"/>
      <c r="B679" s="138"/>
      <c r="C679" s="138"/>
      <c r="D679" s="138"/>
      <c r="E679" s="158"/>
      <c r="F679" s="15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</row>
    <row r="680" spans="1:73" x14ac:dyDescent="0.2">
      <c r="A680" s="138"/>
      <c r="B680" s="138"/>
      <c r="C680" s="138"/>
      <c r="D680" s="138"/>
      <c r="E680" s="158"/>
      <c r="F680" s="15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</row>
    <row r="681" spans="1:73" x14ac:dyDescent="0.2">
      <c r="A681" s="138"/>
      <c r="B681" s="138"/>
      <c r="C681" s="138"/>
      <c r="D681" s="138"/>
      <c r="E681" s="158"/>
      <c r="F681" s="15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</row>
    <row r="682" spans="1:73" x14ac:dyDescent="0.2">
      <c r="A682" s="138"/>
      <c r="B682" s="138"/>
      <c r="C682" s="138"/>
      <c r="D682" s="138"/>
      <c r="E682" s="158"/>
      <c r="F682" s="15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</row>
    <row r="683" spans="1:73" x14ac:dyDescent="0.2">
      <c r="A683" s="138"/>
      <c r="B683" s="138"/>
      <c r="C683" s="138"/>
      <c r="D683" s="138"/>
      <c r="E683" s="158"/>
      <c r="F683" s="15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</row>
    <row r="684" spans="1:73" x14ac:dyDescent="0.2">
      <c r="A684" s="138"/>
      <c r="B684" s="138"/>
      <c r="C684" s="138"/>
      <c r="D684" s="138"/>
      <c r="E684" s="158"/>
      <c r="F684" s="15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</row>
    <row r="685" spans="1:73" x14ac:dyDescent="0.2">
      <c r="A685" s="138"/>
      <c r="B685" s="138"/>
      <c r="C685" s="138"/>
      <c r="D685" s="138"/>
      <c r="E685" s="158"/>
      <c r="F685" s="15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</row>
    <row r="686" spans="1:73" x14ac:dyDescent="0.2">
      <c r="A686" s="138"/>
      <c r="B686" s="138"/>
      <c r="C686" s="138"/>
      <c r="D686" s="138"/>
      <c r="E686" s="158"/>
      <c r="F686" s="15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</row>
    <row r="687" spans="1:73" x14ac:dyDescent="0.2">
      <c r="A687" s="138"/>
      <c r="B687" s="138"/>
      <c r="C687" s="138"/>
      <c r="D687" s="138"/>
      <c r="E687" s="158"/>
      <c r="F687" s="15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</row>
    <row r="688" spans="1:73" x14ac:dyDescent="0.2">
      <c r="A688" s="138"/>
      <c r="B688" s="138"/>
      <c r="C688" s="138"/>
      <c r="D688" s="138"/>
      <c r="E688" s="158"/>
      <c r="F688" s="15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</row>
    <row r="689" spans="1:73" x14ac:dyDescent="0.2">
      <c r="A689" s="138"/>
      <c r="B689" s="138"/>
      <c r="C689" s="138"/>
      <c r="D689" s="138"/>
      <c r="E689" s="158"/>
      <c r="F689" s="15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</row>
    <row r="690" spans="1:73" x14ac:dyDescent="0.2">
      <c r="A690" s="138"/>
      <c r="B690" s="138"/>
      <c r="C690" s="138"/>
      <c r="D690" s="138"/>
      <c r="E690" s="158"/>
      <c r="F690" s="15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</row>
    <row r="691" spans="1:73" x14ac:dyDescent="0.2">
      <c r="A691" s="138"/>
      <c r="B691" s="138"/>
      <c r="C691" s="138"/>
      <c r="D691" s="138"/>
      <c r="E691" s="158"/>
      <c r="F691" s="15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</row>
    <row r="692" spans="1:73" x14ac:dyDescent="0.2">
      <c r="A692" s="138"/>
      <c r="B692" s="138"/>
      <c r="C692" s="138"/>
      <c r="D692" s="138"/>
      <c r="E692" s="158"/>
      <c r="F692" s="15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</row>
    <row r="693" spans="1:73" x14ac:dyDescent="0.2">
      <c r="A693" s="138"/>
      <c r="B693" s="138"/>
      <c r="C693" s="138"/>
      <c r="D693" s="138"/>
      <c r="E693" s="158"/>
      <c r="F693" s="15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</row>
    <row r="694" spans="1:73" x14ac:dyDescent="0.2">
      <c r="A694" s="138"/>
      <c r="B694" s="138"/>
      <c r="C694" s="138"/>
      <c r="D694" s="138"/>
      <c r="E694" s="158"/>
      <c r="F694" s="15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</row>
    <row r="695" spans="1:73" x14ac:dyDescent="0.2">
      <c r="A695" s="138"/>
      <c r="B695" s="138"/>
      <c r="C695" s="138"/>
      <c r="D695" s="138"/>
      <c r="E695" s="158"/>
      <c r="F695" s="15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</row>
    <row r="696" spans="1:73" x14ac:dyDescent="0.2">
      <c r="A696" s="138"/>
      <c r="B696" s="138"/>
      <c r="C696" s="138"/>
      <c r="D696" s="138"/>
      <c r="E696" s="158"/>
      <c r="F696" s="15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</row>
    <row r="697" spans="1:73" x14ac:dyDescent="0.2">
      <c r="A697" s="138"/>
      <c r="B697" s="138"/>
      <c r="C697" s="138"/>
      <c r="D697" s="138"/>
      <c r="E697" s="158"/>
      <c r="F697" s="15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</row>
    <row r="698" spans="1:73" x14ac:dyDescent="0.2">
      <c r="A698" s="138"/>
      <c r="B698" s="138"/>
      <c r="C698" s="138"/>
      <c r="D698" s="138"/>
      <c r="E698" s="158"/>
      <c r="F698" s="15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</row>
    <row r="699" spans="1:73" x14ac:dyDescent="0.2">
      <c r="A699" s="138"/>
      <c r="B699" s="138"/>
      <c r="C699" s="138"/>
      <c r="D699" s="138"/>
      <c r="E699" s="158"/>
      <c r="F699" s="15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</row>
    <row r="700" spans="1:73" x14ac:dyDescent="0.2">
      <c r="A700" s="138"/>
      <c r="B700" s="138"/>
      <c r="C700" s="138"/>
      <c r="D700" s="138"/>
      <c r="E700" s="158"/>
      <c r="F700" s="15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</row>
    <row r="701" spans="1:73" x14ac:dyDescent="0.2">
      <c r="A701" s="138"/>
      <c r="B701" s="138"/>
      <c r="C701" s="138"/>
      <c r="D701" s="138"/>
      <c r="E701" s="158"/>
      <c r="F701" s="15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</row>
    <row r="702" spans="1:73" x14ac:dyDescent="0.2">
      <c r="A702" s="138"/>
      <c r="B702" s="138"/>
      <c r="C702" s="138"/>
      <c r="D702" s="138"/>
      <c r="E702" s="158"/>
      <c r="F702" s="15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</row>
    <row r="703" spans="1:73" x14ac:dyDescent="0.2">
      <c r="A703" s="138"/>
      <c r="B703" s="138"/>
      <c r="C703" s="138"/>
      <c r="D703" s="138"/>
      <c r="E703" s="158"/>
      <c r="F703" s="15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</row>
    <row r="704" spans="1:73" x14ac:dyDescent="0.2">
      <c r="A704" s="138"/>
      <c r="B704" s="138"/>
      <c r="C704" s="138"/>
      <c r="D704" s="138"/>
      <c r="E704" s="158"/>
      <c r="F704" s="15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</row>
    <row r="705" spans="1:73" x14ac:dyDescent="0.2">
      <c r="A705" s="138"/>
      <c r="B705" s="138"/>
      <c r="C705" s="138"/>
      <c r="D705" s="138"/>
      <c r="E705" s="158"/>
      <c r="F705" s="15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</row>
    <row r="706" spans="1:73" x14ac:dyDescent="0.2">
      <c r="A706" s="138"/>
      <c r="B706" s="138"/>
      <c r="C706" s="138"/>
      <c r="D706" s="138"/>
      <c r="E706" s="158"/>
      <c r="F706" s="15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</row>
    <row r="707" spans="1:73" x14ac:dyDescent="0.2">
      <c r="A707" s="138"/>
      <c r="B707" s="138"/>
      <c r="C707" s="138"/>
      <c r="D707" s="138"/>
      <c r="E707" s="158"/>
      <c r="F707" s="15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</row>
    <row r="708" spans="1:73" x14ac:dyDescent="0.2">
      <c r="A708" s="138"/>
      <c r="B708" s="138"/>
      <c r="C708" s="138"/>
      <c r="D708" s="138"/>
      <c r="E708" s="158"/>
      <c r="F708" s="15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</row>
    <row r="709" spans="1:73" x14ac:dyDescent="0.2">
      <c r="A709" s="138"/>
      <c r="B709" s="138"/>
      <c r="C709" s="138"/>
      <c r="D709" s="138"/>
      <c r="E709" s="158"/>
      <c r="F709" s="15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</row>
    <row r="710" spans="1:73" x14ac:dyDescent="0.2">
      <c r="A710" s="138"/>
      <c r="B710" s="138"/>
      <c r="C710" s="138"/>
      <c r="D710" s="138"/>
      <c r="E710" s="158"/>
      <c r="F710" s="15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</row>
    <row r="711" spans="1:73" x14ac:dyDescent="0.2">
      <c r="A711" s="138"/>
      <c r="B711" s="138"/>
      <c r="C711" s="138"/>
      <c r="D711" s="138"/>
      <c r="E711" s="158"/>
      <c r="F711" s="15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</row>
    <row r="712" spans="1:73" x14ac:dyDescent="0.2">
      <c r="A712" s="138"/>
      <c r="B712" s="138"/>
      <c r="C712" s="138"/>
      <c r="D712" s="138"/>
      <c r="E712" s="158"/>
      <c r="F712" s="15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</row>
    <row r="713" spans="1:73" x14ac:dyDescent="0.2">
      <c r="A713" s="138"/>
      <c r="B713" s="138"/>
      <c r="C713" s="138"/>
      <c r="D713" s="138"/>
      <c r="E713" s="158"/>
      <c r="F713" s="15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</row>
    <row r="714" spans="1:73" x14ac:dyDescent="0.2">
      <c r="A714" s="138"/>
      <c r="B714" s="138"/>
      <c r="C714" s="138"/>
      <c r="D714" s="138"/>
      <c r="E714" s="158"/>
      <c r="F714" s="15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</row>
    <row r="715" spans="1:73" x14ac:dyDescent="0.2">
      <c r="A715" s="138"/>
      <c r="B715" s="138"/>
      <c r="C715" s="138"/>
      <c r="D715" s="138"/>
      <c r="E715" s="158"/>
      <c r="F715" s="15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</row>
    <row r="716" spans="1:73" x14ac:dyDescent="0.2">
      <c r="A716" s="138"/>
      <c r="B716" s="138"/>
      <c r="C716" s="138"/>
      <c r="D716" s="138"/>
      <c r="E716" s="158"/>
      <c r="F716" s="15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</row>
    <row r="717" spans="1:73" x14ac:dyDescent="0.2">
      <c r="A717" s="138"/>
      <c r="B717" s="138"/>
      <c r="C717" s="138"/>
      <c r="D717" s="138"/>
      <c r="E717" s="158"/>
      <c r="F717" s="15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</row>
    <row r="718" spans="1:73" x14ac:dyDescent="0.2">
      <c r="A718" s="138"/>
      <c r="B718" s="138"/>
      <c r="C718" s="138"/>
      <c r="D718" s="138"/>
      <c r="E718" s="158"/>
      <c r="F718" s="15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</row>
    <row r="719" spans="1:73" x14ac:dyDescent="0.2">
      <c r="A719" s="138"/>
      <c r="B719" s="138"/>
      <c r="C719" s="138"/>
      <c r="D719" s="138"/>
      <c r="E719" s="158"/>
      <c r="F719" s="15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</row>
    <row r="720" spans="1:73" x14ac:dyDescent="0.2">
      <c r="A720" s="138"/>
      <c r="B720" s="138"/>
      <c r="C720" s="138"/>
      <c r="D720" s="138"/>
      <c r="E720" s="158"/>
      <c r="F720" s="15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</row>
    <row r="721" spans="1:73" x14ac:dyDescent="0.2">
      <c r="A721" s="138"/>
      <c r="B721" s="138"/>
      <c r="C721" s="138"/>
      <c r="D721" s="138"/>
      <c r="E721" s="158"/>
      <c r="F721" s="15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</row>
    <row r="722" spans="1:73" x14ac:dyDescent="0.2">
      <c r="A722" s="138"/>
      <c r="B722" s="138"/>
      <c r="C722" s="138"/>
      <c r="D722" s="138"/>
      <c r="E722" s="158"/>
      <c r="F722" s="15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</row>
    <row r="723" spans="1:73" x14ac:dyDescent="0.2">
      <c r="A723" s="138"/>
      <c r="B723" s="138"/>
      <c r="C723" s="138"/>
      <c r="D723" s="138"/>
      <c r="E723" s="158"/>
      <c r="F723" s="15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</row>
    <row r="724" spans="1:73" x14ac:dyDescent="0.2">
      <c r="A724" s="138"/>
      <c r="B724" s="138"/>
      <c r="C724" s="138"/>
      <c r="D724" s="138"/>
      <c r="E724" s="158"/>
      <c r="F724" s="15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</row>
    <row r="725" spans="1:73" x14ac:dyDescent="0.2">
      <c r="A725" s="138"/>
      <c r="B725" s="138"/>
      <c r="C725" s="138"/>
      <c r="D725" s="138"/>
      <c r="E725" s="158"/>
      <c r="F725" s="15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</row>
    <row r="726" spans="1:73" x14ac:dyDescent="0.2">
      <c r="A726" s="138"/>
      <c r="B726" s="138"/>
      <c r="C726" s="138"/>
      <c r="D726" s="138"/>
      <c r="E726" s="158"/>
      <c r="F726" s="15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</row>
    <row r="727" spans="1:73" x14ac:dyDescent="0.2">
      <c r="A727" s="138"/>
      <c r="B727" s="138"/>
      <c r="C727" s="138"/>
      <c r="D727" s="138"/>
      <c r="E727" s="158"/>
      <c r="F727" s="15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</row>
    <row r="728" spans="1:73" x14ac:dyDescent="0.2">
      <c r="A728" s="138"/>
      <c r="B728" s="138"/>
      <c r="C728" s="138"/>
      <c r="D728" s="138"/>
      <c r="E728" s="158"/>
      <c r="F728" s="15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</row>
    <row r="729" spans="1:73" x14ac:dyDescent="0.2">
      <c r="A729" s="138"/>
      <c r="B729" s="138"/>
      <c r="C729" s="138"/>
      <c r="D729" s="138"/>
      <c r="E729" s="158"/>
      <c r="F729" s="15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</row>
    <row r="730" spans="1:73" x14ac:dyDescent="0.2">
      <c r="A730" s="138"/>
      <c r="B730" s="138"/>
      <c r="C730" s="138"/>
      <c r="D730" s="138"/>
      <c r="E730" s="158"/>
      <c r="F730" s="15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</row>
    <row r="731" spans="1:73" x14ac:dyDescent="0.2">
      <c r="A731" s="138"/>
      <c r="B731" s="138"/>
      <c r="C731" s="138"/>
      <c r="D731" s="138"/>
      <c r="E731" s="158"/>
      <c r="F731" s="15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</row>
    <row r="732" spans="1:73" x14ac:dyDescent="0.2">
      <c r="A732" s="138"/>
      <c r="B732" s="138"/>
      <c r="C732" s="138"/>
      <c r="D732" s="138"/>
      <c r="E732" s="158"/>
      <c r="F732" s="15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</row>
    <row r="733" spans="1:73" x14ac:dyDescent="0.2">
      <c r="A733" s="138"/>
      <c r="B733" s="138"/>
      <c r="C733" s="138"/>
      <c r="D733" s="138"/>
      <c r="E733" s="158"/>
      <c r="F733" s="15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</row>
    <row r="734" spans="1:73" x14ac:dyDescent="0.2">
      <c r="A734" s="138"/>
      <c r="B734" s="138"/>
      <c r="C734" s="138"/>
      <c r="D734" s="138"/>
      <c r="E734" s="158"/>
      <c r="F734" s="15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</row>
    <row r="735" spans="1:73" x14ac:dyDescent="0.2">
      <c r="A735" s="138"/>
      <c r="B735" s="138"/>
      <c r="C735" s="138"/>
      <c r="D735" s="138"/>
      <c r="E735" s="158"/>
      <c r="F735" s="15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</row>
    <row r="736" spans="1:73" x14ac:dyDescent="0.2">
      <c r="A736" s="138"/>
      <c r="B736" s="138"/>
      <c r="C736" s="138"/>
      <c r="D736" s="138"/>
      <c r="E736" s="158"/>
      <c r="F736" s="15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</row>
    <row r="737" spans="1:73" x14ac:dyDescent="0.2">
      <c r="A737" s="138"/>
      <c r="B737" s="138"/>
      <c r="C737" s="138"/>
      <c r="D737" s="138"/>
      <c r="E737" s="158"/>
      <c r="F737" s="15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</row>
    <row r="738" spans="1:73" x14ac:dyDescent="0.2">
      <c r="A738" s="138"/>
      <c r="B738" s="138"/>
      <c r="C738" s="138"/>
      <c r="D738" s="138"/>
      <c r="E738" s="158"/>
      <c r="F738" s="15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</row>
    <row r="739" spans="1:73" x14ac:dyDescent="0.2">
      <c r="A739" s="138"/>
      <c r="B739" s="138"/>
      <c r="C739" s="138"/>
      <c r="D739" s="138"/>
      <c r="E739" s="158"/>
      <c r="F739" s="15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</row>
    <row r="740" spans="1:73" x14ac:dyDescent="0.2">
      <c r="A740" s="138"/>
      <c r="B740" s="138"/>
      <c r="C740" s="138"/>
      <c r="D740" s="138"/>
      <c r="E740" s="158"/>
      <c r="F740" s="15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</row>
    <row r="741" spans="1:73" x14ac:dyDescent="0.2">
      <c r="A741" s="138"/>
      <c r="B741" s="138"/>
      <c r="C741" s="138"/>
      <c r="D741" s="138"/>
      <c r="E741" s="158"/>
      <c r="F741" s="15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</row>
    <row r="742" spans="1:73" x14ac:dyDescent="0.2">
      <c r="A742" s="138"/>
      <c r="B742" s="138"/>
      <c r="C742" s="138"/>
      <c r="D742" s="138"/>
      <c r="E742" s="158"/>
      <c r="F742" s="15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</row>
    <row r="743" spans="1:73" x14ac:dyDescent="0.2">
      <c r="A743" s="138"/>
      <c r="B743" s="138"/>
      <c r="C743" s="138"/>
      <c r="D743" s="138"/>
      <c r="E743" s="158"/>
      <c r="F743" s="15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</row>
    <row r="744" spans="1:73" x14ac:dyDescent="0.2">
      <c r="A744" s="138"/>
      <c r="B744" s="138"/>
      <c r="C744" s="138"/>
      <c r="D744" s="138"/>
      <c r="E744" s="158"/>
      <c r="F744" s="15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</row>
    <row r="745" spans="1:73" x14ac:dyDescent="0.2">
      <c r="A745" s="138"/>
      <c r="B745" s="138"/>
      <c r="C745" s="138"/>
      <c r="D745" s="138"/>
      <c r="E745" s="158"/>
      <c r="F745" s="15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</row>
    <row r="746" spans="1:73" x14ac:dyDescent="0.2">
      <c r="A746" s="138"/>
      <c r="B746" s="138"/>
      <c r="C746" s="138"/>
      <c r="D746" s="138"/>
      <c r="E746" s="158"/>
      <c r="F746" s="15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</row>
    <row r="747" spans="1:73" x14ac:dyDescent="0.2">
      <c r="A747" s="138"/>
      <c r="B747" s="138"/>
      <c r="C747" s="138"/>
      <c r="D747" s="138"/>
      <c r="E747" s="158"/>
      <c r="F747" s="15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</row>
    <row r="748" spans="1:73" x14ac:dyDescent="0.2">
      <c r="A748" s="138"/>
      <c r="B748" s="138"/>
      <c r="C748" s="138"/>
      <c r="D748" s="138"/>
      <c r="E748" s="158"/>
      <c r="F748" s="15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</row>
    <row r="749" spans="1:73" x14ac:dyDescent="0.2">
      <c r="A749" s="138"/>
      <c r="B749" s="138"/>
      <c r="C749" s="138"/>
      <c r="D749" s="138"/>
      <c r="E749" s="158"/>
      <c r="F749" s="15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</row>
    <row r="750" spans="1:73" x14ac:dyDescent="0.2">
      <c r="A750" s="138"/>
      <c r="B750" s="138"/>
      <c r="C750" s="138"/>
      <c r="D750" s="138"/>
      <c r="E750" s="158"/>
      <c r="F750" s="15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</row>
    <row r="751" spans="1:73" x14ac:dyDescent="0.2">
      <c r="A751" s="138"/>
      <c r="B751" s="138"/>
      <c r="C751" s="138"/>
      <c r="D751" s="138"/>
      <c r="E751" s="158"/>
      <c r="F751" s="15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</row>
    <row r="752" spans="1:73" x14ac:dyDescent="0.2">
      <c r="A752" s="138"/>
      <c r="B752" s="138"/>
      <c r="C752" s="138"/>
      <c r="D752" s="138"/>
      <c r="E752" s="158"/>
      <c r="F752" s="15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</row>
    <row r="753" spans="1:73" x14ac:dyDescent="0.2">
      <c r="A753" s="138"/>
      <c r="B753" s="138"/>
      <c r="C753" s="138"/>
      <c r="D753" s="138"/>
      <c r="E753" s="158"/>
      <c r="F753" s="15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</row>
    <row r="754" spans="1:73" x14ac:dyDescent="0.2">
      <c r="A754" s="138"/>
      <c r="B754" s="138"/>
      <c r="C754" s="138"/>
      <c r="D754" s="138"/>
      <c r="E754" s="158"/>
      <c r="F754" s="15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</row>
    <row r="755" spans="1:73" x14ac:dyDescent="0.2">
      <c r="A755" s="138"/>
      <c r="B755" s="138"/>
      <c r="C755" s="138"/>
      <c r="D755" s="138"/>
      <c r="E755" s="158"/>
      <c r="F755" s="15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</row>
    <row r="756" spans="1:73" x14ac:dyDescent="0.2">
      <c r="A756" s="138"/>
      <c r="B756" s="138"/>
      <c r="C756" s="138"/>
      <c r="D756" s="138"/>
      <c r="E756" s="158"/>
      <c r="F756" s="15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</row>
    <row r="757" spans="1:73" x14ac:dyDescent="0.2">
      <c r="A757" s="138"/>
      <c r="B757" s="138"/>
      <c r="C757" s="138"/>
      <c r="D757" s="138"/>
      <c r="E757" s="158"/>
      <c r="F757" s="15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</row>
    <row r="758" spans="1:73" x14ac:dyDescent="0.2">
      <c r="A758" s="138"/>
      <c r="B758" s="138"/>
      <c r="C758" s="138"/>
      <c r="D758" s="138"/>
      <c r="E758" s="158"/>
      <c r="F758" s="15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</row>
    <row r="759" spans="1:73" x14ac:dyDescent="0.2">
      <c r="A759" s="138"/>
      <c r="B759" s="138"/>
      <c r="C759" s="138"/>
      <c r="D759" s="138"/>
      <c r="E759" s="158"/>
      <c r="F759" s="15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</row>
    <row r="760" spans="1:73" x14ac:dyDescent="0.2">
      <c r="A760" s="138"/>
      <c r="B760" s="138"/>
      <c r="C760" s="138"/>
      <c r="D760" s="138"/>
      <c r="E760" s="158"/>
      <c r="F760" s="15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</row>
    <row r="761" spans="1:73" x14ac:dyDescent="0.2">
      <c r="A761" s="138"/>
      <c r="B761" s="138"/>
      <c r="C761" s="138"/>
      <c r="D761" s="138"/>
      <c r="E761" s="158"/>
      <c r="F761" s="15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</row>
    <row r="762" spans="1:73" x14ac:dyDescent="0.2">
      <c r="A762" s="138"/>
      <c r="B762" s="138"/>
      <c r="C762" s="138"/>
      <c r="D762" s="138"/>
      <c r="E762" s="158"/>
      <c r="F762" s="15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</row>
    <row r="763" spans="1:73" x14ac:dyDescent="0.2">
      <c r="A763" s="138"/>
      <c r="B763" s="138"/>
      <c r="C763" s="138"/>
      <c r="D763" s="138"/>
      <c r="E763" s="158"/>
      <c r="F763" s="15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</row>
    <row r="764" spans="1:73" x14ac:dyDescent="0.2">
      <c r="A764" s="138"/>
      <c r="B764" s="138"/>
      <c r="C764" s="138"/>
      <c r="D764" s="138"/>
      <c r="E764" s="158"/>
      <c r="F764" s="15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</row>
    <row r="765" spans="1:73" x14ac:dyDescent="0.2">
      <c r="A765" s="138"/>
      <c r="B765" s="138"/>
      <c r="C765" s="138"/>
      <c r="D765" s="138"/>
      <c r="E765" s="158"/>
      <c r="F765" s="15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</row>
    <row r="766" spans="1:73" x14ac:dyDescent="0.2">
      <c r="A766" s="138"/>
      <c r="B766" s="138"/>
      <c r="C766" s="138"/>
      <c r="D766" s="138"/>
      <c r="E766" s="158"/>
      <c r="F766" s="15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</row>
    <row r="767" spans="1:73" x14ac:dyDescent="0.2">
      <c r="A767" s="138"/>
      <c r="B767" s="138"/>
      <c r="C767" s="138"/>
      <c r="D767" s="138"/>
      <c r="E767" s="158"/>
      <c r="F767" s="15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</row>
    <row r="768" spans="1:73" x14ac:dyDescent="0.2">
      <c r="A768" s="138"/>
      <c r="B768" s="138"/>
      <c r="C768" s="138"/>
      <c r="D768" s="138"/>
      <c r="E768" s="158"/>
      <c r="F768" s="15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</row>
    <row r="769" spans="1:73" x14ac:dyDescent="0.2">
      <c r="A769" s="138"/>
      <c r="B769" s="138"/>
      <c r="C769" s="138"/>
      <c r="D769" s="138"/>
      <c r="E769" s="158"/>
      <c r="F769" s="15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</row>
    <row r="770" spans="1:73" x14ac:dyDescent="0.2">
      <c r="A770" s="138"/>
      <c r="B770" s="138"/>
      <c r="C770" s="138"/>
      <c r="D770" s="138"/>
      <c r="E770" s="158"/>
      <c r="F770" s="15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</row>
    <row r="771" spans="1:73" x14ac:dyDescent="0.2">
      <c r="A771" s="138"/>
      <c r="B771" s="138"/>
      <c r="C771" s="138"/>
      <c r="D771" s="138"/>
      <c r="E771" s="158"/>
      <c r="F771" s="15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</row>
    <row r="772" spans="1:73" x14ac:dyDescent="0.2">
      <c r="A772" s="138"/>
      <c r="B772" s="138"/>
      <c r="C772" s="138"/>
      <c r="D772" s="138"/>
      <c r="E772" s="158"/>
      <c r="F772" s="15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</row>
    <row r="773" spans="1:73" x14ac:dyDescent="0.2">
      <c r="A773" s="138"/>
      <c r="B773" s="138"/>
      <c r="C773" s="138"/>
      <c r="D773" s="138"/>
      <c r="E773" s="158"/>
      <c r="F773" s="15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</row>
    <row r="774" spans="1:73" x14ac:dyDescent="0.2">
      <c r="A774" s="138"/>
      <c r="B774" s="138"/>
      <c r="C774" s="138"/>
      <c r="D774" s="138"/>
      <c r="E774" s="158"/>
      <c r="F774" s="15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</row>
    <row r="775" spans="1:73" x14ac:dyDescent="0.2">
      <c r="A775" s="138"/>
      <c r="B775" s="138"/>
      <c r="C775" s="138"/>
      <c r="D775" s="138"/>
      <c r="E775" s="158"/>
      <c r="F775" s="15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</row>
    <row r="776" spans="1:73" x14ac:dyDescent="0.2">
      <c r="A776" s="138"/>
      <c r="B776" s="138"/>
      <c r="C776" s="138"/>
      <c r="D776" s="138"/>
      <c r="E776" s="158"/>
      <c r="F776" s="15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</row>
    <row r="777" spans="1:73" x14ac:dyDescent="0.2">
      <c r="A777" s="138"/>
      <c r="B777" s="138"/>
      <c r="C777" s="138"/>
      <c r="D777" s="138"/>
      <c r="E777" s="158"/>
      <c r="F777" s="15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</row>
    <row r="778" spans="1:73" x14ac:dyDescent="0.2">
      <c r="A778" s="138"/>
      <c r="B778" s="138"/>
      <c r="C778" s="138"/>
      <c r="D778" s="138"/>
      <c r="E778" s="158"/>
      <c r="F778" s="15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</row>
    <row r="779" spans="1:73" x14ac:dyDescent="0.2">
      <c r="A779" s="138"/>
      <c r="B779" s="138"/>
      <c r="C779" s="138"/>
      <c r="D779" s="138"/>
      <c r="E779" s="158"/>
      <c r="F779" s="15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</row>
    <row r="780" spans="1:73" x14ac:dyDescent="0.2">
      <c r="A780" s="138"/>
      <c r="B780" s="138"/>
      <c r="C780" s="138"/>
      <c r="D780" s="138"/>
      <c r="E780" s="158"/>
      <c r="F780" s="15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</row>
    <row r="781" spans="1:73" x14ac:dyDescent="0.2">
      <c r="A781" s="138"/>
      <c r="B781" s="138"/>
      <c r="C781" s="138"/>
      <c r="D781" s="138"/>
      <c r="E781" s="158"/>
      <c r="F781" s="15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</row>
    <row r="782" spans="1:73" x14ac:dyDescent="0.2">
      <c r="A782" s="138"/>
      <c r="B782" s="138"/>
      <c r="C782" s="138"/>
      <c r="D782" s="138"/>
      <c r="E782" s="158"/>
      <c r="F782" s="15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</row>
    <row r="783" spans="1:73" x14ac:dyDescent="0.2">
      <c r="A783" s="138"/>
      <c r="B783" s="138"/>
      <c r="C783" s="138"/>
      <c r="D783" s="138"/>
      <c r="E783" s="158"/>
      <c r="F783" s="15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</row>
    <row r="784" spans="1:73" x14ac:dyDescent="0.2">
      <c r="A784" s="138"/>
      <c r="B784" s="138"/>
      <c r="C784" s="138"/>
      <c r="D784" s="138"/>
      <c r="E784" s="158"/>
      <c r="F784" s="15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</row>
    <row r="785" spans="1:73" x14ac:dyDescent="0.2">
      <c r="A785" s="138"/>
      <c r="B785" s="138"/>
      <c r="C785" s="138"/>
      <c r="D785" s="138"/>
      <c r="E785" s="158"/>
      <c r="F785" s="15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</row>
    <row r="786" spans="1:73" x14ac:dyDescent="0.2">
      <c r="A786" s="138"/>
      <c r="B786" s="138"/>
      <c r="C786" s="138"/>
      <c r="D786" s="138"/>
      <c r="E786" s="158"/>
      <c r="F786" s="15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</row>
    <row r="787" spans="1:73" x14ac:dyDescent="0.2">
      <c r="A787" s="138"/>
      <c r="B787" s="138"/>
      <c r="C787" s="138"/>
      <c r="D787" s="138"/>
      <c r="E787" s="158"/>
      <c r="F787" s="15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</row>
    <row r="788" spans="1:73" x14ac:dyDescent="0.2">
      <c r="A788" s="138"/>
      <c r="B788" s="138"/>
      <c r="C788" s="138"/>
      <c r="D788" s="138"/>
      <c r="E788" s="158"/>
      <c r="F788" s="15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</row>
    <row r="789" spans="1:73" x14ac:dyDescent="0.2">
      <c r="A789" s="138"/>
      <c r="B789" s="138"/>
      <c r="C789" s="138"/>
      <c r="D789" s="138"/>
      <c r="E789" s="158"/>
      <c r="F789" s="15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</row>
    <row r="790" spans="1:73" x14ac:dyDescent="0.2">
      <c r="A790" s="138"/>
      <c r="B790" s="138"/>
      <c r="C790" s="138"/>
      <c r="D790" s="138"/>
      <c r="E790" s="158"/>
      <c r="F790" s="15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</row>
    <row r="791" spans="1:73" x14ac:dyDescent="0.2">
      <c r="A791" s="138"/>
      <c r="B791" s="138"/>
      <c r="C791" s="138"/>
      <c r="D791" s="138"/>
      <c r="E791" s="158"/>
      <c r="F791" s="15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</row>
    <row r="792" spans="1:73" x14ac:dyDescent="0.2">
      <c r="A792" s="138"/>
      <c r="B792" s="138"/>
      <c r="C792" s="138"/>
      <c r="D792" s="138"/>
      <c r="E792" s="158"/>
      <c r="F792" s="15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</row>
    <row r="793" spans="1:73" x14ac:dyDescent="0.2">
      <c r="A793" s="138"/>
      <c r="B793" s="138"/>
      <c r="C793" s="138"/>
      <c r="D793" s="138"/>
      <c r="E793" s="158"/>
      <c r="F793" s="15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</row>
    <row r="794" spans="1:73" x14ac:dyDescent="0.2">
      <c r="A794" s="138"/>
      <c r="B794" s="138"/>
      <c r="C794" s="138"/>
      <c r="D794" s="138"/>
      <c r="E794" s="158"/>
      <c r="F794" s="15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</row>
    <row r="795" spans="1:73" x14ac:dyDescent="0.2">
      <c r="A795" s="138"/>
      <c r="B795" s="138"/>
      <c r="C795" s="138"/>
      <c r="D795" s="138"/>
      <c r="E795" s="158"/>
      <c r="F795" s="15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</row>
    <row r="796" spans="1:73" x14ac:dyDescent="0.2">
      <c r="A796" s="138"/>
      <c r="B796" s="138"/>
      <c r="C796" s="138"/>
      <c r="D796" s="138"/>
      <c r="E796" s="158"/>
      <c r="F796" s="15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</row>
    <row r="797" spans="1:73" x14ac:dyDescent="0.2">
      <c r="A797" s="138"/>
      <c r="B797" s="138"/>
      <c r="C797" s="138"/>
      <c r="D797" s="138"/>
      <c r="E797" s="158"/>
      <c r="F797" s="15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</row>
    <row r="798" spans="1:73" x14ac:dyDescent="0.2">
      <c r="A798" s="138"/>
      <c r="B798" s="138"/>
      <c r="C798" s="138"/>
      <c r="D798" s="138"/>
      <c r="E798" s="158"/>
      <c r="F798" s="15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</row>
    <row r="799" spans="1:73" x14ac:dyDescent="0.2">
      <c r="A799" s="138"/>
      <c r="B799" s="138"/>
      <c r="C799" s="138"/>
      <c r="D799" s="138"/>
      <c r="E799" s="158"/>
      <c r="F799" s="15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</row>
    <row r="800" spans="1:73" x14ac:dyDescent="0.2">
      <c r="A800" s="138"/>
      <c r="B800" s="138"/>
      <c r="C800" s="138"/>
      <c r="D800" s="138"/>
      <c r="E800" s="158"/>
      <c r="F800" s="15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</row>
    <row r="801" spans="1:73" x14ac:dyDescent="0.2">
      <c r="A801" s="138"/>
      <c r="B801" s="138"/>
      <c r="C801" s="138"/>
      <c r="D801" s="138"/>
      <c r="E801" s="158"/>
      <c r="F801" s="15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</row>
    <row r="802" spans="1:73" x14ac:dyDescent="0.2">
      <c r="A802" s="138"/>
      <c r="B802" s="138"/>
      <c r="C802" s="138"/>
      <c r="D802" s="138"/>
      <c r="E802" s="158"/>
      <c r="F802" s="15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</row>
    <row r="803" spans="1:73" x14ac:dyDescent="0.2">
      <c r="A803" s="138"/>
      <c r="B803" s="138"/>
      <c r="C803" s="138"/>
      <c r="D803" s="138"/>
      <c r="E803" s="158"/>
      <c r="F803" s="15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</row>
    <row r="804" spans="1:73" x14ac:dyDescent="0.2">
      <c r="A804" s="138"/>
      <c r="B804" s="138"/>
      <c r="C804" s="138"/>
      <c r="D804" s="138"/>
      <c r="E804" s="158"/>
      <c r="F804" s="15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</row>
    <row r="805" spans="1:73" x14ac:dyDescent="0.2">
      <c r="A805" s="138"/>
      <c r="B805" s="138"/>
      <c r="C805" s="138"/>
      <c r="D805" s="138"/>
      <c r="E805" s="158"/>
      <c r="F805" s="15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</row>
    <row r="806" spans="1:73" x14ac:dyDescent="0.2">
      <c r="A806" s="138"/>
      <c r="B806" s="138"/>
      <c r="C806" s="138"/>
      <c r="D806" s="138"/>
      <c r="E806" s="158"/>
      <c r="F806" s="15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</row>
    <row r="807" spans="1:73" x14ac:dyDescent="0.2">
      <c r="A807" s="138"/>
      <c r="B807" s="138"/>
      <c r="C807" s="138"/>
      <c r="D807" s="138"/>
      <c r="E807" s="158"/>
      <c r="F807" s="15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</row>
    <row r="808" spans="1:73" x14ac:dyDescent="0.2">
      <c r="A808" s="138"/>
      <c r="B808" s="138"/>
      <c r="C808" s="138"/>
      <c r="D808" s="138"/>
      <c r="E808" s="158"/>
      <c r="F808" s="15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</row>
    <row r="809" spans="1:73" x14ac:dyDescent="0.2">
      <c r="A809" s="138"/>
      <c r="B809" s="138"/>
      <c r="C809" s="138"/>
      <c r="D809" s="138"/>
      <c r="E809" s="158"/>
      <c r="F809" s="15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</row>
    <row r="810" spans="1:73" x14ac:dyDescent="0.2">
      <c r="A810" s="138"/>
      <c r="B810" s="138"/>
      <c r="C810" s="138"/>
      <c r="D810" s="138"/>
      <c r="E810" s="158"/>
      <c r="F810" s="15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</row>
    <row r="811" spans="1:73" x14ac:dyDescent="0.2">
      <c r="A811" s="138"/>
      <c r="B811" s="138"/>
      <c r="C811" s="138"/>
      <c r="D811" s="138"/>
      <c r="E811" s="158"/>
      <c r="F811" s="15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</row>
    <row r="812" spans="1:73" x14ac:dyDescent="0.2">
      <c r="A812" s="138"/>
      <c r="B812" s="138"/>
      <c r="C812" s="138"/>
      <c r="D812" s="138"/>
      <c r="E812" s="158"/>
      <c r="F812" s="15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</row>
    <row r="813" spans="1:73" x14ac:dyDescent="0.2">
      <c r="A813" s="138"/>
      <c r="B813" s="138"/>
      <c r="C813" s="138"/>
      <c r="D813" s="138"/>
      <c r="E813" s="158"/>
      <c r="F813" s="15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</row>
    <row r="814" spans="1:73" x14ac:dyDescent="0.2">
      <c r="A814" s="138"/>
      <c r="B814" s="138"/>
      <c r="C814" s="138"/>
      <c r="D814" s="138"/>
      <c r="E814" s="158"/>
      <c r="F814" s="15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</row>
    <row r="815" spans="1:73" x14ac:dyDescent="0.2">
      <c r="A815" s="138"/>
      <c r="B815" s="138"/>
      <c r="C815" s="138"/>
      <c r="D815" s="138"/>
      <c r="E815" s="158"/>
      <c r="F815" s="15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</row>
    <row r="816" spans="1:73" x14ac:dyDescent="0.2">
      <c r="A816" s="138"/>
      <c r="B816" s="138"/>
      <c r="C816" s="138"/>
      <c r="D816" s="138"/>
      <c r="E816" s="158"/>
      <c r="F816" s="15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</row>
    <row r="817" spans="1:73" x14ac:dyDescent="0.2">
      <c r="A817" s="138"/>
      <c r="B817" s="138"/>
      <c r="C817" s="138"/>
      <c r="D817" s="138"/>
      <c r="E817" s="158"/>
      <c r="F817" s="15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</row>
    <row r="818" spans="1:73" x14ac:dyDescent="0.2">
      <c r="A818" s="138"/>
      <c r="B818" s="138"/>
      <c r="C818" s="138"/>
      <c r="D818" s="138"/>
      <c r="E818" s="158"/>
      <c r="F818" s="15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</row>
    <row r="819" spans="1:73" x14ac:dyDescent="0.2">
      <c r="A819" s="138"/>
      <c r="B819" s="138"/>
      <c r="C819" s="138"/>
      <c r="D819" s="138"/>
      <c r="E819" s="158"/>
      <c r="F819" s="15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</row>
    <row r="820" spans="1:73" x14ac:dyDescent="0.2">
      <c r="A820" s="138"/>
      <c r="B820" s="138"/>
      <c r="C820" s="138"/>
      <c r="D820" s="138"/>
      <c r="E820" s="158"/>
      <c r="F820" s="15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</row>
    <row r="821" spans="1:73" x14ac:dyDescent="0.2">
      <c r="A821" s="138"/>
      <c r="B821" s="138"/>
      <c r="C821" s="138"/>
      <c r="D821" s="138"/>
      <c r="E821" s="158"/>
      <c r="F821" s="15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</row>
    <row r="822" spans="1:73" x14ac:dyDescent="0.2">
      <c r="A822" s="138"/>
      <c r="B822" s="138"/>
      <c r="C822" s="138"/>
      <c r="D822" s="138"/>
      <c r="E822" s="158"/>
      <c r="F822" s="15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</row>
    <row r="823" spans="1:73" x14ac:dyDescent="0.2">
      <c r="A823" s="138"/>
      <c r="B823" s="138"/>
      <c r="C823" s="138"/>
      <c r="D823" s="138"/>
      <c r="E823" s="158"/>
      <c r="F823" s="15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</row>
    <row r="824" spans="1:73" x14ac:dyDescent="0.2">
      <c r="A824" s="138"/>
      <c r="B824" s="138"/>
      <c r="C824" s="138"/>
      <c r="D824" s="138"/>
      <c r="E824" s="158"/>
      <c r="F824" s="15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</row>
    <row r="825" spans="1:73" x14ac:dyDescent="0.2">
      <c r="A825" s="138"/>
      <c r="B825" s="138"/>
      <c r="C825" s="138"/>
      <c r="D825" s="138"/>
      <c r="E825" s="158"/>
      <c r="F825" s="15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</row>
    <row r="826" spans="1:73" x14ac:dyDescent="0.2">
      <c r="A826" s="138"/>
      <c r="B826" s="138"/>
      <c r="C826" s="138"/>
      <c r="D826" s="138"/>
      <c r="E826" s="158"/>
      <c r="F826" s="15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</row>
    <row r="827" spans="1:73" x14ac:dyDescent="0.2">
      <c r="A827" s="138"/>
      <c r="B827" s="138"/>
      <c r="C827" s="138"/>
      <c r="D827" s="138"/>
      <c r="E827" s="158"/>
      <c r="F827" s="15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</row>
    <row r="828" spans="1:73" x14ac:dyDescent="0.2">
      <c r="A828" s="138"/>
      <c r="B828" s="138"/>
      <c r="C828" s="138"/>
      <c r="D828" s="138"/>
      <c r="E828" s="158"/>
      <c r="F828" s="15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</row>
    <row r="829" spans="1:73" x14ac:dyDescent="0.2">
      <c r="A829" s="138"/>
      <c r="B829" s="138"/>
      <c r="C829" s="138"/>
      <c r="D829" s="138"/>
      <c r="E829" s="158"/>
      <c r="F829" s="15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</row>
    <row r="830" spans="1:73" x14ac:dyDescent="0.2">
      <c r="A830" s="138"/>
      <c r="B830" s="138"/>
      <c r="C830" s="138"/>
      <c r="D830" s="138"/>
      <c r="E830" s="158"/>
      <c r="F830" s="15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</row>
    <row r="831" spans="1:73" x14ac:dyDescent="0.2">
      <c r="A831" s="138"/>
      <c r="B831" s="138"/>
      <c r="C831" s="138"/>
      <c r="D831" s="138"/>
      <c r="E831" s="158"/>
      <c r="F831" s="15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</row>
    <row r="832" spans="1:73" x14ac:dyDescent="0.2">
      <c r="A832" s="138"/>
      <c r="B832" s="138"/>
      <c r="C832" s="138"/>
      <c r="D832" s="138"/>
      <c r="E832" s="158"/>
      <c r="F832" s="15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</row>
    <row r="833" spans="1:73" x14ac:dyDescent="0.2">
      <c r="A833" s="138"/>
      <c r="B833" s="138"/>
      <c r="C833" s="138"/>
      <c r="D833" s="138"/>
      <c r="E833" s="158"/>
      <c r="F833" s="15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</row>
    <row r="834" spans="1:73" x14ac:dyDescent="0.2">
      <c r="A834" s="138"/>
      <c r="B834" s="138"/>
      <c r="C834" s="138"/>
      <c r="D834" s="138"/>
      <c r="E834" s="158"/>
      <c r="F834" s="15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</row>
    <row r="835" spans="1:73" x14ac:dyDescent="0.2">
      <c r="A835" s="138"/>
      <c r="B835" s="138"/>
      <c r="C835" s="138"/>
      <c r="D835" s="138"/>
      <c r="E835" s="158"/>
      <c r="F835" s="15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</row>
    <row r="836" spans="1:73" x14ac:dyDescent="0.2">
      <c r="A836" s="138"/>
      <c r="B836" s="138"/>
      <c r="C836" s="138"/>
      <c r="D836" s="138"/>
      <c r="E836" s="158"/>
      <c r="F836" s="15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</row>
    <row r="837" spans="1:73" x14ac:dyDescent="0.2">
      <c r="A837" s="138"/>
      <c r="B837" s="138"/>
      <c r="C837" s="138"/>
      <c r="D837" s="138"/>
      <c r="E837" s="158"/>
      <c r="F837" s="15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</row>
    <row r="838" spans="1:73" x14ac:dyDescent="0.2">
      <c r="A838" s="138"/>
      <c r="B838" s="138"/>
      <c r="C838" s="138"/>
      <c r="D838" s="138"/>
      <c r="E838" s="158"/>
      <c r="F838" s="15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</row>
    <row r="839" spans="1:73" x14ac:dyDescent="0.2">
      <c r="A839" s="138"/>
      <c r="B839" s="138"/>
      <c r="C839" s="138"/>
      <c r="D839" s="138"/>
      <c r="E839" s="158"/>
      <c r="F839" s="15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</row>
    <row r="840" spans="1:73" x14ac:dyDescent="0.2">
      <c r="A840" s="138"/>
      <c r="B840" s="138"/>
      <c r="C840" s="138"/>
      <c r="D840" s="138"/>
      <c r="E840" s="158"/>
      <c r="F840" s="15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</row>
    <row r="841" spans="1:73" x14ac:dyDescent="0.2">
      <c r="A841" s="138"/>
      <c r="B841" s="138"/>
      <c r="C841" s="138"/>
      <c r="D841" s="138"/>
      <c r="E841" s="158"/>
      <c r="F841" s="15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</row>
    <row r="842" spans="1:73" x14ac:dyDescent="0.2">
      <c r="A842" s="138"/>
      <c r="B842" s="138"/>
      <c r="C842" s="138"/>
      <c r="D842" s="138"/>
      <c r="E842" s="158"/>
      <c r="F842" s="15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</row>
    <row r="843" spans="1:73" x14ac:dyDescent="0.2">
      <c r="A843" s="138"/>
      <c r="B843" s="138"/>
      <c r="C843" s="138"/>
      <c r="D843" s="138"/>
      <c r="E843" s="158"/>
      <c r="F843" s="15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</row>
    <row r="844" spans="1:73" x14ac:dyDescent="0.2">
      <c r="A844" s="138"/>
      <c r="B844" s="138"/>
      <c r="C844" s="138"/>
      <c r="D844" s="138"/>
      <c r="E844" s="158"/>
      <c r="F844" s="15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</row>
    <row r="845" spans="1:73" x14ac:dyDescent="0.2">
      <c r="A845" s="138"/>
      <c r="B845" s="138"/>
      <c r="C845" s="138"/>
      <c r="D845" s="138"/>
      <c r="E845" s="158"/>
      <c r="F845" s="15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</row>
    <row r="846" spans="1:73" x14ac:dyDescent="0.2">
      <c r="A846" s="138"/>
      <c r="B846" s="138"/>
      <c r="C846" s="138"/>
      <c r="D846" s="138"/>
      <c r="E846" s="158"/>
      <c r="F846" s="15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</row>
    <row r="847" spans="1:73" x14ac:dyDescent="0.2">
      <c r="A847" s="138"/>
      <c r="B847" s="138"/>
      <c r="C847" s="138"/>
      <c r="D847" s="138"/>
      <c r="E847" s="158"/>
      <c r="F847" s="15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</row>
    <row r="848" spans="1:73" x14ac:dyDescent="0.2">
      <c r="A848" s="138"/>
      <c r="B848" s="138"/>
      <c r="C848" s="138"/>
      <c r="D848" s="138"/>
      <c r="E848" s="158"/>
      <c r="F848" s="15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</row>
    <row r="849" spans="1:73" x14ac:dyDescent="0.2">
      <c r="A849" s="138"/>
      <c r="B849" s="138"/>
      <c r="C849" s="138"/>
      <c r="D849" s="138"/>
      <c r="E849" s="158"/>
      <c r="F849" s="15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</row>
    <row r="850" spans="1:73" x14ac:dyDescent="0.2">
      <c r="A850" s="138"/>
      <c r="B850" s="138"/>
      <c r="C850" s="138"/>
      <c r="D850" s="138"/>
      <c r="E850" s="158"/>
      <c r="F850" s="15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</row>
    <row r="851" spans="1:73" x14ac:dyDescent="0.2">
      <c r="A851" s="138"/>
      <c r="B851" s="138"/>
      <c r="C851" s="138"/>
      <c r="D851" s="138"/>
      <c r="E851" s="158"/>
      <c r="F851" s="15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</row>
    <row r="852" spans="1:73" x14ac:dyDescent="0.2">
      <c r="A852" s="138"/>
      <c r="B852" s="138"/>
      <c r="C852" s="138"/>
      <c r="D852" s="138"/>
      <c r="E852" s="158"/>
      <c r="F852" s="15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</row>
    <row r="853" spans="1:73" x14ac:dyDescent="0.2">
      <c r="A853" s="138"/>
      <c r="B853" s="138"/>
      <c r="C853" s="138"/>
      <c r="D853" s="138"/>
      <c r="E853" s="158"/>
      <c r="F853" s="15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</row>
    <row r="854" spans="1:73" x14ac:dyDescent="0.2">
      <c r="A854" s="138"/>
      <c r="B854" s="138"/>
      <c r="C854" s="138"/>
      <c r="D854" s="138"/>
      <c r="E854" s="158"/>
      <c r="F854" s="15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</row>
    <row r="855" spans="1:73" x14ac:dyDescent="0.2">
      <c r="A855" s="138"/>
      <c r="B855" s="138"/>
      <c r="C855" s="138"/>
      <c r="D855" s="138"/>
      <c r="E855" s="158"/>
      <c r="F855" s="15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</row>
    <row r="856" spans="1:73" x14ac:dyDescent="0.2">
      <c r="A856" s="138"/>
      <c r="B856" s="138"/>
      <c r="C856" s="138"/>
      <c r="D856" s="138"/>
      <c r="E856" s="158"/>
      <c r="F856" s="15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</row>
    <row r="857" spans="1:73" x14ac:dyDescent="0.2">
      <c r="A857" s="138"/>
      <c r="B857" s="138"/>
      <c r="C857" s="138"/>
      <c r="D857" s="138"/>
      <c r="E857" s="158"/>
      <c r="F857" s="15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</row>
    <row r="858" spans="1:73" x14ac:dyDescent="0.2">
      <c r="A858" s="138"/>
      <c r="B858" s="138"/>
      <c r="C858" s="138"/>
      <c r="D858" s="138"/>
      <c r="E858" s="158"/>
      <c r="F858" s="15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</row>
    <row r="859" spans="1:73" x14ac:dyDescent="0.2">
      <c r="A859" s="138"/>
      <c r="B859" s="138"/>
      <c r="C859" s="138"/>
      <c r="D859" s="138"/>
      <c r="E859" s="158"/>
      <c r="F859" s="15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</row>
    <row r="860" spans="1:73" x14ac:dyDescent="0.2">
      <c r="A860" s="138"/>
      <c r="B860" s="138"/>
      <c r="C860" s="138"/>
      <c r="D860" s="138"/>
      <c r="E860" s="158"/>
      <c r="F860" s="15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</row>
    <row r="861" spans="1:73" x14ac:dyDescent="0.2">
      <c r="A861" s="138"/>
      <c r="B861" s="138"/>
      <c r="C861" s="138"/>
      <c r="D861" s="138"/>
      <c r="E861" s="158"/>
      <c r="F861" s="15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</row>
    <row r="862" spans="1:73" x14ac:dyDescent="0.2">
      <c r="A862" s="138"/>
      <c r="B862" s="138"/>
      <c r="C862" s="138"/>
      <c r="D862" s="138"/>
      <c r="E862" s="158"/>
      <c r="F862" s="15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</row>
    <row r="863" spans="1:73" x14ac:dyDescent="0.2">
      <c r="A863" s="138"/>
      <c r="B863" s="138"/>
      <c r="C863" s="138"/>
      <c r="D863" s="138"/>
      <c r="E863" s="158"/>
      <c r="F863" s="15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</row>
    <row r="864" spans="1:73" x14ac:dyDescent="0.2">
      <c r="A864" s="138"/>
      <c r="B864" s="138"/>
      <c r="C864" s="138"/>
      <c r="D864" s="138"/>
      <c r="E864" s="158"/>
      <c r="F864" s="15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</row>
    <row r="865" spans="1:73" x14ac:dyDescent="0.2">
      <c r="A865" s="138"/>
      <c r="B865" s="138"/>
      <c r="C865" s="138"/>
      <c r="D865" s="138"/>
      <c r="E865" s="158"/>
      <c r="F865" s="15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</row>
    <row r="866" spans="1:73" x14ac:dyDescent="0.2">
      <c r="A866" s="138"/>
      <c r="B866" s="138"/>
      <c r="C866" s="138"/>
      <c r="D866" s="138"/>
      <c r="E866" s="158"/>
      <c r="F866" s="15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</row>
    <row r="867" spans="1:73" x14ac:dyDescent="0.2">
      <c r="A867" s="138"/>
      <c r="B867" s="138"/>
      <c r="C867" s="138"/>
      <c r="D867" s="138"/>
      <c r="E867" s="158"/>
      <c r="F867" s="15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</row>
    <row r="868" spans="1:73" x14ac:dyDescent="0.2">
      <c r="A868" s="138"/>
      <c r="B868" s="138"/>
      <c r="C868" s="138"/>
      <c r="D868" s="138"/>
      <c r="E868" s="158"/>
      <c r="F868" s="15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</row>
    <row r="869" spans="1:73" x14ac:dyDescent="0.2">
      <c r="A869" s="138"/>
      <c r="B869" s="138"/>
      <c r="C869" s="138"/>
      <c r="D869" s="138"/>
      <c r="E869" s="158"/>
      <c r="F869" s="15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</row>
    <row r="870" spans="1:73" x14ac:dyDescent="0.2">
      <c r="A870" s="138"/>
      <c r="B870" s="138"/>
      <c r="C870" s="138"/>
      <c r="D870" s="138"/>
      <c r="E870" s="158"/>
      <c r="F870" s="15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</row>
    <row r="871" spans="1:73" x14ac:dyDescent="0.2">
      <c r="A871" s="138"/>
      <c r="B871" s="138"/>
      <c r="C871" s="138"/>
      <c r="D871" s="138"/>
      <c r="E871" s="158"/>
      <c r="F871" s="15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</row>
    <row r="872" spans="1:73" x14ac:dyDescent="0.2">
      <c r="A872" s="138"/>
      <c r="B872" s="138"/>
      <c r="C872" s="138"/>
      <c r="D872" s="138"/>
      <c r="E872" s="158"/>
      <c r="F872" s="15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</row>
    <row r="873" spans="1:73" x14ac:dyDescent="0.2">
      <c r="A873" s="138"/>
      <c r="B873" s="138"/>
      <c r="C873" s="138"/>
      <c r="D873" s="138"/>
      <c r="E873" s="158"/>
      <c r="F873" s="15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</row>
    <row r="874" spans="1:73" x14ac:dyDescent="0.2">
      <c r="A874" s="138"/>
      <c r="B874" s="138"/>
      <c r="C874" s="138"/>
      <c r="D874" s="138"/>
      <c r="E874" s="158"/>
      <c r="F874" s="15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</row>
    <row r="875" spans="1:73" x14ac:dyDescent="0.2">
      <c r="A875" s="138"/>
      <c r="B875" s="138"/>
      <c r="C875" s="138"/>
      <c r="D875" s="138"/>
      <c r="E875" s="158"/>
      <c r="F875" s="15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</row>
    <row r="876" spans="1:73" x14ac:dyDescent="0.2">
      <c r="A876" s="138"/>
      <c r="B876" s="138"/>
      <c r="C876" s="138"/>
      <c r="D876" s="138"/>
      <c r="E876" s="158"/>
      <c r="F876" s="15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</row>
    <row r="877" spans="1:73" x14ac:dyDescent="0.2">
      <c r="A877" s="138"/>
      <c r="B877" s="138"/>
      <c r="C877" s="138"/>
      <c r="D877" s="138"/>
      <c r="E877" s="158"/>
      <c r="F877" s="15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</row>
    <row r="878" spans="1:73" x14ac:dyDescent="0.2">
      <c r="A878" s="138"/>
      <c r="B878" s="138"/>
      <c r="C878" s="138"/>
      <c r="D878" s="138"/>
      <c r="E878" s="158"/>
      <c r="F878" s="15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</row>
    <row r="879" spans="1:73" x14ac:dyDescent="0.2">
      <c r="A879" s="138"/>
      <c r="B879" s="138"/>
      <c r="C879" s="138"/>
      <c r="D879" s="138"/>
      <c r="E879" s="158"/>
      <c r="F879" s="15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</row>
    <row r="880" spans="1:73" x14ac:dyDescent="0.2">
      <c r="A880" s="138"/>
      <c r="B880" s="138"/>
      <c r="C880" s="138"/>
      <c r="D880" s="138"/>
      <c r="E880" s="158"/>
      <c r="F880" s="15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</row>
    <row r="881" spans="1:73" x14ac:dyDescent="0.2">
      <c r="A881" s="138"/>
      <c r="B881" s="138"/>
      <c r="C881" s="138"/>
      <c r="D881" s="138"/>
      <c r="E881" s="158"/>
      <c r="F881" s="15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</row>
    <row r="882" spans="1:73" x14ac:dyDescent="0.2">
      <c r="A882" s="138"/>
      <c r="B882" s="138"/>
      <c r="C882" s="138"/>
      <c r="D882" s="138"/>
      <c r="E882" s="158"/>
      <c r="F882" s="15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</row>
    <row r="883" spans="1:73" x14ac:dyDescent="0.2">
      <c r="A883" s="138"/>
      <c r="B883" s="138"/>
      <c r="C883" s="138"/>
      <c r="D883" s="138"/>
      <c r="E883" s="158"/>
      <c r="F883" s="15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</row>
    <row r="884" spans="1:73" x14ac:dyDescent="0.2">
      <c r="A884" s="138"/>
      <c r="B884" s="138"/>
      <c r="C884" s="138"/>
      <c r="D884" s="138"/>
      <c r="E884" s="158"/>
      <c r="F884" s="15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</row>
    <row r="885" spans="1:73" x14ac:dyDescent="0.2">
      <c r="A885" s="138"/>
      <c r="B885" s="138"/>
      <c r="C885" s="138"/>
      <c r="D885" s="138"/>
      <c r="E885" s="158"/>
      <c r="F885" s="15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</row>
    <row r="886" spans="1:73" x14ac:dyDescent="0.2">
      <c r="A886" s="138"/>
      <c r="B886" s="138"/>
      <c r="C886" s="138"/>
      <c r="D886" s="138"/>
      <c r="E886" s="158"/>
      <c r="F886" s="15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</row>
    <row r="887" spans="1:73" x14ac:dyDescent="0.2">
      <c r="A887" s="138"/>
      <c r="B887" s="138"/>
      <c r="C887" s="138"/>
      <c r="D887" s="138"/>
      <c r="E887" s="158"/>
      <c r="F887" s="15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</row>
    <row r="888" spans="1:73" x14ac:dyDescent="0.2">
      <c r="A888" s="138"/>
      <c r="B888" s="138"/>
      <c r="C888" s="138"/>
      <c r="D888" s="138"/>
      <c r="E888" s="158"/>
      <c r="F888" s="15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</row>
    <row r="889" spans="1:73" x14ac:dyDescent="0.2">
      <c r="A889" s="138"/>
      <c r="B889" s="138"/>
      <c r="C889" s="138"/>
      <c r="D889" s="138"/>
      <c r="E889" s="158"/>
      <c r="F889" s="15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</row>
    <row r="890" spans="1:73" x14ac:dyDescent="0.2">
      <c r="A890" s="138"/>
      <c r="B890" s="138"/>
      <c r="C890" s="138"/>
      <c r="D890" s="138"/>
      <c r="E890" s="158"/>
      <c r="F890" s="15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</row>
    <row r="891" spans="1:73" x14ac:dyDescent="0.2">
      <c r="A891" s="138"/>
      <c r="B891" s="138"/>
      <c r="C891" s="138"/>
      <c r="D891" s="138"/>
      <c r="E891" s="158"/>
      <c r="F891" s="15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</row>
    <row r="892" spans="1:73" x14ac:dyDescent="0.2">
      <c r="A892" s="138"/>
      <c r="B892" s="138"/>
      <c r="C892" s="138"/>
      <c r="D892" s="138"/>
      <c r="E892" s="158"/>
      <c r="F892" s="15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</row>
    <row r="893" spans="1:73" x14ac:dyDescent="0.2">
      <c r="A893" s="138"/>
      <c r="B893" s="138"/>
      <c r="C893" s="138"/>
      <c r="D893" s="138"/>
      <c r="E893" s="158"/>
      <c r="F893" s="15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</row>
    <row r="894" spans="1:73" x14ac:dyDescent="0.2">
      <c r="A894" s="138"/>
      <c r="B894" s="138"/>
      <c r="C894" s="138"/>
      <c r="D894" s="138"/>
      <c r="E894" s="158"/>
      <c r="F894" s="15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</row>
    <row r="895" spans="1:73" x14ac:dyDescent="0.2">
      <c r="A895" s="138"/>
      <c r="B895" s="138"/>
      <c r="C895" s="138"/>
      <c r="D895" s="138"/>
      <c r="E895" s="158"/>
      <c r="F895" s="15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</row>
    <row r="896" spans="1:73" x14ac:dyDescent="0.2">
      <c r="A896" s="138"/>
      <c r="B896" s="138"/>
      <c r="C896" s="138"/>
      <c r="D896" s="138"/>
      <c r="E896" s="158"/>
      <c r="F896" s="15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</row>
    <row r="897" spans="1:73" x14ac:dyDescent="0.2">
      <c r="A897" s="138"/>
      <c r="B897" s="138"/>
      <c r="C897" s="138"/>
      <c r="D897" s="138"/>
      <c r="E897" s="158"/>
      <c r="F897" s="15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</row>
    <row r="898" spans="1:73" x14ac:dyDescent="0.2">
      <c r="A898" s="138"/>
      <c r="B898" s="138"/>
      <c r="C898" s="138"/>
      <c r="D898" s="138"/>
      <c r="E898" s="158"/>
      <c r="F898" s="15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</row>
    <row r="899" spans="1:73" x14ac:dyDescent="0.2">
      <c r="A899" s="138"/>
      <c r="B899" s="138"/>
      <c r="C899" s="138"/>
      <c r="D899" s="138"/>
      <c r="E899" s="158"/>
      <c r="F899" s="15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</row>
    <row r="900" spans="1:73" x14ac:dyDescent="0.2">
      <c r="A900" s="138"/>
      <c r="B900" s="138"/>
      <c r="C900" s="138"/>
      <c r="D900" s="138"/>
      <c r="E900" s="158"/>
      <c r="F900" s="15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</row>
    <row r="901" spans="1:73" x14ac:dyDescent="0.2">
      <c r="A901" s="138"/>
      <c r="B901" s="138"/>
      <c r="C901" s="138"/>
      <c r="D901" s="138"/>
      <c r="E901" s="158"/>
      <c r="F901" s="15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</row>
    <row r="902" spans="1:73" x14ac:dyDescent="0.2">
      <c r="A902" s="138"/>
      <c r="B902" s="138"/>
      <c r="C902" s="138"/>
      <c r="D902" s="138"/>
      <c r="E902" s="158"/>
      <c r="F902" s="15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</row>
    <row r="903" spans="1:73" x14ac:dyDescent="0.2">
      <c r="A903" s="138"/>
      <c r="B903" s="138"/>
      <c r="C903" s="138"/>
      <c r="D903" s="138"/>
      <c r="E903" s="158"/>
      <c r="F903" s="15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</row>
    <row r="904" spans="1:73" x14ac:dyDescent="0.2">
      <c r="A904" s="138"/>
      <c r="B904" s="138"/>
      <c r="C904" s="138"/>
      <c r="D904" s="138"/>
      <c r="E904" s="158"/>
      <c r="F904" s="15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</row>
    <row r="905" spans="1:73" x14ac:dyDescent="0.2">
      <c r="A905" s="138"/>
      <c r="B905" s="138"/>
      <c r="C905" s="138"/>
      <c r="D905" s="138"/>
      <c r="E905" s="158"/>
      <c r="F905" s="15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</row>
    <row r="906" spans="1:73" x14ac:dyDescent="0.2">
      <c r="A906" s="138"/>
      <c r="B906" s="138"/>
      <c r="C906" s="138"/>
      <c r="D906" s="138"/>
      <c r="E906" s="158"/>
      <c r="F906" s="15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</row>
    <row r="907" spans="1:73" x14ac:dyDescent="0.2">
      <c r="A907" s="138"/>
      <c r="B907" s="138"/>
      <c r="C907" s="138"/>
      <c r="D907" s="138"/>
      <c r="E907" s="158"/>
      <c r="F907" s="15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</row>
    <row r="908" spans="1:73" x14ac:dyDescent="0.2">
      <c r="A908" s="138"/>
      <c r="B908" s="138"/>
      <c r="C908" s="138"/>
      <c r="D908" s="138"/>
      <c r="E908" s="158"/>
      <c r="F908" s="15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</row>
    <row r="909" spans="1:73" x14ac:dyDescent="0.2">
      <c r="A909" s="138"/>
      <c r="B909" s="138"/>
      <c r="C909" s="138"/>
      <c r="D909" s="138"/>
      <c r="E909" s="158"/>
      <c r="F909" s="15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</row>
    <row r="910" spans="1:73" x14ac:dyDescent="0.2">
      <c r="A910" s="138"/>
      <c r="B910" s="138"/>
      <c r="C910" s="138"/>
      <c r="D910" s="138"/>
      <c r="E910" s="158"/>
      <c r="F910" s="15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</row>
    <row r="911" spans="1:73" x14ac:dyDescent="0.2">
      <c r="A911" s="138"/>
      <c r="B911" s="138"/>
      <c r="C911" s="138"/>
      <c r="D911" s="138"/>
      <c r="E911" s="158"/>
      <c r="F911" s="15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</row>
    <row r="912" spans="1:73" x14ac:dyDescent="0.2">
      <c r="A912" s="138"/>
      <c r="B912" s="138"/>
      <c r="C912" s="138"/>
      <c r="D912" s="138"/>
      <c r="E912" s="158"/>
      <c r="F912" s="15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</row>
    <row r="913" spans="1:73" x14ac:dyDescent="0.2">
      <c r="A913" s="138"/>
      <c r="B913" s="138"/>
      <c r="C913" s="138"/>
      <c r="D913" s="138"/>
      <c r="E913" s="158"/>
      <c r="F913" s="15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</row>
    <row r="914" spans="1:73" x14ac:dyDescent="0.2">
      <c r="A914" s="138"/>
      <c r="B914" s="138"/>
      <c r="C914" s="138"/>
      <c r="D914" s="138"/>
      <c r="E914" s="158"/>
      <c r="F914" s="15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</row>
    <row r="915" spans="1:73" x14ac:dyDescent="0.2">
      <c r="A915" s="138"/>
      <c r="B915" s="138"/>
      <c r="C915" s="138"/>
      <c r="D915" s="138"/>
      <c r="E915" s="158"/>
      <c r="F915" s="15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</row>
    <row r="916" spans="1:73" x14ac:dyDescent="0.2">
      <c r="A916" s="138"/>
      <c r="B916" s="138"/>
      <c r="C916" s="138"/>
      <c r="D916" s="138"/>
      <c r="E916" s="158"/>
      <c r="F916" s="15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</row>
    <row r="917" spans="1:73" x14ac:dyDescent="0.2">
      <c r="A917" s="138"/>
      <c r="B917" s="138"/>
      <c r="C917" s="138"/>
      <c r="D917" s="138"/>
      <c r="E917" s="158"/>
      <c r="F917" s="15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</row>
    <row r="918" spans="1:73" x14ac:dyDescent="0.2">
      <c r="A918" s="138"/>
      <c r="B918" s="138"/>
      <c r="C918" s="138"/>
      <c r="D918" s="138"/>
      <c r="E918" s="158"/>
      <c r="F918" s="15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</row>
    <row r="919" spans="1:73" x14ac:dyDescent="0.2">
      <c r="A919" s="138"/>
      <c r="B919" s="138"/>
      <c r="C919" s="138"/>
      <c r="D919" s="138"/>
      <c r="E919" s="158"/>
      <c r="F919" s="15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</row>
    <row r="920" spans="1:73" x14ac:dyDescent="0.2">
      <c r="A920" s="138"/>
      <c r="B920" s="138"/>
      <c r="C920" s="138"/>
      <c r="D920" s="138"/>
      <c r="E920" s="158"/>
      <c r="F920" s="15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</row>
    <row r="921" spans="1:73" x14ac:dyDescent="0.2">
      <c r="A921" s="138"/>
      <c r="B921" s="138"/>
      <c r="C921" s="138"/>
      <c r="D921" s="138"/>
      <c r="E921" s="158"/>
      <c r="F921" s="15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</row>
    <row r="922" spans="1:73" x14ac:dyDescent="0.2">
      <c r="A922" s="138"/>
      <c r="B922" s="138"/>
      <c r="C922" s="138"/>
      <c r="D922" s="138"/>
      <c r="E922" s="158"/>
      <c r="F922" s="15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</row>
    <row r="923" spans="1:73" x14ac:dyDescent="0.2">
      <c r="A923" s="138"/>
      <c r="B923" s="138"/>
      <c r="C923" s="138"/>
      <c r="D923" s="138"/>
      <c r="E923" s="158"/>
      <c r="F923" s="15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</row>
    <row r="924" spans="1:73" x14ac:dyDescent="0.2">
      <c r="A924" s="138"/>
      <c r="B924" s="138"/>
      <c r="C924" s="138"/>
      <c r="D924" s="138"/>
      <c r="E924" s="158"/>
      <c r="F924" s="15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</row>
    <row r="925" spans="1:73" x14ac:dyDescent="0.2">
      <c r="A925" s="138"/>
      <c r="B925" s="138"/>
      <c r="C925" s="138"/>
      <c r="D925" s="138"/>
      <c r="E925" s="158"/>
      <c r="F925" s="15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</row>
    <row r="926" spans="1:73" x14ac:dyDescent="0.2">
      <c r="A926" s="138"/>
      <c r="B926" s="138"/>
      <c r="C926" s="138"/>
      <c r="D926" s="138"/>
      <c r="E926" s="158"/>
      <c r="F926" s="15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</row>
    <row r="927" spans="1:73" x14ac:dyDescent="0.2">
      <c r="A927" s="138"/>
      <c r="B927" s="138"/>
      <c r="C927" s="138"/>
      <c r="D927" s="138"/>
      <c r="E927" s="158"/>
      <c r="F927" s="15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</row>
    <row r="928" spans="1:73" x14ac:dyDescent="0.2">
      <c r="A928" s="138"/>
      <c r="B928" s="138"/>
      <c r="C928" s="138"/>
      <c r="D928" s="138"/>
      <c r="E928" s="158"/>
      <c r="F928" s="15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</row>
    <row r="929" spans="1:73" x14ac:dyDescent="0.2">
      <c r="A929" s="138"/>
      <c r="B929" s="138"/>
      <c r="C929" s="138"/>
      <c r="D929" s="138"/>
      <c r="E929" s="158"/>
      <c r="F929" s="15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</row>
    <row r="930" spans="1:73" x14ac:dyDescent="0.2">
      <c r="A930" s="138"/>
      <c r="B930" s="138"/>
      <c r="C930" s="138"/>
      <c r="D930" s="138"/>
      <c r="E930" s="158"/>
      <c r="F930" s="15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</row>
    <row r="931" spans="1:73" x14ac:dyDescent="0.2">
      <c r="A931" s="138"/>
      <c r="B931" s="138"/>
      <c r="C931" s="138"/>
      <c r="D931" s="138"/>
      <c r="E931" s="158"/>
      <c r="F931" s="15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</row>
    <row r="932" spans="1:73" x14ac:dyDescent="0.2">
      <c r="A932" s="138"/>
      <c r="B932" s="138"/>
      <c r="C932" s="138"/>
      <c r="D932" s="138"/>
      <c r="E932" s="158"/>
      <c r="F932" s="15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</row>
    <row r="933" spans="1:73" x14ac:dyDescent="0.2">
      <c r="A933" s="138"/>
      <c r="B933" s="138"/>
      <c r="C933" s="138"/>
      <c r="D933" s="138"/>
      <c r="E933" s="158"/>
      <c r="F933" s="15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</row>
    <row r="934" spans="1:73" x14ac:dyDescent="0.2">
      <c r="A934" s="138"/>
      <c r="B934" s="138"/>
      <c r="C934" s="138"/>
      <c r="D934" s="138"/>
      <c r="E934" s="158"/>
      <c r="F934" s="15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</row>
    <row r="935" spans="1:73" x14ac:dyDescent="0.2">
      <c r="A935" s="138"/>
      <c r="B935" s="138"/>
      <c r="C935" s="138"/>
      <c r="D935" s="138"/>
      <c r="E935" s="158"/>
      <c r="F935" s="15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</row>
    <row r="936" spans="1:73" x14ac:dyDescent="0.2">
      <c r="A936" s="138"/>
      <c r="B936" s="138"/>
      <c r="C936" s="138"/>
      <c r="D936" s="138"/>
      <c r="E936" s="158"/>
      <c r="F936" s="15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</row>
    <row r="937" spans="1:73" x14ac:dyDescent="0.2">
      <c r="A937" s="138"/>
      <c r="B937" s="138"/>
      <c r="C937" s="138"/>
      <c r="D937" s="138"/>
      <c r="E937" s="158"/>
      <c r="F937" s="15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</row>
    <row r="938" spans="1:73" x14ac:dyDescent="0.2">
      <c r="A938" s="138"/>
      <c r="B938" s="138"/>
      <c r="C938" s="138"/>
      <c r="D938" s="138"/>
      <c r="E938" s="158"/>
      <c r="F938" s="15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</row>
    <row r="939" spans="1:73" x14ac:dyDescent="0.2">
      <c r="A939" s="138"/>
      <c r="B939" s="138"/>
      <c r="C939" s="138"/>
      <c r="D939" s="138"/>
      <c r="E939" s="158"/>
      <c r="F939" s="15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</row>
    <row r="940" spans="1:73" x14ac:dyDescent="0.2">
      <c r="A940" s="138"/>
      <c r="B940" s="138"/>
      <c r="C940" s="138"/>
      <c r="D940" s="138"/>
      <c r="E940" s="158"/>
      <c r="F940" s="15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</row>
    <row r="941" spans="1:73" x14ac:dyDescent="0.2">
      <c r="A941" s="138"/>
      <c r="B941" s="138"/>
      <c r="C941" s="138"/>
      <c r="D941" s="138"/>
      <c r="E941" s="158"/>
      <c r="F941" s="15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</row>
    <row r="942" spans="1:73" x14ac:dyDescent="0.2">
      <c r="A942" s="138"/>
      <c r="B942" s="138"/>
      <c r="C942" s="138"/>
      <c r="D942" s="138"/>
      <c r="E942" s="158"/>
      <c r="F942" s="15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</row>
    <row r="943" spans="1:73" x14ac:dyDescent="0.2">
      <c r="A943" s="138"/>
      <c r="B943" s="138"/>
      <c r="C943" s="138"/>
      <c r="D943" s="138"/>
      <c r="E943" s="158"/>
      <c r="F943" s="15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</row>
    <row r="944" spans="1:73" x14ac:dyDescent="0.2">
      <c r="A944" s="138"/>
      <c r="B944" s="138"/>
      <c r="C944" s="138"/>
      <c r="D944" s="138"/>
      <c r="E944" s="158"/>
      <c r="F944" s="15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</row>
    <row r="945" spans="1:73" x14ac:dyDescent="0.2">
      <c r="A945" s="138"/>
      <c r="B945" s="138"/>
      <c r="C945" s="138"/>
      <c r="D945" s="138"/>
      <c r="E945" s="158"/>
      <c r="F945" s="15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</row>
    <row r="946" spans="1:73" x14ac:dyDescent="0.2">
      <c r="A946" s="138"/>
      <c r="B946" s="138"/>
      <c r="C946" s="138"/>
      <c r="D946" s="138"/>
      <c r="E946" s="158"/>
      <c r="F946" s="15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</row>
    <row r="947" spans="1:73" x14ac:dyDescent="0.2">
      <c r="A947" s="138"/>
      <c r="B947" s="138"/>
      <c r="C947" s="138"/>
      <c r="D947" s="138"/>
      <c r="E947" s="158"/>
      <c r="F947" s="15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</row>
    <row r="948" spans="1:73" x14ac:dyDescent="0.2">
      <c r="A948" s="138"/>
      <c r="B948" s="138"/>
      <c r="C948" s="138"/>
      <c r="D948" s="138"/>
      <c r="E948" s="158"/>
      <c r="F948" s="15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</row>
    <row r="949" spans="1:73" x14ac:dyDescent="0.2">
      <c r="A949" s="138"/>
      <c r="B949" s="138"/>
      <c r="C949" s="138"/>
      <c r="D949" s="138"/>
      <c r="E949" s="158"/>
      <c r="F949" s="15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</row>
    <row r="950" spans="1:73" x14ac:dyDescent="0.2">
      <c r="A950" s="138"/>
      <c r="B950" s="138"/>
      <c r="C950" s="138"/>
      <c r="D950" s="138"/>
      <c r="E950" s="158"/>
      <c r="F950" s="15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</row>
    <row r="951" spans="1:73" x14ac:dyDescent="0.2">
      <c r="A951" s="138"/>
      <c r="B951" s="138"/>
      <c r="C951" s="138"/>
      <c r="D951" s="138"/>
      <c r="E951" s="158"/>
      <c r="F951" s="15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</row>
    <row r="952" spans="1:73" x14ac:dyDescent="0.2">
      <c r="A952" s="138"/>
      <c r="B952" s="138"/>
      <c r="C952" s="138"/>
      <c r="D952" s="138"/>
      <c r="E952" s="158"/>
      <c r="F952" s="15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</row>
    <row r="953" spans="1:73" x14ac:dyDescent="0.2">
      <c r="A953" s="138"/>
      <c r="B953" s="138"/>
      <c r="C953" s="138"/>
      <c r="D953" s="138"/>
      <c r="E953" s="158"/>
      <c r="F953" s="15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</row>
    <row r="954" spans="1:73" x14ac:dyDescent="0.2">
      <c r="A954" s="138"/>
      <c r="B954" s="138"/>
      <c r="C954" s="138"/>
      <c r="D954" s="138"/>
      <c r="E954" s="158"/>
      <c r="F954" s="15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</row>
    <row r="955" spans="1:73" x14ac:dyDescent="0.2">
      <c r="A955" s="138"/>
      <c r="B955" s="138"/>
      <c r="C955" s="138"/>
      <c r="D955" s="138"/>
      <c r="E955" s="158"/>
      <c r="F955" s="15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</row>
    <row r="956" spans="1:73" x14ac:dyDescent="0.2">
      <c r="A956" s="138"/>
      <c r="B956" s="138"/>
      <c r="C956" s="138"/>
      <c r="D956" s="138"/>
      <c r="E956" s="158"/>
      <c r="F956" s="15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</row>
    <row r="957" spans="1:73" x14ac:dyDescent="0.2">
      <c r="A957" s="138"/>
      <c r="B957" s="138"/>
      <c r="C957" s="138"/>
      <c r="D957" s="138"/>
      <c r="E957" s="158"/>
      <c r="F957" s="15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</row>
    <row r="958" spans="1:73" x14ac:dyDescent="0.2">
      <c r="A958" s="138"/>
      <c r="B958" s="138"/>
      <c r="C958" s="138"/>
      <c r="D958" s="138"/>
      <c r="E958" s="158"/>
      <c r="F958" s="15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</row>
    <row r="959" spans="1:73" x14ac:dyDescent="0.2">
      <c r="A959" s="138"/>
      <c r="B959" s="138"/>
      <c r="C959" s="138"/>
      <c r="D959" s="138"/>
      <c r="E959" s="158"/>
      <c r="F959" s="15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</row>
    <row r="960" spans="1:73" x14ac:dyDescent="0.2">
      <c r="A960" s="138"/>
      <c r="B960" s="138"/>
      <c r="C960" s="138"/>
      <c r="D960" s="138"/>
      <c r="E960" s="158"/>
      <c r="F960" s="15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</row>
    <row r="961" spans="1:73" x14ac:dyDescent="0.2">
      <c r="A961" s="138"/>
      <c r="B961" s="138"/>
      <c r="C961" s="138"/>
      <c r="D961" s="138"/>
      <c r="E961" s="158"/>
      <c r="F961" s="15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</row>
    <row r="962" spans="1:73" x14ac:dyDescent="0.2">
      <c r="A962" s="138"/>
      <c r="B962" s="138"/>
      <c r="C962" s="138"/>
      <c r="D962" s="138"/>
      <c r="E962" s="158"/>
      <c r="F962" s="15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</row>
    <row r="963" spans="1:73" x14ac:dyDescent="0.2">
      <c r="A963" s="138"/>
      <c r="B963" s="138"/>
      <c r="C963" s="138"/>
      <c r="D963" s="138"/>
      <c r="E963" s="158"/>
      <c r="F963" s="15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</row>
    <row r="964" spans="1:73" x14ac:dyDescent="0.2">
      <c r="A964" s="138"/>
      <c r="B964" s="138"/>
      <c r="C964" s="138"/>
      <c r="D964" s="138"/>
      <c r="E964" s="158"/>
      <c r="F964" s="15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</row>
    <row r="965" spans="1:73" x14ac:dyDescent="0.2">
      <c r="A965" s="138"/>
      <c r="B965" s="138"/>
      <c r="C965" s="138"/>
      <c r="D965" s="138"/>
      <c r="E965" s="158"/>
      <c r="F965" s="15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</row>
    <row r="966" spans="1:73" x14ac:dyDescent="0.2">
      <c r="A966" s="138"/>
      <c r="B966" s="138"/>
      <c r="C966" s="138"/>
      <c r="D966" s="138"/>
      <c r="E966" s="158"/>
      <c r="F966" s="15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</row>
    <row r="967" spans="1:73" x14ac:dyDescent="0.2">
      <c r="A967" s="138"/>
      <c r="B967" s="138"/>
      <c r="C967" s="138"/>
      <c r="D967" s="138"/>
      <c r="E967" s="158"/>
      <c r="F967" s="15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</row>
    <row r="968" spans="1:73" x14ac:dyDescent="0.2">
      <c r="A968" s="138"/>
      <c r="B968" s="138"/>
      <c r="C968" s="138"/>
      <c r="D968" s="138"/>
      <c r="E968" s="158"/>
      <c r="F968" s="15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</row>
    <row r="969" spans="1:73" x14ac:dyDescent="0.2">
      <c r="A969" s="138"/>
      <c r="B969" s="138"/>
      <c r="C969" s="138"/>
      <c r="D969" s="138"/>
      <c r="E969" s="158"/>
      <c r="F969" s="15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</row>
    <row r="970" spans="1:73" x14ac:dyDescent="0.2">
      <c r="A970" s="138"/>
      <c r="B970" s="138"/>
      <c r="C970" s="138"/>
      <c r="D970" s="138"/>
      <c r="E970" s="158"/>
      <c r="F970" s="15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</row>
    <row r="971" spans="1:73" x14ac:dyDescent="0.2">
      <c r="A971" s="138"/>
      <c r="B971" s="138"/>
      <c r="C971" s="138"/>
      <c r="D971" s="138"/>
      <c r="E971" s="158"/>
      <c r="F971" s="15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</row>
    <row r="972" spans="1:73" x14ac:dyDescent="0.2">
      <c r="A972" s="138"/>
      <c r="B972" s="138"/>
      <c r="C972" s="138"/>
      <c r="D972" s="138"/>
      <c r="E972" s="158"/>
      <c r="F972" s="15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</row>
    <row r="973" spans="1:73" x14ac:dyDescent="0.2">
      <c r="A973" s="138"/>
      <c r="B973" s="138"/>
      <c r="C973" s="138"/>
      <c r="D973" s="138"/>
      <c r="E973" s="158"/>
      <c r="F973" s="15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</row>
    <row r="974" spans="1:73" x14ac:dyDescent="0.2">
      <c r="A974" s="138"/>
      <c r="B974" s="138"/>
      <c r="C974" s="138"/>
      <c r="D974" s="138"/>
      <c r="E974" s="158"/>
      <c r="F974" s="15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</row>
    <row r="975" spans="1:73" x14ac:dyDescent="0.2">
      <c r="A975" s="138"/>
      <c r="B975" s="138"/>
      <c r="C975" s="138"/>
      <c r="D975" s="138"/>
      <c r="E975" s="158"/>
      <c r="F975" s="15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</row>
    <row r="976" spans="1:73" x14ac:dyDescent="0.2">
      <c r="A976" s="138"/>
      <c r="B976" s="138"/>
      <c r="C976" s="138"/>
      <c r="D976" s="138"/>
      <c r="E976" s="158"/>
      <c r="F976" s="15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</row>
    <row r="977" spans="1:73" x14ac:dyDescent="0.2">
      <c r="A977" s="138"/>
      <c r="B977" s="138"/>
      <c r="C977" s="138"/>
      <c r="D977" s="138"/>
      <c r="E977" s="158"/>
      <c r="F977" s="15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</row>
    <row r="978" spans="1:73" x14ac:dyDescent="0.2">
      <c r="A978" s="138"/>
      <c r="B978" s="138"/>
      <c r="C978" s="138"/>
      <c r="D978" s="138"/>
      <c r="E978" s="158"/>
      <c r="F978" s="15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</row>
    <row r="979" spans="1:73" x14ac:dyDescent="0.2">
      <c r="A979" s="138"/>
      <c r="B979" s="138"/>
      <c r="C979" s="138"/>
      <c r="D979" s="138"/>
      <c r="E979" s="158"/>
      <c r="F979" s="15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</row>
    <row r="980" spans="1:73" x14ac:dyDescent="0.2">
      <c r="A980" s="138"/>
      <c r="B980" s="138"/>
      <c r="C980" s="138"/>
      <c r="D980" s="138"/>
      <c r="E980" s="158"/>
      <c r="F980" s="15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</row>
    <row r="981" spans="1:73" x14ac:dyDescent="0.2">
      <c r="A981" s="138"/>
      <c r="B981" s="138"/>
      <c r="C981" s="138"/>
      <c r="D981" s="138"/>
      <c r="E981" s="158"/>
      <c r="F981" s="15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</row>
    <row r="982" spans="1:73" x14ac:dyDescent="0.2">
      <c r="A982" s="138"/>
      <c r="B982" s="138"/>
      <c r="C982" s="138"/>
      <c r="D982" s="138"/>
      <c r="E982" s="158"/>
      <c r="F982" s="15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</row>
    <row r="983" spans="1:73" x14ac:dyDescent="0.2">
      <c r="A983" s="138"/>
      <c r="B983" s="138"/>
      <c r="C983" s="138"/>
      <c r="D983" s="138"/>
      <c r="E983" s="158"/>
      <c r="F983" s="15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</row>
    <row r="984" spans="1:73" x14ac:dyDescent="0.2">
      <c r="A984" s="138"/>
      <c r="B984" s="138"/>
      <c r="C984" s="138"/>
      <c r="D984" s="138"/>
      <c r="E984" s="158"/>
      <c r="F984" s="15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</row>
    <row r="985" spans="1:73" x14ac:dyDescent="0.2">
      <c r="A985" s="138"/>
      <c r="B985" s="138"/>
      <c r="C985" s="138"/>
      <c r="D985" s="138"/>
      <c r="E985" s="158"/>
      <c r="F985" s="15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</row>
    <row r="986" spans="1:73" x14ac:dyDescent="0.2">
      <c r="A986" s="138"/>
      <c r="B986" s="138"/>
      <c r="C986" s="138"/>
      <c r="D986" s="138"/>
      <c r="E986" s="158"/>
      <c r="F986" s="15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</row>
    <row r="987" spans="1:73" x14ac:dyDescent="0.2">
      <c r="A987" s="138"/>
      <c r="B987" s="138"/>
      <c r="C987" s="138"/>
      <c r="D987" s="138"/>
      <c r="E987" s="158"/>
      <c r="F987" s="15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</row>
    <row r="988" spans="1:73" x14ac:dyDescent="0.2">
      <c r="A988" s="138"/>
      <c r="B988" s="138"/>
      <c r="C988" s="138"/>
      <c r="D988" s="138"/>
      <c r="E988" s="158"/>
      <c r="F988" s="15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</row>
    <row r="989" spans="1:73" x14ac:dyDescent="0.2">
      <c r="A989" s="138"/>
      <c r="B989" s="138"/>
      <c r="C989" s="138"/>
      <c r="D989" s="138"/>
      <c r="E989" s="158"/>
      <c r="F989" s="15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</row>
    <row r="990" spans="1:73" x14ac:dyDescent="0.2">
      <c r="A990" s="138"/>
      <c r="B990" s="138"/>
      <c r="C990" s="138"/>
      <c r="D990" s="138"/>
      <c r="E990" s="158"/>
      <c r="F990" s="15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</row>
    <row r="991" spans="1:73" x14ac:dyDescent="0.2">
      <c r="A991" s="138"/>
      <c r="B991" s="138"/>
      <c r="C991" s="138"/>
      <c r="D991" s="138"/>
      <c r="E991" s="158"/>
      <c r="F991" s="15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</row>
    <row r="992" spans="1:73" x14ac:dyDescent="0.2">
      <c r="A992" s="138"/>
      <c r="B992" s="138"/>
      <c r="C992" s="138"/>
      <c r="D992" s="138"/>
      <c r="E992" s="158"/>
      <c r="F992" s="15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</row>
    <row r="993" spans="1:73" x14ac:dyDescent="0.2">
      <c r="A993" s="138"/>
      <c r="B993" s="138"/>
      <c r="C993" s="138"/>
      <c r="D993" s="138"/>
      <c r="E993" s="158"/>
      <c r="F993" s="15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</row>
    <row r="994" spans="1:73" x14ac:dyDescent="0.2">
      <c r="A994" s="138"/>
      <c r="B994" s="138"/>
      <c r="C994" s="138"/>
      <c r="D994" s="138"/>
      <c r="E994" s="158"/>
      <c r="F994" s="15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</row>
    <row r="995" spans="1:73" x14ac:dyDescent="0.2">
      <c r="A995" s="138"/>
      <c r="B995" s="138"/>
      <c r="C995" s="138"/>
      <c r="D995" s="138"/>
      <c r="E995" s="158"/>
      <c r="F995" s="15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</row>
    <row r="996" spans="1:73" x14ac:dyDescent="0.2">
      <c r="A996" s="138"/>
      <c r="B996" s="138"/>
      <c r="C996" s="138"/>
      <c r="D996" s="138"/>
      <c r="E996" s="158"/>
      <c r="F996" s="15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</row>
    <row r="997" spans="1:73" x14ac:dyDescent="0.2">
      <c r="A997" s="138"/>
      <c r="B997" s="138"/>
      <c r="C997" s="138"/>
      <c r="D997" s="138"/>
      <c r="E997" s="158"/>
      <c r="F997" s="15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</row>
    <row r="998" spans="1:73" x14ac:dyDescent="0.2">
      <c r="A998" s="138"/>
      <c r="B998" s="138"/>
      <c r="C998" s="138"/>
      <c r="D998" s="138"/>
      <c r="E998" s="158"/>
      <c r="F998" s="15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</row>
    <row r="999" spans="1:73" x14ac:dyDescent="0.2">
      <c r="A999" s="138"/>
      <c r="B999" s="138"/>
      <c r="C999" s="138"/>
      <c r="D999" s="138"/>
      <c r="E999" s="158"/>
      <c r="F999" s="15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</row>
    <row r="1000" spans="1:73" x14ac:dyDescent="0.2">
      <c r="A1000" s="138"/>
      <c r="B1000" s="138"/>
      <c r="C1000" s="138"/>
      <c r="D1000" s="138"/>
      <c r="E1000" s="158"/>
      <c r="F1000" s="15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</row>
    <row r="1001" spans="1:73" x14ac:dyDescent="0.2">
      <c r="A1001" s="138"/>
      <c r="B1001" s="138"/>
      <c r="C1001" s="138"/>
      <c r="D1001" s="138"/>
      <c r="E1001" s="158"/>
      <c r="F1001" s="15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</row>
    <row r="1002" spans="1:73" x14ac:dyDescent="0.2">
      <c r="A1002" s="138"/>
      <c r="B1002" s="138"/>
      <c r="C1002" s="138"/>
      <c r="D1002" s="138"/>
      <c r="E1002" s="158"/>
      <c r="F1002" s="15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</row>
    <row r="1003" spans="1:73" x14ac:dyDescent="0.2">
      <c r="A1003" s="138"/>
      <c r="B1003" s="138"/>
      <c r="C1003" s="138"/>
      <c r="D1003" s="138"/>
      <c r="E1003" s="158"/>
      <c r="F1003" s="15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</row>
    <row r="1004" spans="1:73" x14ac:dyDescent="0.2">
      <c r="A1004" s="138"/>
      <c r="B1004" s="138"/>
      <c r="C1004" s="138"/>
      <c r="D1004" s="138"/>
      <c r="E1004" s="158"/>
      <c r="F1004" s="15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</row>
    <row r="1005" spans="1:73" x14ac:dyDescent="0.2">
      <c r="A1005" s="138"/>
      <c r="B1005" s="138"/>
      <c r="C1005" s="138"/>
      <c r="D1005" s="138"/>
      <c r="E1005" s="158"/>
      <c r="F1005" s="15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</row>
    <row r="1006" spans="1:73" x14ac:dyDescent="0.2">
      <c r="A1006" s="138"/>
      <c r="B1006" s="138"/>
      <c r="C1006" s="138"/>
      <c r="D1006" s="138"/>
      <c r="E1006" s="158"/>
      <c r="F1006" s="15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</row>
    <row r="1007" spans="1:73" x14ac:dyDescent="0.2">
      <c r="A1007" s="138"/>
      <c r="B1007" s="138"/>
      <c r="C1007" s="138"/>
      <c r="D1007" s="138"/>
      <c r="E1007" s="158"/>
      <c r="F1007" s="15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</row>
    <row r="1008" spans="1:73" x14ac:dyDescent="0.2">
      <c r="A1008" s="138"/>
      <c r="B1008" s="138"/>
      <c r="C1008" s="138"/>
      <c r="D1008" s="138"/>
      <c r="E1008" s="158"/>
      <c r="F1008" s="15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</row>
    <row r="1009" spans="1:73" x14ac:dyDescent="0.2">
      <c r="A1009" s="138"/>
      <c r="B1009" s="138"/>
      <c r="C1009" s="138"/>
      <c r="D1009" s="138"/>
      <c r="E1009" s="158"/>
      <c r="F1009" s="15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</row>
    <row r="1010" spans="1:73" x14ac:dyDescent="0.2">
      <c r="A1010" s="138"/>
      <c r="B1010" s="138"/>
      <c r="C1010" s="138"/>
      <c r="D1010" s="138"/>
      <c r="E1010" s="158"/>
      <c r="F1010" s="15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</row>
    <row r="1011" spans="1:73" x14ac:dyDescent="0.2">
      <c r="A1011" s="138"/>
      <c r="B1011" s="138"/>
      <c r="C1011" s="138"/>
      <c r="D1011" s="138"/>
      <c r="E1011" s="158"/>
      <c r="F1011" s="15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</row>
    <row r="1012" spans="1:73" x14ac:dyDescent="0.2">
      <c r="A1012" s="138"/>
      <c r="B1012" s="138"/>
      <c r="C1012" s="138"/>
      <c r="D1012" s="138"/>
      <c r="E1012" s="158"/>
      <c r="F1012" s="15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</row>
    <row r="1013" spans="1:73" x14ac:dyDescent="0.2">
      <c r="A1013" s="138"/>
      <c r="B1013" s="138"/>
      <c r="C1013" s="138"/>
      <c r="D1013" s="138"/>
      <c r="E1013" s="158"/>
      <c r="F1013" s="15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</row>
    <row r="1014" spans="1:73" x14ac:dyDescent="0.2">
      <c r="A1014" s="138"/>
      <c r="B1014" s="138"/>
      <c r="C1014" s="138"/>
      <c r="D1014" s="138"/>
      <c r="E1014" s="158"/>
      <c r="F1014" s="15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</row>
    <row r="1015" spans="1:73" x14ac:dyDescent="0.2">
      <c r="A1015" s="138"/>
      <c r="B1015" s="138"/>
      <c r="C1015" s="138"/>
      <c r="D1015" s="138"/>
      <c r="E1015" s="158"/>
      <c r="F1015" s="15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</row>
    <row r="1016" spans="1:73" x14ac:dyDescent="0.2">
      <c r="A1016" s="138"/>
      <c r="B1016" s="138"/>
      <c r="C1016" s="138"/>
      <c r="D1016" s="138"/>
      <c r="E1016" s="158"/>
      <c r="F1016" s="15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</row>
    <row r="1017" spans="1:73" x14ac:dyDescent="0.2">
      <c r="A1017" s="138"/>
      <c r="B1017" s="138"/>
      <c r="C1017" s="138"/>
      <c r="D1017" s="138"/>
      <c r="E1017" s="158"/>
      <c r="F1017" s="15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</row>
    <row r="1018" spans="1:73" x14ac:dyDescent="0.2">
      <c r="A1018" s="138"/>
      <c r="B1018" s="138"/>
      <c r="C1018" s="138"/>
      <c r="D1018" s="138"/>
      <c r="E1018" s="158"/>
      <c r="F1018" s="15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</row>
    <row r="1019" spans="1:73" x14ac:dyDescent="0.2">
      <c r="A1019" s="138"/>
      <c r="B1019" s="138"/>
      <c r="C1019" s="138"/>
      <c r="D1019" s="138"/>
      <c r="E1019" s="158"/>
      <c r="F1019" s="15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</row>
    <row r="1020" spans="1:73" x14ac:dyDescent="0.2">
      <c r="A1020" s="138"/>
      <c r="B1020" s="138"/>
      <c r="C1020" s="138"/>
      <c r="D1020" s="138"/>
      <c r="E1020" s="158"/>
      <c r="F1020" s="15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</row>
    <row r="1021" spans="1:73" x14ac:dyDescent="0.2">
      <c r="A1021" s="138"/>
      <c r="B1021" s="138"/>
      <c r="C1021" s="138"/>
      <c r="D1021" s="138"/>
      <c r="E1021" s="158"/>
      <c r="F1021" s="15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</row>
    <row r="1022" spans="1:73" x14ac:dyDescent="0.2">
      <c r="A1022" s="138"/>
      <c r="B1022" s="138"/>
      <c r="C1022" s="138"/>
      <c r="D1022" s="138"/>
      <c r="E1022" s="158"/>
      <c r="F1022" s="15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</row>
    <row r="1023" spans="1:73" x14ac:dyDescent="0.2">
      <c r="A1023" s="138"/>
      <c r="B1023" s="138"/>
      <c r="C1023" s="138"/>
      <c r="D1023" s="138"/>
      <c r="E1023" s="158"/>
      <c r="F1023" s="15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</row>
    <row r="1024" spans="1:73" x14ac:dyDescent="0.2">
      <c r="A1024" s="138"/>
      <c r="B1024" s="138"/>
      <c r="C1024" s="138"/>
      <c r="D1024" s="138"/>
      <c r="E1024" s="158"/>
      <c r="F1024" s="15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</row>
    <row r="1025" spans="1:73" x14ac:dyDescent="0.2">
      <c r="A1025" s="138"/>
      <c r="B1025" s="138"/>
      <c r="C1025" s="138"/>
      <c r="D1025" s="138"/>
      <c r="E1025" s="158"/>
      <c r="F1025" s="15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</row>
    <row r="1026" spans="1:73" x14ac:dyDescent="0.2">
      <c r="A1026" s="138"/>
      <c r="B1026" s="138"/>
      <c r="C1026" s="138"/>
      <c r="D1026" s="138"/>
      <c r="E1026" s="158"/>
      <c r="F1026" s="15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</row>
    <row r="1027" spans="1:73" x14ac:dyDescent="0.2">
      <c r="A1027" s="138"/>
      <c r="B1027" s="138"/>
      <c r="C1027" s="138"/>
      <c r="D1027" s="138"/>
      <c r="E1027" s="158"/>
      <c r="F1027" s="15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</row>
    <row r="1028" spans="1:73" x14ac:dyDescent="0.2">
      <c r="A1028" s="138"/>
      <c r="B1028" s="138"/>
      <c r="C1028" s="138"/>
      <c r="D1028" s="138"/>
      <c r="E1028" s="158"/>
      <c r="F1028" s="15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8"/>
      <c r="AN1028" s="138"/>
      <c r="AO1028" s="138"/>
      <c r="AP1028" s="138"/>
      <c r="AQ1028" s="138"/>
      <c r="AR1028" s="138"/>
      <c r="AS1028" s="138"/>
      <c r="AT1028" s="138"/>
      <c r="AU1028" s="138"/>
      <c r="AV1028" s="138"/>
      <c r="AW1028" s="138"/>
      <c r="AX1028" s="138"/>
      <c r="AY1028" s="138"/>
      <c r="AZ1028" s="138"/>
      <c r="BA1028" s="138"/>
      <c r="BB1028" s="138"/>
      <c r="BC1028" s="138"/>
      <c r="BD1028" s="138"/>
      <c r="BE1028" s="138"/>
      <c r="BF1028" s="138"/>
      <c r="BG1028" s="138"/>
      <c r="BH1028" s="138"/>
      <c r="BI1028" s="138"/>
      <c r="BJ1028" s="138"/>
      <c r="BK1028" s="138"/>
      <c r="BL1028" s="138"/>
      <c r="BM1028" s="138"/>
      <c r="BN1028" s="138"/>
      <c r="BO1028" s="138"/>
      <c r="BP1028" s="138"/>
      <c r="BQ1028" s="138"/>
      <c r="BR1028" s="138"/>
      <c r="BS1028" s="138"/>
      <c r="BT1028" s="138"/>
      <c r="BU1028" s="138"/>
    </row>
    <row r="1029" spans="1:73" x14ac:dyDescent="0.2">
      <c r="A1029" s="138"/>
      <c r="B1029" s="138"/>
      <c r="C1029" s="138"/>
      <c r="D1029" s="138"/>
      <c r="E1029" s="158"/>
      <c r="F1029" s="15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8"/>
      <c r="AN1029" s="138"/>
      <c r="AO1029" s="138"/>
      <c r="AP1029" s="138"/>
      <c r="AQ1029" s="138"/>
      <c r="AR1029" s="138"/>
      <c r="AS1029" s="138"/>
      <c r="AT1029" s="138"/>
      <c r="AU1029" s="138"/>
      <c r="AV1029" s="138"/>
      <c r="AW1029" s="138"/>
      <c r="AX1029" s="138"/>
      <c r="AY1029" s="138"/>
      <c r="AZ1029" s="138"/>
      <c r="BA1029" s="138"/>
      <c r="BB1029" s="138"/>
      <c r="BC1029" s="138"/>
      <c r="BD1029" s="138"/>
      <c r="BE1029" s="138"/>
      <c r="BF1029" s="138"/>
      <c r="BG1029" s="138"/>
      <c r="BH1029" s="138"/>
      <c r="BI1029" s="138"/>
      <c r="BJ1029" s="138"/>
      <c r="BK1029" s="138"/>
      <c r="BL1029" s="138"/>
      <c r="BM1029" s="138"/>
      <c r="BN1029" s="138"/>
      <c r="BO1029" s="138"/>
      <c r="BP1029" s="138"/>
      <c r="BQ1029" s="138"/>
      <c r="BR1029" s="138"/>
      <c r="BS1029" s="138"/>
      <c r="BT1029" s="138"/>
      <c r="BU1029" s="138"/>
    </row>
    <row r="1030" spans="1:73" x14ac:dyDescent="0.2">
      <c r="A1030" s="138"/>
      <c r="B1030" s="138"/>
      <c r="C1030" s="138"/>
      <c r="D1030" s="138"/>
      <c r="E1030" s="158"/>
      <c r="F1030" s="15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8"/>
      <c r="AN1030" s="138"/>
      <c r="AO1030" s="138"/>
      <c r="AP1030" s="138"/>
      <c r="AQ1030" s="138"/>
      <c r="AR1030" s="138"/>
      <c r="AS1030" s="138"/>
      <c r="AT1030" s="138"/>
      <c r="AU1030" s="138"/>
      <c r="AV1030" s="138"/>
      <c r="AW1030" s="138"/>
      <c r="AX1030" s="138"/>
      <c r="AY1030" s="138"/>
      <c r="AZ1030" s="138"/>
      <c r="BA1030" s="138"/>
      <c r="BB1030" s="138"/>
      <c r="BC1030" s="138"/>
      <c r="BD1030" s="138"/>
      <c r="BE1030" s="138"/>
      <c r="BF1030" s="138"/>
      <c r="BG1030" s="138"/>
      <c r="BH1030" s="138"/>
      <c r="BI1030" s="138"/>
      <c r="BJ1030" s="138"/>
      <c r="BK1030" s="138"/>
      <c r="BL1030" s="138"/>
      <c r="BM1030" s="138"/>
      <c r="BN1030" s="138"/>
      <c r="BO1030" s="138"/>
      <c r="BP1030" s="138"/>
      <c r="BQ1030" s="138"/>
      <c r="BR1030" s="138"/>
      <c r="BS1030" s="138"/>
      <c r="BT1030" s="138"/>
      <c r="BU1030" s="138"/>
    </row>
    <row r="1031" spans="1:73" x14ac:dyDescent="0.2">
      <c r="A1031" s="138"/>
      <c r="B1031" s="138"/>
      <c r="C1031" s="138"/>
      <c r="D1031" s="138"/>
      <c r="E1031" s="158"/>
      <c r="F1031" s="15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8"/>
      <c r="AN1031" s="138"/>
      <c r="AO1031" s="138"/>
      <c r="AP1031" s="138"/>
      <c r="AQ1031" s="138"/>
      <c r="AR1031" s="138"/>
      <c r="AS1031" s="138"/>
      <c r="AT1031" s="138"/>
      <c r="AU1031" s="138"/>
      <c r="AV1031" s="138"/>
      <c r="AW1031" s="138"/>
      <c r="AX1031" s="138"/>
      <c r="AY1031" s="138"/>
      <c r="AZ1031" s="138"/>
      <c r="BA1031" s="138"/>
      <c r="BB1031" s="138"/>
      <c r="BC1031" s="138"/>
      <c r="BD1031" s="138"/>
      <c r="BE1031" s="138"/>
      <c r="BF1031" s="138"/>
      <c r="BG1031" s="138"/>
      <c r="BH1031" s="138"/>
      <c r="BI1031" s="138"/>
      <c r="BJ1031" s="138"/>
      <c r="BK1031" s="138"/>
      <c r="BL1031" s="138"/>
      <c r="BM1031" s="138"/>
      <c r="BN1031" s="138"/>
      <c r="BO1031" s="138"/>
      <c r="BP1031" s="138"/>
      <c r="BQ1031" s="138"/>
      <c r="BR1031" s="138"/>
      <c r="BS1031" s="138"/>
      <c r="BT1031" s="138"/>
      <c r="BU1031" s="138"/>
    </row>
    <row r="1032" spans="1:73" x14ac:dyDescent="0.2">
      <c r="A1032" s="138"/>
      <c r="B1032" s="138"/>
      <c r="C1032" s="138"/>
      <c r="D1032" s="138"/>
      <c r="E1032" s="158"/>
      <c r="F1032" s="15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8"/>
      <c r="AN1032" s="138"/>
      <c r="AO1032" s="138"/>
      <c r="AP1032" s="138"/>
      <c r="AQ1032" s="138"/>
      <c r="AR1032" s="138"/>
      <c r="AS1032" s="138"/>
      <c r="AT1032" s="138"/>
      <c r="AU1032" s="138"/>
      <c r="AV1032" s="138"/>
      <c r="AW1032" s="138"/>
      <c r="AX1032" s="138"/>
      <c r="AY1032" s="138"/>
      <c r="AZ1032" s="138"/>
      <c r="BA1032" s="138"/>
      <c r="BB1032" s="138"/>
      <c r="BC1032" s="138"/>
      <c r="BD1032" s="138"/>
      <c r="BE1032" s="138"/>
      <c r="BF1032" s="138"/>
      <c r="BG1032" s="138"/>
      <c r="BH1032" s="138"/>
      <c r="BI1032" s="138"/>
      <c r="BJ1032" s="138"/>
      <c r="BK1032" s="138"/>
      <c r="BL1032" s="138"/>
      <c r="BM1032" s="138"/>
      <c r="BN1032" s="138"/>
      <c r="BO1032" s="138"/>
      <c r="BP1032" s="138"/>
      <c r="BQ1032" s="138"/>
      <c r="BR1032" s="138"/>
      <c r="BS1032" s="138"/>
      <c r="BT1032" s="138"/>
      <c r="BU1032" s="138"/>
    </row>
    <row r="1033" spans="1:73" x14ac:dyDescent="0.2">
      <c r="A1033" s="138"/>
      <c r="B1033" s="138"/>
      <c r="C1033" s="138"/>
      <c r="D1033" s="138"/>
      <c r="E1033" s="158"/>
      <c r="F1033" s="15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8"/>
      <c r="AN1033" s="138"/>
      <c r="AO1033" s="138"/>
      <c r="AP1033" s="138"/>
      <c r="AQ1033" s="138"/>
      <c r="AR1033" s="138"/>
      <c r="AS1033" s="138"/>
      <c r="AT1033" s="138"/>
      <c r="AU1033" s="138"/>
      <c r="AV1033" s="138"/>
      <c r="AW1033" s="138"/>
      <c r="AX1033" s="138"/>
      <c r="AY1033" s="138"/>
      <c r="AZ1033" s="138"/>
      <c r="BA1033" s="138"/>
      <c r="BB1033" s="138"/>
      <c r="BC1033" s="138"/>
      <c r="BD1033" s="138"/>
      <c r="BE1033" s="138"/>
      <c r="BF1033" s="138"/>
      <c r="BG1033" s="138"/>
      <c r="BH1033" s="138"/>
      <c r="BI1033" s="138"/>
      <c r="BJ1033" s="138"/>
      <c r="BK1033" s="138"/>
      <c r="BL1033" s="138"/>
      <c r="BM1033" s="138"/>
      <c r="BN1033" s="138"/>
      <c r="BO1033" s="138"/>
      <c r="BP1033" s="138"/>
      <c r="BQ1033" s="138"/>
      <c r="BR1033" s="138"/>
      <c r="BS1033" s="138"/>
      <c r="BT1033" s="138"/>
      <c r="BU1033" s="138"/>
    </row>
    <row r="1034" spans="1:73" x14ac:dyDescent="0.2">
      <c r="A1034" s="138"/>
      <c r="B1034" s="138"/>
      <c r="C1034" s="138"/>
      <c r="D1034" s="138"/>
      <c r="E1034" s="158"/>
      <c r="F1034" s="15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8"/>
      <c r="AN1034" s="138"/>
      <c r="AO1034" s="138"/>
      <c r="AP1034" s="138"/>
      <c r="AQ1034" s="138"/>
      <c r="AR1034" s="138"/>
      <c r="AS1034" s="138"/>
      <c r="AT1034" s="138"/>
      <c r="AU1034" s="138"/>
      <c r="AV1034" s="138"/>
      <c r="AW1034" s="138"/>
      <c r="AX1034" s="138"/>
      <c r="AY1034" s="138"/>
      <c r="AZ1034" s="138"/>
      <c r="BA1034" s="138"/>
      <c r="BB1034" s="138"/>
      <c r="BC1034" s="138"/>
      <c r="BD1034" s="138"/>
      <c r="BE1034" s="138"/>
      <c r="BF1034" s="138"/>
      <c r="BG1034" s="138"/>
      <c r="BH1034" s="138"/>
      <c r="BI1034" s="138"/>
      <c r="BJ1034" s="138"/>
      <c r="BK1034" s="138"/>
      <c r="BL1034" s="138"/>
      <c r="BM1034" s="138"/>
      <c r="BN1034" s="138"/>
      <c r="BO1034" s="138"/>
      <c r="BP1034" s="138"/>
      <c r="BQ1034" s="138"/>
      <c r="BR1034" s="138"/>
      <c r="BS1034" s="138"/>
      <c r="BT1034" s="138"/>
      <c r="BU1034" s="138"/>
    </row>
    <row r="1035" spans="1:73" x14ac:dyDescent="0.2">
      <c r="A1035" s="138"/>
      <c r="B1035" s="138"/>
      <c r="C1035" s="138"/>
      <c r="D1035" s="138"/>
      <c r="E1035" s="158"/>
      <c r="F1035" s="15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8"/>
      <c r="AN1035" s="138"/>
      <c r="AO1035" s="138"/>
      <c r="AP1035" s="138"/>
      <c r="AQ1035" s="138"/>
      <c r="AR1035" s="138"/>
      <c r="AS1035" s="138"/>
      <c r="AT1035" s="138"/>
      <c r="AU1035" s="138"/>
      <c r="AV1035" s="138"/>
      <c r="AW1035" s="138"/>
      <c r="AX1035" s="138"/>
      <c r="AY1035" s="138"/>
      <c r="AZ1035" s="138"/>
      <c r="BA1035" s="138"/>
      <c r="BB1035" s="138"/>
      <c r="BC1035" s="138"/>
      <c r="BD1035" s="138"/>
      <c r="BE1035" s="138"/>
      <c r="BF1035" s="138"/>
      <c r="BG1035" s="138"/>
      <c r="BH1035" s="138"/>
      <c r="BI1035" s="138"/>
      <c r="BJ1035" s="138"/>
      <c r="BK1035" s="138"/>
      <c r="BL1035" s="138"/>
      <c r="BM1035" s="138"/>
      <c r="BN1035" s="138"/>
      <c r="BO1035" s="138"/>
      <c r="BP1035" s="138"/>
      <c r="BQ1035" s="138"/>
      <c r="BR1035" s="138"/>
      <c r="BS1035" s="138"/>
      <c r="BT1035" s="138"/>
      <c r="BU1035" s="138"/>
    </row>
    <row r="1036" spans="1:73" x14ac:dyDescent="0.2">
      <c r="A1036" s="138"/>
      <c r="B1036" s="138"/>
      <c r="C1036" s="138"/>
      <c r="D1036" s="138"/>
      <c r="E1036" s="158"/>
      <c r="F1036" s="15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8"/>
      <c r="AN1036" s="138"/>
      <c r="AO1036" s="138"/>
      <c r="AP1036" s="138"/>
      <c r="AQ1036" s="138"/>
      <c r="AR1036" s="138"/>
      <c r="AS1036" s="138"/>
      <c r="AT1036" s="138"/>
      <c r="AU1036" s="138"/>
      <c r="AV1036" s="138"/>
      <c r="AW1036" s="138"/>
      <c r="AX1036" s="138"/>
      <c r="AY1036" s="138"/>
      <c r="AZ1036" s="138"/>
      <c r="BA1036" s="138"/>
      <c r="BB1036" s="138"/>
      <c r="BC1036" s="138"/>
      <c r="BD1036" s="138"/>
      <c r="BE1036" s="138"/>
      <c r="BF1036" s="138"/>
      <c r="BG1036" s="138"/>
      <c r="BH1036" s="138"/>
      <c r="BI1036" s="138"/>
      <c r="BJ1036" s="138"/>
      <c r="BK1036" s="138"/>
      <c r="BL1036" s="138"/>
      <c r="BM1036" s="138"/>
      <c r="BN1036" s="138"/>
      <c r="BO1036" s="138"/>
      <c r="BP1036" s="138"/>
      <c r="BQ1036" s="138"/>
      <c r="BR1036" s="138"/>
      <c r="BS1036" s="138"/>
      <c r="BT1036" s="138"/>
      <c r="BU1036" s="138"/>
    </row>
    <row r="1037" spans="1:73" x14ac:dyDescent="0.2">
      <c r="A1037" s="138"/>
      <c r="B1037" s="138"/>
      <c r="C1037" s="138"/>
      <c r="D1037" s="138"/>
      <c r="E1037" s="158"/>
      <c r="F1037" s="15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8"/>
      <c r="AN1037" s="138"/>
      <c r="AO1037" s="138"/>
      <c r="AP1037" s="138"/>
      <c r="AQ1037" s="138"/>
      <c r="AR1037" s="138"/>
      <c r="AS1037" s="138"/>
      <c r="AT1037" s="138"/>
      <c r="AU1037" s="138"/>
      <c r="AV1037" s="138"/>
      <c r="AW1037" s="138"/>
      <c r="AX1037" s="138"/>
      <c r="AY1037" s="138"/>
      <c r="AZ1037" s="138"/>
      <c r="BA1037" s="138"/>
      <c r="BB1037" s="138"/>
      <c r="BC1037" s="138"/>
      <c r="BD1037" s="138"/>
      <c r="BE1037" s="138"/>
      <c r="BF1037" s="138"/>
      <c r="BG1037" s="138"/>
      <c r="BH1037" s="138"/>
      <c r="BI1037" s="138"/>
      <c r="BJ1037" s="138"/>
      <c r="BK1037" s="138"/>
      <c r="BL1037" s="138"/>
      <c r="BM1037" s="138"/>
      <c r="BN1037" s="138"/>
      <c r="BO1037" s="138"/>
      <c r="BP1037" s="138"/>
      <c r="BQ1037" s="138"/>
      <c r="BR1037" s="138"/>
      <c r="BS1037" s="138"/>
      <c r="BT1037" s="138"/>
      <c r="BU1037" s="138"/>
    </row>
    <row r="1038" spans="1:73" x14ac:dyDescent="0.2">
      <c r="A1038" s="138"/>
      <c r="B1038" s="138"/>
      <c r="C1038" s="138"/>
      <c r="D1038" s="138"/>
      <c r="E1038" s="158"/>
      <c r="F1038" s="15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8"/>
      <c r="AN1038" s="138"/>
      <c r="AO1038" s="138"/>
      <c r="AP1038" s="138"/>
      <c r="AQ1038" s="138"/>
      <c r="AR1038" s="138"/>
      <c r="AS1038" s="138"/>
      <c r="AT1038" s="138"/>
      <c r="AU1038" s="138"/>
      <c r="AV1038" s="138"/>
      <c r="AW1038" s="138"/>
      <c r="AX1038" s="138"/>
      <c r="AY1038" s="138"/>
      <c r="AZ1038" s="138"/>
      <c r="BA1038" s="138"/>
      <c r="BB1038" s="138"/>
      <c r="BC1038" s="138"/>
      <c r="BD1038" s="138"/>
      <c r="BE1038" s="138"/>
      <c r="BF1038" s="138"/>
      <c r="BG1038" s="138"/>
      <c r="BH1038" s="138"/>
      <c r="BI1038" s="138"/>
      <c r="BJ1038" s="138"/>
      <c r="BK1038" s="138"/>
      <c r="BL1038" s="138"/>
      <c r="BM1038" s="138"/>
      <c r="BN1038" s="138"/>
      <c r="BO1038" s="138"/>
      <c r="BP1038" s="138"/>
      <c r="BQ1038" s="138"/>
      <c r="BR1038" s="138"/>
      <c r="BS1038" s="138"/>
      <c r="BT1038" s="138"/>
      <c r="BU1038" s="138"/>
    </row>
    <row r="1039" spans="1:73" x14ac:dyDescent="0.2">
      <c r="A1039" s="138"/>
      <c r="B1039" s="138"/>
      <c r="C1039" s="138"/>
      <c r="D1039" s="138"/>
      <c r="E1039" s="158"/>
      <c r="F1039" s="15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8"/>
      <c r="AN1039" s="138"/>
      <c r="AO1039" s="138"/>
      <c r="AP1039" s="138"/>
      <c r="AQ1039" s="138"/>
      <c r="AR1039" s="138"/>
      <c r="AS1039" s="138"/>
      <c r="AT1039" s="138"/>
      <c r="AU1039" s="138"/>
      <c r="AV1039" s="138"/>
      <c r="AW1039" s="138"/>
      <c r="AX1039" s="138"/>
      <c r="AY1039" s="138"/>
      <c r="AZ1039" s="138"/>
      <c r="BA1039" s="138"/>
      <c r="BB1039" s="138"/>
      <c r="BC1039" s="138"/>
      <c r="BD1039" s="138"/>
      <c r="BE1039" s="138"/>
      <c r="BF1039" s="138"/>
      <c r="BG1039" s="138"/>
      <c r="BH1039" s="138"/>
      <c r="BI1039" s="138"/>
      <c r="BJ1039" s="138"/>
      <c r="BK1039" s="138"/>
      <c r="BL1039" s="138"/>
      <c r="BM1039" s="138"/>
      <c r="BN1039" s="138"/>
      <c r="BO1039" s="138"/>
      <c r="BP1039" s="138"/>
      <c r="BQ1039" s="138"/>
      <c r="BR1039" s="138"/>
      <c r="BS1039" s="138"/>
      <c r="BT1039" s="138"/>
      <c r="BU1039" s="138"/>
    </row>
    <row r="1040" spans="1:73" x14ac:dyDescent="0.2">
      <c r="A1040" s="138"/>
      <c r="B1040" s="138"/>
      <c r="C1040" s="138"/>
      <c r="D1040" s="138"/>
      <c r="E1040" s="158"/>
      <c r="F1040" s="15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8"/>
      <c r="AN1040" s="138"/>
      <c r="AO1040" s="138"/>
      <c r="AP1040" s="138"/>
      <c r="AQ1040" s="138"/>
      <c r="AR1040" s="138"/>
      <c r="AS1040" s="138"/>
      <c r="AT1040" s="138"/>
      <c r="AU1040" s="138"/>
      <c r="AV1040" s="138"/>
      <c r="AW1040" s="138"/>
      <c r="AX1040" s="138"/>
      <c r="AY1040" s="138"/>
      <c r="AZ1040" s="138"/>
      <c r="BA1040" s="138"/>
      <c r="BB1040" s="138"/>
      <c r="BC1040" s="138"/>
      <c r="BD1040" s="138"/>
      <c r="BE1040" s="138"/>
      <c r="BF1040" s="138"/>
      <c r="BG1040" s="138"/>
      <c r="BH1040" s="138"/>
      <c r="BI1040" s="138"/>
      <c r="BJ1040" s="138"/>
      <c r="BK1040" s="138"/>
      <c r="BL1040" s="138"/>
      <c r="BM1040" s="138"/>
      <c r="BN1040" s="138"/>
      <c r="BO1040" s="138"/>
      <c r="BP1040" s="138"/>
      <c r="BQ1040" s="138"/>
      <c r="BR1040" s="138"/>
      <c r="BS1040" s="138"/>
      <c r="BT1040" s="138"/>
      <c r="BU1040" s="138"/>
    </row>
    <row r="1041" spans="1:73" x14ac:dyDescent="0.2">
      <c r="A1041" s="138"/>
      <c r="B1041" s="138"/>
      <c r="C1041" s="138"/>
      <c r="D1041" s="138"/>
      <c r="E1041" s="158"/>
      <c r="F1041" s="15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8"/>
      <c r="AN1041" s="138"/>
      <c r="AO1041" s="138"/>
      <c r="AP1041" s="138"/>
      <c r="AQ1041" s="138"/>
      <c r="AR1041" s="138"/>
      <c r="AS1041" s="138"/>
      <c r="AT1041" s="138"/>
      <c r="AU1041" s="138"/>
      <c r="AV1041" s="138"/>
      <c r="AW1041" s="138"/>
      <c r="AX1041" s="138"/>
      <c r="AY1041" s="138"/>
      <c r="AZ1041" s="138"/>
      <c r="BA1041" s="138"/>
      <c r="BB1041" s="138"/>
      <c r="BC1041" s="138"/>
      <c r="BD1041" s="138"/>
      <c r="BE1041" s="138"/>
      <c r="BF1041" s="138"/>
      <c r="BG1041" s="138"/>
      <c r="BH1041" s="138"/>
      <c r="BI1041" s="138"/>
      <c r="BJ1041" s="138"/>
      <c r="BK1041" s="138"/>
      <c r="BL1041" s="138"/>
      <c r="BM1041" s="138"/>
      <c r="BN1041" s="138"/>
      <c r="BO1041" s="138"/>
      <c r="BP1041" s="138"/>
      <c r="BQ1041" s="138"/>
      <c r="BR1041" s="138"/>
      <c r="BS1041" s="138"/>
      <c r="BT1041" s="138"/>
      <c r="BU1041" s="138"/>
    </row>
    <row r="1042" spans="1:73" x14ac:dyDescent="0.2">
      <c r="A1042" s="138"/>
      <c r="B1042" s="138"/>
      <c r="C1042" s="138"/>
      <c r="D1042" s="138"/>
      <c r="E1042" s="158"/>
      <c r="F1042" s="15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8"/>
      <c r="AN1042" s="138"/>
      <c r="AO1042" s="138"/>
      <c r="AP1042" s="138"/>
      <c r="AQ1042" s="138"/>
      <c r="AR1042" s="138"/>
      <c r="AS1042" s="138"/>
      <c r="AT1042" s="138"/>
      <c r="AU1042" s="138"/>
      <c r="AV1042" s="138"/>
      <c r="AW1042" s="138"/>
      <c r="AX1042" s="138"/>
      <c r="AY1042" s="138"/>
      <c r="AZ1042" s="138"/>
      <c r="BA1042" s="138"/>
      <c r="BB1042" s="138"/>
      <c r="BC1042" s="138"/>
      <c r="BD1042" s="138"/>
      <c r="BE1042" s="138"/>
      <c r="BF1042" s="138"/>
      <c r="BG1042" s="138"/>
      <c r="BH1042" s="138"/>
      <c r="BI1042" s="138"/>
      <c r="BJ1042" s="138"/>
      <c r="BK1042" s="138"/>
      <c r="BL1042" s="138"/>
      <c r="BM1042" s="138"/>
      <c r="BN1042" s="138"/>
      <c r="BO1042" s="138"/>
      <c r="BP1042" s="138"/>
      <c r="BQ1042" s="138"/>
      <c r="BR1042" s="138"/>
      <c r="BS1042" s="138"/>
      <c r="BT1042" s="138"/>
      <c r="BU1042" s="138"/>
    </row>
    <row r="1043" spans="1:73" x14ac:dyDescent="0.2">
      <c r="A1043" s="138"/>
      <c r="B1043" s="138"/>
      <c r="C1043" s="138"/>
      <c r="D1043" s="138"/>
      <c r="E1043" s="158"/>
      <c r="F1043" s="15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8"/>
      <c r="AN1043" s="138"/>
      <c r="AO1043" s="138"/>
      <c r="AP1043" s="138"/>
      <c r="AQ1043" s="138"/>
      <c r="AR1043" s="138"/>
      <c r="AS1043" s="138"/>
      <c r="AT1043" s="138"/>
      <c r="AU1043" s="138"/>
      <c r="AV1043" s="138"/>
      <c r="AW1043" s="138"/>
      <c r="AX1043" s="138"/>
      <c r="AY1043" s="138"/>
      <c r="AZ1043" s="138"/>
      <c r="BA1043" s="138"/>
      <c r="BB1043" s="138"/>
      <c r="BC1043" s="138"/>
      <c r="BD1043" s="138"/>
      <c r="BE1043" s="138"/>
      <c r="BF1043" s="138"/>
      <c r="BG1043" s="138"/>
      <c r="BH1043" s="138"/>
      <c r="BI1043" s="138"/>
      <c r="BJ1043" s="138"/>
      <c r="BK1043" s="138"/>
      <c r="BL1043" s="138"/>
      <c r="BM1043" s="138"/>
      <c r="BN1043" s="138"/>
      <c r="BO1043" s="138"/>
      <c r="BP1043" s="138"/>
      <c r="BQ1043" s="138"/>
      <c r="BR1043" s="138"/>
      <c r="BS1043" s="138"/>
      <c r="BT1043" s="138"/>
      <c r="BU1043" s="138"/>
    </row>
    <row r="1044" spans="1:73" x14ac:dyDescent="0.2">
      <c r="A1044" s="138"/>
      <c r="B1044" s="138"/>
      <c r="C1044" s="138"/>
      <c r="D1044" s="138"/>
      <c r="E1044" s="158"/>
      <c r="F1044" s="15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8"/>
      <c r="AN1044" s="138"/>
      <c r="AO1044" s="138"/>
      <c r="AP1044" s="138"/>
      <c r="AQ1044" s="138"/>
      <c r="AR1044" s="138"/>
      <c r="AS1044" s="138"/>
      <c r="AT1044" s="138"/>
      <c r="AU1044" s="138"/>
      <c r="AV1044" s="138"/>
      <c r="AW1044" s="138"/>
      <c r="AX1044" s="138"/>
      <c r="AY1044" s="138"/>
      <c r="AZ1044" s="138"/>
      <c r="BA1044" s="138"/>
      <c r="BB1044" s="138"/>
      <c r="BC1044" s="138"/>
      <c r="BD1044" s="138"/>
      <c r="BE1044" s="138"/>
      <c r="BF1044" s="138"/>
      <c r="BG1044" s="138"/>
      <c r="BH1044" s="138"/>
      <c r="BI1044" s="138"/>
      <c r="BJ1044" s="138"/>
      <c r="BK1044" s="138"/>
      <c r="BL1044" s="138"/>
      <c r="BM1044" s="138"/>
      <c r="BN1044" s="138"/>
      <c r="BO1044" s="138"/>
      <c r="BP1044" s="138"/>
      <c r="BQ1044" s="138"/>
      <c r="BR1044" s="138"/>
      <c r="BS1044" s="138"/>
      <c r="BT1044" s="138"/>
      <c r="BU1044" s="138"/>
    </row>
    <row r="1045" spans="1:73" x14ac:dyDescent="0.2">
      <c r="A1045" s="138"/>
      <c r="B1045" s="138"/>
      <c r="C1045" s="138"/>
      <c r="D1045" s="138"/>
      <c r="E1045" s="158"/>
      <c r="F1045" s="15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8"/>
      <c r="AN1045" s="138"/>
      <c r="AO1045" s="138"/>
      <c r="AP1045" s="138"/>
      <c r="AQ1045" s="138"/>
      <c r="AR1045" s="138"/>
      <c r="AS1045" s="138"/>
      <c r="AT1045" s="138"/>
      <c r="AU1045" s="138"/>
      <c r="AV1045" s="138"/>
      <c r="AW1045" s="138"/>
      <c r="AX1045" s="138"/>
      <c r="AY1045" s="138"/>
      <c r="AZ1045" s="138"/>
      <c r="BA1045" s="138"/>
      <c r="BB1045" s="138"/>
      <c r="BC1045" s="138"/>
      <c r="BD1045" s="138"/>
      <c r="BE1045" s="138"/>
      <c r="BF1045" s="138"/>
      <c r="BG1045" s="138"/>
      <c r="BH1045" s="138"/>
      <c r="BI1045" s="138"/>
      <c r="BJ1045" s="138"/>
      <c r="BK1045" s="138"/>
      <c r="BL1045" s="138"/>
      <c r="BM1045" s="138"/>
      <c r="BN1045" s="138"/>
      <c r="BO1045" s="138"/>
      <c r="BP1045" s="138"/>
      <c r="BQ1045" s="138"/>
      <c r="BR1045" s="138"/>
      <c r="BS1045" s="138"/>
      <c r="BT1045" s="138"/>
      <c r="BU1045" s="138"/>
    </row>
    <row r="1046" spans="1:73" x14ac:dyDescent="0.2">
      <c r="A1046" s="138"/>
      <c r="B1046" s="138"/>
      <c r="C1046" s="138"/>
      <c r="D1046" s="138"/>
      <c r="E1046" s="158"/>
      <c r="F1046" s="15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8"/>
      <c r="AN1046" s="138"/>
      <c r="AO1046" s="138"/>
      <c r="AP1046" s="138"/>
      <c r="AQ1046" s="138"/>
      <c r="AR1046" s="138"/>
      <c r="AS1046" s="138"/>
      <c r="AT1046" s="138"/>
      <c r="AU1046" s="138"/>
      <c r="AV1046" s="138"/>
      <c r="AW1046" s="138"/>
      <c r="AX1046" s="138"/>
      <c r="AY1046" s="138"/>
      <c r="AZ1046" s="138"/>
      <c r="BA1046" s="138"/>
      <c r="BB1046" s="138"/>
      <c r="BC1046" s="138"/>
      <c r="BD1046" s="138"/>
      <c r="BE1046" s="138"/>
      <c r="BF1046" s="138"/>
      <c r="BG1046" s="138"/>
      <c r="BH1046" s="138"/>
      <c r="BI1046" s="138"/>
      <c r="BJ1046" s="138"/>
      <c r="BK1046" s="138"/>
      <c r="BL1046" s="138"/>
      <c r="BM1046" s="138"/>
      <c r="BN1046" s="138"/>
      <c r="BO1046" s="138"/>
      <c r="BP1046" s="138"/>
      <c r="BQ1046" s="138"/>
      <c r="BR1046" s="138"/>
      <c r="BS1046" s="138"/>
      <c r="BT1046" s="138"/>
      <c r="BU1046" s="138"/>
    </row>
    <row r="1047" spans="1:73" x14ac:dyDescent="0.2">
      <c r="A1047" s="138"/>
      <c r="B1047" s="138"/>
      <c r="C1047" s="138"/>
      <c r="D1047" s="138"/>
      <c r="E1047" s="158"/>
      <c r="F1047" s="15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8"/>
      <c r="AN1047" s="138"/>
      <c r="AO1047" s="138"/>
      <c r="AP1047" s="138"/>
      <c r="AQ1047" s="138"/>
      <c r="AR1047" s="138"/>
      <c r="AS1047" s="138"/>
      <c r="AT1047" s="138"/>
      <c r="AU1047" s="138"/>
      <c r="AV1047" s="138"/>
      <c r="AW1047" s="138"/>
      <c r="AX1047" s="138"/>
      <c r="AY1047" s="138"/>
      <c r="AZ1047" s="138"/>
      <c r="BA1047" s="138"/>
      <c r="BB1047" s="138"/>
      <c r="BC1047" s="138"/>
      <c r="BD1047" s="138"/>
      <c r="BE1047" s="138"/>
      <c r="BF1047" s="138"/>
      <c r="BG1047" s="138"/>
      <c r="BH1047" s="138"/>
      <c r="BI1047" s="138"/>
      <c r="BJ1047" s="138"/>
      <c r="BK1047" s="138"/>
      <c r="BL1047" s="138"/>
      <c r="BM1047" s="138"/>
      <c r="BN1047" s="138"/>
      <c r="BO1047" s="138"/>
      <c r="BP1047" s="138"/>
      <c r="BQ1047" s="138"/>
      <c r="BR1047" s="138"/>
      <c r="BS1047" s="138"/>
      <c r="BT1047" s="138"/>
      <c r="BU1047" s="138"/>
    </row>
    <row r="1048" spans="1:73" x14ac:dyDescent="0.2">
      <c r="A1048" s="138"/>
      <c r="B1048" s="138"/>
      <c r="C1048" s="138"/>
      <c r="D1048" s="138"/>
      <c r="E1048" s="158"/>
      <c r="F1048" s="15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8"/>
      <c r="AN1048" s="138"/>
      <c r="AO1048" s="138"/>
      <c r="AP1048" s="138"/>
      <c r="AQ1048" s="138"/>
      <c r="AR1048" s="138"/>
      <c r="AS1048" s="138"/>
      <c r="AT1048" s="138"/>
      <c r="AU1048" s="138"/>
      <c r="AV1048" s="138"/>
      <c r="AW1048" s="138"/>
      <c r="AX1048" s="138"/>
      <c r="AY1048" s="138"/>
      <c r="AZ1048" s="138"/>
      <c r="BA1048" s="138"/>
      <c r="BB1048" s="138"/>
      <c r="BC1048" s="138"/>
      <c r="BD1048" s="138"/>
      <c r="BE1048" s="138"/>
      <c r="BF1048" s="138"/>
      <c r="BG1048" s="138"/>
      <c r="BH1048" s="138"/>
      <c r="BI1048" s="138"/>
      <c r="BJ1048" s="138"/>
      <c r="BK1048" s="138"/>
      <c r="BL1048" s="138"/>
      <c r="BM1048" s="138"/>
      <c r="BN1048" s="138"/>
      <c r="BO1048" s="138"/>
      <c r="BP1048" s="138"/>
      <c r="BQ1048" s="138"/>
      <c r="BR1048" s="138"/>
      <c r="BS1048" s="138"/>
      <c r="BT1048" s="138"/>
      <c r="BU1048" s="138"/>
    </row>
    <row r="1049" spans="1:73" x14ac:dyDescent="0.2">
      <c r="A1049" s="138"/>
      <c r="B1049" s="138"/>
      <c r="C1049" s="138"/>
      <c r="D1049" s="138"/>
      <c r="E1049" s="158"/>
      <c r="F1049" s="15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8"/>
      <c r="AN1049" s="138"/>
      <c r="AO1049" s="138"/>
      <c r="AP1049" s="138"/>
      <c r="AQ1049" s="138"/>
      <c r="AR1049" s="138"/>
      <c r="AS1049" s="138"/>
      <c r="AT1049" s="138"/>
      <c r="AU1049" s="138"/>
      <c r="AV1049" s="138"/>
      <c r="AW1049" s="138"/>
      <c r="AX1049" s="138"/>
      <c r="AY1049" s="138"/>
      <c r="AZ1049" s="138"/>
      <c r="BA1049" s="138"/>
      <c r="BB1049" s="138"/>
      <c r="BC1049" s="138"/>
      <c r="BD1049" s="138"/>
      <c r="BE1049" s="138"/>
      <c r="BF1049" s="138"/>
      <c r="BG1049" s="138"/>
      <c r="BH1049" s="138"/>
      <c r="BI1049" s="138"/>
      <c r="BJ1049" s="138"/>
      <c r="BK1049" s="138"/>
      <c r="BL1049" s="138"/>
      <c r="BM1049" s="138"/>
      <c r="BN1049" s="138"/>
      <c r="BO1049" s="138"/>
      <c r="BP1049" s="138"/>
      <c r="BQ1049" s="138"/>
      <c r="BR1049" s="138"/>
      <c r="BS1049" s="138"/>
      <c r="BT1049" s="138"/>
      <c r="BU1049" s="138"/>
    </row>
    <row r="1050" spans="1:73" x14ac:dyDescent="0.2">
      <c r="A1050" s="138"/>
      <c r="B1050" s="138"/>
      <c r="C1050" s="138"/>
      <c r="D1050" s="138"/>
      <c r="E1050" s="158"/>
      <c r="F1050" s="15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8"/>
      <c r="AN1050" s="138"/>
      <c r="AO1050" s="138"/>
      <c r="AP1050" s="138"/>
      <c r="AQ1050" s="138"/>
      <c r="AR1050" s="138"/>
      <c r="AS1050" s="138"/>
      <c r="AT1050" s="138"/>
      <c r="AU1050" s="138"/>
      <c r="AV1050" s="138"/>
      <c r="AW1050" s="138"/>
      <c r="AX1050" s="138"/>
      <c r="AY1050" s="138"/>
      <c r="AZ1050" s="138"/>
      <c r="BA1050" s="138"/>
      <c r="BB1050" s="138"/>
      <c r="BC1050" s="138"/>
      <c r="BD1050" s="138"/>
      <c r="BE1050" s="138"/>
      <c r="BF1050" s="138"/>
      <c r="BG1050" s="138"/>
      <c r="BH1050" s="138"/>
      <c r="BI1050" s="138"/>
      <c r="BJ1050" s="138"/>
      <c r="BK1050" s="138"/>
      <c r="BL1050" s="138"/>
      <c r="BM1050" s="138"/>
      <c r="BN1050" s="138"/>
      <c r="BO1050" s="138"/>
      <c r="BP1050" s="138"/>
      <c r="BQ1050" s="138"/>
      <c r="BR1050" s="138"/>
      <c r="BS1050" s="138"/>
      <c r="BT1050" s="138"/>
      <c r="BU1050" s="138"/>
    </row>
    <row r="1051" spans="1:73" x14ac:dyDescent="0.2">
      <c r="A1051" s="138"/>
      <c r="B1051" s="138"/>
      <c r="C1051" s="138"/>
      <c r="D1051" s="138"/>
      <c r="E1051" s="158"/>
      <c r="F1051" s="15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8"/>
      <c r="AN1051" s="138"/>
      <c r="AO1051" s="138"/>
      <c r="AP1051" s="138"/>
      <c r="AQ1051" s="138"/>
      <c r="AR1051" s="138"/>
      <c r="AS1051" s="138"/>
      <c r="AT1051" s="138"/>
      <c r="AU1051" s="138"/>
      <c r="AV1051" s="138"/>
      <c r="AW1051" s="138"/>
      <c r="AX1051" s="138"/>
      <c r="AY1051" s="138"/>
      <c r="AZ1051" s="138"/>
      <c r="BA1051" s="138"/>
      <c r="BB1051" s="138"/>
      <c r="BC1051" s="138"/>
      <c r="BD1051" s="138"/>
      <c r="BE1051" s="138"/>
      <c r="BF1051" s="138"/>
      <c r="BG1051" s="138"/>
      <c r="BH1051" s="138"/>
      <c r="BI1051" s="138"/>
      <c r="BJ1051" s="138"/>
      <c r="BK1051" s="138"/>
      <c r="BL1051" s="138"/>
      <c r="BM1051" s="138"/>
      <c r="BN1051" s="138"/>
      <c r="BO1051" s="138"/>
      <c r="BP1051" s="138"/>
      <c r="BQ1051" s="138"/>
      <c r="BR1051" s="138"/>
      <c r="BS1051" s="138"/>
      <c r="BT1051" s="138"/>
      <c r="BU1051" s="138"/>
    </row>
    <row r="1052" spans="1:73" x14ac:dyDescent="0.2">
      <c r="A1052" s="138"/>
      <c r="B1052" s="138"/>
      <c r="C1052" s="138"/>
      <c r="D1052" s="138"/>
      <c r="E1052" s="158"/>
      <c r="F1052" s="15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8"/>
      <c r="AN1052" s="138"/>
      <c r="AO1052" s="138"/>
      <c r="AP1052" s="138"/>
      <c r="AQ1052" s="138"/>
      <c r="AR1052" s="138"/>
      <c r="AS1052" s="138"/>
      <c r="AT1052" s="138"/>
      <c r="AU1052" s="138"/>
      <c r="AV1052" s="138"/>
      <c r="AW1052" s="138"/>
      <c r="AX1052" s="138"/>
      <c r="AY1052" s="138"/>
      <c r="AZ1052" s="138"/>
      <c r="BA1052" s="138"/>
      <c r="BB1052" s="138"/>
      <c r="BC1052" s="138"/>
      <c r="BD1052" s="138"/>
      <c r="BE1052" s="138"/>
      <c r="BF1052" s="138"/>
      <c r="BG1052" s="138"/>
      <c r="BH1052" s="138"/>
      <c r="BI1052" s="138"/>
      <c r="BJ1052" s="138"/>
      <c r="BK1052" s="138"/>
      <c r="BL1052" s="138"/>
      <c r="BM1052" s="138"/>
      <c r="BN1052" s="138"/>
      <c r="BO1052" s="138"/>
      <c r="BP1052" s="138"/>
      <c r="BQ1052" s="138"/>
      <c r="BR1052" s="138"/>
      <c r="BS1052" s="138"/>
      <c r="BT1052" s="138"/>
      <c r="BU1052" s="138"/>
    </row>
    <row r="1053" spans="1:73" x14ac:dyDescent="0.2">
      <c r="A1053" s="138"/>
      <c r="B1053" s="138"/>
      <c r="C1053" s="138"/>
      <c r="D1053" s="138"/>
      <c r="E1053" s="158"/>
      <c r="F1053" s="15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8"/>
      <c r="AN1053" s="138"/>
      <c r="AO1053" s="138"/>
      <c r="AP1053" s="138"/>
      <c r="AQ1053" s="138"/>
      <c r="AR1053" s="138"/>
      <c r="AS1053" s="138"/>
      <c r="AT1053" s="138"/>
      <c r="AU1053" s="138"/>
      <c r="AV1053" s="138"/>
      <c r="AW1053" s="138"/>
      <c r="AX1053" s="138"/>
      <c r="AY1053" s="138"/>
      <c r="AZ1053" s="138"/>
      <c r="BA1053" s="138"/>
      <c r="BB1053" s="138"/>
      <c r="BC1053" s="138"/>
      <c r="BD1053" s="138"/>
      <c r="BE1053" s="138"/>
      <c r="BF1053" s="138"/>
      <c r="BG1053" s="138"/>
      <c r="BH1053" s="138"/>
      <c r="BI1053" s="138"/>
      <c r="BJ1053" s="138"/>
      <c r="BK1053" s="138"/>
      <c r="BL1053" s="138"/>
      <c r="BM1053" s="138"/>
      <c r="BN1053" s="138"/>
      <c r="BO1053" s="138"/>
      <c r="BP1053" s="138"/>
      <c r="BQ1053" s="138"/>
      <c r="BR1053" s="138"/>
      <c r="BS1053" s="138"/>
      <c r="BT1053" s="138"/>
      <c r="BU1053" s="138"/>
    </row>
    <row r="1054" spans="1:73" x14ac:dyDescent="0.2">
      <c r="A1054" s="138"/>
      <c r="B1054" s="138"/>
      <c r="C1054" s="138"/>
      <c r="D1054" s="138"/>
      <c r="E1054" s="158"/>
      <c r="F1054" s="15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8"/>
      <c r="AN1054" s="138"/>
      <c r="AO1054" s="138"/>
      <c r="AP1054" s="138"/>
      <c r="AQ1054" s="138"/>
      <c r="AR1054" s="138"/>
      <c r="AS1054" s="138"/>
      <c r="AT1054" s="138"/>
      <c r="AU1054" s="138"/>
      <c r="AV1054" s="138"/>
      <c r="AW1054" s="138"/>
      <c r="AX1054" s="138"/>
      <c r="AY1054" s="138"/>
      <c r="AZ1054" s="138"/>
      <c r="BA1054" s="138"/>
      <c r="BB1054" s="138"/>
      <c r="BC1054" s="138"/>
      <c r="BD1054" s="138"/>
      <c r="BE1054" s="138"/>
      <c r="BF1054" s="138"/>
      <c r="BG1054" s="138"/>
      <c r="BH1054" s="138"/>
      <c r="BI1054" s="138"/>
      <c r="BJ1054" s="138"/>
      <c r="BK1054" s="138"/>
      <c r="BL1054" s="138"/>
      <c r="BM1054" s="138"/>
      <c r="BN1054" s="138"/>
      <c r="BO1054" s="138"/>
      <c r="BP1054" s="138"/>
      <c r="BQ1054" s="138"/>
      <c r="BR1054" s="138"/>
      <c r="BS1054" s="138"/>
      <c r="BT1054" s="138"/>
      <c r="BU1054" s="138"/>
    </row>
    <row r="1055" spans="1:73" x14ac:dyDescent="0.2">
      <c r="A1055" s="138"/>
      <c r="B1055" s="138"/>
      <c r="C1055" s="138"/>
      <c r="D1055" s="138"/>
      <c r="E1055" s="158"/>
      <c r="F1055" s="15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8"/>
      <c r="AN1055" s="138"/>
      <c r="AO1055" s="138"/>
      <c r="AP1055" s="138"/>
      <c r="AQ1055" s="138"/>
      <c r="AR1055" s="138"/>
      <c r="AS1055" s="138"/>
      <c r="AT1055" s="138"/>
      <c r="AU1055" s="138"/>
      <c r="AV1055" s="138"/>
      <c r="AW1055" s="138"/>
      <c r="AX1055" s="138"/>
      <c r="AY1055" s="138"/>
      <c r="AZ1055" s="138"/>
      <c r="BA1055" s="138"/>
      <c r="BB1055" s="138"/>
      <c r="BC1055" s="138"/>
      <c r="BD1055" s="138"/>
      <c r="BE1055" s="138"/>
      <c r="BF1055" s="138"/>
      <c r="BG1055" s="138"/>
      <c r="BH1055" s="138"/>
      <c r="BI1055" s="138"/>
      <c r="BJ1055" s="138"/>
      <c r="BK1055" s="138"/>
      <c r="BL1055" s="138"/>
      <c r="BM1055" s="138"/>
      <c r="BN1055" s="138"/>
      <c r="BO1055" s="138"/>
      <c r="BP1055" s="138"/>
      <c r="BQ1055" s="138"/>
      <c r="BR1055" s="138"/>
      <c r="BS1055" s="138"/>
      <c r="BT1055" s="138"/>
      <c r="BU1055" s="138"/>
    </row>
    <row r="1056" spans="1:73" x14ac:dyDescent="0.2">
      <c r="A1056" s="138"/>
      <c r="B1056" s="138"/>
      <c r="C1056" s="138"/>
      <c r="D1056" s="138"/>
      <c r="E1056" s="158"/>
      <c r="F1056" s="15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8"/>
      <c r="AN1056" s="138"/>
      <c r="AO1056" s="138"/>
      <c r="AP1056" s="138"/>
      <c r="AQ1056" s="138"/>
      <c r="AR1056" s="138"/>
      <c r="AS1056" s="138"/>
      <c r="AT1056" s="138"/>
      <c r="AU1056" s="138"/>
      <c r="AV1056" s="138"/>
      <c r="AW1056" s="138"/>
      <c r="AX1056" s="138"/>
      <c r="AY1056" s="138"/>
      <c r="AZ1056" s="138"/>
      <c r="BA1056" s="138"/>
      <c r="BB1056" s="138"/>
      <c r="BC1056" s="138"/>
      <c r="BD1056" s="138"/>
      <c r="BE1056" s="138"/>
      <c r="BF1056" s="138"/>
      <c r="BG1056" s="138"/>
      <c r="BH1056" s="138"/>
      <c r="BI1056" s="138"/>
      <c r="BJ1056" s="138"/>
      <c r="BK1056" s="138"/>
      <c r="BL1056" s="138"/>
      <c r="BM1056" s="138"/>
      <c r="BN1056" s="138"/>
      <c r="BO1056" s="138"/>
      <c r="BP1056" s="138"/>
      <c r="BQ1056" s="138"/>
      <c r="BR1056" s="138"/>
      <c r="BS1056" s="138"/>
      <c r="BT1056" s="138"/>
      <c r="BU1056" s="138"/>
    </row>
    <row r="1057" spans="1:73" x14ac:dyDescent="0.2">
      <c r="A1057" s="138"/>
      <c r="B1057" s="138"/>
      <c r="C1057" s="138"/>
      <c r="D1057" s="138"/>
      <c r="E1057" s="158"/>
      <c r="F1057" s="15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8"/>
      <c r="AN1057" s="138"/>
      <c r="AO1057" s="138"/>
      <c r="AP1057" s="138"/>
      <c r="AQ1057" s="138"/>
      <c r="AR1057" s="138"/>
      <c r="AS1057" s="138"/>
      <c r="AT1057" s="138"/>
      <c r="AU1057" s="138"/>
      <c r="AV1057" s="138"/>
      <c r="AW1057" s="138"/>
      <c r="AX1057" s="138"/>
      <c r="AY1057" s="138"/>
      <c r="AZ1057" s="138"/>
      <c r="BA1057" s="138"/>
      <c r="BB1057" s="138"/>
      <c r="BC1057" s="138"/>
      <c r="BD1057" s="138"/>
      <c r="BE1057" s="138"/>
      <c r="BF1057" s="138"/>
      <c r="BG1057" s="138"/>
      <c r="BH1057" s="138"/>
      <c r="BI1057" s="138"/>
      <c r="BJ1057" s="138"/>
      <c r="BK1057" s="138"/>
      <c r="BL1057" s="138"/>
      <c r="BM1057" s="138"/>
      <c r="BN1057" s="138"/>
      <c r="BO1057" s="138"/>
      <c r="BP1057" s="138"/>
      <c r="BQ1057" s="138"/>
      <c r="BR1057" s="138"/>
      <c r="BS1057" s="138"/>
      <c r="BT1057" s="138"/>
      <c r="BU1057" s="138"/>
    </row>
    <row r="1058" spans="1:73" x14ac:dyDescent="0.2">
      <c r="A1058" s="138"/>
      <c r="B1058" s="138"/>
      <c r="C1058" s="138"/>
      <c r="D1058" s="138"/>
      <c r="E1058" s="158"/>
      <c r="F1058" s="15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8"/>
      <c r="AN1058" s="138"/>
      <c r="AO1058" s="138"/>
      <c r="AP1058" s="138"/>
      <c r="AQ1058" s="138"/>
      <c r="AR1058" s="138"/>
      <c r="AS1058" s="138"/>
      <c r="AT1058" s="138"/>
      <c r="AU1058" s="138"/>
      <c r="AV1058" s="138"/>
      <c r="AW1058" s="138"/>
      <c r="AX1058" s="138"/>
      <c r="AY1058" s="138"/>
      <c r="AZ1058" s="138"/>
      <c r="BA1058" s="138"/>
      <c r="BB1058" s="138"/>
      <c r="BC1058" s="138"/>
      <c r="BD1058" s="138"/>
      <c r="BE1058" s="138"/>
      <c r="BF1058" s="138"/>
      <c r="BG1058" s="138"/>
      <c r="BH1058" s="138"/>
      <c r="BI1058" s="138"/>
      <c r="BJ1058" s="138"/>
      <c r="BK1058" s="138"/>
      <c r="BL1058" s="138"/>
      <c r="BM1058" s="138"/>
      <c r="BN1058" s="138"/>
      <c r="BO1058" s="138"/>
      <c r="BP1058" s="138"/>
      <c r="BQ1058" s="138"/>
      <c r="BR1058" s="138"/>
      <c r="BS1058" s="138"/>
      <c r="BT1058" s="138"/>
      <c r="BU1058" s="138"/>
    </row>
    <row r="1059" spans="1:73" x14ac:dyDescent="0.2">
      <c r="A1059" s="138"/>
      <c r="B1059" s="138"/>
      <c r="C1059" s="138"/>
      <c r="D1059" s="138"/>
      <c r="E1059" s="158"/>
      <c r="F1059" s="15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8"/>
      <c r="AN1059" s="138"/>
      <c r="AO1059" s="138"/>
      <c r="AP1059" s="138"/>
      <c r="AQ1059" s="138"/>
      <c r="AR1059" s="138"/>
      <c r="AS1059" s="138"/>
      <c r="AT1059" s="138"/>
      <c r="AU1059" s="138"/>
      <c r="AV1059" s="138"/>
      <c r="AW1059" s="138"/>
      <c r="AX1059" s="138"/>
      <c r="AY1059" s="138"/>
      <c r="AZ1059" s="138"/>
      <c r="BA1059" s="138"/>
      <c r="BB1059" s="138"/>
      <c r="BC1059" s="138"/>
      <c r="BD1059" s="138"/>
      <c r="BE1059" s="138"/>
      <c r="BF1059" s="138"/>
      <c r="BG1059" s="138"/>
      <c r="BH1059" s="138"/>
      <c r="BI1059" s="138"/>
      <c r="BJ1059" s="138"/>
      <c r="BK1059" s="138"/>
      <c r="BL1059" s="138"/>
      <c r="BM1059" s="138"/>
      <c r="BN1059" s="138"/>
      <c r="BO1059" s="138"/>
      <c r="BP1059" s="138"/>
      <c r="BQ1059" s="138"/>
      <c r="BR1059" s="138"/>
      <c r="BS1059" s="138"/>
      <c r="BT1059" s="138"/>
      <c r="BU1059" s="138"/>
    </row>
    <row r="1060" spans="1:73" x14ac:dyDescent="0.2">
      <c r="A1060" s="138"/>
      <c r="B1060" s="138"/>
      <c r="C1060" s="138"/>
      <c r="D1060" s="138"/>
      <c r="E1060" s="158"/>
      <c r="F1060" s="15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8"/>
      <c r="AN1060" s="138"/>
      <c r="AO1060" s="138"/>
      <c r="AP1060" s="138"/>
      <c r="AQ1060" s="138"/>
      <c r="AR1060" s="138"/>
      <c r="AS1060" s="138"/>
      <c r="AT1060" s="138"/>
      <c r="AU1060" s="138"/>
      <c r="AV1060" s="138"/>
      <c r="AW1060" s="138"/>
      <c r="AX1060" s="138"/>
      <c r="AY1060" s="138"/>
      <c r="AZ1060" s="138"/>
      <c r="BA1060" s="138"/>
      <c r="BB1060" s="138"/>
      <c r="BC1060" s="138"/>
      <c r="BD1060" s="138"/>
      <c r="BE1060" s="138"/>
      <c r="BF1060" s="138"/>
      <c r="BG1060" s="138"/>
      <c r="BH1060" s="138"/>
      <c r="BI1060" s="138"/>
      <c r="BJ1060" s="138"/>
      <c r="BK1060" s="138"/>
      <c r="BL1060" s="138"/>
      <c r="BM1060" s="138"/>
      <c r="BN1060" s="138"/>
      <c r="BO1060" s="138"/>
      <c r="BP1060" s="138"/>
      <c r="BQ1060" s="138"/>
      <c r="BR1060" s="138"/>
      <c r="BS1060" s="138"/>
      <c r="BT1060" s="138"/>
      <c r="BU1060" s="138"/>
    </row>
    <row r="1061" spans="1:73" x14ac:dyDescent="0.2">
      <c r="A1061" s="138"/>
      <c r="B1061" s="138"/>
      <c r="C1061" s="138"/>
      <c r="D1061" s="138"/>
      <c r="E1061" s="158"/>
      <c r="F1061" s="15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8"/>
      <c r="AN1061" s="138"/>
      <c r="AO1061" s="138"/>
      <c r="AP1061" s="138"/>
      <c r="AQ1061" s="138"/>
      <c r="AR1061" s="138"/>
      <c r="AS1061" s="138"/>
      <c r="AT1061" s="138"/>
      <c r="AU1061" s="138"/>
      <c r="AV1061" s="138"/>
      <c r="AW1061" s="138"/>
      <c r="AX1061" s="138"/>
      <c r="AY1061" s="138"/>
      <c r="AZ1061" s="138"/>
      <c r="BA1061" s="138"/>
      <c r="BB1061" s="138"/>
      <c r="BC1061" s="138"/>
      <c r="BD1061" s="138"/>
      <c r="BE1061" s="138"/>
      <c r="BF1061" s="138"/>
      <c r="BG1061" s="138"/>
      <c r="BH1061" s="138"/>
      <c r="BI1061" s="138"/>
      <c r="BJ1061" s="138"/>
      <c r="BK1061" s="138"/>
      <c r="BL1061" s="138"/>
      <c r="BM1061" s="138"/>
      <c r="BN1061" s="138"/>
      <c r="BO1061" s="138"/>
      <c r="BP1061" s="138"/>
      <c r="BQ1061" s="138"/>
      <c r="BR1061" s="138"/>
      <c r="BS1061" s="138"/>
      <c r="BT1061" s="138"/>
      <c r="BU1061" s="138"/>
    </row>
    <row r="1062" spans="1:73" x14ac:dyDescent="0.2">
      <c r="A1062" s="138"/>
      <c r="B1062" s="138"/>
      <c r="C1062" s="138"/>
      <c r="D1062" s="138"/>
      <c r="E1062" s="158"/>
      <c r="F1062" s="158"/>
      <c r="G1062" s="138"/>
      <c r="H1062" s="138"/>
      <c r="I1062" s="138"/>
      <c r="J1062" s="138"/>
      <c r="K1062" s="138"/>
      <c r="L1062" s="138"/>
      <c r="M1062" s="138"/>
      <c r="N1062" s="138"/>
      <c r="O1062" s="138"/>
      <c r="P1062" s="138"/>
      <c r="Q1062" s="138"/>
      <c r="R1062" s="138"/>
      <c r="S1062" s="138"/>
      <c r="T1062" s="138"/>
      <c r="U1062" s="138"/>
      <c r="V1062" s="138"/>
      <c r="W1062" s="138"/>
      <c r="X1062" s="138"/>
      <c r="Y1062" s="138"/>
      <c r="Z1062" s="138"/>
      <c r="AA1062" s="138"/>
      <c r="AB1062" s="138"/>
      <c r="AC1062" s="138"/>
      <c r="AD1062" s="138"/>
      <c r="AE1062" s="138"/>
      <c r="AF1062" s="138"/>
      <c r="AG1062" s="138"/>
      <c r="AH1062" s="138"/>
      <c r="AI1062" s="138"/>
      <c r="AJ1062" s="138"/>
      <c r="AK1062" s="138"/>
      <c r="AL1062" s="138"/>
      <c r="AM1062" s="138"/>
      <c r="AN1062" s="138"/>
      <c r="AO1062" s="138"/>
      <c r="AP1062" s="138"/>
      <c r="AQ1062" s="138"/>
      <c r="AR1062" s="138"/>
      <c r="AS1062" s="138"/>
      <c r="AT1062" s="138"/>
      <c r="AU1062" s="138"/>
      <c r="AV1062" s="138"/>
      <c r="AW1062" s="138"/>
      <c r="AX1062" s="138"/>
      <c r="AY1062" s="138"/>
      <c r="AZ1062" s="138"/>
      <c r="BA1062" s="138"/>
      <c r="BB1062" s="138"/>
      <c r="BC1062" s="138"/>
      <c r="BD1062" s="138"/>
      <c r="BE1062" s="138"/>
      <c r="BF1062" s="138"/>
      <c r="BG1062" s="138"/>
      <c r="BH1062" s="138"/>
      <c r="BI1062" s="138"/>
      <c r="BJ1062" s="138"/>
      <c r="BK1062" s="138"/>
      <c r="BL1062" s="138"/>
      <c r="BM1062" s="138"/>
      <c r="BN1062" s="138"/>
      <c r="BO1062" s="138"/>
      <c r="BP1062" s="138"/>
      <c r="BQ1062" s="138"/>
      <c r="BR1062" s="138"/>
      <c r="BS1062" s="138"/>
      <c r="BT1062" s="138"/>
      <c r="BU1062" s="138"/>
    </row>
    <row r="1063" spans="1:73" x14ac:dyDescent="0.2">
      <c r="A1063" s="138"/>
      <c r="B1063" s="138"/>
      <c r="C1063" s="138"/>
      <c r="D1063" s="138"/>
      <c r="E1063" s="158"/>
      <c r="F1063" s="158"/>
      <c r="G1063" s="138"/>
      <c r="H1063" s="138"/>
      <c r="I1063" s="138"/>
      <c r="J1063" s="138"/>
      <c r="K1063" s="138"/>
      <c r="L1063" s="138"/>
      <c r="M1063" s="138"/>
      <c r="N1063" s="138"/>
      <c r="O1063" s="138"/>
      <c r="P1063" s="138"/>
      <c r="Q1063" s="138"/>
      <c r="R1063" s="138"/>
      <c r="S1063" s="138"/>
      <c r="T1063" s="138"/>
      <c r="U1063" s="138"/>
      <c r="V1063" s="138"/>
      <c r="W1063" s="138"/>
      <c r="X1063" s="138"/>
      <c r="Y1063" s="138"/>
      <c r="Z1063" s="138"/>
      <c r="AA1063" s="138"/>
      <c r="AB1063" s="138"/>
      <c r="AC1063" s="138"/>
      <c r="AD1063" s="138"/>
      <c r="AE1063" s="138"/>
      <c r="AF1063" s="138"/>
      <c r="AG1063" s="138"/>
      <c r="AH1063" s="138"/>
      <c r="AI1063" s="138"/>
      <c r="AJ1063" s="138"/>
      <c r="AK1063" s="138"/>
      <c r="AL1063" s="138"/>
      <c r="AM1063" s="138"/>
      <c r="AN1063" s="138"/>
      <c r="AO1063" s="138"/>
      <c r="AP1063" s="138"/>
      <c r="AQ1063" s="138"/>
      <c r="AR1063" s="138"/>
      <c r="AS1063" s="138"/>
      <c r="AT1063" s="138"/>
      <c r="AU1063" s="138"/>
      <c r="AV1063" s="138"/>
      <c r="AW1063" s="138"/>
      <c r="AX1063" s="138"/>
      <c r="AY1063" s="138"/>
      <c r="AZ1063" s="138"/>
      <c r="BA1063" s="138"/>
      <c r="BB1063" s="138"/>
      <c r="BC1063" s="138"/>
      <c r="BD1063" s="138"/>
      <c r="BE1063" s="138"/>
      <c r="BF1063" s="138"/>
      <c r="BG1063" s="138"/>
      <c r="BH1063" s="138"/>
      <c r="BI1063" s="138"/>
      <c r="BJ1063" s="138"/>
      <c r="BK1063" s="138"/>
      <c r="BL1063" s="138"/>
      <c r="BM1063" s="138"/>
      <c r="BN1063" s="138"/>
      <c r="BO1063" s="138"/>
      <c r="BP1063" s="138"/>
      <c r="BQ1063" s="138"/>
      <c r="BR1063" s="138"/>
      <c r="BS1063" s="138"/>
      <c r="BT1063" s="138"/>
      <c r="BU1063" s="138"/>
    </row>
    <row r="1064" spans="1:73" x14ac:dyDescent="0.2">
      <c r="A1064" s="138"/>
      <c r="B1064" s="138"/>
      <c r="C1064" s="138"/>
      <c r="D1064" s="138"/>
      <c r="E1064" s="158"/>
      <c r="F1064" s="158"/>
      <c r="G1064" s="138"/>
      <c r="H1064" s="138"/>
      <c r="I1064" s="138"/>
      <c r="J1064" s="138"/>
      <c r="K1064" s="138"/>
      <c r="L1064" s="138"/>
      <c r="M1064" s="138"/>
      <c r="N1064" s="138"/>
      <c r="O1064" s="138"/>
      <c r="P1064" s="138"/>
      <c r="Q1064" s="138"/>
      <c r="R1064" s="138"/>
      <c r="S1064" s="138"/>
      <c r="T1064" s="138"/>
      <c r="U1064" s="138"/>
      <c r="V1064" s="138"/>
      <c r="W1064" s="138"/>
      <c r="X1064" s="138"/>
      <c r="Y1064" s="138"/>
      <c r="Z1064" s="138"/>
      <c r="AA1064" s="138"/>
      <c r="AB1064" s="138"/>
      <c r="AC1064" s="138"/>
      <c r="AD1064" s="138"/>
      <c r="AE1064" s="138"/>
      <c r="AF1064" s="138"/>
      <c r="AG1064" s="138"/>
      <c r="AH1064" s="138"/>
      <c r="AI1064" s="138"/>
      <c r="AJ1064" s="138"/>
      <c r="AK1064" s="138"/>
      <c r="AL1064" s="138"/>
      <c r="AM1064" s="138"/>
      <c r="AN1064" s="138"/>
      <c r="AO1064" s="138"/>
      <c r="AP1064" s="138"/>
      <c r="AQ1064" s="138"/>
      <c r="AR1064" s="138"/>
      <c r="AS1064" s="138"/>
      <c r="AT1064" s="138"/>
      <c r="AU1064" s="138"/>
      <c r="AV1064" s="138"/>
      <c r="AW1064" s="138"/>
      <c r="AX1064" s="138"/>
      <c r="AY1064" s="138"/>
      <c r="AZ1064" s="138"/>
      <c r="BA1064" s="138"/>
      <c r="BB1064" s="138"/>
      <c r="BC1064" s="138"/>
      <c r="BD1064" s="138"/>
      <c r="BE1064" s="138"/>
      <c r="BF1064" s="138"/>
      <c r="BG1064" s="138"/>
      <c r="BH1064" s="138"/>
      <c r="BI1064" s="138"/>
      <c r="BJ1064" s="138"/>
      <c r="BK1064" s="138"/>
      <c r="BL1064" s="138"/>
      <c r="BM1064" s="138"/>
      <c r="BN1064" s="138"/>
      <c r="BO1064" s="138"/>
      <c r="BP1064" s="138"/>
      <c r="BQ1064" s="138"/>
      <c r="BR1064" s="138"/>
      <c r="BS1064" s="138"/>
      <c r="BT1064" s="138"/>
      <c r="BU1064" s="138"/>
    </row>
    <row r="1065" spans="1:73" x14ac:dyDescent="0.2">
      <c r="A1065" s="138"/>
      <c r="B1065" s="138"/>
      <c r="C1065" s="138"/>
      <c r="D1065" s="138"/>
      <c r="E1065" s="158"/>
      <c r="F1065" s="158"/>
      <c r="G1065" s="138"/>
      <c r="H1065" s="138"/>
      <c r="I1065" s="138"/>
      <c r="J1065" s="138"/>
      <c r="K1065" s="138"/>
      <c r="L1065" s="138"/>
      <c r="M1065" s="138"/>
      <c r="N1065" s="138"/>
      <c r="O1065" s="138"/>
      <c r="P1065" s="138"/>
      <c r="Q1065" s="138"/>
      <c r="R1065" s="138"/>
      <c r="S1065" s="138"/>
      <c r="T1065" s="138"/>
      <c r="U1065" s="138"/>
      <c r="V1065" s="138"/>
      <c r="W1065" s="138"/>
      <c r="X1065" s="138"/>
      <c r="Y1065" s="138"/>
      <c r="Z1065" s="138"/>
      <c r="AA1065" s="138"/>
      <c r="AB1065" s="138"/>
      <c r="AC1065" s="138"/>
      <c r="AD1065" s="138"/>
      <c r="AE1065" s="138"/>
      <c r="AF1065" s="138"/>
      <c r="AG1065" s="138"/>
      <c r="AH1065" s="138"/>
      <c r="AI1065" s="138"/>
      <c r="AJ1065" s="138"/>
      <c r="AK1065" s="138"/>
      <c r="AL1065" s="138"/>
      <c r="AM1065" s="138"/>
      <c r="AN1065" s="138"/>
      <c r="AO1065" s="138"/>
      <c r="AP1065" s="138"/>
      <c r="AQ1065" s="138"/>
      <c r="AR1065" s="138"/>
      <c r="AS1065" s="138"/>
      <c r="AT1065" s="138"/>
      <c r="AU1065" s="138"/>
      <c r="AV1065" s="138"/>
      <c r="AW1065" s="138"/>
      <c r="AX1065" s="138"/>
      <c r="AY1065" s="138"/>
      <c r="AZ1065" s="138"/>
      <c r="BA1065" s="138"/>
      <c r="BB1065" s="138"/>
      <c r="BC1065" s="138"/>
      <c r="BD1065" s="138"/>
      <c r="BE1065" s="138"/>
      <c r="BF1065" s="138"/>
      <c r="BG1065" s="138"/>
      <c r="BH1065" s="138"/>
      <c r="BI1065" s="138"/>
      <c r="BJ1065" s="138"/>
      <c r="BK1065" s="138"/>
      <c r="BL1065" s="138"/>
      <c r="BM1065" s="138"/>
      <c r="BN1065" s="138"/>
      <c r="BO1065" s="138"/>
      <c r="BP1065" s="138"/>
      <c r="BQ1065" s="138"/>
      <c r="BR1065" s="138"/>
      <c r="BS1065" s="138"/>
      <c r="BT1065" s="138"/>
      <c r="BU1065" s="138"/>
    </row>
    <row r="1066" spans="1:73" x14ac:dyDescent="0.2">
      <c r="A1066" s="138"/>
      <c r="B1066" s="138"/>
      <c r="C1066" s="138"/>
      <c r="D1066" s="138"/>
      <c r="E1066" s="158"/>
      <c r="F1066" s="158"/>
      <c r="G1066" s="138"/>
      <c r="H1066" s="138"/>
      <c r="I1066" s="138"/>
      <c r="J1066" s="138"/>
      <c r="K1066" s="138"/>
      <c r="L1066" s="138"/>
      <c r="M1066" s="138"/>
      <c r="N1066" s="138"/>
      <c r="O1066" s="138"/>
      <c r="P1066" s="138"/>
      <c r="Q1066" s="138"/>
      <c r="R1066" s="138"/>
      <c r="S1066" s="138"/>
      <c r="T1066" s="138"/>
      <c r="U1066" s="138"/>
      <c r="V1066" s="138"/>
      <c r="W1066" s="138"/>
      <c r="X1066" s="138"/>
      <c r="Y1066" s="138"/>
      <c r="Z1066" s="138"/>
      <c r="AA1066" s="138"/>
      <c r="AB1066" s="138"/>
      <c r="AC1066" s="138"/>
      <c r="AD1066" s="138"/>
      <c r="AE1066" s="138"/>
      <c r="AF1066" s="138"/>
      <c r="AG1066" s="138"/>
      <c r="AH1066" s="138"/>
      <c r="AI1066" s="138"/>
      <c r="AJ1066" s="138"/>
      <c r="AK1066" s="138"/>
      <c r="AL1066" s="138"/>
      <c r="AM1066" s="138"/>
      <c r="AN1066" s="138"/>
      <c r="AO1066" s="138"/>
      <c r="AP1066" s="138"/>
      <c r="AQ1066" s="138"/>
      <c r="AR1066" s="138"/>
      <c r="AS1066" s="138"/>
      <c r="AT1066" s="138"/>
      <c r="AU1066" s="138"/>
      <c r="AV1066" s="138"/>
      <c r="AW1066" s="138"/>
      <c r="AX1066" s="138"/>
      <c r="AY1066" s="138"/>
      <c r="AZ1066" s="138"/>
      <c r="BA1066" s="138"/>
      <c r="BB1066" s="138"/>
      <c r="BC1066" s="138"/>
      <c r="BD1066" s="138"/>
      <c r="BE1066" s="138"/>
      <c r="BF1066" s="138"/>
      <c r="BG1066" s="138"/>
      <c r="BH1066" s="138"/>
      <c r="BI1066" s="138"/>
      <c r="BJ1066" s="138"/>
      <c r="BK1066" s="138"/>
      <c r="BL1066" s="138"/>
      <c r="BM1066" s="138"/>
      <c r="BN1066" s="138"/>
      <c r="BO1066" s="138"/>
      <c r="BP1066" s="138"/>
      <c r="BQ1066" s="138"/>
      <c r="BR1066" s="138"/>
      <c r="BS1066" s="138"/>
      <c r="BT1066" s="138"/>
      <c r="BU1066" s="138"/>
    </row>
    <row r="1067" spans="1:73" x14ac:dyDescent="0.2">
      <c r="A1067" s="138"/>
      <c r="B1067" s="138"/>
      <c r="C1067" s="138"/>
      <c r="D1067" s="138"/>
      <c r="E1067" s="158"/>
      <c r="F1067" s="158"/>
      <c r="G1067" s="138"/>
      <c r="H1067" s="138"/>
      <c r="I1067" s="138"/>
      <c r="J1067" s="138"/>
      <c r="K1067" s="138"/>
      <c r="L1067" s="138"/>
      <c r="M1067" s="138"/>
      <c r="N1067" s="138"/>
      <c r="O1067" s="138"/>
      <c r="P1067" s="138"/>
      <c r="Q1067" s="138"/>
      <c r="R1067" s="138"/>
      <c r="S1067" s="138"/>
      <c r="T1067" s="138"/>
      <c r="U1067" s="138"/>
      <c r="V1067" s="138"/>
      <c r="W1067" s="138"/>
      <c r="X1067" s="138"/>
      <c r="Y1067" s="138"/>
      <c r="Z1067" s="138"/>
      <c r="AA1067" s="138"/>
      <c r="AB1067" s="138"/>
      <c r="AC1067" s="138"/>
      <c r="AD1067" s="138"/>
      <c r="AE1067" s="138"/>
      <c r="AF1067" s="138"/>
      <c r="AG1067" s="138"/>
      <c r="AH1067" s="138"/>
      <c r="AI1067" s="138"/>
      <c r="AJ1067" s="138"/>
      <c r="AK1067" s="138"/>
      <c r="AL1067" s="138"/>
      <c r="AM1067" s="138"/>
      <c r="AN1067" s="138"/>
      <c r="AO1067" s="138"/>
      <c r="AP1067" s="138"/>
      <c r="AQ1067" s="138"/>
      <c r="AR1067" s="138"/>
      <c r="AS1067" s="138"/>
      <c r="AT1067" s="138"/>
      <c r="AU1067" s="138"/>
      <c r="AV1067" s="138"/>
      <c r="AW1067" s="138"/>
      <c r="AX1067" s="138"/>
      <c r="AY1067" s="138"/>
      <c r="AZ1067" s="138"/>
      <c r="BA1067" s="138"/>
      <c r="BB1067" s="138"/>
      <c r="BC1067" s="138"/>
      <c r="BD1067" s="138"/>
      <c r="BE1067" s="138"/>
      <c r="BF1067" s="138"/>
      <c r="BG1067" s="138"/>
      <c r="BH1067" s="138"/>
      <c r="BI1067" s="138"/>
      <c r="BJ1067" s="138"/>
      <c r="BK1067" s="138"/>
      <c r="BL1067" s="138"/>
      <c r="BM1067" s="138"/>
      <c r="BN1067" s="138"/>
      <c r="BO1067" s="138"/>
      <c r="BP1067" s="138"/>
      <c r="BQ1067" s="138"/>
      <c r="BR1067" s="138"/>
      <c r="BS1067" s="138"/>
      <c r="BT1067" s="138"/>
      <c r="BU1067" s="138"/>
    </row>
    <row r="1068" spans="1:73" x14ac:dyDescent="0.2">
      <c r="A1068" s="138"/>
      <c r="B1068" s="138"/>
      <c r="C1068" s="138"/>
      <c r="D1068" s="138"/>
      <c r="E1068" s="158"/>
      <c r="F1068" s="158"/>
      <c r="G1068" s="138"/>
      <c r="H1068" s="138"/>
      <c r="I1068" s="138"/>
      <c r="J1068" s="138"/>
      <c r="K1068" s="138"/>
      <c r="L1068" s="138"/>
      <c r="M1068" s="138"/>
      <c r="N1068" s="138"/>
      <c r="O1068" s="138"/>
      <c r="P1068" s="138"/>
      <c r="Q1068" s="138"/>
      <c r="R1068" s="138"/>
      <c r="S1068" s="138"/>
      <c r="T1068" s="138"/>
      <c r="U1068" s="138"/>
      <c r="V1068" s="138"/>
      <c r="W1068" s="138"/>
      <c r="X1068" s="138"/>
      <c r="Y1068" s="138"/>
      <c r="Z1068" s="138"/>
      <c r="AA1068" s="138"/>
      <c r="AB1068" s="138"/>
      <c r="AC1068" s="138"/>
      <c r="AD1068" s="138"/>
      <c r="AE1068" s="138"/>
      <c r="AF1068" s="138"/>
      <c r="AG1068" s="138"/>
      <c r="AH1068" s="138"/>
      <c r="AI1068" s="138"/>
      <c r="AJ1068" s="138"/>
      <c r="AK1068" s="138"/>
      <c r="AL1068" s="138"/>
      <c r="AM1068" s="138"/>
      <c r="AN1068" s="138"/>
      <c r="AO1068" s="138"/>
      <c r="AP1068" s="138"/>
      <c r="AQ1068" s="138"/>
      <c r="AR1068" s="138"/>
      <c r="AS1068" s="138"/>
      <c r="AT1068" s="138"/>
      <c r="AU1068" s="138"/>
      <c r="AV1068" s="138"/>
      <c r="AW1068" s="138"/>
      <c r="AX1068" s="138"/>
      <c r="AY1068" s="138"/>
      <c r="AZ1068" s="138"/>
      <c r="BA1068" s="138"/>
      <c r="BB1068" s="138"/>
      <c r="BC1068" s="138"/>
      <c r="BD1068" s="138"/>
      <c r="BE1068" s="138"/>
      <c r="BF1068" s="138"/>
      <c r="BG1068" s="138"/>
      <c r="BH1068" s="138"/>
      <c r="BI1068" s="138"/>
      <c r="BJ1068" s="138"/>
      <c r="BK1068" s="138"/>
      <c r="BL1068" s="138"/>
      <c r="BM1068" s="138"/>
      <c r="BN1068" s="138"/>
      <c r="BO1068" s="138"/>
      <c r="BP1068" s="138"/>
      <c r="BQ1068" s="138"/>
      <c r="BR1068" s="138"/>
      <c r="BS1068" s="138"/>
      <c r="BT1068" s="138"/>
      <c r="BU1068" s="138"/>
    </row>
    <row r="1069" spans="1:73" x14ac:dyDescent="0.2">
      <c r="A1069" s="138"/>
      <c r="B1069" s="138"/>
      <c r="C1069" s="138"/>
      <c r="D1069" s="138"/>
      <c r="E1069" s="158"/>
      <c r="F1069" s="158"/>
      <c r="G1069" s="138"/>
      <c r="H1069" s="138"/>
      <c r="I1069" s="138"/>
      <c r="J1069" s="138"/>
      <c r="K1069" s="138"/>
      <c r="L1069" s="138"/>
      <c r="M1069" s="138"/>
      <c r="N1069" s="138"/>
      <c r="O1069" s="138"/>
      <c r="P1069" s="138"/>
      <c r="Q1069" s="138"/>
      <c r="R1069" s="138"/>
      <c r="S1069" s="138"/>
      <c r="T1069" s="138"/>
      <c r="U1069" s="138"/>
      <c r="V1069" s="138"/>
      <c r="W1069" s="138"/>
      <c r="X1069" s="138"/>
      <c r="Y1069" s="138"/>
      <c r="Z1069" s="138"/>
      <c r="AA1069" s="138"/>
      <c r="AB1069" s="138"/>
      <c r="AC1069" s="138"/>
      <c r="AD1069" s="138"/>
      <c r="AE1069" s="138"/>
      <c r="AF1069" s="138"/>
      <c r="AG1069" s="138"/>
      <c r="AH1069" s="138"/>
      <c r="AI1069" s="138"/>
      <c r="AJ1069" s="138"/>
      <c r="AK1069" s="138"/>
      <c r="AL1069" s="138"/>
      <c r="AM1069" s="138"/>
      <c r="AN1069" s="138"/>
      <c r="AO1069" s="138"/>
      <c r="AP1069" s="138"/>
      <c r="AQ1069" s="138"/>
      <c r="AR1069" s="138"/>
      <c r="AS1069" s="138"/>
      <c r="AT1069" s="138"/>
      <c r="AU1069" s="138"/>
      <c r="AV1069" s="138"/>
      <c r="AW1069" s="138"/>
      <c r="AX1069" s="138"/>
      <c r="AY1069" s="138"/>
      <c r="AZ1069" s="138"/>
      <c r="BA1069" s="138"/>
      <c r="BB1069" s="138"/>
      <c r="BC1069" s="138"/>
      <c r="BD1069" s="138"/>
      <c r="BE1069" s="138"/>
      <c r="BF1069" s="138"/>
      <c r="BG1069" s="138"/>
      <c r="BH1069" s="138"/>
      <c r="BI1069" s="138"/>
      <c r="BJ1069" s="138"/>
      <c r="BK1069" s="138"/>
      <c r="BL1069" s="138"/>
      <c r="BM1069" s="138"/>
      <c r="BN1069" s="138"/>
      <c r="BO1069" s="138"/>
      <c r="BP1069" s="138"/>
      <c r="BQ1069" s="138"/>
      <c r="BR1069" s="138"/>
      <c r="BS1069" s="138"/>
      <c r="BT1069" s="138"/>
      <c r="BU1069" s="138"/>
    </row>
    <row r="1070" spans="1:73" x14ac:dyDescent="0.2">
      <c r="A1070" s="138"/>
      <c r="B1070" s="138"/>
      <c r="C1070" s="138"/>
      <c r="D1070" s="138"/>
      <c r="E1070" s="158"/>
      <c r="F1070" s="158"/>
      <c r="G1070" s="138"/>
      <c r="H1070" s="138"/>
      <c r="I1070" s="138"/>
      <c r="J1070" s="138"/>
      <c r="K1070" s="138"/>
      <c r="L1070" s="138"/>
      <c r="M1070" s="138"/>
      <c r="N1070" s="138"/>
      <c r="O1070" s="138"/>
      <c r="P1070" s="138"/>
      <c r="Q1070" s="138"/>
      <c r="R1070" s="138"/>
      <c r="S1070" s="138"/>
      <c r="T1070" s="138"/>
      <c r="U1070" s="138"/>
      <c r="V1070" s="138"/>
      <c r="W1070" s="138"/>
      <c r="X1070" s="138"/>
      <c r="Y1070" s="138"/>
      <c r="Z1070" s="138"/>
      <c r="AA1070" s="138"/>
      <c r="AB1070" s="138"/>
      <c r="AC1070" s="138"/>
      <c r="AD1070" s="138"/>
      <c r="AE1070" s="138"/>
      <c r="AF1070" s="138"/>
      <c r="AG1070" s="138"/>
      <c r="AH1070" s="138"/>
      <c r="AI1070" s="138"/>
      <c r="AJ1070" s="138"/>
      <c r="AK1070" s="138"/>
      <c r="AL1070" s="138"/>
      <c r="AM1070" s="138"/>
      <c r="AN1070" s="138"/>
      <c r="AO1070" s="138"/>
      <c r="AP1070" s="138"/>
      <c r="AQ1070" s="138"/>
      <c r="AR1070" s="138"/>
      <c r="AS1070" s="138"/>
      <c r="AT1070" s="138"/>
      <c r="AU1070" s="138"/>
      <c r="AV1070" s="138"/>
      <c r="AW1070" s="138"/>
      <c r="AX1070" s="138"/>
      <c r="AY1070" s="138"/>
      <c r="AZ1070" s="138"/>
      <c r="BA1070" s="138"/>
      <c r="BB1070" s="138"/>
      <c r="BC1070" s="138"/>
      <c r="BD1070" s="138"/>
      <c r="BE1070" s="138"/>
      <c r="BF1070" s="138"/>
      <c r="BG1070" s="138"/>
      <c r="BH1070" s="138"/>
      <c r="BI1070" s="138"/>
      <c r="BJ1070" s="138"/>
      <c r="BK1070" s="138"/>
      <c r="BL1070" s="138"/>
      <c r="BM1070" s="138"/>
      <c r="BN1070" s="138"/>
      <c r="BO1070" s="138"/>
      <c r="BP1070" s="138"/>
      <c r="BQ1070" s="138"/>
      <c r="BR1070" s="138"/>
      <c r="BS1070" s="138"/>
      <c r="BT1070" s="138"/>
      <c r="BU1070" s="138"/>
    </row>
    <row r="1071" spans="1:73" x14ac:dyDescent="0.2">
      <c r="A1071" s="138"/>
      <c r="B1071" s="138"/>
      <c r="C1071" s="138"/>
      <c r="D1071" s="138"/>
      <c r="E1071" s="158"/>
      <c r="F1071" s="158"/>
      <c r="G1071" s="138"/>
      <c r="H1071" s="138"/>
      <c r="I1071" s="138"/>
      <c r="J1071" s="138"/>
      <c r="K1071" s="138"/>
      <c r="L1071" s="138"/>
      <c r="M1071" s="138"/>
      <c r="N1071" s="138"/>
      <c r="O1071" s="138"/>
      <c r="P1071" s="138"/>
      <c r="Q1071" s="138"/>
      <c r="R1071" s="138"/>
      <c r="S1071" s="138"/>
      <c r="T1071" s="138"/>
      <c r="U1071" s="138"/>
      <c r="V1071" s="138"/>
      <c r="W1071" s="138"/>
      <c r="X1071" s="138"/>
      <c r="Y1071" s="138"/>
      <c r="Z1071" s="138"/>
      <c r="AA1071" s="138"/>
      <c r="AB1071" s="138"/>
      <c r="AC1071" s="138"/>
      <c r="AD1071" s="138"/>
      <c r="AE1071" s="138"/>
      <c r="AF1071" s="138"/>
      <c r="AG1071" s="138"/>
      <c r="AH1071" s="138"/>
      <c r="AI1071" s="138"/>
      <c r="AJ1071" s="138"/>
      <c r="AK1071" s="138"/>
      <c r="AL1071" s="138"/>
      <c r="AM1071" s="138"/>
      <c r="AN1071" s="138"/>
      <c r="AO1071" s="138"/>
      <c r="AP1071" s="138"/>
      <c r="AQ1071" s="138"/>
      <c r="AR1071" s="138"/>
      <c r="AS1071" s="138"/>
      <c r="AT1071" s="138"/>
      <c r="AU1071" s="138"/>
      <c r="AV1071" s="138"/>
      <c r="AW1071" s="138"/>
      <c r="AX1071" s="138"/>
      <c r="AY1071" s="138"/>
      <c r="AZ1071" s="138"/>
      <c r="BA1071" s="138"/>
      <c r="BB1071" s="138"/>
      <c r="BC1071" s="138"/>
      <c r="BD1071" s="138"/>
      <c r="BE1071" s="138"/>
      <c r="BF1071" s="138"/>
      <c r="BG1071" s="138"/>
      <c r="BH1071" s="138"/>
      <c r="BI1071" s="138"/>
      <c r="BJ1071" s="138"/>
      <c r="BK1071" s="138"/>
      <c r="BL1071" s="138"/>
      <c r="BM1071" s="138"/>
      <c r="BN1071" s="138"/>
      <c r="BO1071" s="138"/>
      <c r="BP1071" s="138"/>
      <c r="BQ1071" s="138"/>
      <c r="BR1071" s="138"/>
      <c r="BS1071" s="138"/>
      <c r="BT1071" s="138"/>
      <c r="BU1071" s="138"/>
    </row>
    <row r="1072" spans="1:73" x14ac:dyDescent="0.2">
      <c r="A1072" s="138"/>
      <c r="B1072" s="138"/>
      <c r="C1072" s="138"/>
      <c r="D1072" s="138"/>
      <c r="E1072" s="158"/>
      <c r="F1072" s="158"/>
      <c r="G1072" s="138"/>
      <c r="H1072" s="138"/>
      <c r="I1072" s="138"/>
      <c r="J1072" s="138"/>
      <c r="K1072" s="138"/>
      <c r="L1072" s="138"/>
      <c r="M1072" s="138"/>
      <c r="N1072" s="138"/>
      <c r="O1072" s="138"/>
      <c r="P1072" s="138"/>
      <c r="Q1072" s="138"/>
      <c r="R1072" s="138"/>
      <c r="S1072" s="138"/>
      <c r="T1072" s="138"/>
      <c r="U1072" s="138"/>
      <c r="V1072" s="138"/>
      <c r="W1072" s="138"/>
      <c r="X1072" s="138"/>
      <c r="Y1072" s="138"/>
      <c r="Z1072" s="138"/>
      <c r="AA1072" s="138"/>
      <c r="AB1072" s="138"/>
      <c r="AC1072" s="138"/>
      <c r="AD1072" s="138"/>
      <c r="AE1072" s="138"/>
      <c r="AF1072" s="138"/>
      <c r="AG1072" s="138"/>
      <c r="AH1072" s="138"/>
      <c r="AI1072" s="138"/>
      <c r="AJ1072" s="138"/>
      <c r="AK1072" s="138"/>
      <c r="AL1072" s="138"/>
      <c r="AM1072" s="138"/>
      <c r="AN1072" s="138"/>
      <c r="AO1072" s="138"/>
      <c r="AP1072" s="138"/>
      <c r="AQ1072" s="138"/>
      <c r="AR1072" s="138"/>
      <c r="AS1072" s="138"/>
      <c r="AT1072" s="138"/>
      <c r="AU1072" s="138"/>
      <c r="AV1072" s="138"/>
      <c r="AW1072" s="138"/>
      <c r="AX1072" s="138"/>
      <c r="AY1072" s="138"/>
      <c r="AZ1072" s="138"/>
      <c r="BA1072" s="138"/>
      <c r="BB1072" s="138"/>
      <c r="BC1072" s="138"/>
      <c r="BD1072" s="138"/>
      <c r="BE1072" s="138"/>
      <c r="BF1072" s="138"/>
      <c r="BG1072" s="138"/>
      <c r="BH1072" s="138"/>
      <c r="BI1072" s="138"/>
      <c r="BJ1072" s="138"/>
      <c r="BK1072" s="138"/>
      <c r="BL1072" s="138"/>
      <c r="BM1072" s="138"/>
      <c r="BN1072" s="138"/>
      <c r="BO1072" s="138"/>
      <c r="BP1072" s="138"/>
      <c r="BQ1072" s="138"/>
      <c r="BR1072" s="138"/>
      <c r="BS1072" s="138"/>
      <c r="BT1072" s="138"/>
      <c r="BU1072" s="138"/>
    </row>
    <row r="1073" spans="1:73" x14ac:dyDescent="0.2">
      <c r="A1073" s="138"/>
      <c r="B1073" s="138"/>
      <c r="C1073" s="138"/>
      <c r="D1073" s="138"/>
      <c r="E1073" s="158"/>
      <c r="F1073" s="158"/>
      <c r="G1073" s="138"/>
      <c r="H1073" s="138"/>
      <c r="I1073" s="138"/>
      <c r="J1073" s="138"/>
      <c r="K1073" s="138"/>
      <c r="L1073" s="138"/>
      <c r="M1073" s="138"/>
      <c r="N1073" s="138"/>
      <c r="O1073" s="138"/>
      <c r="P1073" s="138"/>
      <c r="Q1073" s="138"/>
      <c r="R1073" s="138"/>
      <c r="S1073" s="138"/>
      <c r="T1073" s="138"/>
      <c r="U1073" s="138"/>
      <c r="V1073" s="138"/>
      <c r="W1073" s="138"/>
      <c r="X1073" s="138"/>
      <c r="Y1073" s="138"/>
      <c r="Z1073" s="138"/>
      <c r="AA1073" s="138"/>
      <c r="AB1073" s="138"/>
      <c r="AC1073" s="138"/>
      <c r="AD1073" s="138"/>
      <c r="AE1073" s="138"/>
      <c r="AF1073" s="138"/>
      <c r="AG1073" s="138"/>
      <c r="AH1073" s="138"/>
      <c r="AI1073" s="138"/>
      <c r="AJ1073" s="138"/>
      <c r="AK1073" s="138"/>
      <c r="AL1073" s="138"/>
      <c r="AM1073" s="138"/>
      <c r="AN1073" s="138"/>
      <c r="AO1073" s="138"/>
      <c r="AP1073" s="138"/>
      <c r="AQ1073" s="138"/>
      <c r="AR1073" s="138"/>
      <c r="AS1073" s="138"/>
      <c r="AT1073" s="138"/>
      <c r="AU1073" s="138"/>
      <c r="AV1073" s="138"/>
      <c r="AW1073" s="138"/>
      <c r="AX1073" s="138"/>
      <c r="AY1073" s="138"/>
      <c r="AZ1073" s="138"/>
      <c r="BA1073" s="138"/>
      <c r="BB1073" s="138"/>
      <c r="BC1073" s="138"/>
      <c r="BD1073" s="138"/>
      <c r="BE1073" s="138"/>
      <c r="BF1073" s="138"/>
      <c r="BG1073" s="138"/>
      <c r="BH1073" s="138"/>
      <c r="BI1073" s="138"/>
      <c r="BJ1073" s="138"/>
      <c r="BK1073" s="138"/>
      <c r="BL1073" s="138"/>
      <c r="BM1073" s="138"/>
      <c r="BN1073" s="138"/>
      <c r="BO1073" s="138"/>
      <c r="BP1073" s="138"/>
      <c r="BQ1073" s="138"/>
      <c r="BR1073" s="138"/>
      <c r="BS1073" s="138"/>
      <c r="BT1073" s="138"/>
      <c r="BU1073" s="138"/>
    </row>
    <row r="1074" spans="1:73" x14ac:dyDescent="0.2">
      <c r="A1074" s="138"/>
      <c r="B1074" s="138"/>
      <c r="C1074" s="138"/>
      <c r="D1074" s="138"/>
      <c r="E1074" s="158"/>
      <c r="F1074" s="158"/>
      <c r="G1074" s="138"/>
      <c r="H1074" s="138"/>
      <c r="I1074" s="138"/>
      <c r="J1074" s="138"/>
      <c r="K1074" s="138"/>
      <c r="L1074" s="138"/>
      <c r="M1074" s="138"/>
      <c r="N1074" s="138"/>
      <c r="O1074" s="138"/>
      <c r="P1074" s="138"/>
      <c r="Q1074" s="138"/>
      <c r="R1074" s="138"/>
      <c r="S1074" s="138"/>
      <c r="T1074" s="138"/>
      <c r="U1074" s="138"/>
      <c r="V1074" s="138"/>
      <c r="W1074" s="138"/>
      <c r="X1074" s="138"/>
      <c r="Y1074" s="138"/>
      <c r="Z1074" s="138"/>
      <c r="AA1074" s="138"/>
      <c r="AB1074" s="138"/>
      <c r="AC1074" s="138"/>
      <c r="AD1074" s="138"/>
      <c r="AE1074" s="138"/>
      <c r="AF1074" s="138"/>
      <c r="AG1074" s="138"/>
      <c r="AH1074" s="138"/>
      <c r="AI1074" s="138"/>
      <c r="AJ1074" s="138"/>
      <c r="AK1074" s="138"/>
      <c r="AL1074" s="138"/>
      <c r="AM1074" s="138"/>
      <c r="AN1074" s="138"/>
      <c r="AO1074" s="138"/>
      <c r="AP1074" s="138"/>
      <c r="AQ1074" s="138"/>
      <c r="AR1074" s="138"/>
      <c r="AS1074" s="138"/>
      <c r="AT1074" s="138"/>
      <c r="AU1074" s="138"/>
      <c r="AV1074" s="138"/>
      <c r="AW1074" s="138"/>
      <c r="AX1074" s="138"/>
      <c r="AY1074" s="138"/>
      <c r="AZ1074" s="138"/>
      <c r="BA1074" s="138"/>
      <c r="BB1074" s="138"/>
      <c r="BC1074" s="138"/>
      <c r="BD1074" s="138"/>
      <c r="BE1074" s="138"/>
      <c r="BF1074" s="138"/>
      <c r="BG1074" s="138"/>
      <c r="BH1074" s="138"/>
      <c r="BI1074" s="138"/>
      <c r="BJ1074" s="138"/>
      <c r="BK1074" s="138"/>
      <c r="BL1074" s="138"/>
      <c r="BM1074" s="138"/>
      <c r="BN1074" s="138"/>
      <c r="BO1074" s="138"/>
      <c r="BP1074" s="138"/>
      <c r="BQ1074" s="138"/>
      <c r="BR1074" s="138"/>
      <c r="BS1074" s="138"/>
      <c r="BT1074" s="138"/>
      <c r="BU1074" s="138"/>
    </row>
    <row r="1075" spans="1:73" x14ac:dyDescent="0.2">
      <c r="A1075" s="138"/>
      <c r="B1075" s="138"/>
      <c r="C1075" s="138"/>
      <c r="D1075" s="138"/>
      <c r="E1075" s="158"/>
      <c r="F1075" s="158"/>
      <c r="G1075" s="138"/>
      <c r="H1075" s="138"/>
      <c r="I1075" s="138"/>
      <c r="J1075" s="138"/>
      <c r="K1075" s="138"/>
      <c r="L1075" s="138"/>
      <c r="M1075" s="138"/>
      <c r="N1075" s="138"/>
      <c r="O1075" s="138"/>
      <c r="P1075" s="138"/>
      <c r="Q1075" s="138"/>
      <c r="R1075" s="138"/>
      <c r="S1075" s="138"/>
      <c r="T1075" s="138"/>
      <c r="U1075" s="138"/>
      <c r="V1075" s="138"/>
      <c r="W1075" s="138"/>
      <c r="X1075" s="138"/>
      <c r="Y1075" s="138"/>
      <c r="Z1075" s="138"/>
      <c r="AA1075" s="138"/>
      <c r="AB1075" s="138"/>
      <c r="AC1075" s="138"/>
      <c r="AD1075" s="138"/>
      <c r="AE1075" s="138"/>
      <c r="AF1075" s="138"/>
      <c r="AG1075" s="138"/>
      <c r="AH1075" s="138"/>
      <c r="AI1075" s="138"/>
      <c r="AJ1075" s="138"/>
      <c r="AK1075" s="138"/>
      <c r="AL1075" s="138"/>
      <c r="AM1075" s="138"/>
      <c r="AN1075" s="138"/>
      <c r="AO1075" s="138"/>
      <c r="AP1075" s="138"/>
      <c r="AQ1075" s="138"/>
      <c r="AR1075" s="138"/>
      <c r="AS1075" s="138"/>
      <c r="AT1075" s="138"/>
      <c r="AU1075" s="138"/>
      <c r="AV1075" s="138"/>
      <c r="AW1075" s="138"/>
      <c r="AX1075" s="138"/>
      <c r="AY1075" s="138"/>
      <c r="AZ1075" s="138"/>
      <c r="BA1075" s="138"/>
      <c r="BB1075" s="138"/>
      <c r="BC1075" s="138"/>
      <c r="BD1075" s="138"/>
      <c r="BE1075" s="138"/>
      <c r="BF1075" s="138"/>
      <c r="BG1075" s="138"/>
      <c r="BH1075" s="138"/>
      <c r="BI1075" s="138"/>
      <c r="BJ1075" s="138"/>
      <c r="BK1075" s="138"/>
      <c r="BL1075" s="138"/>
      <c r="BM1075" s="138"/>
      <c r="BN1075" s="138"/>
      <c r="BO1075" s="138"/>
      <c r="BP1075" s="138"/>
      <c r="BQ1075" s="138"/>
      <c r="BR1075" s="138"/>
      <c r="BS1075" s="138"/>
      <c r="BT1075" s="138"/>
      <c r="BU1075" s="138"/>
    </row>
    <row r="1076" spans="1:73" x14ac:dyDescent="0.2">
      <c r="A1076" s="138"/>
      <c r="B1076" s="138"/>
      <c r="C1076" s="138"/>
      <c r="D1076" s="138"/>
      <c r="E1076" s="158"/>
      <c r="F1076" s="158"/>
      <c r="G1076" s="138"/>
      <c r="H1076" s="138"/>
      <c r="I1076" s="138"/>
      <c r="J1076" s="138"/>
      <c r="K1076" s="138"/>
      <c r="L1076" s="138"/>
      <c r="M1076" s="138"/>
      <c r="N1076" s="138"/>
      <c r="O1076" s="138"/>
      <c r="P1076" s="138"/>
      <c r="Q1076" s="138"/>
      <c r="R1076" s="138"/>
      <c r="S1076" s="138"/>
      <c r="T1076" s="138"/>
      <c r="U1076" s="138"/>
      <c r="V1076" s="138"/>
      <c r="W1076" s="138"/>
      <c r="X1076" s="138"/>
      <c r="Y1076" s="138"/>
      <c r="Z1076" s="138"/>
      <c r="AA1076" s="138"/>
      <c r="AB1076" s="138"/>
      <c r="AC1076" s="138"/>
      <c r="AD1076" s="138"/>
      <c r="AE1076" s="138"/>
      <c r="AF1076" s="138"/>
      <c r="AG1076" s="138"/>
      <c r="AH1076" s="138"/>
      <c r="AI1076" s="138"/>
      <c r="AJ1076" s="138"/>
      <c r="AK1076" s="138"/>
      <c r="AL1076" s="138"/>
      <c r="AM1076" s="138"/>
      <c r="AN1076" s="138"/>
      <c r="AO1076" s="138"/>
      <c r="AP1076" s="138"/>
      <c r="AQ1076" s="138"/>
      <c r="AR1076" s="138"/>
      <c r="AS1076" s="138"/>
      <c r="AT1076" s="138"/>
      <c r="AU1076" s="138"/>
      <c r="AV1076" s="138"/>
      <c r="AW1076" s="138"/>
      <c r="AX1076" s="138"/>
      <c r="AY1076" s="138"/>
      <c r="AZ1076" s="138"/>
      <c r="BA1076" s="138"/>
      <c r="BB1076" s="138"/>
      <c r="BC1076" s="138"/>
      <c r="BD1076" s="138"/>
      <c r="BE1076" s="138"/>
      <c r="BF1076" s="138"/>
      <c r="BG1076" s="138"/>
      <c r="BH1076" s="138"/>
      <c r="BI1076" s="138"/>
      <c r="BJ1076" s="138"/>
      <c r="BK1076" s="138"/>
      <c r="BL1076" s="138"/>
      <c r="BM1076" s="138"/>
      <c r="BN1076" s="138"/>
      <c r="BO1076" s="138"/>
      <c r="BP1076" s="138"/>
      <c r="BQ1076" s="138"/>
      <c r="BR1076" s="138"/>
      <c r="BS1076" s="138"/>
      <c r="BT1076" s="138"/>
      <c r="BU1076" s="138"/>
    </row>
    <row r="1077" spans="1:73" x14ac:dyDescent="0.2">
      <c r="A1077" s="138"/>
      <c r="B1077" s="138"/>
      <c r="C1077" s="138"/>
      <c r="D1077" s="138"/>
      <c r="E1077" s="158"/>
      <c r="F1077" s="158"/>
      <c r="G1077" s="138"/>
      <c r="H1077" s="138"/>
      <c r="I1077" s="138"/>
      <c r="J1077" s="138"/>
      <c r="K1077" s="138"/>
      <c r="L1077" s="138"/>
      <c r="M1077" s="138"/>
      <c r="N1077" s="138"/>
      <c r="O1077" s="138"/>
      <c r="P1077" s="138"/>
      <c r="Q1077" s="138"/>
      <c r="R1077" s="138"/>
      <c r="S1077" s="138"/>
      <c r="T1077" s="138"/>
      <c r="U1077" s="138"/>
      <c r="V1077" s="138"/>
      <c r="W1077" s="138"/>
      <c r="X1077" s="138"/>
      <c r="Y1077" s="138"/>
      <c r="Z1077" s="138"/>
      <c r="AA1077" s="138"/>
      <c r="AB1077" s="138"/>
      <c r="AC1077" s="138"/>
      <c r="AD1077" s="138"/>
      <c r="AE1077" s="138"/>
      <c r="AF1077" s="138"/>
      <c r="AG1077" s="138"/>
      <c r="AH1077" s="138"/>
      <c r="AI1077" s="138"/>
      <c r="AJ1077" s="138"/>
      <c r="AK1077" s="138"/>
      <c r="AL1077" s="138"/>
      <c r="AM1077" s="138"/>
      <c r="AN1077" s="138"/>
      <c r="AO1077" s="138"/>
      <c r="AP1077" s="138"/>
      <c r="AQ1077" s="138"/>
      <c r="AR1077" s="138"/>
      <c r="AS1077" s="138"/>
      <c r="AT1077" s="138"/>
      <c r="AU1077" s="138"/>
      <c r="AV1077" s="138"/>
      <c r="AW1077" s="138"/>
      <c r="AX1077" s="138"/>
      <c r="AY1077" s="138"/>
      <c r="AZ1077" s="138"/>
      <c r="BA1077" s="138"/>
      <c r="BB1077" s="138"/>
      <c r="BC1077" s="138"/>
      <c r="BD1077" s="138"/>
      <c r="BE1077" s="138"/>
      <c r="BF1077" s="138"/>
      <c r="BG1077" s="138"/>
      <c r="BH1077" s="138"/>
      <c r="BI1077" s="138"/>
      <c r="BJ1077" s="138"/>
      <c r="BK1077" s="138"/>
      <c r="BL1077" s="138"/>
      <c r="BM1077" s="138"/>
      <c r="BN1077" s="138"/>
      <c r="BO1077" s="138"/>
      <c r="BP1077" s="138"/>
      <c r="BQ1077" s="138"/>
      <c r="BR1077" s="138"/>
      <c r="BS1077" s="138"/>
      <c r="BT1077" s="138"/>
      <c r="BU1077" s="138"/>
    </row>
    <row r="1078" spans="1:73" x14ac:dyDescent="0.2">
      <c r="A1078" s="138"/>
      <c r="B1078" s="138"/>
      <c r="C1078" s="138"/>
      <c r="D1078" s="138"/>
      <c r="E1078" s="158"/>
      <c r="F1078" s="158"/>
      <c r="G1078" s="138"/>
      <c r="H1078" s="138"/>
      <c r="I1078" s="138"/>
      <c r="J1078" s="138"/>
      <c r="K1078" s="138"/>
      <c r="L1078" s="138"/>
      <c r="M1078" s="138"/>
      <c r="N1078" s="138"/>
      <c r="O1078" s="138"/>
      <c r="P1078" s="138"/>
      <c r="Q1078" s="138"/>
      <c r="R1078" s="138"/>
      <c r="S1078" s="138"/>
      <c r="T1078" s="138"/>
      <c r="U1078" s="138"/>
      <c r="V1078" s="138"/>
      <c r="W1078" s="138"/>
      <c r="X1078" s="138"/>
      <c r="Y1078" s="138"/>
      <c r="Z1078" s="138"/>
      <c r="AA1078" s="138"/>
      <c r="AB1078" s="138"/>
      <c r="AC1078" s="138"/>
      <c r="AD1078" s="138"/>
      <c r="AE1078" s="138"/>
      <c r="AF1078" s="138"/>
      <c r="AG1078" s="138"/>
      <c r="AH1078" s="138"/>
      <c r="AI1078" s="138"/>
      <c r="AJ1078" s="138"/>
      <c r="AK1078" s="138"/>
      <c r="AL1078" s="138"/>
      <c r="AM1078" s="138"/>
      <c r="AN1078" s="138"/>
      <c r="AO1078" s="138"/>
      <c r="AP1078" s="138"/>
      <c r="AQ1078" s="138"/>
      <c r="AR1078" s="138"/>
      <c r="AS1078" s="138"/>
      <c r="AT1078" s="138"/>
      <c r="AU1078" s="138"/>
      <c r="AV1078" s="138"/>
      <c r="AW1078" s="138"/>
      <c r="AX1078" s="138"/>
      <c r="AY1078" s="138"/>
      <c r="AZ1078" s="138"/>
      <c r="BA1078" s="138"/>
      <c r="BB1078" s="138"/>
      <c r="BC1078" s="138"/>
      <c r="BD1078" s="138"/>
      <c r="BE1078" s="138"/>
      <c r="BF1078" s="138"/>
      <c r="BG1078" s="138"/>
      <c r="BH1078" s="138"/>
      <c r="BI1078" s="138"/>
      <c r="BJ1078" s="138"/>
      <c r="BK1078" s="138"/>
      <c r="BL1078" s="138"/>
      <c r="BM1078" s="138"/>
      <c r="BN1078" s="138"/>
      <c r="BO1078" s="138"/>
      <c r="BP1078" s="138"/>
      <c r="BQ1078" s="138"/>
      <c r="BR1078" s="138"/>
      <c r="BS1078" s="138"/>
      <c r="BT1078" s="138"/>
      <c r="BU1078" s="138"/>
    </row>
    <row r="1079" spans="1:73" x14ac:dyDescent="0.2">
      <c r="A1079" s="138"/>
      <c r="B1079" s="138"/>
      <c r="C1079" s="138"/>
      <c r="D1079" s="138"/>
      <c r="E1079" s="158"/>
      <c r="F1079" s="158"/>
      <c r="G1079" s="138"/>
      <c r="H1079" s="138"/>
      <c r="I1079" s="138"/>
      <c r="J1079" s="138"/>
      <c r="K1079" s="138"/>
      <c r="L1079" s="138"/>
      <c r="M1079" s="138"/>
      <c r="N1079" s="138"/>
      <c r="O1079" s="138"/>
      <c r="P1079" s="138"/>
      <c r="Q1079" s="138"/>
      <c r="R1079" s="138"/>
      <c r="S1079" s="138"/>
      <c r="T1079" s="138"/>
      <c r="U1079" s="138"/>
      <c r="V1079" s="138"/>
      <c r="W1079" s="138"/>
      <c r="X1079" s="138"/>
      <c r="Y1079" s="138"/>
      <c r="Z1079" s="138"/>
      <c r="AA1079" s="138"/>
      <c r="AB1079" s="138"/>
      <c r="AC1079" s="138"/>
      <c r="AD1079" s="138"/>
      <c r="AE1079" s="138"/>
      <c r="AF1079" s="138"/>
      <c r="AG1079" s="138"/>
      <c r="AH1079" s="138"/>
      <c r="AI1079" s="138"/>
      <c r="AJ1079" s="138"/>
      <c r="AK1079" s="138"/>
      <c r="AL1079" s="138"/>
      <c r="AM1079" s="138"/>
      <c r="AN1079" s="138"/>
      <c r="AO1079" s="138"/>
      <c r="AP1079" s="138"/>
      <c r="AQ1079" s="138"/>
      <c r="AR1079" s="138"/>
      <c r="AS1079" s="138"/>
      <c r="AT1079" s="138"/>
      <c r="AU1079" s="138"/>
      <c r="AV1079" s="138"/>
      <c r="AW1079" s="138"/>
      <c r="AX1079" s="138"/>
      <c r="AY1079" s="138"/>
      <c r="AZ1079" s="138"/>
      <c r="BA1079" s="138"/>
      <c r="BB1079" s="138"/>
      <c r="BC1079" s="138"/>
      <c r="BD1079" s="138"/>
      <c r="BE1079" s="138"/>
      <c r="BF1079" s="138"/>
      <c r="BG1079" s="138"/>
      <c r="BH1079" s="138"/>
      <c r="BI1079" s="138"/>
      <c r="BJ1079" s="138"/>
      <c r="BK1079" s="138"/>
      <c r="BL1079" s="138"/>
      <c r="BM1079" s="138"/>
      <c r="BN1079" s="138"/>
      <c r="BO1079" s="138"/>
      <c r="BP1079" s="138"/>
      <c r="BQ1079" s="138"/>
      <c r="BR1079" s="138"/>
      <c r="BS1079" s="138"/>
      <c r="BT1079" s="138"/>
      <c r="BU1079" s="138"/>
    </row>
    <row r="1080" spans="1:73" x14ac:dyDescent="0.2">
      <c r="A1080" s="138"/>
      <c r="B1080" s="138"/>
      <c r="C1080" s="138"/>
      <c r="D1080" s="138"/>
      <c r="E1080" s="158"/>
      <c r="F1080" s="158"/>
      <c r="G1080" s="138"/>
      <c r="H1080" s="138"/>
      <c r="I1080" s="138"/>
      <c r="J1080" s="138"/>
      <c r="K1080" s="138"/>
      <c r="L1080" s="138"/>
      <c r="M1080" s="138"/>
      <c r="N1080" s="138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8"/>
      <c r="Y1080" s="138"/>
      <c r="Z1080" s="138"/>
      <c r="AA1080" s="138"/>
      <c r="AB1080" s="138"/>
      <c r="AC1080" s="138"/>
      <c r="AD1080" s="138"/>
      <c r="AE1080" s="138"/>
      <c r="AF1080" s="138"/>
      <c r="AG1080" s="138"/>
      <c r="AH1080" s="138"/>
      <c r="AI1080" s="138"/>
      <c r="AJ1080" s="138"/>
      <c r="AK1080" s="138"/>
      <c r="AL1080" s="138"/>
      <c r="AM1080" s="138"/>
      <c r="AN1080" s="138"/>
      <c r="AO1080" s="138"/>
      <c r="AP1080" s="138"/>
      <c r="AQ1080" s="138"/>
      <c r="AR1080" s="138"/>
      <c r="AS1080" s="138"/>
      <c r="AT1080" s="138"/>
      <c r="AU1080" s="138"/>
      <c r="AV1080" s="138"/>
      <c r="AW1080" s="138"/>
      <c r="AX1080" s="138"/>
      <c r="AY1080" s="138"/>
      <c r="AZ1080" s="138"/>
      <c r="BA1080" s="138"/>
      <c r="BB1080" s="138"/>
      <c r="BC1080" s="138"/>
      <c r="BD1080" s="138"/>
      <c r="BE1080" s="138"/>
      <c r="BF1080" s="138"/>
      <c r="BG1080" s="138"/>
      <c r="BH1080" s="138"/>
      <c r="BI1080" s="138"/>
      <c r="BJ1080" s="138"/>
      <c r="BK1080" s="138"/>
      <c r="BL1080" s="138"/>
      <c r="BM1080" s="138"/>
      <c r="BN1080" s="138"/>
      <c r="BO1080" s="138"/>
      <c r="BP1080" s="138"/>
      <c r="BQ1080" s="138"/>
      <c r="BR1080" s="138"/>
      <c r="BS1080" s="138"/>
      <c r="BT1080" s="138"/>
      <c r="BU1080" s="138"/>
    </row>
    <row r="1081" spans="1:73" x14ac:dyDescent="0.2">
      <c r="A1081" s="138"/>
      <c r="B1081" s="138"/>
      <c r="C1081" s="138"/>
      <c r="D1081" s="138"/>
      <c r="E1081" s="158"/>
      <c r="F1081" s="158"/>
      <c r="G1081" s="138"/>
      <c r="H1081" s="138"/>
      <c r="I1081" s="138"/>
      <c r="J1081" s="138"/>
      <c r="K1081" s="138"/>
      <c r="L1081" s="138"/>
      <c r="M1081" s="138"/>
      <c r="N1081" s="138"/>
      <c r="O1081" s="138"/>
      <c r="P1081" s="138"/>
      <c r="Q1081" s="138"/>
      <c r="R1081" s="138"/>
      <c r="S1081" s="138"/>
      <c r="T1081" s="138"/>
      <c r="U1081" s="138"/>
      <c r="V1081" s="138"/>
      <c r="W1081" s="138"/>
      <c r="X1081" s="138"/>
      <c r="Y1081" s="138"/>
      <c r="Z1081" s="138"/>
      <c r="AA1081" s="138"/>
      <c r="AB1081" s="138"/>
      <c r="AC1081" s="138"/>
      <c r="AD1081" s="138"/>
      <c r="AE1081" s="138"/>
      <c r="AF1081" s="138"/>
      <c r="AG1081" s="138"/>
      <c r="AH1081" s="138"/>
      <c r="AI1081" s="138"/>
      <c r="AJ1081" s="138"/>
      <c r="AK1081" s="138"/>
      <c r="AL1081" s="138"/>
      <c r="AM1081" s="138"/>
      <c r="AN1081" s="138"/>
      <c r="AO1081" s="138"/>
      <c r="AP1081" s="138"/>
      <c r="AQ1081" s="138"/>
      <c r="AR1081" s="138"/>
      <c r="AS1081" s="138"/>
      <c r="AT1081" s="138"/>
      <c r="AU1081" s="138"/>
      <c r="AV1081" s="138"/>
      <c r="AW1081" s="138"/>
      <c r="AX1081" s="138"/>
      <c r="AY1081" s="138"/>
      <c r="AZ1081" s="138"/>
      <c r="BA1081" s="138"/>
      <c r="BB1081" s="138"/>
      <c r="BC1081" s="138"/>
      <c r="BD1081" s="138"/>
      <c r="BE1081" s="138"/>
      <c r="BF1081" s="138"/>
      <c r="BG1081" s="138"/>
      <c r="BH1081" s="138"/>
      <c r="BI1081" s="138"/>
      <c r="BJ1081" s="138"/>
      <c r="BK1081" s="138"/>
      <c r="BL1081" s="138"/>
      <c r="BM1081" s="138"/>
      <c r="BN1081" s="138"/>
      <c r="BO1081" s="138"/>
      <c r="BP1081" s="138"/>
      <c r="BQ1081" s="138"/>
      <c r="BR1081" s="138"/>
      <c r="BS1081" s="138"/>
      <c r="BT1081" s="138"/>
      <c r="BU1081" s="138"/>
    </row>
    <row r="1082" spans="1:73" x14ac:dyDescent="0.2">
      <c r="A1082" s="138"/>
      <c r="B1082" s="138"/>
      <c r="C1082" s="138"/>
      <c r="D1082" s="138"/>
      <c r="E1082" s="158"/>
      <c r="F1082" s="158"/>
      <c r="G1082" s="138"/>
      <c r="H1082" s="138"/>
      <c r="I1082" s="138"/>
      <c r="J1082" s="138"/>
      <c r="K1082" s="138"/>
      <c r="L1082" s="138"/>
      <c r="M1082" s="138"/>
      <c r="N1082" s="138"/>
      <c r="O1082" s="138"/>
      <c r="P1082" s="138"/>
      <c r="Q1082" s="138"/>
      <c r="R1082" s="138"/>
      <c r="S1082" s="138"/>
      <c r="T1082" s="138"/>
      <c r="U1082" s="138"/>
      <c r="V1082" s="138"/>
      <c r="W1082" s="138"/>
      <c r="X1082" s="138"/>
      <c r="Y1082" s="138"/>
      <c r="Z1082" s="138"/>
      <c r="AA1082" s="138"/>
      <c r="AB1082" s="138"/>
      <c r="AC1082" s="138"/>
      <c r="AD1082" s="138"/>
      <c r="AE1082" s="138"/>
      <c r="AF1082" s="138"/>
      <c r="AG1082" s="138"/>
      <c r="AH1082" s="138"/>
      <c r="AI1082" s="138"/>
      <c r="AJ1082" s="138"/>
      <c r="AK1082" s="138"/>
      <c r="AL1082" s="138"/>
      <c r="AM1082" s="138"/>
      <c r="AN1082" s="138"/>
      <c r="AO1082" s="138"/>
      <c r="AP1082" s="138"/>
      <c r="AQ1082" s="138"/>
      <c r="AR1082" s="138"/>
      <c r="AS1082" s="138"/>
      <c r="AT1082" s="138"/>
      <c r="AU1082" s="138"/>
      <c r="AV1082" s="138"/>
      <c r="AW1082" s="138"/>
      <c r="AX1082" s="138"/>
      <c r="AY1082" s="138"/>
      <c r="AZ1082" s="138"/>
      <c r="BA1082" s="138"/>
      <c r="BB1082" s="138"/>
      <c r="BC1082" s="138"/>
      <c r="BD1082" s="138"/>
      <c r="BE1082" s="138"/>
      <c r="BF1082" s="138"/>
      <c r="BG1082" s="138"/>
      <c r="BH1082" s="138"/>
      <c r="BI1082" s="138"/>
      <c r="BJ1082" s="138"/>
      <c r="BK1082" s="138"/>
      <c r="BL1082" s="138"/>
      <c r="BM1082" s="138"/>
      <c r="BN1082" s="138"/>
      <c r="BO1082" s="138"/>
      <c r="BP1082" s="138"/>
      <c r="BQ1082" s="138"/>
      <c r="BR1082" s="138"/>
      <c r="BS1082" s="138"/>
      <c r="BT1082" s="138"/>
      <c r="BU1082" s="138"/>
    </row>
    <row r="1083" spans="1:73" x14ac:dyDescent="0.2">
      <c r="A1083" s="138"/>
      <c r="B1083" s="138"/>
      <c r="C1083" s="138"/>
      <c r="D1083" s="138"/>
      <c r="E1083" s="158"/>
      <c r="F1083" s="158"/>
      <c r="G1083" s="138"/>
      <c r="H1083" s="138"/>
      <c r="I1083" s="138"/>
      <c r="J1083" s="138"/>
      <c r="K1083" s="138"/>
      <c r="L1083" s="138"/>
      <c r="M1083" s="138"/>
      <c r="N1083" s="138"/>
      <c r="O1083" s="138"/>
      <c r="P1083" s="138"/>
      <c r="Q1083" s="138"/>
      <c r="R1083" s="138"/>
      <c r="S1083" s="138"/>
      <c r="T1083" s="138"/>
      <c r="U1083" s="138"/>
      <c r="V1083" s="138"/>
      <c r="W1083" s="138"/>
      <c r="X1083" s="138"/>
      <c r="Y1083" s="138"/>
      <c r="Z1083" s="138"/>
      <c r="AA1083" s="138"/>
      <c r="AB1083" s="138"/>
      <c r="AC1083" s="138"/>
      <c r="AD1083" s="138"/>
      <c r="AE1083" s="138"/>
      <c r="AF1083" s="138"/>
      <c r="AG1083" s="138"/>
      <c r="AH1083" s="138"/>
      <c r="AI1083" s="138"/>
      <c r="AJ1083" s="138"/>
      <c r="AK1083" s="138"/>
      <c r="AL1083" s="138"/>
      <c r="AM1083" s="138"/>
      <c r="AN1083" s="138"/>
      <c r="AO1083" s="138"/>
      <c r="AP1083" s="138"/>
      <c r="AQ1083" s="138"/>
      <c r="AR1083" s="138"/>
      <c r="AS1083" s="138"/>
      <c r="AT1083" s="138"/>
      <c r="AU1083" s="138"/>
      <c r="AV1083" s="138"/>
      <c r="AW1083" s="138"/>
      <c r="AX1083" s="138"/>
      <c r="AY1083" s="138"/>
      <c r="AZ1083" s="138"/>
      <c r="BA1083" s="138"/>
      <c r="BB1083" s="138"/>
      <c r="BC1083" s="138"/>
      <c r="BD1083" s="138"/>
      <c r="BE1083" s="138"/>
      <c r="BF1083" s="138"/>
      <c r="BG1083" s="138"/>
      <c r="BH1083" s="138"/>
      <c r="BI1083" s="138"/>
      <c r="BJ1083" s="138"/>
      <c r="BK1083" s="138"/>
      <c r="BL1083" s="138"/>
      <c r="BM1083" s="138"/>
      <c r="BN1083" s="138"/>
      <c r="BO1083" s="138"/>
      <c r="BP1083" s="138"/>
      <c r="BQ1083" s="138"/>
      <c r="BR1083" s="138"/>
      <c r="BS1083" s="138"/>
      <c r="BT1083" s="138"/>
      <c r="BU1083" s="138"/>
    </row>
    <row r="1084" spans="1:73" x14ac:dyDescent="0.2">
      <c r="A1084" s="138"/>
      <c r="B1084" s="138"/>
      <c r="C1084" s="138"/>
      <c r="D1084" s="138"/>
      <c r="E1084" s="158"/>
      <c r="F1084" s="158"/>
      <c r="G1084" s="138"/>
      <c r="H1084" s="138"/>
      <c r="I1084" s="138"/>
      <c r="J1084" s="138"/>
      <c r="K1084" s="138"/>
      <c r="L1084" s="138"/>
      <c r="M1084" s="138"/>
      <c r="N1084" s="138"/>
      <c r="O1084" s="138"/>
      <c r="P1084" s="138"/>
      <c r="Q1084" s="138"/>
      <c r="R1084" s="138"/>
      <c r="S1084" s="138"/>
      <c r="T1084" s="138"/>
      <c r="U1084" s="138"/>
      <c r="V1084" s="138"/>
      <c r="W1084" s="138"/>
      <c r="X1084" s="138"/>
      <c r="Y1084" s="138"/>
      <c r="Z1084" s="138"/>
      <c r="AA1084" s="138"/>
      <c r="AB1084" s="138"/>
      <c r="AC1084" s="138"/>
      <c r="AD1084" s="138"/>
      <c r="AE1084" s="138"/>
      <c r="AF1084" s="138"/>
      <c r="AG1084" s="138"/>
      <c r="AH1084" s="138"/>
      <c r="AI1084" s="138"/>
      <c r="AJ1084" s="138"/>
      <c r="AK1084" s="138"/>
      <c r="AL1084" s="138"/>
      <c r="AM1084" s="138"/>
      <c r="AN1084" s="138"/>
      <c r="AO1084" s="138"/>
      <c r="AP1084" s="138"/>
      <c r="AQ1084" s="138"/>
      <c r="AR1084" s="138"/>
      <c r="AS1084" s="138"/>
      <c r="AT1084" s="138"/>
      <c r="AU1084" s="138"/>
      <c r="AV1084" s="138"/>
      <c r="AW1084" s="138"/>
      <c r="AX1084" s="138"/>
      <c r="AY1084" s="138"/>
      <c r="AZ1084" s="138"/>
      <c r="BA1084" s="138"/>
      <c r="BB1084" s="138"/>
      <c r="BC1084" s="138"/>
      <c r="BD1084" s="138"/>
      <c r="BE1084" s="138"/>
      <c r="BF1084" s="138"/>
      <c r="BG1084" s="138"/>
      <c r="BH1084" s="138"/>
      <c r="BI1084" s="138"/>
      <c r="BJ1084" s="138"/>
      <c r="BK1084" s="138"/>
      <c r="BL1084" s="138"/>
      <c r="BM1084" s="138"/>
      <c r="BN1084" s="138"/>
      <c r="BO1084" s="138"/>
      <c r="BP1084" s="138"/>
      <c r="BQ1084" s="138"/>
      <c r="BR1084" s="138"/>
      <c r="BS1084" s="138"/>
      <c r="BT1084" s="138"/>
      <c r="BU1084" s="138"/>
    </row>
    <row r="1085" spans="1:73" x14ac:dyDescent="0.2">
      <c r="A1085" s="138"/>
      <c r="B1085" s="138"/>
      <c r="C1085" s="138"/>
      <c r="D1085" s="138"/>
      <c r="E1085" s="158"/>
      <c r="F1085" s="158"/>
      <c r="G1085" s="138"/>
      <c r="H1085" s="138"/>
      <c r="I1085" s="138"/>
      <c r="J1085" s="138"/>
      <c r="K1085" s="138"/>
      <c r="L1085" s="138"/>
      <c r="M1085" s="138"/>
      <c r="N1085" s="138"/>
      <c r="O1085" s="138"/>
      <c r="P1085" s="138"/>
      <c r="Q1085" s="138"/>
      <c r="R1085" s="138"/>
      <c r="S1085" s="138"/>
      <c r="T1085" s="138"/>
      <c r="U1085" s="138"/>
      <c r="V1085" s="138"/>
      <c r="W1085" s="138"/>
      <c r="X1085" s="138"/>
      <c r="Y1085" s="138"/>
      <c r="Z1085" s="138"/>
      <c r="AA1085" s="138"/>
      <c r="AB1085" s="138"/>
      <c r="AC1085" s="138"/>
      <c r="AD1085" s="138"/>
      <c r="AE1085" s="138"/>
      <c r="AF1085" s="138"/>
      <c r="AG1085" s="138"/>
      <c r="AH1085" s="138"/>
      <c r="AI1085" s="138"/>
      <c r="AJ1085" s="138"/>
      <c r="AK1085" s="138"/>
      <c r="AL1085" s="138"/>
      <c r="AM1085" s="138"/>
      <c r="AN1085" s="138"/>
      <c r="AO1085" s="138"/>
      <c r="AP1085" s="138"/>
      <c r="AQ1085" s="138"/>
      <c r="AR1085" s="138"/>
      <c r="AS1085" s="138"/>
      <c r="AT1085" s="138"/>
      <c r="AU1085" s="138"/>
      <c r="AV1085" s="138"/>
      <c r="AW1085" s="138"/>
      <c r="AX1085" s="138"/>
      <c r="AY1085" s="138"/>
      <c r="AZ1085" s="138"/>
      <c r="BA1085" s="138"/>
      <c r="BB1085" s="138"/>
      <c r="BC1085" s="138"/>
      <c r="BD1085" s="138"/>
      <c r="BE1085" s="138"/>
      <c r="BF1085" s="138"/>
      <c r="BG1085" s="138"/>
      <c r="BH1085" s="138"/>
      <c r="BI1085" s="138"/>
      <c r="BJ1085" s="138"/>
      <c r="BK1085" s="138"/>
      <c r="BL1085" s="138"/>
      <c r="BM1085" s="138"/>
      <c r="BN1085" s="138"/>
      <c r="BO1085" s="138"/>
      <c r="BP1085" s="138"/>
      <c r="BQ1085" s="138"/>
      <c r="BR1085" s="138"/>
      <c r="BS1085" s="138"/>
      <c r="BT1085" s="138"/>
      <c r="BU1085" s="138"/>
    </row>
    <row r="1086" spans="1:73" x14ac:dyDescent="0.2">
      <c r="A1086" s="138"/>
      <c r="B1086" s="138"/>
      <c r="C1086" s="138"/>
      <c r="D1086" s="138"/>
      <c r="E1086" s="158"/>
      <c r="F1086" s="158"/>
      <c r="G1086" s="138"/>
      <c r="H1086" s="138"/>
      <c r="I1086" s="138"/>
      <c r="J1086" s="138"/>
      <c r="K1086" s="138"/>
      <c r="L1086" s="138"/>
      <c r="M1086" s="138"/>
      <c r="N1086" s="138"/>
      <c r="O1086" s="138"/>
      <c r="P1086" s="138"/>
      <c r="Q1086" s="138"/>
      <c r="R1086" s="138"/>
      <c r="S1086" s="138"/>
      <c r="T1086" s="138"/>
      <c r="U1086" s="138"/>
      <c r="V1086" s="138"/>
      <c r="W1086" s="138"/>
      <c r="X1086" s="138"/>
      <c r="Y1086" s="138"/>
      <c r="Z1086" s="138"/>
      <c r="AA1086" s="138"/>
      <c r="AB1086" s="138"/>
      <c r="AC1086" s="138"/>
      <c r="AD1086" s="138"/>
      <c r="AE1086" s="138"/>
      <c r="AF1086" s="138"/>
      <c r="AG1086" s="138"/>
      <c r="AH1086" s="138"/>
      <c r="AI1086" s="138"/>
      <c r="AJ1086" s="138"/>
      <c r="AK1086" s="138"/>
      <c r="AL1086" s="138"/>
      <c r="AM1086" s="138"/>
      <c r="AN1086" s="138"/>
      <c r="AO1086" s="138"/>
      <c r="AP1086" s="138"/>
      <c r="AQ1086" s="138"/>
      <c r="AR1086" s="138"/>
      <c r="AS1086" s="138"/>
      <c r="AT1086" s="138"/>
      <c r="AU1086" s="138"/>
      <c r="AV1086" s="138"/>
      <c r="AW1086" s="138"/>
      <c r="AX1086" s="138"/>
      <c r="AY1086" s="138"/>
      <c r="AZ1086" s="138"/>
      <c r="BA1086" s="138"/>
      <c r="BB1086" s="138"/>
      <c r="BC1086" s="138"/>
      <c r="BD1086" s="138"/>
      <c r="BE1086" s="138"/>
      <c r="BF1086" s="138"/>
      <c r="BG1086" s="138"/>
      <c r="BH1086" s="138"/>
      <c r="BI1086" s="138"/>
      <c r="BJ1086" s="138"/>
      <c r="BK1086" s="138"/>
      <c r="BL1086" s="138"/>
      <c r="BM1086" s="138"/>
      <c r="BN1086" s="138"/>
      <c r="BO1086" s="138"/>
      <c r="BP1086" s="138"/>
      <c r="BQ1086" s="138"/>
      <c r="BR1086" s="138"/>
      <c r="BS1086" s="138"/>
      <c r="BT1086" s="138"/>
      <c r="BU1086" s="138"/>
    </row>
    <row r="1087" spans="1:73" x14ac:dyDescent="0.2">
      <c r="A1087" s="138"/>
      <c r="B1087" s="138"/>
      <c r="C1087" s="138"/>
      <c r="D1087" s="138"/>
      <c r="E1087" s="158"/>
      <c r="F1087" s="158"/>
      <c r="G1087" s="138"/>
      <c r="H1087" s="138"/>
      <c r="I1087" s="138"/>
      <c r="J1087" s="138"/>
      <c r="K1087" s="138"/>
      <c r="L1087" s="138"/>
      <c r="M1087" s="138"/>
      <c r="N1087" s="138"/>
      <c r="O1087" s="138"/>
      <c r="P1087" s="138"/>
      <c r="Q1087" s="138"/>
      <c r="R1087" s="138"/>
      <c r="S1087" s="138"/>
      <c r="T1087" s="138"/>
      <c r="U1087" s="138"/>
      <c r="V1087" s="138"/>
      <c r="W1087" s="138"/>
      <c r="X1087" s="138"/>
      <c r="Y1087" s="138"/>
      <c r="Z1087" s="138"/>
      <c r="AA1087" s="138"/>
      <c r="AB1087" s="138"/>
      <c r="AC1087" s="138"/>
      <c r="AD1087" s="138"/>
      <c r="AE1087" s="138"/>
      <c r="AF1087" s="138"/>
      <c r="AG1087" s="138"/>
      <c r="AH1087" s="138"/>
      <c r="AI1087" s="138"/>
      <c r="AJ1087" s="138"/>
      <c r="AK1087" s="138"/>
      <c r="AL1087" s="138"/>
      <c r="AM1087" s="138"/>
      <c r="AN1087" s="138"/>
      <c r="AO1087" s="138"/>
      <c r="AP1087" s="138"/>
      <c r="AQ1087" s="138"/>
      <c r="AR1087" s="138"/>
      <c r="AS1087" s="138"/>
      <c r="AT1087" s="138"/>
      <c r="AU1087" s="138"/>
      <c r="AV1087" s="138"/>
      <c r="AW1087" s="138"/>
      <c r="AX1087" s="138"/>
      <c r="AY1087" s="138"/>
      <c r="AZ1087" s="138"/>
      <c r="BA1087" s="138"/>
      <c r="BB1087" s="138"/>
      <c r="BC1087" s="138"/>
      <c r="BD1087" s="138"/>
      <c r="BE1087" s="138"/>
      <c r="BF1087" s="138"/>
      <c r="BG1087" s="138"/>
      <c r="BH1087" s="138"/>
      <c r="BI1087" s="138"/>
      <c r="BJ1087" s="138"/>
      <c r="BK1087" s="138"/>
      <c r="BL1087" s="138"/>
      <c r="BM1087" s="138"/>
      <c r="BN1087" s="138"/>
      <c r="BO1087" s="138"/>
      <c r="BP1087" s="138"/>
      <c r="BQ1087" s="138"/>
      <c r="BR1087" s="138"/>
      <c r="BS1087" s="138"/>
      <c r="BT1087" s="138"/>
      <c r="BU1087" s="138"/>
    </row>
    <row r="1088" spans="1:73" x14ac:dyDescent="0.2">
      <c r="A1088" s="138"/>
      <c r="B1088" s="138"/>
      <c r="C1088" s="138"/>
      <c r="D1088" s="138"/>
      <c r="E1088" s="158"/>
      <c r="F1088" s="158"/>
      <c r="G1088" s="138"/>
      <c r="H1088" s="138"/>
      <c r="I1088" s="138"/>
      <c r="J1088" s="138"/>
      <c r="K1088" s="138"/>
      <c r="L1088" s="138"/>
      <c r="M1088" s="138"/>
      <c r="N1088" s="138"/>
      <c r="O1088" s="138"/>
      <c r="P1088" s="138"/>
      <c r="Q1088" s="138"/>
      <c r="R1088" s="138"/>
      <c r="S1088" s="138"/>
      <c r="T1088" s="138"/>
      <c r="U1088" s="138"/>
      <c r="V1088" s="138"/>
      <c r="W1088" s="138"/>
      <c r="X1088" s="138"/>
      <c r="Y1088" s="138"/>
      <c r="Z1088" s="138"/>
      <c r="AA1088" s="138"/>
      <c r="AB1088" s="138"/>
      <c r="AC1088" s="138"/>
      <c r="AD1088" s="138"/>
      <c r="AE1088" s="138"/>
      <c r="AF1088" s="138"/>
      <c r="AG1088" s="138"/>
      <c r="AH1088" s="138"/>
      <c r="AI1088" s="138"/>
      <c r="AJ1088" s="138"/>
      <c r="AK1088" s="138"/>
      <c r="AL1088" s="138"/>
      <c r="AM1088" s="138"/>
      <c r="AN1088" s="138"/>
      <c r="AO1088" s="138"/>
      <c r="AP1088" s="138"/>
      <c r="AQ1088" s="138"/>
      <c r="AR1088" s="138"/>
      <c r="AS1088" s="138"/>
      <c r="AT1088" s="138"/>
      <c r="AU1088" s="138"/>
      <c r="AV1088" s="138"/>
      <c r="AW1088" s="138"/>
      <c r="AX1088" s="138"/>
      <c r="AY1088" s="138"/>
      <c r="AZ1088" s="138"/>
      <c r="BA1088" s="138"/>
      <c r="BB1088" s="138"/>
      <c r="BC1088" s="138"/>
      <c r="BD1088" s="138"/>
      <c r="BE1088" s="138"/>
      <c r="BF1088" s="138"/>
      <c r="BG1088" s="138"/>
      <c r="BH1088" s="138"/>
      <c r="BI1088" s="138"/>
      <c r="BJ1088" s="138"/>
      <c r="BK1088" s="138"/>
      <c r="BL1088" s="138"/>
      <c r="BM1088" s="138"/>
      <c r="BN1088" s="138"/>
      <c r="BO1088" s="138"/>
      <c r="BP1088" s="138"/>
      <c r="BQ1088" s="138"/>
      <c r="BR1088" s="138"/>
      <c r="BS1088" s="138"/>
      <c r="BT1088" s="138"/>
      <c r="BU1088" s="138"/>
    </row>
    <row r="1089" spans="1:73" x14ac:dyDescent="0.2">
      <c r="A1089" s="138"/>
      <c r="B1089" s="138"/>
      <c r="C1089" s="138"/>
      <c r="D1089" s="138"/>
      <c r="E1089" s="158"/>
      <c r="F1089" s="158"/>
      <c r="G1089" s="138"/>
      <c r="H1089" s="138"/>
      <c r="I1089" s="138"/>
      <c r="J1089" s="138"/>
      <c r="K1089" s="138"/>
      <c r="L1089" s="138"/>
      <c r="M1089" s="138"/>
      <c r="N1089" s="138"/>
      <c r="O1089" s="138"/>
      <c r="P1089" s="138"/>
      <c r="Q1089" s="138"/>
      <c r="R1089" s="138"/>
      <c r="S1089" s="138"/>
      <c r="T1089" s="138"/>
      <c r="U1089" s="138"/>
      <c r="V1089" s="138"/>
      <c r="W1089" s="138"/>
      <c r="X1089" s="138"/>
      <c r="Y1089" s="138"/>
      <c r="Z1089" s="138"/>
      <c r="AA1089" s="138"/>
      <c r="AB1089" s="138"/>
      <c r="AC1089" s="138"/>
      <c r="AD1089" s="138"/>
      <c r="AE1089" s="138"/>
      <c r="AF1089" s="138"/>
      <c r="AG1089" s="138"/>
      <c r="AH1089" s="138"/>
      <c r="AI1089" s="138"/>
      <c r="AJ1089" s="138"/>
      <c r="AK1089" s="138"/>
      <c r="AL1089" s="138"/>
      <c r="AM1089" s="138"/>
      <c r="AN1089" s="138"/>
      <c r="AO1089" s="138"/>
      <c r="AP1089" s="138"/>
      <c r="AQ1089" s="138"/>
      <c r="AR1089" s="138"/>
      <c r="AS1089" s="138"/>
      <c r="AT1089" s="138"/>
      <c r="AU1089" s="138"/>
      <c r="AV1089" s="138"/>
      <c r="AW1089" s="138"/>
      <c r="AX1089" s="138"/>
      <c r="AY1089" s="138"/>
      <c r="AZ1089" s="138"/>
      <c r="BA1089" s="138"/>
      <c r="BB1089" s="138"/>
      <c r="BC1089" s="138"/>
      <c r="BD1089" s="138"/>
      <c r="BE1089" s="138"/>
      <c r="BF1089" s="138"/>
      <c r="BG1089" s="138"/>
      <c r="BH1089" s="138"/>
      <c r="BI1089" s="138"/>
      <c r="BJ1089" s="138"/>
      <c r="BK1089" s="138"/>
      <c r="BL1089" s="138"/>
      <c r="BM1089" s="138"/>
      <c r="BN1089" s="138"/>
      <c r="BO1089" s="138"/>
      <c r="BP1089" s="138"/>
      <c r="BQ1089" s="138"/>
      <c r="BR1089" s="138"/>
      <c r="BS1089" s="138"/>
      <c r="BT1089" s="138"/>
      <c r="BU1089" s="138"/>
    </row>
    <row r="1090" spans="1:73" x14ac:dyDescent="0.2">
      <c r="A1090" s="138"/>
      <c r="B1090" s="138"/>
      <c r="C1090" s="138"/>
      <c r="D1090" s="138"/>
      <c r="E1090" s="158"/>
      <c r="F1090" s="158"/>
      <c r="G1090" s="138"/>
      <c r="H1090" s="138"/>
      <c r="I1090" s="138"/>
      <c r="J1090" s="138"/>
      <c r="K1090" s="138"/>
      <c r="L1090" s="138"/>
      <c r="M1090" s="138"/>
      <c r="N1090" s="138"/>
      <c r="O1090" s="138"/>
      <c r="P1090" s="138"/>
      <c r="Q1090" s="138"/>
      <c r="R1090" s="138"/>
      <c r="S1090" s="138"/>
      <c r="T1090" s="138"/>
      <c r="U1090" s="138"/>
      <c r="V1090" s="138"/>
      <c r="W1090" s="138"/>
      <c r="X1090" s="138"/>
      <c r="Y1090" s="138"/>
      <c r="Z1090" s="138"/>
      <c r="AA1090" s="138"/>
      <c r="AB1090" s="138"/>
      <c r="AC1090" s="138"/>
      <c r="AD1090" s="138"/>
      <c r="AE1090" s="138"/>
      <c r="AF1090" s="138"/>
      <c r="AG1090" s="138"/>
      <c r="AH1090" s="138"/>
      <c r="AI1090" s="138"/>
      <c r="AJ1090" s="138"/>
      <c r="AK1090" s="138"/>
      <c r="AL1090" s="138"/>
      <c r="AM1090" s="138"/>
      <c r="AN1090" s="138"/>
      <c r="AO1090" s="138"/>
      <c r="AP1090" s="138"/>
      <c r="AQ1090" s="138"/>
      <c r="AR1090" s="138"/>
      <c r="AS1090" s="138"/>
      <c r="AT1090" s="138"/>
      <c r="AU1090" s="138"/>
      <c r="AV1090" s="138"/>
      <c r="AW1090" s="138"/>
      <c r="AX1090" s="138"/>
      <c r="AY1090" s="138"/>
      <c r="AZ1090" s="138"/>
      <c r="BA1090" s="138"/>
      <c r="BB1090" s="138"/>
      <c r="BC1090" s="138"/>
      <c r="BD1090" s="138"/>
      <c r="BE1090" s="138"/>
      <c r="BF1090" s="138"/>
      <c r="BG1090" s="138"/>
      <c r="BH1090" s="138"/>
      <c r="BI1090" s="138"/>
      <c r="BJ1090" s="138"/>
      <c r="BK1090" s="138"/>
      <c r="BL1090" s="138"/>
      <c r="BM1090" s="138"/>
      <c r="BN1090" s="138"/>
      <c r="BO1090" s="138"/>
      <c r="BP1090" s="138"/>
      <c r="BQ1090" s="138"/>
      <c r="BR1090" s="138"/>
      <c r="BS1090" s="138"/>
      <c r="BT1090" s="138"/>
      <c r="BU1090" s="138"/>
    </row>
    <row r="1091" spans="1:73" x14ac:dyDescent="0.2">
      <c r="A1091" s="138"/>
      <c r="B1091" s="138"/>
      <c r="C1091" s="138"/>
      <c r="D1091" s="138"/>
      <c r="E1091" s="158"/>
      <c r="F1091" s="158"/>
      <c r="G1091" s="138"/>
      <c r="H1091" s="138"/>
      <c r="I1091" s="138"/>
      <c r="J1091" s="138"/>
      <c r="K1091" s="138"/>
      <c r="L1091" s="138"/>
      <c r="M1091" s="138"/>
      <c r="N1091" s="138"/>
      <c r="O1091" s="138"/>
      <c r="P1091" s="138"/>
      <c r="Q1091" s="138"/>
      <c r="R1091" s="138"/>
      <c r="S1091" s="138"/>
      <c r="T1091" s="138"/>
      <c r="U1091" s="138"/>
      <c r="V1091" s="138"/>
      <c r="W1091" s="138"/>
      <c r="X1091" s="138"/>
      <c r="Y1091" s="138"/>
      <c r="Z1091" s="138"/>
      <c r="AA1091" s="138"/>
      <c r="AB1091" s="138"/>
      <c r="AC1091" s="138"/>
      <c r="AD1091" s="138"/>
      <c r="AE1091" s="138"/>
      <c r="AF1091" s="138"/>
      <c r="AG1091" s="138"/>
      <c r="AH1091" s="138"/>
      <c r="AI1091" s="138"/>
      <c r="AJ1091" s="138"/>
      <c r="AK1091" s="138"/>
      <c r="AL1091" s="138"/>
      <c r="AM1091" s="138"/>
      <c r="AN1091" s="138"/>
      <c r="AO1091" s="138"/>
      <c r="AP1091" s="138"/>
      <c r="AQ1091" s="138"/>
      <c r="AR1091" s="138"/>
      <c r="AS1091" s="138"/>
      <c r="AT1091" s="138"/>
      <c r="AU1091" s="138"/>
      <c r="AV1091" s="138"/>
      <c r="AW1091" s="138"/>
      <c r="AX1091" s="138"/>
      <c r="AY1091" s="138"/>
      <c r="AZ1091" s="138"/>
      <c r="BA1091" s="138"/>
      <c r="BB1091" s="138"/>
      <c r="BC1091" s="138"/>
      <c r="BD1091" s="138"/>
      <c r="BE1091" s="138"/>
      <c r="BF1091" s="138"/>
      <c r="BG1091" s="138"/>
      <c r="BH1091" s="138"/>
      <c r="BI1091" s="138"/>
      <c r="BJ1091" s="138"/>
      <c r="BK1091" s="138"/>
      <c r="BL1091" s="138"/>
      <c r="BM1091" s="138"/>
      <c r="BN1091" s="138"/>
      <c r="BO1091" s="138"/>
      <c r="BP1091" s="138"/>
      <c r="BQ1091" s="138"/>
      <c r="BR1091" s="138"/>
      <c r="BS1091" s="138"/>
      <c r="BT1091" s="138"/>
      <c r="BU1091" s="138"/>
    </row>
    <row r="1092" spans="1:73" x14ac:dyDescent="0.2">
      <c r="A1092" s="138"/>
      <c r="B1092" s="138"/>
      <c r="C1092" s="138"/>
      <c r="D1092" s="138"/>
      <c r="E1092" s="158"/>
      <c r="F1092" s="158"/>
      <c r="G1092" s="138"/>
      <c r="H1092" s="138"/>
      <c r="I1092" s="138"/>
      <c r="J1092" s="138"/>
      <c r="K1092" s="138"/>
      <c r="L1092" s="138"/>
      <c r="M1092" s="138"/>
      <c r="N1092" s="138"/>
      <c r="O1092" s="138"/>
      <c r="P1092" s="138"/>
      <c r="Q1092" s="138"/>
      <c r="R1092" s="138"/>
      <c r="S1092" s="138"/>
      <c r="T1092" s="138"/>
      <c r="U1092" s="138"/>
      <c r="V1092" s="138"/>
      <c r="W1092" s="138"/>
      <c r="X1092" s="138"/>
      <c r="Y1092" s="138"/>
      <c r="Z1092" s="138"/>
      <c r="AA1092" s="138"/>
      <c r="AB1092" s="138"/>
      <c r="AC1092" s="138"/>
      <c r="AD1092" s="138"/>
      <c r="AE1092" s="138"/>
      <c r="AF1092" s="138"/>
      <c r="AG1092" s="138"/>
      <c r="AH1092" s="138"/>
      <c r="AI1092" s="138"/>
      <c r="AJ1092" s="138"/>
      <c r="AK1092" s="138"/>
      <c r="AL1092" s="138"/>
      <c r="AM1092" s="138"/>
      <c r="AN1092" s="138"/>
      <c r="AO1092" s="138"/>
      <c r="AP1092" s="138"/>
      <c r="AQ1092" s="138"/>
      <c r="AR1092" s="138"/>
      <c r="AS1092" s="138"/>
      <c r="AT1092" s="138"/>
      <c r="AU1092" s="138"/>
      <c r="AV1092" s="138"/>
      <c r="AW1092" s="138"/>
      <c r="AX1092" s="138"/>
      <c r="AY1092" s="138"/>
      <c r="AZ1092" s="138"/>
      <c r="BA1092" s="138"/>
      <c r="BB1092" s="138"/>
      <c r="BC1092" s="138"/>
      <c r="BD1092" s="138"/>
      <c r="BE1092" s="138"/>
      <c r="BF1092" s="138"/>
      <c r="BG1092" s="138"/>
      <c r="BH1092" s="138"/>
      <c r="BI1092" s="138"/>
      <c r="BJ1092" s="138"/>
      <c r="BK1092" s="138"/>
      <c r="BL1092" s="138"/>
      <c r="BM1092" s="138"/>
      <c r="BN1092" s="138"/>
      <c r="BO1092" s="138"/>
      <c r="BP1092" s="138"/>
      <c r="BQ1092" s="138"/>
      <c r="BR1092" s="138"/>
      <c r="BS1092" s="138"/>
      <c r="BT1092" s="138"/>
      <c r="BU1092" s="138"/>
    </row>
    <row r="1093" spans="1:73" x14ac:dyDescent="0.2">
      <c r="A1093" s="138"/>
      <c r="B1093" s="138"/>
      <c r="C1093" s="138"/>
      <c r="D1093" s="138"/>
      <c r="E1093" s="158"/>
      <c r="F1093" s="158"/>
      <c r="G1093" s="138"/>
      <c r="H1093" s="138"/>
      <c r="I1093" s="138"/>
      <c r="J1093" s="138"/>
      <c r="K1093" s="138"/>
      <c r="L1093" s="138"/>
      <c r="M1093" s="138"/>
      <c r="N1093" s="138"/>
      <c r="O1093" s="138"/>
      <c r="P1093" s="138"/>
      <c r="Q1093" s="138"/>
      <c r="R1093" s="138"/>
      <c r="S1093" s="138"/>
      <c r="T1093" s="138"/>
      <c r="U1093" s="138"/>
      <c r="V1093" s="138"/>
      <c r="W1093" s="138"/>
      <c r="X1093" s="138"/>
      <c r="Y1093" s="138"/>
      <c r="Z1093" s="138"/>
      <c r="AA1093" s="138"/>
      <c r="AB1093" s="138"/>
      <c r="AC1093" s="138"/>
      <c r="AD1093" s="138"/>
      <c r="AE1093" s="138"/>
      <c r="AF1093" s="138"/>
      <c r="AG1093" s="138"/>
      <c r="AH1093" s="138"/>
      <c r="AI1093" s="138"/>
      <c r="AJ1093" s="138"/>
      <c r="AK1093" s="138"/>
      <c r="AL1093" s="138"/>
      <c r="AM1093" s="138"/>
      <c r="AN1093" s="138"/>
      <c r="AO1093" s="138"/>
      <c r="AP1093" s="138"/>
      <c r="AQ1093" s="138"/>
      <c r="AR1093" s="138"/>
      <c r="AS1093" s="138"/>
      <c r="AT1093" s="138"/>
      <c r="AU1093" s="138"/>
      <c r="AV1093" s="138"/>
      <c r="AW1093" s="138"/>
      <c r="AX1093" s="138"/>
      <c r="AY1093" s="138"/>
      <c r="AZ1093" s="138"/>
      <c r="BA1093" s="138"/>
      <c r="BB1093" s="138"/>
      <c r="BC1093" s="138"/>
      <c r="BD1093" s="138"/>
      <c r="BE1093" s="138"/>
      <c r="BF1093" s="138"/>
      <c r="BG1093" s="138"/>
      <c r="BH1093" s="138"/>
      <c r="BI1093" s="138"/>
      <c r="BJ1093" s="138"/>
      <c r="BK1093" s="138"/>
      <c r="BL1093" s="138"/>
      <c r="BM1093" s="138"/>
      <c r="BN1093" s="138"/>
      <c r="BO1093" s="138"/>
      <c r="BP1093" s="138"/>
      <c r="BQ1093" s="138"/>
      <c r="BR1093" s="138"/>
      <c r="BS1093" s="138"/>
      <c r="BT1093" s="138"/>
      <c r="BU1093" s="138"/>
    </row>
    <row r="1094" spans="1:73" x14ac:dyDescent="0.2">
      <c r="A1094" s="138"/>
      <c r="B1094" s="138"/>
      <c r="C1094" s="138"/>
      <c r="D1094" s="138"/>
      <c r="E1094" s="158"/>
      <c r="F1094" s="158"/>
      <c r="G1094" s="138"/>
      <c r="H1094" s="138"/>
      <c r="I1094" s="138"/>
      <c r="J1094" s="138"/>
      <c r="K1094" s="138"/>
      <c r="L1094" s="138"/>
      <c r="M1094" s="138"/>
      <c r="N1094" s="138"/>
      <c r="O1094" s="138"/>
      <c r="P1094" s="138"/>
      <c r="Q1094" s="138"/>
      <c r="R1094" s="138"/>
      <c r="S1094" s="138"/>
      <c r="T1094" s="138"/>
      <c r="U1094" s="138"/>
      <c r="V1094" s="138"/>
      <c r="W1094" s="138"/>
      <c r="X1094" s="138"/>
      <c r="Y1094" s="138"/>
      <c r="Z1094" s="138"/>
      <c r="AA1094" s="138"/>
      <c r="AB1094" s="138"/>
      <c r="AC1094" s="138"/>
      <c r="AD1094" s="138"/>
      <c r="AE1094" s="138"/>
      <c r="AF1094" s="138"/>
      <c r="AG1094" s="138"/>
      <c r="AH1094" s="138"/>
      <c r="AI1094" s="138"/>
      <c r="AJ1094" s="138"/>
      <c r="AK1094" s="138"/>
      <c r="AL1094" s="138"/>
      <c r="AM1094" s="138"/>
      <c r="AN1094" s="138"/>
      <c r="AO1094" s="138"/>
      <c r="AP1094" s="138"/>
      <c r="AQ1094" s="138"/>
      <c r="AR1094" s="138"/>
      <c r="AS1094" s="138"/>
      <c r="AT1094" s="138"/>
      <c r="AU1094" s="138"/>
      <c r="AV1094" s="138"/>
      <c r="AW1094" s="138"/>
      <c r="AX1094" s="138"/>
      <c r="AY1094" s="138"/>
      <c r="AZ1094" s="138"/>
      <c r="BA1094" s="138"/>
      <c r="BB1094" s="138"/>
      <c r="BC1094" s="138"/>
      <c r="BD1094" s="138"/>
      <c r="BE1094" s="138"/>
      <c r="BF1094" s="138"/>
      <c r="BG1094" s="138"/>
      <c r="BH1094" s="138"/>
      <c r="BI1094" s="138"/>
      <c r="BJ1094" s="138"/>
      <c r="BK1094" s="138"/>
      <c r="BL1094" s="138"/>
      <c r="BM1094" s="138"/>
      <c r="BN1094" s="138"/>
      <c r="BO1094" s="138"/>
      <c r="BP1094" s="138"/>
      <c r="BQ1094" s="138"/>
      <c r="BR1094" s="138"/>
      <c r="BS1094" s="138"/>
      <c r="BT1094" s="138"/>
      <c r="BU1094" s="138"/>
    </row>
    <row r="1095" spans="1:73" x14ac:dyDescent="0.2">
      <c r="A1095" s="138"/>
      <c r="B1095" s="138"/>
      <c r="C1095" s="138"/>
      <c r="D1095" s="138"/>
      <c r="E1095" s="158"/>
      <c r="F1095" s="158"/>
      <c r="G1095" s="138"/>
      <c r="H1095" s="138"/>
      <c r="I1095" s="138"/>
      <c r="J1095" s="138"/>
      <c r="K1095" s="138"/>
      <c r="L1095" s="138"/>
      <c r="M1095" s="138"/>
      <c r="N1095" s="138"/>
      <c r="O1095" s="138"/>
      <c r="P1095" s="138"/>
      <c r="Q1095" s="138"/>
      <c r="R1095" s="138"/>
      <c r="S1095" s="138"/>
      <c r="T1095" s="138"/>
      <c r="U1095" s="138"/>
      <c r="V1095" s="138"/>
      <c r="W1095" s="138"/>
      <c r="X1095" s="138"/>
      <c r="Y1095" s="138"/>
      <c r="Z1095" s="138"/>
      <c r="AA1095" s="138"/>
      <c r="AB1095" s="138"/>
      <c r="AC1095" s="138"/>
      <c r="AD1095" s="138"/>
      <c r="AE1095" s="138"/>
      <c r="AF1095" s="138"/>
      <c r="AG1095" s="138"/>
      <c r="AH1095" s="138"/>
      <c r="AI1095" s="138"/>
      <c r="AJ1095" s="138"/>
      <c r="AK1095" s="138"/>
      <c r="AL1095" s="138"/>
      <c r="AM1095" s="138"/>
      <c r="AN1095" s="138"/>
      <c r="AO1095" s="138"/>
      <c r="AP1095" s="138"/>
      <c r="AQ1095" s="138"/>
      <c r="AR1095" s="138"/>
      <c r="AS1095" s="138"/>
      <c r="AT1095" s="138"/>
      <c r="AU1095" s="138"/>
      <c r="AV1095" s="138"/>
      <c r="AW1095" s="138"/>
      <c r="AX1095" s="138"/>
      <c r="AY1095" s="138"/>
      <c r="AZ1095" s="138"/>
      <c r="BA1095" s="138"/>
      <c r="BB1095" s="138"/>
      <c r="BC1095" s="138"/>
      <c r="BD1095" s="138"/>
      <c r="BE1095" s="138"/>
      <c r="BF1095" s="138"/>
      <c r="BG1095" s="138"/>
      <c r="BH1095" s="138"/>
      <c r="BI1095" s="138"/>
      <c r="BJ1095" s="138"/>
      <c r="BK1095" s="138"/>
      <c r="BL1095" s="138"/>
      <c r="BM1095" s="138"/>
      <c r="BN1095" s="138"/>
      <c r="BO1095" s="138"/>
      <c r="BP1095" s="138"/>
      <c r="BQ1095" s="138"/>
      <c r="BR1095" s="138"/>
      <c r="BS1095" s="138"/>
      <c r="BT1095" s="138"/>
      <c r="BU1095" s="138"/>
    </row>
    <row r="1096" spans="1:73" x14ac:dyDescent="0.2">
      <c r="A1096" s="138"/>
      <c r="B1096" s="138"/>
      <c r="C1096" s="138"/>
      <c r="D1096" s="138"/>
      <c r="E1096" s="158"/>
      <c r="F1096" s="158"/>
      <c r="G1096" s="138"/>
      <c r="H1096" s="138"/>
      <c r="I1096" s="138"/>
      <c r="J1096" s="138"/>
      <c r="K1096" s="138"/>
      <c r="L1096" s="138"/>
      <c r="M1096" s="138"/>
      <c r="N1096" s="138"/>
      <c r="O1096" s="138"/>
      <c r="P1096" s="138"/>
      <c r="Q1096" s="138"/>
      <c r="R1096" s="138"/>
      <c r="S1096" s="138"/>
      <c r="T1096" s="138"/>
      <c r="U1096" s="138"/>
      <c r="V1096" s="138"/>
      <c r="W1096" s="138"/>
      <c r="X1096" s="138"/>
      <c r="Y1096" s="138"/>
      <c r="Z1096" s="138"/>
      <c r="AA1096" s="138"/>
      <c r="AB1096" s="138"/>
      <c r="AC1096" s="138"/>
      <c r="AD1096" s="138"/>
      <c r="AE1096" s="138"/>
      <c r="AF1096" s="138"/>
      <c r="AG1096" s="138"/>
      <c r="AH1096" s="138"/>
      <c r="AI1096" s="138"/>
      <c r="AJ1096" s="138"/>
      <c r="AK1096" s="138"/>
      <c r="AL1096" s="138"/>
      <c r="AM1096" s="138"/>
      <c r="AN1096" s="138"/>
      <c r="AO1096" s="138"/>
      <c r="AP1096" s="138"/>
      <c r="AQ1096" s="138"/>
      <c r="AR1096" s="138"/>
      <c r="AS1096" s="138"/>
      <c r="AT1096" s="138"/>
      <c r="AU1096" s="138"/>
      <c r="AV1096" s="138"/>
      <c r="AW1096" s="138"/>
      <c r="AX1096" s="138"/>
      <c r="AY1096" s="138"/>
      <c r="AZ1096" s="138"/>
      <c r="BA1096" s="138"/>
      <c r="BB1096" s="138"/>
      <c r="BC1096" s="138"/>
      <c r="BD1096" s="138"/>
      <c r="BE1096" s="138"/>
      <c r="BF1096" s="138"/>
      <c r="BG1096" s="138"/>
      <c r="BH1096" s="138"/>
      <c r="BI1096" s="138"/>
      <c r="BJ1096" s="138"/>
      <c r="BK1096" s="138"/>
      <c r="BL1096" s="138"/>
      <c r="BM1096" s="138"/>
      <c r="BN1096" s="138"/>
      <c r="BO1096" s="138"/>
      <c r="BP1096" s="138"/>
      <c r="BQ1096" s="138"/>
      <c r="BR1096" s="138"/>
      <c r="BS1096" s="138"/>
      <c r="BT1096" s="138"/>
      <c r="BU1096" s="138"/>
    </row>
    <row r="1097" spans="1:73" x14ac:dyDescent="0.2">
      <c r="A1097" s="138"/>
      <c r="B1097" s="138"/>
      <c r="C1097" s="138"/>
      <c r="D1097" s="138"/>
      <c r="E1097" s="158"/>
      <c r="F1097" s="158"/>
      <c r="G1097" s="138"/>
      <c r="H1097" s="138"/>
      <c r="I1097" s="138"/>
      <c r="J1097" s="138"/>
      <c r="K1097" s="138"/>
      <c r="L1097" s="138"/>
      <c r="M1097" s="138"/>
      <c r="N1097" s="138"/>
      <c r="O1097" s="138"/>
      <c r="P1097" s="138"/>
      <c r="Q1097" s="138"/>
      <c r="R1097" s="138"/>
      <c r="S1097" s="138"/>
      <c r="T1097" s="138"/>
      <c r="U1097" s="138"/>
      <c r="V1097" s="138"/>
      <c r="W1097" s="138"/>
      <c r="X1097" s="138"/>
      <c r="Y1097" s="138"/>
      <c r="Z1097" s="138"/>
      <c r="AA1097" s="138"/>
      <c r="AB1097" s="138"/>
      <c r="AC1097" s="138"/>
      <c r="AD1097" s="138"/>
      <c r="AE1097" s="138"/>
      <c r="AF1097" s="138"/>
      <c r="AG1097" s="138"/>
      <c r="AH1097" s="138"/>
      <c r="AI1097" s="138"/>
      <c r="AJ1097" s="138"/>
      <c r="AK1097" s="138"/>
      <c r="AL1097" s="138"/>
      <c r="AM1097" s="138"/>
      <c r="AN1097" s="138"/>
      <c r="AO1097" s="138"/>
      <c r="AP1097" s="138"/>
      <c r="AQ1097" s="138"/>
      <c r="AR1097" s="138"/>
      <c r="AS1097" s="138"/>
      <c r="AT1097" s="138"/>
      <c r="AU1097" s="138"/>
      <c r="AV1097" s="138"/>
      <c r="AW1097" s="138"/>
      <c r="AX1097" s="138"/>
      <c r="AY1097" s="138"/>
      <c r="AZ1097" s="138"/>
      <c r="BA1097" s="138"/>
      <c r="BB1097" s="138"/>
      <c r="BC1097" s="138"/>
      <c r="BD1097" s="138"/>
      <c r="BE1097" s="138"/>
      <c r="BF1097" s="138"/>
      <c r="BG1097" s="138"/>
      <c r="BH1097" s="138"/>
      <c r="BI1097" s="138"/>
      <c r="BJ1097" s="138"/>
      <c r="BK1097" s="138"/>
      <c r="BL1097" s="138"/>
      <c r="BM1097" s="138"/>
      <c r="BN1097" s="138"/>
      <c r="BO1097" s="138"/>
      <c r="BP1097" s="138"/>
      <c r="BQ1097" s="138"/>
      <c r="BR1097" s="138"/>
      <c r="BS1097" s="138"/>
      <c r="BT1097" s="138"/>
      <c r="BU1097" s="138"/>
    </row>
    <row r="1098" spans="1:73" x14ac:dyDescent="0.2">
      <c r="A1098" s="138"/>
      <c r="B1098" s="138"/>
      <c r="C1098" s="138"/>
      <c r="D1098" s="138"/>
      <c r="E1098" s="158"/>
      <c r="F1098" s="158"/>
      <c r="G1098" s="138"/>
      <c r="H1098" s="138"/>
      <c r="I1098" s="138"/>
      <c r="J1098" s="138"/>
      <c r="K1098" s="138"/>
      <c r="L1098" s="138"/>
      <c r="M1098" s="138"/>
      <c r="N1098" s="138"/>
      <c r="O1098" s="138"/>
      <c r="P1098" s="138"/>
      <c r="Q1098" s="138"/>
      <c r="R1098" s="138"/>
      <c r="S1098" s="138"/>
      <c r="T1098" s="138"/>
      <c r="U1098" s="138"/>
      <c r="V1098" s="138"/>
      <c r="W1098" s="138"/>
      <c r="X1098" s="138"/>
      <c r="Y1098" s="138"/>
      <c r="Z1098" s="138"/>
      <c r="AA1098" s="138"/>
      <c r="AB1098" s="138"/>
      <c r="AC1098" s="138"/>
      <c r="AD1098" s="138"/>
      <c r="AE1098" s="138"/>
      <c r="AF1098" s="138"/>
      <c r="AG1098" s="138"/>
      <c r="AH1098" s="138"/>
      <c r="AI1098" s="138"/>
      <c r="AJ1098" s="138"/>
      <c r="AK1098" s="138"/>
      <c r="AL1098" s="138"/>
      <c r="AM1098" s="138"/>
      <c r="AN1098" s="138"/>
      <c r="AO1098" s="138"/>
      <c r="AP1098" s="138"/>
      <c r="AQ1098" s="138"/>
      <c r="AR1098" s="138"/>
      <c r="AS1098" s="138"/>
      <c r="AT1098" s="138"/>
      <c r="AU1098" s="138"/>
      <c r="AV1098" s="138"/>
      <c r="AW1098" s="138"/>
      <c r="AX1098" s="138"/>
      <c r="AY1098" s="138"/>
      <c r="AZ1098" s="138"/>
      <c r="BA1098" s="138"/>
      <c r="BB1098" s="138"/>
      <c r="BC1098" s="138"/>
      <c r="BD1098" s="138"/>
      <c r="BE1098" s="138"/>
      <c r="BF1098" s="138"/>
      <c r="BG1098" s="138"/>
      <c r="BH1098" s="138"/>
      <c r="BI1098" s="138"/>
      <c r="BJ1098" s="138"/>
      <c r="BK1098" s="138"/>
      <c r="BL1098" s="138"/>
      <c r="BM1098" s="138"/>
      <c r="BN1098" s="138"/>
      <c r="BO1098" s="138"/>
      <c r="BP1098" s="138"/>
      <c r="BQ1098" s="138"/>
      <c r="BR1098" s="138"/>
      <c r="BS1098" s="138"/>
      <c r="BT1098" s="138"/>
      <c r="BU1098" s="138"/>
    </row>
    <row r="1099" spans="1:73" x14ac:dyDescent="0.2">
      <c r="A1099" s="138"/>
      <c r="B1099" s="138"/>
      <c r="C1099" s="138"/>
      <c r="D1099" s="138"/>
      <c r="E1099" s="158"/>
      <c r="F1099" s="158"/>
      <c r="G1099" s="138"/>
      <c r="H1099" s="138"/>
      <c r="I1099" s="138"/>
      <c r="J1099" s="138"/>
      <c r="K1099" s="138"/>
      <c r="L1099" s="138"/>
      <c r="M1099" s="138"/>
      <c r="N1099" s="138"/>
      <c r="O1099" s="138"/>
      <c r="P1099" s="138"/>
      <c r="Q1099" s="138"/>
      <c r="R1099" s="138"/>
      <c r="S1099" s="138"/>
      <c r="T1099" s="138"/>
      <c r="U1099" s="138"/>
      <c r="V1099" s="138"/>
      <c r="W1099" s="138"/>
      <c r="X1099" s="138"/>
      <c r="Y1099" s="138"/>
      <c r="Z1099" s="138"/>
      <c r="AA1099" s="138"/>
      <c r="AB1099" s="138"/>
      <c r="AC1099" s="138"/>
      <c r="AD1099" s="138"/>
      <c r="AE1099" s="138"/>
      <c r="AF1099" s="138"/>
      <c r="AG1099" s="138"/>
      <c r="AH1099" s="138"/>
      <c r="AI1099" s="138"/>
      <c r="AJ1099" s="138"/>
      <c r="AK1099" s="138"/>
      <c r="AL1099" s="138"/>
      <c r="AM1099" s="138"/>
      <c r="AN1099" s="138"/>
      <c r="AO1099" s="138"/>
      <c r="AP1099" s="138"/>
      <c r="AQ1099" s="138"/>
      <c r="AR1099" s="138"/>
      <c r="AS1099" s="138"/>
      <c r="AT1099" s="138"/>
      <c r="AU1099" s="138"/>
      <c r="AV1099" s="138"/>
      <c r="AW1099" s="138"/>
      <c r="AX1099" s="138"/>
      <c r="AY1099" s="138"/>
      <c r="AZ1099" s="138"/>
      <c r="BA1099" s="138"/>
      <c r="BB1099" s="138"/>
      <c r="BC1099" s="138"/>
      <c r="BD1099" s="138"/>
      <c r="BE1099" s="138"/>
      <c r="BF1099" s="138"/>
      <c r="BG1099" s="138"/>
      <c r="BH1099" s="138"/>
      <c r="BI1099" s="138"/>
      <c r="BJ1099" s="138"/>
      <c r="BK1099" s="138"/>
      <c r="BL1099" s="138"/>
      <c r="BM1099" s="138"/>
      <c r="BN1099" s="138"/>
      <c r="BO1099" s="138"/>
      <c r="BP1099" s="138"/>
      <c r="BQ1099" s="138"/>
      <c r="BR1099" s="138"/>
      <c r="BS1099" s="138"/>
      <c r="BT1099" s="138"/>
      <c r="BU1099" s="138"/>
    </row>
    <row r="1100" spans="1:73" x14ac:dyDescent="0.2">
      <c r="A1100" s="138"/>
      <c r="B1100" s="138"/>
      <c r="C1100" s="138"/>
      <c r="D1100" s="138"/>
      <c r="E1100" s="158"/>
      <c r="F1100" s="158"/>
      <c r="G1100" s="138"/>
      <c r="H1100" s="138"/>
      <c r="I1100" s="138"/>
      <c r="J1100" s="138"/>
      <c r="K1100" s="138"/>
      <c r="L1100" s="138"/>
      <c r="M1100" s="138"/>
      <c r="N1100" s="138"/>
      <c r="O1100" s="138"/>
      <c r="P1100" s="138"/>
      <c r="Q1100" s="138"/>
      <c r="R1100" s="138"/>
      <c r="S1100" s="138"/>
      <c r="T1100" s="138"/>
      <c r="U1100" s="138"/>
      <c r="V1100" s="138"/>
      <c r="W1100" s="138"/>
      <c r="X1100" s="138"/>
      <c r="Y1100" s="138"/>
      <c r="Z1100" s="138"/>
      <c r="AA1100" s="138"/>
      <c r="AB1100" s="138"/>
      <c r="AC1100" s="138"/>
      <c r="AD1100" s="138"/>
      <c r="AE1100" s="138"/>
      <c r="AF1100" s="138"/>
      <c r="AG1100" s="138"/>
      <c r="AH1100" s="138"/>
      <c r="AI1100" s="138"/>
      <c r="AJ1100" s="138"/>
      <c r="AK1100" s="138"/>
      <c r="AL1100" s="138"/>
      <c r="AM1100" s="138"/>
      <c r="AN1100" s="138"/>
      <c r="AO1100" s="138"/>
      <c r="AP1100" s="138"/>
      <c r="AQ1100" s="138"/>
      <c r="AR1100" s="138"/>
      <c r="AS1100" s="138"/>
      <c r="AT1100" s="138"/>
      <c r="AU1100" s="138"/>
      <c r="AV1100" s="138"/>
      <c r="AW1100" s="138"/>
      <c r="AX1100" s="138"/>
      <c r="AY1100" s="138"/>
      <c r="AZ1100" s="138"/>
      <c r="BA1100" s="138"/>
      <c r="BB1100" s="138"/>
      <c r="BC1100" s="138"/>
      <c r="BD1100" s="138"/>
      <c r="BE1100" s="138"/>
      <c r="BF1100" s="138"/>
      <c r="BG1100" s="138"/>
      <c r="BH1100" s="138"/>
      <c r="BI1100" s="138"/>
      <c r="BJ1100" s="138"/>
      <c r="BK1100" s="138"/>
      <c r="BL1100" s="138"/>
      <c r="BM1100" s="138"/>
      <c r="BN1100" s="138"/>
      <c r="BO1100" s="138"/>
      <c r="BP1100" s="138"/>
      <c r="BQ1100" s="138"/>
      <c r="BR1100" s="138"/>
      <c r="BS1100" s="138"/>
      <c r="BT1100" s="138"/>
      <c r="BU1100" s="138"/>
    </row>
    <row r="1101" spans="1:73" x14ac:dyDescent="0.2">
      <c r="A1101" s="138"/>
      <c r="B1101" s="138"/>
      <c r="C1101" s="138"/>
      <c r="D1101" s="138"/>
      <c r="E1101" s="158"/>
      <c r="F1101" s="158"/>
      <c r="G1101" s="138"/>
      <c r="H1101" s="138"/>
      <c r="I1101" s="138"/>
      <c r="J1101" s="138"/>
      <c r="K1101" s="138"/>
      <c r="L1101" s="138"/>
      <c r="M1101" s="138"/>
      <c r="N1101" s="138"/>
      <c r="O1101" s="138"/>
      <c r="P1101" s="138"/>
      <c r="Q1101" s="138"/>
      <c r="R1101" s="138"/>
      <c r="S1101" s="138"/>
      <c r="T1101" s="138"/>
      <c r="U1101" s="138"/>
      <c r="V1101" s="138"/>
      <c r="W1101" s="138"/>
      <c r="X1101" s="138"/>
      <c r="Y1101" s="138"/>
      <c r="Z1101" s="138"/>
      <c r="AA1101" s="138"/>
      <c r="AB1101" s="138"/>
      <c r="AC1101" s="138"/>
      <c r="AD1101" s="138"/>
      <c r="AE1101" s="138"/>
      <c r="AF1101" s="138"/>
      <c r="AG1101" s="138"/>
      <c r="AH1101" s="138"/>
      <c r="AI1101" s="138"/>
      <c r="AJ1101" s="138"/>
      <c r="AK1101" s="138"/>
      <c r="AL1101" s="138"/>
      <c r="AM1101" s="138"/>
      <c r="AN1101" s="138"/>
      <c r="AO1101" s="138"/>
      <c r="AP1101" s="138"/>
      <c r="AQ1101" s="138"/>
      <c r="AR1101" s="138"/>
      <c r="AS1101" s="138"/>
      <c r="AT1101" s="138"/>
      <c r="AU1101" s="138"/>
      <c r="AV1101" s="138"/>
      <c r="AW1101" s="138"/>
      <c r="AX1101" s="138"/>
      <c r="AY1101" s="138"/>
      <c r="AZ1101" s="138"/>
      <c r="BA1101" s="138"/>
      <c r="BB1101" s="138"/>
      <c r="BC1101" s="138"/>
      <c r="BD1101" s="138"/>
      <c r="BE1101" s="138"/>
      <c r="BF1101" s="138"/>
      <c r="BG1101" s="138"/>
      <c r="BH1101" s="138"/>
      <c r="BI1101" s="138"/>
      <c r="BJ1101" s="138"/>
      <c r="BK1101" s="138"/>
      <c r="BL1101" s="138"/>
      <c r="BM1101" s="138"/>
      <c r="BN1101" s="138"/>
      <c r="BO1101" s="138"/>
      <c r="BP1101" s="138"/>
      <c r="BQ1101" s="138"/>
      <c r="BR1101" s="138"/>
      <c r="BS1101" s="138"/>
      <c r="BT1101" s="138"/>
      <c r="BU1101" s="138"/>
    </row>
    <row r="1102" spans="1:73" x14ac:dyDescent="0.2">
      <c r="A1102" s="138"/>
      <c r="B1102" s="138"/>
      <c r="C1102" s="138"/>
      <c r="D1102" s="138"/>
      <c r="E1102" s="158"/>
      <c r="F1102" s="158"/>
      <c r="G1102" s="138"/>
      <c r="H1102" s="138"/>
      <c r="I1102" s="138"/>
      <c r="J1102" s="138"/>
      <c r="K1102" s="138"/>
      <c r="L1102" s="138"/>
      <c r="M1102" s="138"/>
      <c r="N1102" s="138"/>
      <c r="O1102" s="138"/>
      <c r="P1102" s="138"/>
      <c r="Q1102" s="138"/>
      <c r="R1102" s="138"/>
      <c r="S1102" s="138"/>
      <c r="T1102" s="138"/>
      <c r="U1102" s="138"/>
      <c r="V1102" s="138"/>
      <c r="W1102" s="138"/>
      <c r="X1102" s="138"/>
      <c r="Y1102" s="138"/>
      <c r="Z1102" s="138"/>
      <c r="AA1102" s="138"/>
      <c r="AB1102" s="138"/>
      <c r="AC1102" s="138"/>
      <c r="AD1102" s="138"/>
      <c r="AE1102" s="138"/>
      <c r="AF1102" s="138"/>
      <c r="AG1102" s="138"/>
      <c r="AH1102" s="138"/>
      <c r="AI1102" s="138"/>
      <c r="AJ1102" s="138"/>
      <c r="AK1102" s="138"/>
      <c r="AL1102" s="138"/>
      <c r="AM1102" s="138"/>
      <c r="AN1102" s="138"/>
      <c r="AO1102" s="138"/>
      <c r="AP1102" s="138"/>
      <c r="AQ1102" s="138"/>
      <c r="AR1102" s="138"/>
      <c r="AS1102" s="138"/>
      <c r="AT1102" s="138"/>
      <c r="AU1102" s="138"/>
      <c r="AV1102" s="138"/>
      <c r="AW1102" s="138"/>
      <c r="AX1102" s="138"/>
      <c r="AY1102" s="138"/>
      <c r="AZ1102" s="138"/>
      <c r="BA1102" s="138"/>
      <c r="BB1102" s="138"/>
      <c r="BC1102" s="138"/>
      <c r="BD1102" s="138"/>
      <c r="BE1102" s="138"/>
      <c r="BF1102" s="138"/>
      <c r="BG1102" s="138"/>
      <c r="BH1102" s="138"/>
      <c r="BI1102" s="138"/>
      <c r="BJ1102" s="138"/>
      <c r="BK1102" s="138"/>
      <c r="BL1102" s="138"/>
      <c r="BM1102" s="138"/>
      <c r="BN1102" s="138"/>
      <c r="BO1102" s="138"/>
      <c r="BP1102" s="138"/>
      <c r="BQ1102" s="138"/>
      <c r="BR1102" s="138"/>
      <c r="BS1102" s="138"/>
      <c r="BT1102" s="138"/>
      <c r="BU1102" s="138"/>
    </row>
    <row r="1103" spans="1:73" x14ac:dyDescent="0.2">
      <c r="A1103" s="138"/>
      <c r="B1103" s="138"/>
      <c r="C1103" s="138"/>
      <c r="D1103" s="138"/>
      <c r="E1103" s="158"/>
      <c r="F1103" s="158"/>
      <c r="G1103" s="138"/>
      <c r="H1103" s="138"/>
      <c r="I1103" s="138"/>
      <c r="J1103" s="138"/>
      <c r="K1103" s="138"/>
      <c r="L1103" s="138"/>
      <c r="M1103" s="138"/>
      <c r="N1103" s="138"/>
      <c r="O1103" s="138"/>
      <c r="P1103" s="138"/>
      <c r="Q1103" s="138"/>
      <c r="R1103" s="138"/>
      <c r="S1103" s="138"/>
      <c r="T1103" s="138"/>
      <c r="U1103" s="138"/>
      <c r="V1103" s="138"/>
      <c r="W1103" s="138"/>
      <c r="X1103" s="138"/>
      <c r="Y1103" s="138"/>
      <c r="Z1103" s="138"/>
      <c r="AA1103" s="138"/>
      <c r="AB1103" s="138"/>
      <c r="AC1103" s="138"/>
      <c r="AD1103" s="138"/>
      <c r="AE1103" s="138"/>
      <c r="AF1103" s="138"/>
      <c r="AG1103" s="138"/>
      <c r="AH1103" s="138"/>
      <c r="AI1103" s="138"/>
      <c r="AJ1103" s="138"/>
      <c r="AK1103" s="138"/>
      <c r="AL1103" s="138"/>
      <c r="AM1103" s="138"/>
      <c r="AN1103" s="138"/>
      <c r="AO1103" s="138"/>
      <c r="AP1103" s="138"/>
      <c r="AQ1103" s="138"/>
      <c r="AR1103" s="138"/>
      <c r="AS1103" s="138"/>
      <c r="AT1103" s="138"/>
      <c r="AU1103" s="138"/>
      <c r="AV1103" s="138"/>
      <c r="AW1103" s="138"/>
      <c r="AX1103" s="138"/>
      <c r="AY1103" s="138"/>
      <c r="AZ1103" s="138"/>
      <c r="BA1103" s="138"/>
      <c r="BB1103" s="138"/>
      <c r="BC1103" s="138"/>
      <c r="BD1103" s="138"/>
      <c r="BE1103" s="138"/>
      <c r="BF1103" s="138"/>
      <c r="BG1103" s="138"/>
      <c r="BH1103" s="138"/>
      <c r="BI1103" s="138"/>
      <c r="BJ1103" s="138"/>
      <c r="BK1103" s="138"/>
      <c r="BL1103" s="138"/>
      <c r="BM1103" s="138"/>
      <c r="BN1103" s="138"/>
      <c r="BO1103" s="138"/>
      <c r="BP1103" s="138"/>
      <c r="BQ1103" s="138"/>
      <c r="BR1103" s="138"/>
      <c r="BS1103" s="138"/>
      <c r="BT1103" s="138"/>
      <c r="BU1103" s="138"/>
    </row>
    <row r="1104" spans="1:73" x14ac:dyDescent="0.2">
      <c r="A1104" s="138"/>
      <c r="B1104" s="138"/>
      <c r="C1104" s="138"/>
      <c r="D1104" s="138"/>
      <c r="E1104" s="158"/>
      <c r="F1104" s="158"/>
      <c r="G1104" s="138"/>
      <c r="H1104" s="138"/>
      <c r="I1104" s="138"/>
      <c r="J1104" s="138"/>
      <c r="K1104" s="138"/>
      <c r="L1104" s="138"/>
      <c r="M1104" s="138"/>
      <c r="N1104" s="138"/>
      <c r="O1104" s="138"/>
      <c r="P1104" s="138"/>
      <c r="Q1104" s="138"/>
      <c r="R1104" s="138"/>
      <c r="S1104" s="138"/>
      <c r="T1104" s="138"/>
      <c r="U1104" s="138"/>
      <c r="V1104" s="138"/>
      <c r="W1104" s="138"/>
      <c r="X1104" s="138"/>
      <c r="Y1104" s="138"/>
      <c r="Z1104" s="138"/>
      <c r="AA1104" s="138"/>
      <c r="AB1104" s="138"/>
      <c r="AC1104" s="138"/>
      <c r="AD1104" s="138"/>
      <c r="AE1104" s="138"/>
      <c r="AF1104" s="138"/>
      <c r="AG1104" s="138"/>
      <c r="AH1104" s="138"/>
      <c r="AI1104" s="138"/>
      <c r="AJ1104" s="138"/>
      <c r="AK1104" s="138"/>
      <c r="AL1104" s="138"/>
      <c r="AM1104" s="138"/>
      <c r="AN1104" s="138"/>
      <c r="AO1104" s="138"/>
      <c r="AP1104" s="138"/>
      <c r="AQ1104" s="138"/>
      <c r="AR1104" s="138"/>
      <c r="AS1104" s="138"/>
      <c r="AT1104" s="138"/>
      <c r="AU1104" s="138"/>
      <c r="AV1104" s="138"/>
      <c r="AW1104" s="138"/>
      <c r="AX1104" s="138"/>
      <c r="AY1104" s="138"/>
      <c r="AZ1104" s="138"/>
      <c r="BA1104" s="138"/>
      <c r="BB1104" s="138"/>
      <c r="BC1104" s="138"/>
      <c r="BD1104" s="138"/>
      <c r="BE1104" s="138"/>
      <c r="BF1104" s="138"/>
      <c r="BG1104" s="138"/>
      <c r="BH1104" s="138"/>
      <c r="BI1104" s="138"/>
      <c r="BJ1104" s="138"/>
      <c r="BK1104" s="138"/>
      <c r="BL1104" s="138"/>
      <c r="BM1104" s="138"/>
      <c r="BN1104" s="138"/>
      <c r="BO1104" s="138"/>
      <c r="BP1104" s="138"/>
      <c r="BQ1104" s="138"/>
      <c r="BR1104" s="138"/>
      <c r="BS1104" s="138"/>
      <c r="BT1104" s="138"/>
      <c r="BU1104" s="138"/>
    </row>
    <row r="1105" spans="1:73" x14ac:dyDescent="0.2">
      <c r="A1105" s="138"/>
      <c r="B1105" s="138"/>
      <c r="C1105" s="138"/>
      <c r="D1105" s="138"/>
      <c r="E1105" s="158"/>
      <c r="F1105" s="158"/>
      <c r="G1105" s="138"/>
      <c r="H1105" s="138"/>
      <c r="I1105" s="138"/>
      <c r="J1105" s="138"/>
      <c r="K1105" s="138"/>
      <c r="L1105" s="138"/>
      <c r="M1105" s="138"/>
      <c r="N1105" s="138"/>
      <c r="O1105" s="138"/>
      <c r="P1105" s="138"/>
      <c r="Q1105" s="138"/>
      <c r="R1105" s="138"/>
      <c r="S1105" s="138"/>
      <c r="T1105" s="138"/>
      <c r="U1105" s="138"/>
      <c r="V1105" s="138"/>
      <c r="W1105" s="138"/>
      <c r="X1105" s="138"/>
      <c r="Y1105" s="138"/>
      <c r="Z1105" s="138"/>
      <c r="AA1105" s="138"/>
      <c r="AB1105" s="138"/>
      <c r="AC1105" s="138"/>
      <c r="AD1105" s="138"/>
      <c r="AE1105" s="138"/>
      <c r="AF1105" s="138"/>
      <c r="AG1105" s="138"/>
      <c r="AH1105" s="138"/>
      <c r="AI1105" s="138"/>
      <c r="AJ1105" s="138"/>
      <c r="AK1105" s="138"/>
      <c r="AL1105" s="138"/>
      <c r="AM1105" s="138"/>
      <c r="AN1105" s="138"/>
      <c r="AO1105" s="138"/>
      <c r="AP1105" s="138"/>
      <c r="AQ1105" s="138"/>
      <c r="AR1105" s="138"/>
      <c r="AS1105" s="138"/>
      <c r="AT1105" s="138"/>
      <c r="AU1105" s="138"/>
      <c r="AV1105" s="138"/>
      <c r="AW1105" s="138"/>
      <c r="AX1105" s="138"/>
      <c r="AY1105" s="138"/>
      <c r="AZ1105" s="138"/>
      <c r="BA1105" s="138"/>
      <c r="BB1105" s="138"/>
      <c r="BC1105" s="138"/>
      <c r="BD1105" s="138"/>
      <c r="BE1105" s="138"/>
      <c r="BF1105" s="138"/>
      <c r="BG1105" s="138"/>
      <c r="BH1105" s="138"/>
      <c r="BI1105" s="138"/>
      <c r="BJ1105" s="138"/>
      <c r="BK1105" s="138"/>
      <c r="BL1105" s="138"/>
      <c r="BM1105" s="138"/>
      <c r="BN1105" s="138"/>
      <c r="BO1105" s="138"/>
      <c r="BP1105" s="138"/>
      <c r="BQ1105" s="138"/>
      <c r="BR1105" s="138"/>
      <c r="BS1105" s="138"/>
      <c r="BT1105" s="138"/>
      <c r="BU1105" s="138"/>
    </row>
    <row r="1106" spans="1:73" x14ac:dyDescent="0.2">
      <c r="A1106" s="138"/>
      <c r="B1106" s="138"/>
      <c r="C1106" s="138"/>
      <c r="D1106" s="138"/>
      <c r="E1106" s="158"/>
      <c r="F1106" s="158"/>
      <c r="G1106" s="138"/>
      <c r="H1106" s="138"/>
      <c r="I1106" s="138"/>
      <c r="J1106" s="138"/>
      <c r="K1106" s="138"/>
      <c r="L1106" s="138"/>
      <c r="M1106" s="138"/>
      <c r="N1106" s="138"/>
      <c r="O1106" s="138"/>
      <c r="P1106" s="138"/>
      <c r="Q1106" s="138"/>
      <c r="R1106" s="138"/>
      <c r="S1106" s="138"/>
      <c r="T1106" s="138"/>
      <c r="U1106" s="138"/>
      <c r="V1106" s="138"/>
      <c r="W1106" s="138"/>
      <c r="X1106" s="138"/>
      <c r="Y1106" s="138"/>
      <c r="Z1106" s="138"/>
      <c r="AA1106" s="138"/>
      <c r="AB1106" s="138"/>
      <c r="AC1106" s="138"/>
      <c r="AD1106" s="138"/>
      <c r="AE1106" s="138"/>
      <c r="AF1106" s="138"/>
      <c r="AG1106" s="138"/>
      <c r="AH1106" s="138"/>
      <c r="AI1106" s="138"/>
      <c r="AJ1106" s="138"/>
      <c r="AK1106" s="138"/>
      <c r="AL1106" s="138"/>
      <c r="AM1106" s="138"/>
      <c r="AN1106" s="138"/>
      <c r="AO1106" s="138"/>
      <c r="AP1106" s="138"/>
      <c r="AQ1106" s="138"/>
      <c r="AR1106" s="138"/>
      <c r="AS1106" s="138"/>
      <c r="AT1106" s="138"/>
      <c r="AU1106" s="138"/>
      <c r="AV1106" s="138"/>
      <c r="AW1106" s="138"/>
      <c r="AX1106" s="138"/>
      <c r="AY1106" s="138"/>
      <c r="AZ1106" s="138"/>
      <c r="BA1106" s="138"/>
      <c r="BB1106" s="138"/>
      <c r="BC1106" s="138"/>
      <c r="BD1106" s="138"/>
      <c r="BE1106" s="138"/>
      <c r="BF1106" s="138"/>
      <c r="BG1106" s="138"/>
      <c r="BH1106" s="138"/>
      <c r="BI1106" s="138"/>
      <c r="BJ1106" s="138"/>
      <c r="BK1106" s="138"/>
      <c r="BL1106" s="138"/>
      <c r="BM1106" s="138"/>
      <c r="BN1106" s="138"/>
      <c r="BO1106" s="138"/>
      <c r="BP1106" s="138"/>
      <c r="BQ1106" s="138"/>
      <c r="BR1106" s="138"/>
      <c r="BS1106" s="138"/>
      <c r="BT1106" s="138"/>
      <c r="BU1106" s="138"/>
    </row>
    <row r="1107" spans="1:73" x14ac:dyDescent="0.2">
      <c r="A1107" s="138"/>
      <c r="B1107" s="138"/>
      <c r="C1107" s="138"/>
      <c r="D1107" s="138"/>
      <c r="E1107" s="158"/>
      <c r="F1107" s="158"/>
      <c r="G1107" s="138"/>
      <c r="H1107" s="138"/>
      <c r="I1107" s="138"/>
      <c r="J1107" s="138"/>
      <c r="K1107" s="138"/>
      <c r="L1107" s="138"/>
      <c r="M1107" s="138"/>
      <c r="N1107" s="138"/>
      <c r="O1107" s="138"/>
      <c r="P1107" s="138"/>
      <c r="Q1107" s="138"/>
      <c r="R1107" s="138"/>
      <c r="S1107" s="138"/>
      <c r="T1107" s="138"/>
      <c r="U1107" s="138"/>
      <c r="V1107" s="138"/>
      <c r="W1107" s="138"/>
      <c r="X1107" s="138"/>
      <c r="Y1107" s="138"/>
      <c r="Z1107" s="138"/>
      <c r="AA1107" s="138"/>
      <c r="AB1107" s="138"/>
      <c r="AC1107" s="138"/>
      <c r="AD1107" s="138"/>
      <c r="AE1107" s="138"/>
      <c r="AF1107" s="138"/>
      <c r="AG1107" s="138"/>
      <c r="AH1107" s="138"/>
      <c r="AI1107" s="138"/>
      <c r="AJ1107" s="138"/>
      <c r="AK1107" s="138"/>
      <c r="AL1107" s="138"/>
      <c r="AM1107" s="138"/>
      <c r="AN1107" s="138"/>
      <c r="AO1107" s="138"/>
      <c r="AP1107" s="138"/>
      <c r="AQ1107" s="138"/>
      <c r="AR1107" s="138"/>
      <c r="AS1107" s="138"/>
      <c r="AT1107" s="138"/>
      <c r="AU1107" s="138"/>
      <c r="AV1107" s="138"/>
      <c r="AW1107" s="138"/>
      <c r="AX1107" s="138"/>
      <c r="AY1107" s="138"/>
      <c r="AZ1107" s="138"/>
      <c r="BA1107" s="138"/>
      <c r="BB1107" s="138"/>
      <c r="BC1107" s="138"/>
      <c r="BD1107" s="138"/>
      <c r="BE1107" s="138"/>
      <c r="BF1107" s="138"/>
      <c r="BG1107" s="138"/>
      <c r="BH1107" s="138"/>
      <c r="BI1107" s="138"/>
      <c r="BJ1107" s="138"/>
      <c r="BK1107" s="138"/>
      <c r="BL1107" s="138"/>
      <c r="BM1107" s="138"/>
      <c r="BN1107" s="138"/>
      <c r="BO1107" s="138"/>
      <c r="BP1107" s="138"/>
      <c r="BQ1107" s="138"/>
      <c r="BR1107" s="138"/>
      <c r="BS1107" s="138"/>
      <c r="BT1107" s="138"/>
      <c r="BU1107" s="138"/>
    </row>
    <row r="1108" spans="1:73" x14ac:dyDescent="0.2">
      <c r="A1108" s="138"/>
      <c r="B1108" s="138"/>
      <c r="C1108" s="138"/>
      <c r="D1108" s="138"/>
      <c r="E1108" s="158"/>
      <c r="F1108" s="158"/>
      <c r="G1108" s="138"/>
      <c r="H1108" s="138"/>
      <c r="I1108" s="138"/>
      <c r="J1108" s="138"/>
      <c r="K1108" s="138"/>
      <c r="L1108" s="138"/>
      <c r="M1108" s="138"/>
      <c r="N1108" s="138"/>
      <c r="O1108" s="138"/>
      <c r="P1108" s="138"/>
      <c r="Q1108" s="138"/>
      <c r="R1108" s="138"/>
      <c r="S1108" s="138"/>
      <c r="T1108" s="138"/>
      <c r="U1108" s="138"/>
      <c r="V1108" s="138"/>
      <c r="W1108" s="138"/>
      <c r="X1108" s="138"/>
      <c r="Y1108" s="138"/>
      <c r="Z1108" s="138"/>
      <c r="AA1108" s="138"/>
      <c r="AB1108" s="138"/>
      <c r="AC1108" s="138"/>
      <c r="AD1108" s="138"/>
      <c r="AE1108" s="138"/>
      <c r="AF1108" s="138"/>
      <c r="AG1108" s="138"/>
      <c r="AH1108" s="138"/>
      <c r="AI1108" s="138"/>
      <c r="AJ1108" s="138"/>
      <c r="AK1108" s="138"/>
      <c r="AL1108" s="138"/>
      <c r="AM1108" s="138"/>
      <c r="AN1108" s="138"/>
      <c r="AO1108" s="138"/>
      <c r="AP1108" s="138"/>
      <c r="AQ1108" s="138"/>
      <c r="AR1108" s="138"/>
      <c r="AS1108" s="138"/>
      <c r="AT1108" s="138"/>
      <c r="AU1108" s="138"/>
      <c r="AV1108" s="138"/>
      <c r="AW1108" s="138"/>
      <c r="AX1108" s="138"/>
      <c r="AY1108" s="138"/>
      <c r="AZ1108" s="138"/>
      <c r="BA1108" s="138"/>
      <c r="BB1108" s="138"/>
      <c r="BC1108" s="138"/>
      <c r="BD1108" s="138"/>
      <c r="BE1108" s="138"/>
      <c r="BF1108" s="138"/>
      <c r="BG1108" s="138"/>
      <c r="BH1108" s="138"/>
      <c r="BI1108" s="138"/>
      <c r="BJ1108" s="138"/>
      <c r="BK1108" s="138"/>
      <c r="BL1108" s="138"/>
      <c r="BM1108" s="138"/>
      <c r="BN1108" s="138"/>
      <c r="BO1108" s="138"/>
      <c r="BP1108" s="138"/>
      <c r="BQ1108" s="138"/>
      <c r="BR1108" s="138"/>
      <c r="BS1108" s="138"/>
      <c r="BT1108" s="138"/>
      <c r="BU1108" s="138"/>
    </row>
    <row r="1109" spans="1:73" x14ac:dyDescent="0.2">
      <c r="A1109" s="138"/>
      <c r="B1109" s="138"/>
      <c r="C1109" s="138"/>
      <c r="D1109" s="138"/>
      <c r="E1109" s="158"/>
      <c r="F1109" s="158"/>
      <c r="G1109" s="138"/>
      <c r="H1109" s="138"/>
      <c r="I1109" s="138"/>
      <c r="J1109" s="138"/>
      <c r="K1109" s="138"/>
      <c r="L1109" s="138"/>
      <c r="M1109" s="138"/>
      <c r="N1109" s="138"/>
      <c r="O1109" s="138"/>
      <c r="P1109" s="138"/>
      <c r="Q1109" s="138"/>
      <c r="R1109" s="138"/>
      <c r="S1109" s="138"/>
      <c r="T1109" s="138"/>
      <c r="U1109" s="138"/>
      <c r="V1109" s="138"/>
      <c r="W1109" s="138"/>
      <c r="X1109" s="138"/>
      <c r="Y1109" s="138"/>
      <c r="Z1109" s="138"/>
      <c r="AA1109" s="138"/>
      <c r="AB1109" s="138"/>
      <c r="AC1109" s="138"/>
      <c r="AD1109" s="138"/>
      <c r="AE1109" s="138"/>
      <c r="AF1109" s="138"/>
      <c r="AG1109" s="138"/>
      <c r="AH1109" s="138"/>
      <c r="AI1109" s="138"/>
      <c r="AJ1109" s="138"/>
      <c r="AK1109" s="138"/>
      <c r="AL1109" s="138"/>
      <c r="AM1109" s="138"/>
      <c r="AN1109" s="138"/>
      <c r="AO1109" s="138"/>
      <c r="AP1109" s="138"/>
      <c r="AQ1109" s="138"/>
      <c r="AR1109" s="138"/>
      <c r="AS1109" s="138"/>
      <c r="AT1109" s="138"/>
      <c r="AU1109" s="138"/>
      <c r="AV1109" s="138"/>
      <c r="AW1109" s="138"/>
      <c r="AX1109" s="138"/>
      <c r="AY1109" s="138"/>
      <c r="AZ1109" s="138"/>
      <c r="BA1109" s="138"/>
      <c r="BB1109" s="138"/>
      <c r="BC1109" s="138"/>
      <c r="BD1109" s="138"/>
      <c r="BE1109" s="138"/>
      <c r="BF1109" s="138"/>
      <c r="BG1109" s="138"/>
      <c r="BH1109" s="138"/>
      <c r="BI1109" s="138"/>
      <c r="BJ1109" s="138"/>
      <c r="BK1109" s="138"/>
      <c r="BL1109" s="138"/>
      <c r="BM1109" s="138"/>
      <c r="BN1109" s="138"/>
      <c r="BO1109" s="138"/>
      <c r="BP1109" s="138"/>
      <c r="BQ1109" s="138"/>
      <c r="BR1109" s="138"/>
      <c r="BS1109" s="138"/>
      <c r="BT1109" s="138"/>
      <c r="BU1109" s="138"/>
    </row>
    <row r="1110" spans="1:73" x14ac:dyDescent="0.2">
      <c r="A1110" s="138"/>
      <c r="B1110" s="138"/>
      <c r="C1110" s="138"/>
      <c r="D1110" s="138"/>
      <c r="E1110" s="158"/>
      <c r="F1110" s="158"/>
      <c r="G1110" s="138"/>
      <c r="H1110" s="138"/>
      <c r="I1110" s="138"/>
      <c r="J1110" s="138"/>
      <c r="K1110" s="138"/>
      <c r="L1110" s="138"/>
      <c r="M1110" s="138"/>
      <c r="N1110" s="138"/>
      <c r="O1110" s="138"/>
      <c r="P1110" s="138"/>
      <c r="Q1110" s="138"/>
      <c r="R1110" s="138"/>
      <c r="S1110" s="138"/>
      <c r="T1110" s="138"/>
      <c r="U1110" s="138"/>
      <c r="V1110" s="138"/>
      <c r="W1110" s="138"/>
      <c r="X1110" s="138"/>
      <c r="Y1110" s="138"/>
      <c r="Z1110" s="138"/>
      <c r="AA1110" s="138"/>
      <c r="AB1110" s="138"/>
      <c r="AC1110" s="138"/>
      <c r="AD1110" s="138"/>
      <c r="AE1110" s="138"/>
      <c r="AF1110" s="138"/>
      <c r="AG1110" s="138"/>
      <c r="AH1110" s="138"/>
      <c r="AI1110" s="138"/>
      <c r="AJ1110" s="138"/>
      <c r="AK1110" s="138"/>
      <c r="AL1110" s="138"/>
      <c r="AM1110" s="138"/>
      <c r="AN1110" s="138"/>
      <c r="AO1110" s="138"/>
      <c r="AP1110" s="138"/>
      <c r="AQ1110" s="138"/>
      <c r="AR1110" s="138"/>
      <c r="AS1110" s="138"/>
      <c r="AT1110" s="138"/>
      <c r="AU1110" s="138"/>
      <c r="AV1110" s="138"/>
      <c r="AW1110" s="138"/>
      <c r="AX1110" s="138"/>
      <c r="AY1110" s="138"/>
      <c r="AZ1110" s="138"/>
      <c r="BA1110" s="138"/>
      <c r="BB1110" s="138"/>
      <c r="BC1110" s="138"/>
      <c r="BD1110" s="138"/>
      <c r="BE1110" s="138"/>
      <c r="BF1110" s="138"/>
      <c r="BG1110" s="138"/>
      <c r="BH1110" s="138"/>
      <c r="BI1110" s="138"/>
      <c r="BJ1110" s="138"/>
      <c r="BK1110" s="138"/>
      <c r="BL1110" s="138"/>
      <c r="BM1110" s="138"/>
      <c r="BN1110" s="138"/>
      <c r="BO1110" s="138"/>
      <c r="BP1110" s="138"/>
      <c r="BQ1110" s="138"/>
      <c r="BR1110" s="138"/>
      <c r="BS1110" s="138"/>
      <c r="BT1110" s="138"/>
      <c r="BU1110" s="138"/>
    </row>
    <row r="1111" spans="1:73" x14ac:dyDescent="0.2">
      <c r="A1111" s="138"/>
      <c r="B1111" s="138"/>
      <c r="C1111" s="138"/>
      <c r="D1111" s="138"/>
      <c r="E1111" s="158"/>
      <c r="F1111" s="158"/>
      <c r="G1111" s="138"/>
      <c r="H1111" s="138"/>
      <c r="I1111" s="138"/>
      <c r="J1111" s="138"/>
      <c r="K1111" s="138"/>
      <c r="L1111" s="138"/>
      <c r="M1111" s="138"/>
      <c r="N1111" s="138"/>
      <c r="O1111" s="138"/>
      <c r="P1111" s="138"/>
      <c r="Q1111" s="138"/>
      <c r="R1111" s="138"/>
      <c r="S1111" s="138"/>
      <c r="T1111" s="138"/>
      <c r="U1111" s="138"/>
      <c r="V1111" s="138"/>
      <c r="W1111" s="138"/>
      <c r="X1111" s="138"/>
      <c r="Y1111" s="138"/>
      <c r="Z1111" s="138"/>
      <c r="AA1111" s="138"/>
      <c r="AB1111" s="138"/>
      <c r="AC1111" s="138"/>
      <c r="AD1111" s="138"/>
      <c r="AE1111" s="138"/>
      <c r="AF1111" s="138"/>
      <c r="AG1111" s="138"/>
      <c r="AH1111" s="138"/>
      <c r="AI1111" s="138"/>
      <c r="AJ1111" s="138"/>
      <c r="AK1111" s="138"/>
      <c r="AL1111" s="138"/>
      <c r="AM1111" s="138"/>
      <c r="AN1111" s="138"/>
      <c r="AO1111" s="138"/>
      <c r="AP1111" s="138"/>
      <c r="AQ1111" s="138"/>
      <c r="AR1111" s="138"/>
      <c r="AS1111" s="138"/>
      <c r="AT1111" s="138"/>
      <c r="AU1111" s="138"/>
      <c r="AV1111" s="138"/>
      <c r="AW1111" s="138"/>
      <c r="AX1111" s="138"/>
      <c r="AY1111" s="138"/>
      <c r="AZ1111" s="138"/>
      <c r="BA1111" s="138"/>
      <c r="BB1111" s="138"/>
      <c r="BC1111" s="138"/>
      <c r="BD1111" s="138"/>
      <c r="BE1111" s="138"/>
      <c r="BF1111" s="138"/>
      <c r="BG1111" s="138"/>
      <c r="BH1111" s="138"/>
      <c r="BI1111" s="138"/>
      <c r="BJ1111" s="138"/>
      <c r="BK1111" s="138"/>
      <c r="BL1111" s="138"/>
      <c r="BM1111" s="138"/>
      <c r="BN1111" s="138"/>
      <c r="BO1111" s="138"/>
      <c r="BP1111" s="138"/>
      <c r="BQ1111" s="138"/>
      <c r="BR1111" s="138"/>
      <c r="BS1111" s="138"/>
      <c r="BT1111" s="138"/>
      <c r="BU1111" s="138"/>
    </row>
    <row r="1112" spans="1:73" x14ac:dyDescent="0.2">
      <c r="A1112" s="138"/>
      <c r="B1112" s="138"/>
      <c r="C1112" s="138"/>
      <c r="D1112" s="138"/>
      <c r="E1112" s="158"/>
      <c r="F1112" s="158"/>
      <c r="G1112" s="138"/>
      <c r="H1112" s="138"/>
      <c r="I1112" s="138"/>
      <c r="J1112" s="138"/>
      <c r="K1112" s="138"/>
      <c r="L1112" s="138"/>
      <c r="M1112" s="138"/>
      <c r="N1112" s="138"/>
      <c r="O1112" s="138"/>
      <c r="P1112" s="138"/>
      <c r="Q1112" s="138"/>
      <c r="R1112" s="138"/>
      <c r="S1112" s="138"/>
      <c r="T1112" s="138"/>
      <c r="U1112" s="138"/>
      <c r="V1112" s="138"/>
      <c r="W1112" s="138"/>
      <c r="X1112" s="138"/>
      <c r="Y1112" s="138"/>
      <c r="Z1112" s="138"/>
      <c r="AA1112" s="138"/>
      <c r="AB1112" s="138"/>
      <c r="AC1112" s="138"/>
      <c r="AD1112" s="138"/>
      <c r="AE1112" s="138"/>
      <c r="AF1112" s="138"/>
      <c r="AG1112" s="138"/>
      <c r="AH1112" s="138"/>
      <c r="AI1112" s="138"/>
      <c r="AJ1112" s="138"/>
      <c r="AK1112" s="138"/>
      <c r="AL1112" s="138"/>
      <c r="AM1112" s="138"/>
      <c r="AN1112" s="138"/>
      <c r="AO1112" s="138"/>
      <c r="AP1112" s="138"/>
      <c r="AQ1112" s="138"/>
      <c r="AR1112" s="138"/>
      <c r="AS1112" s="138"/>
      <c r="AT1112" s="138"/>
      <c r="AU1112" s="138"/>
      <c r="AV1112" s="138"/>
      <c r="AW1112" s="138"/>
      <c r="AX1112" s="138"/>
      <c r="AY1112" s="138"/>
      <c r="AZ1112" s="138"/>
      <c r="BA1112" s="138"/>
      <c r="BB1112" s="138"/>
      <c r="BC1112" s="138"/>
      <c r="BD1112" s="138"/>
      <c r="BE1112" s="138"/>
      <c r="BF1112" s="138"/>
      <c r="BG1112" s="138"/>
      <c r="BH1112" s="138"/>
      <c r="BI1112" s="138"/>
      <c r="BJ1112" s="138"/>
      <c r="BK1112" s="138"/>
      <c r="BL1112" s="138"/>
      <c r="BM1112" s="138"/>
      <c r="BN1112" s="138"/>
      <c r="BO1112" s="138"/>
      <c r="BP1112" s="138"/>
      <c r="BQ1112" s="138"/>
      <c r="BR1112" s="138"/>
      <c r="BS1112" s="138"/>
      <c r="BT1112" s="138"/>
      <c r="BU1112" s="138"/>
    </row>
    <row r="1113" spans="1:73" x14ac:dyDescent="0.2">
      <c r="A1113" s="138"/>
      <c r="B1113" s="138"/>
      <c r="C1113" s="138"/>
      <c r="D1113" s="138"/>
      <c r="E1113" s="158"/>
      <c r="F1113" s="158"/>
      <c r="G1113" s="138"/>
      <c r="H1113" s="138"/>
      <c r="I1113" s="138"/>
      <c r="J1113" s="138"/>
      <c r="K1113" s="138"/>
      <c r="L1113" s="138"/>
      <c r="M1113" s="138"/>
      <c r="N1113" s="138"/>
      <c r="O1113" s="138"/>
      <c r="P1113" s="138"/>
      <c r="Q1113" s="138"/>
      <c r="R1113" s="138"/>
      <c r="S1113" s="138"/>
      <c r="T1113" s="138"/>
      <c r="U1113" s="138"/>
      <c r="V1113" s="138"/>
      <c r="W1113" s="138"/>
      <c r="X1113" s="138"/>
      <c r="Y1113" s="138"/>
      <c r="Z1113" s="138"/>
      <c r="AA1113" s="138"/>
      <c r="AB1113" s="138"/>
      <c r="AC1113" s="138"/>
      <c r="AD1113" s="138"/>
      <c r="AE1113" s="138"/>
      <c r="AF1113" s="138"/>
      <c r="AG1113" s="138"/>
      <c r="AH1113" s="138"/>
      <c r="AI1113" s="138"/>
      <c r="AJ1113" s="138"/>
      <c r="AK1113" s="138"/>
      <c r="AL1113" s="138"/>
      <c r="AM1113" s="138"/>
      <c r="AN1113" s="138"/>
      <c r="AO1113" s="138"/>
      <c r="AP1113" s="138"/>
      <c r="AQ1113" s="138"/>
      <c r="AR1113" s="138"/>
      <c r="AS1113" s="138"/>
      <c r="AT1113" s="138"/>
      <c r="AU1113" s="138"/>
      <c r="AV1113" s="138"/>
      <c r="AW1113" s="138"/>
      <c r="AX1113" s="138"/>
      <c r="AY1113" s="138"/>
      <c r="AZ1113" s="138"/>
      <c r="BA1113" s="138"/>
      <c r="BB1113" s="138"/>
      <c r="BC1113" s="138"/>
      <c r="BD1113" s="138"/>
      <c r="BE1113" s="138"/>
      <c r="BF1113" s="138"/>
      <c r="BG1113" s="138"/>
      <c r="BH1113" s="138"/>
      <c r="BI1113" s="138"/>
      <c r="BJ1113" s="138"/>
      <c r="BK1113" s="138"/>
      <c r="BL1113" s="138"/>
      <c r="BM1113" s="138"/>
      <c r="BN1113" s="138"/>
      <c r="BO1113" s="138"/>
      <c r="BP1113" s="138"/>
      <c r="BQ1113" s="138"/>
      <c r="BR1113" s="138"/>
      <c r="BS1113" s="138"/>
      <c r="BT1113" s="138"/>
      <c r="BU1113" s="138"/>
    </row>
    <row r="1114" spans="1:73" x14ac:dyDescent="0.2">
      <c r="A1114" s="138"/>
      <c r="B1114" s="138"/>
      <c r="C1114" s="138"/>
      <c r="D1114" s="138"/>
      <c r="E1114" s="158"/>
      <c r="F1114" s="158"/>
      <c r="G1114" s="138"/>
      <c r="H1114" s="138"/>
      <c r="I1114" s="138"/>
      <c r="J1114" s="138"/>
      <c r="K1114" s="138"/>
      <c r="L1114" s="138"/>
      <c r="M1114" s="138"/>
      <c r="N1114" s="138"/>
      <c r="O1114" s="138"/>
      <c r="P1114" s="138"/>
      <c r="Q1114" s="138"/>
      <c r="R1114" s="138"/>
      <c r="S1114" s="138"/>
      <c r="T1114" s="138"/>
      <c r="U1114" s="138"/>
      <c r="V1114" s="138"/>
      <c r="W1114" s="138"/>
      <c r="X1114" s="138"/>
      <c r="Y1114" s="138"/>
      <c r="Z1114" s="138"/>
      <c r="AA1114" s="138"/>
      <c r="AB1114" s="138"/>
      <c r="AC1114" s="138"/>
      <c r="AD1114" s="138"/>
      <c r="AE1114" s="138"/>
      <c r="AF1114" s="138"/>
      <c r="AG1114" s="138"/>
      <c r="AH1114" s="138"/>
      <c r="AI1114" s="138"/>
      <c r="AJ1114" s="138"/>
      <c r="AK1114" s="138"/>
      <c r="AL1114" s="138"/>
      <c r="AM1114" s="138"/>
      <c r="AN1114" s="138"/>
      <c r="AO1114" s="138"/>
      <c r="AP1114" s="138"/>
      <c r="AQ1114" s="138"/>
      <c r="AR1114" s="138"/>
      <c r="AS1114" s="138"/>
      <c r="AT1114" s="138"/>
      <c r="AU1114" s="138"/>
      <c r="AV1114" s="138"/>
      <c r="AW1114" s="138"/>
      <c r="AX1114" s="138"/>
      <c r="AY1114" s="138"/>
      <c r="AZ1114" s="138"/>
      <c r="BA1114" s="138"/>
      <c r="BB1114" s="138"/>
      <c r="BC1114" s="138"/>
      <c r="BD1114" s="138"/>
      <c r="BE1114" s="138"/>
      <c r="BF1114" s="138"/>
      <c r="BG1114" s="138"/>
      <c r="BH1114" s="138"/>
      <c r="BI1114" s="138"/>
      <c r="BJ1114" s="138"/>
      <c r="BK1114" s="138"/>
      <c r="BL1114" s="138"/>
      <c r="BM1114" s="138"/>
      <c r="BN1114" s="138"/>
      <c r="BO1114" s="138"/>
      <c r="BP1114" s="138"/>
      <c r="BQ1114" s="138"/>
      <c r="BR1114" s="138"/>
      <c r="BS1114" s="138"/>
      <c r="BT1114" s="138"/>
      <c r="BU1114" s="138"/>
    </row>
    <row r="1115" spans="1:73" x14ac:dyDescent="0.2">
      <c r="A1115" s="138"/>
      <c r="B1115" s="138"/>
      <c r="C1115" s="138"/>
      <c r="D1115" s="138"/>
      <c r="E1115" s="158"/>
      <c r="F1115" s="158"/>
      <c r="G1115" s="138"/>
      <c r="H1115" s="138"/>
      <c r="I1115" s="138"/>
      <c r="J1115" s="138"/>
      <c r="K1115" s="138"/>
      <c r="L1115" s="138"/>
      <c r="M1115" s="138"/>
      <c r="N1115" s="138"/>
      <c r="O1115" s="138"/>
      <c r="P1115" s="138"/>
      <c r="Q1115" s="138"/>
      <c r="R1115" s="138"/>
      <c r="S1115" s="138"/>
      <c r="T1115" s="138"/>
      <c r="U1115" s="138"/>
      <c r="V1115" s="138"/>
      <c r="W1115" s="138"/>
      <c r="X1115" s="138"/>
      <c r="Y1115" s="138"/>
      <c r="Z1115" s="138"/>
      <c r="AA1115" s="138"/>
      <c r="AB1115" s="138"/>
      <c r="AC1115" s="138"/>
      <c r="AD1115" s="138"/>
      <c r="AE1115" s="138"/>
      <c r="AF1115" s="138"/>
      <c r="AG1115" s="138"/>
      <c r="AH1115" s="138"/>
      <c r="AI1115" s="138"/>
      <c r="AJ1115" s="138"/>
      <c r="AK1115" s="138"/>
      <c r="AL1115" s="138"/>
      <c r="AM1115" s="138"/>
      <c r="AN1115" s="138"/>
      <c r="AO1115" s="138"/>
      <c r="AP1115" s="138"/>
      <c r="AQ1115" s="138"/>
      <c r="AR1115" s="138"/>
      <c r="AS1115" s="138"/>
      <c r="AT1115" s="138"/>
      <c r="AU1115" s="138"/>
      <c r="AV1115" s="138"/>
      <c r="AW1115" s="138"/>
      <c r="AX1115" s="138"/>
      <c r="AY1115" s="138"/>
      <c r="AZ1115" s="138"/>
      <c r="BA1115" s="138"/>
      <c r="BB1115" s="138"/>
      <c r="BC1115" s="138"/>
      <c r="BD1115" s="138"/>
      <c r="BE1115" s="138"/>
      <c r="BF1115" s="138"/>
      <c r="BG1115" s="138"/>
      <c r="BH1115" s="138"/>
      <c r="BI1115" s="138"/>
      <c r="BJ1115" s="138"/>
      <c r="BK1115" s="138"/>
      <c r="BL1115" s="138"/>
      <c r="BM1115" s="138"/>
      <c r="BN1115" s="138"/>
      <c r="BO1115" s="138"/>
      <c r="BP1115" s="138"/>
      <c r="BQ1115" s="138"/>
      <c r="BR1115" s="138"/>
      <c r="BS1115" s="138"/>
      <c r="BT1115" s="138"/>
      <c r="BU1115" s="138"/>
    </row>
    <row r="1116" spans="1:73" x14ac:dyDescent="0.2">
      <c r="A1116" s="138"/>
      <c r="B1116" s="138"/>
      <c r="C1116" s="138"/>
      <c r="D1116" s="138"/>
      <c r="E1116" s="158"/>
      <c r="F1116" s="158"/>
      <c r="G1116" s="138"/>
      <c r="H1116" s="138"/>
      <c r="I1116" s="138"/>
      <c r="J1116" s="138"/>
      <c r="K1116" s="138"/>
      <c r="L1116" s="138"/>
      <c r="M1116" s="138"/>
      <c r="N1116" s="138"/>
      <c r="O1116" s="138"/>
      <c r="P1116" s="138"/>
      <c r="Q1116" s="138"/>
      <c r="R1116" s="138"/>
      <c r="S1116" s="138"/>
      <c r="T1116" s="138"/>
      <c r="U1116" s="138"/>
      <c r="V1116" s="138"/>
      <c r="W1116" s="138"/>
      <c r="X1116" s="138"/>
      <c r="Y1116" s="138"/>
      <c r="Z1116" s="138"/>
      <c r="AA1116" s="138"/>
      <c r="AB1116" s="138"/>
      <c r="AC1116" s="138"/>
      <c r="AD1116" s="138"/>
      <c r="AE1116" s="138"/>
      <c r="AF1116" s="138"/>
      <c r="AG1116" s="138"/>
      <c r="AH1116" s="138"/>
      <c r="AI1116" s="138"/>
      <c r="AJ1116" s="138"/>
      <c r="AK1116" s="138"/>
      <c r="AL1116" s="138"/>
      <c r="AM1116" s="138"/>
      <c r="AN1116" s="138"/>
      <c r="AO1116" s="138"/>
      <c r="AP1116" s="138"/>
      <c r="AQ1116" s="138"/>
      <c r="AR1116" s="138"/>
      <c r="AS1116" s="138"/>
      <c r="AT1116" s="138"/>
      <c r="AU1116" s="138"/>
      <c r="AV1116" s="138"/>
      <c r="AW1116" s="138"/>
      <c r="AX1116" s="138"/>
      <c r="AY1116" s="138"/>
      <c r="AZ1116" s="138"/>
      <c r="BA1116" s="138"/>
      <c r="BB1116" s="138"/>
      <c r="BC1116" s="138"/>
      <c r="BD1116" s="138"/>
      <c r="BE1116" s="138"/>
      <c r="BF1116" s="138"/>
      <c r="BG1116" s="138"/>
      <c r="BH1116" s="138"/>
      <c r="BI1116" s="138"/>
      <c r="BJ1116" s="138"/>
      <c r="BK1116" s="138"/>
      <c r="BL1116" s="138"/>
      <c r="BM1116" s="138"/>
      <c r="BN1116" s="138"/>
      <c r="BO1116" s="138"/>
      <c r="BP1116" s="138"/>
      <c r="BQ1116" s="138"/>
      <c r="BR1116" s="138"/>
      <c r="BS1116" s="138"/>
      <c r="BT1116" s="138"/>
      <c r="BU1116" s="138"/>
    </row>
    <row r="1117" spans="1:73" x14ac:dyDescent="0.2">
      <c r="A1117" s="138"/>
      <c r="B1117" s="138"/>
      <c r="C1117" s="138"/>
      <c r="D1117" s="138"/>
      <c r="E1117" s="158"/>
      <c r="F1117" s="158"/>
      <c r="G1117" s="138"/>
      <c r="H1117" s="138"/>
      <c r="I1117" s="138"/>
      <c r="J1117" s="138"/>
      <c r="K1117" s="138"/>
      <c r="L1117" s="138"/>
      <c r="M1117" s="138"/>
      <c r="N1117" s="138"/>
      <c r="O1117" s="138"/>
      <c r="P1117" s="138"/>
      <c r="Q1117" s="138"/>
      <c r="R1117" s="138"/>
      <c r="S1117" s="138"/>
      <c r="T1117" s="138"/>
      <c r="U1117" s="138"/>
      <c r="V1117" s="138"/>
      <c r="W1117" s="138"/>
      <c r="X1117" s="138"/>
      <c r="Y1117" s="138"/>
      <c r="Z1117" s="138"/>
      <c r="AA1117" s="138"/>
      <c r="AB1117" s="138"/>
      <c r="AC1117" s="138"/>
      <c r="AD1117" s="138"/>
      <c r="AE1117" s="138"/>
      <c r="AF1117" s="138"/>
      <c r="AG1117" s="138"/>
      <c r="AH1117" s="138"/>
      <c r="AI1117" s="138"/>
      <c r="AJ1117" s="138"/>
      <c r="AK1117" s="138"/>
      <c r="AL1117" s="138"/>
      <c r="AM1117" s="138"/>
      <c r="AN1117" s="138"/>
      <c r="AO1117" s="138"/>
      <c r="AP1117" s="138"/>
      <c r="AQ1117" s="138"/>
      <c r="AR1117" s="138"/>
      <c r="AS1117" s="138"/>
      <c r="AT1117" s="138"/>
      <c r="AU1117" s="138"/>
      <c r="AV1117" s="138"/>
      <c r="AW1117" s="138"/>
      <c r="AX1117" s="138"/>
      <c r="AY1117" s="138"/>
      <c r="AZ1117" s="138"/>
      <c r="BA1117" s="138"/>
      <c r="BB1117" s="138"/>
      <c r="BC1117" s="138"/>
      <c r="BD1117" s="138"/>
      <c r="BE1117" s="138"/>
      <c r="BF1117" s="138"/>
      <c r="BG1117" s="138"/>
      <c r="BH1117" s="138"/>
      <c r="BI1117" s="138"/>
      <c r="BJ1117" s="138"/>
      <c r="BK1117" s="138"/>
      <c r="BL1117" s="138"/>
      <c r="BM1117" s="138"/>
      <c r="BN1117" s="138"/>
      <c r="BO1117" s="138"/>
      <c r="BP1117" s="138"/>
      <c r="BQ1117" s="138"/>
      <c r="BR1117" s="138"/>
      <c r="BS1117" s="138"/>
      <c r="BT1117" s="138"/>
      <c r="BU1117" s="138"/>
    </row>
    <row r="1118" spans="1:73" x14ac:dyDescent="0.2">
      <c r="A1118" s="138"/>
      <c r="B1118" s="138"/>
      <c r="C1118" s="138"/>
      <c r="D1118" s="138"/>
      <c r="E1118" s="158"/>
      <c r="F1118" s="158"/>
      <c r="G1118" s="138"/>
      <c r="H1118" s="138"/>
      <c r="I1118" s="138"/>
      <c r="J1118" s="138"/>
      <c r="K1118" s="138"/>
      <c r="L1118" s="138"/>
      <c r="M1118" s="138"/>
      <c r="N1118" s="138"/>
      <c r="O1118" s="138"/>
      <c r="P1118" s="138"/>
      <c r="Q1118" s="138"/>
      <c r="R1118" s="138"/>
      <c r="S1118" s="138"/>
      <c r="T1118" s="138"/>
      <c r="U1118" s="138"/>
      <c r="V1118" s="138"/>
      <c r="W1118" s="138"/>
      <c r="X1118" s="138"/>
      <c r="Y1118" s="138"/>
      <c r="Z1118" s="138"/>
      <c r="AA1118" s="138"/>
      <c r="AB1118" s="138"/>
      <c r="AC1118" s="138"/>
      <c r="AD1118" s="138"/>
      <c r="AE1118" s="138"/>
      <c r="AF1118" s="138"/>
      <c r="AG1118" s="138"/>
      <c r="AH1118" s="138"/>
      <c r="AI1118" s="138"/>
      <c r="AJ1118" s="138"/>
      <c r="AK1118" s="138"/>
      <c r="AL1118" s="138"/>
      <c r="AM1118" s="138"/>
      <c r="AN1118" s="138"/>
      <c r="AO1118" s="138"/>
      <c r="AP1118" s="138"/>
      <c r="AQ1118" s="138"/>
      <c r="AR1118" s="138"/>
      <c r="AS1118" s="138"/>
      <c r="AT1118" s="138"/>
      <c r="AU1118" s="138"/>
      <c r="AV1118" s="138"/>
      <c r="AW1118" s="138"/>
      <c r="AX1118" s="138"/>
      <c r="AY1118" s="138"/>
      <c r="AZ1118" s="138"/>
      <c r="BA1118" s="138"/>
      <c r="BB1118" s="138"/>
      <c r="BC1118" s="138"/>
      <c r="BD1118" s="138"/>
      <c r="BE1118" s="138"/>
      <c r="BF1118" s="138"/>
      <c r="BG1118" s="138"/>
      <c r="BH1118" s="138"/>
      <c r="BI1118" s="138"/>
      <c r="BJ1118" s="138"/>
      <c r="BK1118" s="138"/>
      <c r="BL1118" s="138"/>
      <c r="BM1118" s="138"/>
      <c r="BN1118" s="138"/>
      <c r="BO1118" s="138"/>
      <c r="BP1118" s="138"/>
      <c r="BQ1118" s="138"/>
      <c r="BR1118" s="138"/>
      <c r="BS1118" s="138"/>
      <c r="BT1118" s="138"/>
      <c r="BU1118" s="138"/>
    </row>
    <row r="1119" spans="1:73" x14ac:dyDescent="0.2">
      <c r="A1119" s="138"/>
      <c r="B1119" s="138"/>
      <c r="C1119" s="138"/>
      <c r="D1119" s="138"/>
      <c r="E1119" s="158"/>
      <c r="F1119" s="158"/>
      <c r="G1119" s="138"/>
      <c r="H1119" s="138"/>
      <c r="I1119" s="138"/>
      <c r="J1119" s="138"/>
      <c r="K1119" s="138"/>
      <c r="L1119" s="138"/>
      <c r="M1119" s="138"/>
      <c r="N1119" s="138"/>
      <c r="O1119" s="138"/>
      <c r="P1119" s="138"/>
      <c r="Q1119" s="138"/>
      <c r="R1119" s="138"/>
      <c r="S1119" s="138"/>
      <c r="T1119" s="138"/>
      <c r="U1119" s="138"/>
      <c r="V1119" s="138"/>
      <c r="W1119" s="138"/>
      <c r="X1119" s="138"/>
      <c r="Y1119" s="138"/>
      <c r="Z1119" s="138"/>
      <c r="AA1119" s="138"/>
      <c r="AB1119" s="138"/>
      <c r="AC1119" s="138"/>
      <c r="AD1119" s="138"/>
      <c r="AE1119" s="138"/>
      <c r="AF1119" s="138"/>
      <c r="AG1119" s="138"/>
      <c r="AH1119" s="138"/>
      <c r="AI1119" s="138"/>
      <c r="AJ1119" s="138"/>
      <c r="AK1119" s="138"/>
      <c r="AL1119" s="138"/>
      <c r="AM1119" s="138"/>
      <c r="AN1119" s="138"/>
      <c r="AO1119" s="138"/>
      <c r="AP1119" s="138"/>
      <c r="AQ1119" s="138"/>
      <c r="AR1119" s="138"/>
      <c r="AS1119" s="138"/>
      <c r="AT1119" s="138"/>
      <c r="AU1119" s="138"/>
      <c r="AV1119" s="138"/>
      <c r="AW1119" s="138"/>
      <c r="AX1119" s="138"/>
      <c r="AY1119" s="138"/>
      <c r="AZ1119" s="138"/>
      <c r="BA1119" s="138"/>
      <c r="BB1119" s="138"/>
      <c r="BC1119" s="138"/>
      <c r="BD1119" s="138"/>
      <c r="BE1119" s="138"/>
      <c r="BF1119" s="138"/>
      <c r="BG1119" s="138"/>
      <c r="BH1119" s="138"/>
      <c r="BI1119" s="138"/>
      <c r="BJ1119" s="138"/>
      <c r="BK1119" s="138"/>
      <c r="BL1119" s="138"/>
      <c r="BM1119" s="138"/>
      <c r="BN1119" s="138"/>
      <c r="BO1119" s="138"/>
      <c r="BP1119" s="138"/>
      <c r="BQ1119" s="138"/>
      <c r="BR1119" s="138"/>
      <c r="BS1119" s="138"/>
      <c r="BT1119" s="138"/>
      <c r="BU1119" s="138"/>
    </row>
    <row r="1120" spans="1:73" x14ac:dyDescent="0.2">
      <c r="A1120" s="138"/>
      <c r="B1120" s="138"/>
      <c r="C1120" s="138"/>
      <c r="D1120" s="138"/>
      <c r="E1120" s="158"/>
      <c r="F1120" s="158"/>
      <c r="G1120" s="138"/>
      <c r="H1120" s="138"/>
      <c r="I1120" s="138"/>
      <c r="J1120" s="138"/>
      <c r="K1120" s="138"/>
      <c r="L1120" s="138"/>
      <c r="M1120" s="138"/>
      <c r="N1120" s="138"/>
      <c r="O1120" s="138"/>
      <c r="P1120" s="138"/>
      <c r="Q1120" s="138"/>
      <c r="R1120" s="138"/>
      <c r="S1120" s="138"/>
      <c r="T1120" s="138"/>
      <c r="U1120" s="138"/>
      <c r="V1120" s="138"/>
      <c r="W1120" s="138"/>
      <c r="X1120" s="138"/>
      <c r="Y1120" s="138"/>
      <c r="Z1120" s="138"/>
      <c r="AA1120" s="138"/>
      <c r="AB1120" s="138"/>
      <c r="AC1120" s="138"/>
      <c r="AD1120" s="138"/>
      <c r="AE1120" s="138"/>
      <c r="AF1120" s="138"/>
      <c r="AG1120" s="138"/>
      <c r="AH1120" s="138"/>
      <c r="AI1120" s="138"/>
      <c r="AJ1120" s="138"/>
      <c r="AK1120" s="138"/>
      <c r="AL1120" s="138"/>
      <c r="AM1120" s="138"/>
      <c r="AN1120" s="138"/>
      <c r="AO1120" s="138"/>
      <c r="AP1120" s="138"/>
      <c r="AQ1120" s="138"/>
      <c r="AR1120" s="138"/>
      <c r="AS1120" s="138"/>
      <c r="AT1120" s="138"/>
      <c r="AU1120" s="138"/>
      <c r="AV1120" s="138"/>
      <c r="AW1120" s="138"/>
      <c r="AX1120" s="138"/>
      <c r="AY1120" s="138"/>
      <c r="AZ1120" s="138"/>
      <c r="BA1120" s="138"/>
      <c r="BB1120" s="138"/>
      <c r="BC1120" s="138"/>
      <c r="BD1120" s="138"/>
      <c r="BE1120" s="138"/>
      <c r="BF1120" s="138"/>
      <c r="BG1120" s="138"/>
      <c r="BH1120" s="138"/>
      <c r="BI1120" s="138"/>
      <c r="BJ1120" s="138"/>
      <c r="BK1120" s="138"/>
      <c r="BL1120" s="138"/>
      <c r="BM1120" s="138"/>
      <c r="BN1120" s="138"/>
      <c r="BO1120" s="138"/>
      <c r="BP1120" s="138"/>
      <c r="BQ1120" s="138"/>
      <c r="BR1120" s="138"/>
      <c r="BS1120" s="138"/>
      <c r="BT1120" s="138"/>
      <c r="BU1120" s="138"/>
    </row>
    <row r="1121" spans="1:73" x14ac:dyDescent="0.2">
      <c r="A1121" s="138"/>
      <c r="B1121" s="138"/>
      <c r="C1121" s="138"/>
      <c r="D1121" s="138"/>
      <c r="E1121" s="158"/>
      <c r="F1121" s="158"/>
      <c r="G1121" s="138"/>
      <c r="H1121" s="138"/>
      <c r="I1121" s="138"/>
      <c r="J1121" s="138"/>
      <c r="K1121" s="138"/>
      <c r="L1121" s="138"/>
      <c r="M1121" s="138"/>
      <c r="N1121" s="138"/>
      <c r="O1121" s="138"/>
      <c r="P1121" s="138"/>
      <c r="Q1121" s="138"/>
      <c r="R1121" s="138"/>
      <c r="S1121" s="138"/>
      <c r="T1121" s="138"/>
      <c r="U1121" s="138"/>
      <c r="V1121" s="138"/>
      <c r="W1121" s="138"/>
      <c r="X1121" s="138"/>
      <c r="Y1121" s="138"/>
      <c r="Z1121" s="138"/>
      <c r="AA1121" s="138"/>
      <c r="AB1121" s="138"/>
      <c r="AC1121" s="138"/>
      <c r="AD1121" s="138"/>
      <c r="AE1121" s="138"/>
      <c r="AF1121" s="138"/>
      <c r="AG1121" s="138"/>
      <c r="AH1121" s="138"/>
      <c r="AI1121" s="138"/>
      <c r="AJ1121" s="138"/>
      <c r="AK1121" s="138"/>
      <c r="AL1121" s="138"/>
      <c r="AM1121" s="138"/>
      <c r="AN1121" s="138"/>
      <c r="AO1121" s="138"/>
      <c r="AP1121" s="138"/>
      <c r="AQ1121" s="138"/>
      <c r="AR1121" s="138"/>
      <c r="AS1121" s="138"/>
      <c r="AT1121" s="138"/>
      <c r="AU1121" s="138"/>
      <c r="AV1121" s="138"/>
      <c r="AW1121" s="138"/>
      <c r="AX1121" s="138"/>
      <c r="AY1121" s="138"/>
      <c r="AZ1121" s="138"/>
      <c r="BA1121" s="138"/>
      <c r="BB1121" s="138"/>
      <c r="BC1121" s="138"/>
      <c r="BD1121" s="138"/>
      <c r="BE1121" s="138"/>
      <c r="BF1121" s="138"/>
      <c r="BG1121" s="138"/>
      <c r="BH1121" s="138"/>
      <c r="BI1121" s="138"/>
      <c r="BJ1121" s="138"/>
      <c r="BK1121" s="138"/>
      <c r="BL1121" s="138"/>
      <c r="BM1121" s="138"/>
      <c r="BN1121" s="138"/>
      <c r="BO1121" s="138"/>
      <c r="BP1121" s="138"/>
      <c r="BQ1121" s="138"/>
      <c r="BR1121" s="138"/>
      <c r="BS1121" s="138"/>
      <c r="BT1121" s="138"/>
      <c r="BU1121" s="138"/>
    </row>
    <row r="1122" spans="1:73" x14ac:dyDescent="0.2">
      <c r="A1122" s="138"/>
      <c r="B1122" s="138"/>
      <c r="C1122" s="138"/>
      <c r="D1122" s="138"/>
      <c r="E1122" s="158"/>
      <c r="F1122" s="158"/>
      <c r="G1122" s="138"/>
      <c r="H1122" s="138"/>
      <c r="I1122" s="138"/>
      <c r="J1122" s="138"/>
      <c r="K1122" s="138"/>
      <c r="L1122" s="138"/>
      <c r="M1122" s="138"/>
      <c r="N1122" s="138"/>
      <c r="O1122" s="138"/>
      <c r="P1122" s="138"/>
      <c r="Q1122" s="138"/>
      <c r="R1122" s="138"/>
      <c r="S1122" s="138"/>
      <c r="T1122" s="138"/>
      <c r="U1122" s="138"/>
      <c r="V1122" s="138"/>
      <c r="W1122" s="138"/>
      <c r="X1122" s="138"/>
      <c r="Y1122" s="138"/>
      <c r="Z1122" s="138"/>
      <c r="AA1122" s="138"/>
      <c r="AB1122" s="138"/>
      <c r="AC1122" s="138"/>
      <c r="AD1122" s="138"/>
      <c r="AE1122" s="138"/>
      <c r="AF1122" s="138"/>
      <c r="AG1122" s="138"/>
      <c r="AH1122" s="138"/>
      <c r="AI1122" s="138"/>
      <c r="AJ1122" s="138"/>
      <c r="AK1122" s="138"/>
      <c r="AL1122" s="138"/>
      <c r="AM1122" s="138"/>
      <c r="AN1122" s="138"/>
      <c r="AO1122" s="138"/>
      <c r="AP1122" s="138"/>
      <c r="AQ1122" s="138"/>
      <c r="AR1122" s="138"/>
      <c r="AS1122" s="138"/>
      <c r="AT1122" s="138"/>
      <c r="AU1122" s="138"/>
      <c r="AV1122" s="138"/>
      <c r="AW1122" s="138"/>
      <c r="AX1122" s="138"/>
      <c r="AY1122" s="138"/>
      <c r="AZ1122" s="138"/>
      <c r="BA1122" s="138"/>
      <c r="BB1122" s="138"/>
      <c r="BC1122" s="138"/>
      <c r="BD1122" s="138"/>
      <c r="BE1122" s="138"/>
      <c r="BF1122" s="138"/>
      <c r="BG1122" s="138"/>
      <c r="BH1122" s="138"/>
      <c r="BI1122" s="138"/>
      <c r="BJ1122" s="138"/>
      <c r="BK1122" s="138"/>
      <c r="BL1122" s="138"/>
      <c r="BM1122" s="138"/>
      <c r="BN1122" s="138"/>
      <c r="BO1122" s="138"/>
      <c r="BP1122" s="138"/>
      <c r="BQ1122" s="138"/>
      <c r="BR1122" s="138"/>
      <c r="BS1122" s="138"/>
      <c r="BT1122" s="138"/>
      <c r="BU1122" s="138"/>
    </row>
    <row r="1123" spans="1:73" x14ac:dyDescent="0.2">
      <c r="A1123" s="138"/>
      <c r="B1123" s="138"/>
      <c r="C1123" s="138"/>
      <c r="D1123" s="138"/>
      <c r="E1123" s="158"/>
      <c r="F1123" s="158"/>
      <c r="G1123" s="138"/>
      <c r="H1123" s="138"/>
      <c r="I1123" s="138"/>
      <c r="J1123" s="138"/>
      <c r="K1123" s="138"/>
      <c r="L1123" s="138"/>
      <c r="M1123" s="138"/>
      <c r="N1123" s="138"/>
      <c r="O1123" s="138"/>
      <c r="P1123" s="138"/>
      <c r="Q1123" s="138"/>
      <c r="R1123" s="138"/>
      <c r="S1123" s="138"/>
      <c r="T1123" s="138"/>
      <c r="U1123" s="138"/>
      <c r="V1123" s="138"/>
      <c r="W1123" s="138"/>
      <c r="X1123" s="138"/>
      <c r="Y1123" s="138"/>
      <c r="Z1123" s="138"/>
      <c r="AA1123" s="138"/>
      <c r="AB1123" s="138"/>
      <c r="AC1123" s="138"/>
      <c r="AD1123" s="138"/>
      <c r="AE1123" s="138"/>
      <c r="AF1123" s="138"/>
      <c r="AG1123" s="138"/>
      <c r="AH1123" s="138"/>
      <c r="AI1123" s="138"/>
      <c r="AJ1123" s="138"/>
      <c r="AK1123" s="138"/>
      <c r="AL1123" s="138"/>
      <c r="AM1123" s="138"/>
      <c r="AN1123" s="138"/>
      <c r="AO1123" s="138"/>
      <c r="AP1123" s="138"/>
      <c r="AQ1123" s="138"/>
      <c r="AR1123" s="138"/>
      <c r="AS1123" s="138"/>
      <c r="AT1123" s="138"/>
      <c r="AU1123" s="138"/>
      <c r="AV1123" s="138"/>
      <c r="AW1123" s="138"/>
      <c r="AX1123" s="138"/>
      <c r="AY1123" s="138"/>
      <c r="AZ1123" s="138"/>
      <c r="BA1123" s="138"/>
      <c r="BB1123" s="138"/>
      <c r="BC1123" s="138"/>
      <c r="BD1123" s="138"/>
      <c r="BE1123" s="138"/>
      <c r="BF1123" s="138"/>
      <c r="BG1123" s="138"/>
      <c r="BH1123" s="138"/>
      <c r="BI1123" s="138"/>
      <c r="BJ1123" s="138"/>
      <c r="BK1123" s="138"/>
      <c r="BL1123" s="138"/>
      <c r="BM1123" s="138"/>
      <c r="BN1123" s="138"/>
      <c r="BO1123" s="138"/>
      <c r="BP1123" s="138"/>
      <c r="BQ1123" s="138"/>
      <c r="BR1123" s="138"/>
      <c r="BS1123" s="138"/>
      <c r="BT1123" s="138"/>
      <c r="BU1123" s="138"/>
    </row>
    <row r="1124" spans="1:73" x14ac:dyDescent="0.2">
      <c r="A1124" s="138"/>
      <c r="B1124" s="138"/>
      <c r="C1124" s="138"/>
      <c r="D1124" s="138"/>
      <c r="E1124" s="158"/>
      <c r="F1124" s="158"/>
      <c r="G1124" s="138"/>
      <c r="H1124" s="138"/>
      <c r="I1124" s="138"/>
      <c r="J1124" s="138"/>
      <c r="K1124" s="138"/>
      <c r="L1124" s="138"/>
      <c r="M1124" s="138"/>
      <c r="N1124" s="138"/>
      <c r="O1124" s="138"/>
      <c r="P1124" s="138"/>
      <c r="Q1124" s="138"/>
      <c r="R1124" s="138"/>
      <c r="S1124" s="138"/>
      <c r="T1124" s="138"/>
      <c r="U1124" s="138"/>
      <c r="V1124" s="138"/>
      <c r="W1124" s="138"/>
      <c r="X1124" s="138"/>
      <c r="Y1124" s="138"/>
      <c r="Z1124" s="138"/>
      <c r="AA1124" s="138"/>
      <c r="AB1124" s="138"/>
      <c r="AC1124" s="138"/>
      <c r="AD1124" s="138"/>
      <c r="AE1124" s="138"/>
      <c r="AF1124" s="138"/>
      <c r="AG1124" s="138"/>
      <c r="AH1124" s="138"/>
      <c r="AI1124" s="138"/>
      <c r="AJ1124" s="138"/>
      <c r="AK1124" s="138"/>
      <c r="AL1124" s="138"/>
      <c r="AM1124" s="138"/>
      <c r="AN1124" s="138"/>
      <c r="AO1124" s="138"/>
      <c r="AP1124" s="138"/>
      <c r="AQ1124" s="138"/>
      <c r="AR1124" s="138"/>
      <c r="AS1124" s="138"/>
      <c r="AT1124" s="138"/>
      <c r="AU1124" s="138"/>
      <c r="AV1124" s="138"/>
      <c r="AW1124" s="138"/>
      <c r="AX1124" s="138"/>
      <c r="AY1124" s="138"/>
      <c r="AZ1124" s="138"/>
      <c r="BA1124" s="138"/>
      <c r="BB1124" s="138"/>
      <c r="BC1124" s="138"/>
      <c r="BD1124" s="138"/>
      <c r="BE1124" s="138"/>
      <c r="BF1124" s="138"/>
      <c r="BG1124" s="138"/>
      <c r="BH1124" s="138"/>
      <c r="BI1124" s="138"/>
      <c r="BJ1124" s="138"/>
      <c r="BK1124" s="138"/>
      <c r="BL1124" s="138"/>
      <c r="BM1124" s="138"/>
      <c r="BN1124" s="138"/>
      <c r="BO1124" s="138"/>
      <c r="BP1124" s="138"/>
      <c r="BQ1124" s="138"/>
      <c r="BR1124" s="138"/>
      <c r="BS1124" s="138"/>
      <c r="BT1124" s="138"/>
      <c r="BU1124" s="138"/>
    </row>
    <row r="1125" spans="1:73" x14ac:dyDescent="0.2">
      <c r="A1125" s="138"/>
      <c r="B1125" s="138"/>
      <c r="C1125" s="138"/>
      <c r="D1125" s="138"/>
      <c r="E1125" s="158"/>
      <c r="F1125" s="158"/>
      <c r="G1125" s="138"/>
      <c r="H1125" s="138"/>
      <c r="I1125" s="138"/>
      <c r="J1125" s="138"/>
      <c r="K1125" s="138"/>
      <c r="L1125" s="138"/>
      <c r="M1125" s="138"/>
      <c r="N1125" s="138"/>
      <c r="O1125" s="138"/>
      <c r="P1125" s="138"/>
      <c r="Q1125" s="138"/>
      <c r="R1125" s="138"/>
      <c r="S1125" s="138"/>
      <c r="T1125" s="138"/>
      <c r="U1125" s="138"/>
      <c r="V1125" s="138"/>
      <c r="W1125" s="138"/>
      <c r="X1125" s="138"/>
      <c r="Y1125" s="138"/>
      <c r="Z1125" s="138"/>
      <c r="AA1125" s="138"/>
      <c r="AB1125" s="138"/>
      <c r="AC1125" s="138"/>
      <c r="AD1125" s="138"/>
      <c r="AE1125" s="138"/>
      <c r="AF1125" s="138"/>
      <c r="AG1125" s="138"/>
      <c r="AH1125" s="138"/>
      <c r="AI1125" s="138"/>
      <c r="AJ1125" s="138"/>
      <c r="AK1125" s="138"/>
      <c r="AL1125" s="138"/>
      <c r="AM1125" s="138"/>
      <c r="AN1125" s="138"/>
      <c r="AO1125" s="138"/>
      <c r="AP1125" s="138"/>
      <c r="AQ1125" s="138"/>
      <c r="AR1125" s="138"/>
      <c r="AS1125" s="138"/>
      <c r="AT1125" s="138"/>
      <c r="AU1125" s="138"/>
      <c r="AV1125" s="138"/>
      <c r="AW1125" s="138"/>
      <c r="AX1125" s="138"/>
      <c r="AY1125" s="138"/>
      <c r="AZ1125" s="138"/>
      <c r="BA1125" s="138"/>
      <c r="BB1125" s="138"/>
      <c r="BC1125" s="138"/>
      <c r="BD1125" s="138"/>
      <c r="BE1125" s="138"/>
      <c r="BF1125" s="138"/>
      <c r="BG1125" s="138"/>
      <c r="BH1125" s="138"/>
      <c r="BI1125" s="138"/>
      <c r="BJ1125" s="138"/>
      <c r="BK1125" s="138"/>
      <c r="BL1125" s="138"/>
      <c r="BM1125" s="138"/>
      <c r="BN1125" s="138"/>
      <c r="BO1125" s="138"/>
      <c r="BP1125" s="138"/>
      <c r="BQ1125" s="138"/>
      <c r="BR1125" s="138"/>
      <c r="BS1125" s="138"/>
      <c r="BT1125" s="138"/>
      <c r="BU1125" s="138"/>
    </row>
    <row r="1126" spans="1:73" x14ac:dyDescent="0.2">
      <c r="A1126" s="138"/>
      <c r="B1126" s="138"/>
      <c r="C1126" s="138"/>
      <c r="D1126" s="138"/>
      <c r="E1126" s="158"/>
      <c r="F1126" s="158"/>
      <c r="G1126" s="138"/>
      <c r="H1126" s="138"/>
      <c r="I1126" s="138"/>
      <c r="J1126" s="138"/>
      <c r="K1126" s="138"/>
      <c r="L1126" s="138"/>
      <c r="M1126" s="138"/>
      <c r="N1126" s="138"/>
      <c r="O1126" s="138"/>
      <c r="P1126" s="138"/>
      <c r="Q1126" s="138"/>
      <c r="R1126" s="138"/>
      <c r="S1126" s="138"/>
      <c r="T1126" s="138"/>
      <c r="U1126" s="138"/>
      <c r="V1126" s="138"/>
      <c r="W1126" s="138"/>
      <c r="X1126" s="138"/>
      <c r="Y1126" s="138"/>
      <c r="Z1126" s="138"/>
      <c r="AA1126" s="138"/>
      <c r="AB1126" s="138"/>
      <c r="AC1126" s="138"/>
      <c r="AD1126" s="138"/>
      <c r="AE1126" s="138"/>
      <c r="AF1126" s="138"/>
      <c r="AG1126" s="138"/>
      <c r="AH1126" s="138"/>
      <c r="AI1126" s="138"/>
      <c r="AJ1126" s="138"/>
      <c r="AK1126" s="138"/>
      <c r="AL1126" s="138"/>
      <c r="AM1126" s="138"/>
      <c r="AN1126" s="138"/>
      <c r="AO1126" s="138"/>
      <c r="AP1126" s="138"/>
      <c r="AQ1126" s="138"/>
      <c r="AR1126" s="138"/>
      <c r="AS1126" s="138"/>
      <c r="AT1126" s="138"/>
      <c r="AU1126" s="138"/>
      <c r="AV1126" s="138"/>
      <c r="AW1126" s="138"/>
      <c r="AX1126" s="138"/>
      <c r="AY1126" s="138"/>
      <c r="AZ1126" s="138"/>
      <c r="BA1126" s="138"/>
      <c r="BB1126" s="138"/>
      <c r="BC1126" s="138"/>
      <c r="BD1126" s="138"/>
      <c r="BE1126" s="138"/>
      <c r="BF1126" s="138"/>
      <c r="BG1126" s="138"/>
      <c r="BH1126" s="138"/>
      <c r="BI1126" s="138"/>
      <c r="BJ1126" s="138"/>
      <c r="BK1126" s="138"/>
      <c r="BL1126" s="138"/>
      <c r="BM1126" s="138"/>
      <c r="BN1126" s="138"/>
      <c r="BO1126" s="138"/>
      <c r="BP1126" s="138"/>
      <c r="BQ1126" s="138"/>
      <c r="BR1126" s="138"/>
      <c r="BS1126" s="138"/>
      <c r="BT1126" s="138"/>
      <c r="BU1126" s="138"/>
    </row>
    <row r="1127" spans="1:73" x14ac:dyDescent="0.2">
      <c r="A1127" s="138"/>
      <c r="B1127" s="138"/>
      <c r="C1127" s="138"/>
      <c r="D1127" s="138"/>
      <c r="E1127" s="158"/>
      <c r="F1127" s="158"/>
      <c r="G1127" s="138"/>
      <c r="H1127" s="138"/>
      <c r="I1127" s="138"/>
      <c r="J1127" s="138"/>
      <c r="K1127" s="138"/>
      <c r="L1127" s="138"/>
      <c r="M1127" s="138"/>
      <c r="N1127" s="138"/>
      <c r="O1127" s="138"/>
      <c r="P1127" s="138"/>
      <c r="Q1127" s="138"/>
      <c r="R1127" s="138"/>
      <c r="S1127" s="138"/>
      <c r="T1127" s="138"/>
      <c r="U1127" s="138"/>
      <c r="V1127" s="138"/>
      <c r="W1127" s="138"/>
      <c r="X1127" s="138"/>
      <c r="Y1127" s="138"/>
      <c r="Z1127" s="138"/>
      <c r="AA1127" s="138"/>
      <c r="AB1127" s="138"/>
      <c r="AC1127" s="138"/>
      <c r="AD1127" s="138"/>
      <c r="AE1127" s="138"/>
      <c r="AF1127" s="138"/>
      <c r="AG1127" s="138"/>
      <c r="AH1127" s="138"/>
      <c r="AI1127" s="138"/>
      <c r="AJ1127" s="138"/>
      <c r="AK1127" s="138"/>
      <c r="AL1127" s="138"/>
      <c r="AM1127" s="138"/>
      <c r="AN1127" s="138"/>
      <c r="AO1127" s="138"/>
      <c r="AP1127" s="138"/>
      <c r="AQ1127" s="138"/>
      <c r="AR1127" s="138"/>
      <c r="AS1127" s="138"/>
      <c r="AT1127" s="138"/>
      <c r="AU1127" s="138"/>
      <c r="AV1127" s="138"/>
      <c r="AW1127" s="138"/>
      <c r="AX1127" s="138"/>
      <c r="AY1127" s="138"/>
      <c r="AZ1127" s="138"/>
      <c r="BA1127" s="138"/>
      <c r="BB1127" s="138"/>
      <c r="BC1127" s="138"/>
      <c r="BD1127" s="138"/>
      <c r="BE1127" s="138"/>
      <c r="BF1127" s="138"/>
      <c r="BG1127" s="138"/>
      <c r="BH1127" s="138"/>
      <c r="BI1127" s="138"/>
      <c r="BJ1127" s="138"/>
      <c r="BK1127" s="138"/>
      <c r="BL1127" s="138"/>
      <c r="BM1127" s="138"/>
      <c r="BN1127" s="138"/>
      <c r="BO1127" s="138"/>
      <c r="BP1127" s="138"/>
      <c r="BQ1127" s="138"/>
      <c r="BR1127" s="138"/>
      <c r="BS1127" s="138"/>
      <c r="BT1127" s="138"/>
      <c r="BU1127" s="138"/>
    </row>
    <row r="1128" spans="1:73" x14ac:dyDescent="0.2">
      <c r="A1128" s="138"/>
      <c r="B1128" s="138"/>
      <c r="C1128" s="138"/>
      <c r="D1128" s="138"/>
      <c r="E1128" s="158"/>
      <c r="F1128" s="158"/>
      <c r="G1128" s="138"/>
      <c r="H1128" s="138"/>
      <c r="I1128" s="138"/>
      <c r="J1128" s="138"/>
      <c r="K1128" s="138"/>
      <c r="L1128" s="138"/>
      <c r="M1128" s="138"/>
      <c r="N1128" s="138"/>
      <c r="O1128" s="138"/>
      <c r="P1128" s="138"/>
      <c r="Q1128" s="138"/>
      <c r="R1128" s="138"/>
      <c r="S1128" s="138"/>
      <c r="T1128" s="138"/>
      <c r="U1128" s="138"/>
      <c r="V1128" s="138"/>
      <c r="W1128" s="138"/>
      <c r="X1128" s="138"/>
      <c r="Y1128" s="138"/>
      <c r="Z1128" s="138"/>
      <c r="AA1128" s="138"/>
      <c r="AB1128" s="138"/>
      <c r="AC1128" s="138"/>
      <c r="AD1128" s="138"/>
      <c r="AE1128" s="138"/>
      <c r="AF1128" s="138"/>
      <c r="AG1128" s="138"/>
      <c r="AH1128" s="138"/>
      <c r="AI1128" s="138"/>
      <c r="AJ1128" s="138"/>
      <c r="AK1128" s="138"/>
      <c r="AL1128" s="138"/>
      <c r="AM1128" s="138"/>
      <c r="AN1128" s="138"/>
      <c r="AO1128" s="138"/>
      <c r="AP1128" s="138"/>
      <c r="AQ1128" s="138"/>
      <c r="AR1128" s="138"/>
      <c r="AS1128" s="138"/>
      <c r="AT1128" s="138"/>
      <c r="AU1128" s="138"/>
      <c r="AV1128" s="138"/>
      <c r="AW1128" s="138"/>
      <c r="AX1128" s="138"/>
      <c r="AY1128" s="138"/>
      <c r="AZ1128" s="138"/>
      <c r="BA1128" s="138"/>
      <c r="BB1128" s="138"/>
      <c r="BC1128" s="138"/>
      <c r="BD1128" s="138"/>
      <c r="BE1128" s="138"/>
      <c r="BF1128" s="138"/>
      <c r="BG1128" s="138"/>
      <c r="BH1128" s="138"/>
      <c r="BI1128" s="138"/>
      <c r="BJ1128" s="138"/>
      <c r="BK1128" s="138"/>
      <c r="BL1128" s="138"/>
      <c r="BM1128" s="138"/>
      <c r="BN1128" s="138"/>
      <c r="BO1128" s="138"/>
      <c r="BP1128" s="138"/>
      <c r="BQ1128" s="138"/>
      <c r="BR1128" s="138"/>
      <c r="BS1128" s="138"/>
      <c r="BT1128" s="138"/>
      <c r="BU1128" s="138"/>
    </row>
    <row r="1129" spans="1:73" x14ac:dyDescent="0.2">
      <c r="A1129" s="138"/>
      <c r="B1129" s="138"/>
      <c r="C1129" s="138"/>
      <c r="D1129" s="138"/>
      <c r="E1129" s="158"/>
      <c r="F1129" s="158"/>
      <c r="G1129" s="138"/>
      <c r="H1129" s="138"/>
      <c r="I1129" s="138"/>
      <c r="J1129" s="138"/>
      <c r="K1129" s="138"/>
      <c r="L1129" s="138"/>
      <c r="M1129" s="138"/>
      <c r="N1129" s="138"/>
      <c r="O1129" s="138"/>
      <c r="P1129" s="138"/>
      <c r="Q1129" s="138"/>
      <c r="R1129" s="138"/>
      <c r="S1129" s="138"/>
      <c r="T1129" s="138"/>
      <c r="U1129" s="138"/>
      <c r="V1129" s="138"/>
      <c r="W1129" s="138"/>
      <c r="X1129" s="138"/>
      <c r="Y1129" s="138"/>
      <c r="Z1129" s="138"/>
      <c r="AA1129" s="138"/>
      <c r="AB1129" s="138"/>
      <c r="AC1129" s="138"/>
      <c r="AD1129" s="138"/>
      <c r="AE1129" s="138"/>
      <c r="AF1129" s="138"/>
      <c r="AG1129" s="138"/>
      <c r="AH1129" s="138"/>
      <c r="AI1129" s="138"/>
      <c r="AJ1129" s="138"/>
      <c r="AK1129" s="138"/>
      <c r="AL1129" s="138"/>
      <c r="AM1129" s="138"/>
      <c r="AN1129" s="138"/>
      <c r="AO1129" s="138"/>
      <c r="AP1129" s="138"/>
      <c r="AQ1129" s="138"/>
      <c r="AR1129" s="138"/>
      <c r="AS1129" s="138"/>
      <c r="AT1129" s="138"/>
      <c r="AU1129" s="138"/>
      <c r="AV1129" s="138"/>
      <c r="AW1129" s="138"/>
      <c r="AX1129" s="138"/>
      <c r="AY1129" s="138"/>
      <c r="AZ1129" s="138"/>
      <c r="BA1129" s="138"/>
      <c r="BB1129" s="138"/>
      <c r="BC1129" s="138"/>
      <c r="BD1129" s="138"/>
      <c r="BE1129" s="138"/>
      <c r="BF1129" s="138"/>
      <c r="BG1129" s="138"/>
      <c r="BH1129" s="138"/>
      <c r="BI1129" s="138"/>
      <c r="BJ1129" s="138"/>
      <c r="BK1129" s="138"/>
      <c r="BL1129" s="138"/>
      <c r="BM1129" s="138"/>
      <c r="BN1129" s="138"/>
      <c r="BO1129" s="138"/>
      <c r="BP1129" s="138"/>
      <c r="BQ1129" s="138"/>
      <c r="BR1129" s="138"/>
      <c r="BS1129" s="138"/>
      <c r="BT1129" s="138"/>
      <c r="BU1129" s="138"/>
    </row>
    <row r="1130" spans="1:73" x14ac:dyDescent="0.2">
      <c r="A1130" s="138"/>
      <c r="B1130" s="138"/>
      <c r="C1130" s="138"/>
      <c r="D1130" s="138"/>
      <c r="E1130" s="158"/>
      <c r="F1130" s="158"/>
      <c r="G1130" s="138"/>
      <c r="H1130" s="138"/>
      <c r="I1130" s="138"/>
      <c r="J1130" s="138"/>
      <c r="K1130" s="138"/>
      <c r="L1130" s="138"/>
      <c r="M1130" s="138"/>
      <c r="N1130" s="138"/>
      <c r="O1130" s="138"/>
      <c r="P1130" s="138"/>
      <c r="Q1130" s="138"/>
      <c r="R1130" s="138"/>
      <c r="S1130" s="138"/>
      <c r="T1130" s="138"/>
      <c r="U1130" s="138"/>
      <c r="V1130" s="138"/>
      <c r="W1130" s="138"/>
      <c r="X1130" s="138"/>
      <c r="Y1130" s="138"/>
      <c r="Z1130" s="138"/>
      <c r="AA1130" s="138"/>
      <c r="AB1130" s="138"/>
      <c r="AC1130" s="138"/>
      <c r="AD1130" s="138"/>
      <c r="AE1130" s="138"/>
      <c r="AF1130" s="138"/>
      <c r="AG1130" s="138"/>
      <c r="AH1130" s="138"/>
      <c r="AI1130" s="138"/>
      <c r="AJ1130" s="138"/>
      <c r="AK1130" s="138"/>
      <c r="AL1130" s="138"/>
      <c r="AM1130" s="138"/>
      <c r="AN1130" s="138"/>
      <c r="AO1130" s="138"/>
      <c r="AP1130" s="138"/>
      <c r="AQ1130" s="138"/>
      <c r="AR1130" s="138"/>
      <c r="AS1130" s="138"/>
      <c r="AT1130" s="138"/>
      <c r="AU1130" s="138"/>
      <c r="AV1130" s="138"/>
      <c r="AW1130" s="138"/>
      <c r="AX1130" s="138"/>
      <c r="AY1130" s="138"/>
      <c r="AZ1130" s="138"/>
      <c r="BA1130" s="138"/>
      <c r="BB1130" s="138"/>
      <c r="BC1130" s="138"/>
      <c r="BD1130" s="138"/>
      <c r="BE1130" s="138"/>
      <c r="BF1130" s="138"/>
      <c r="BG1130" s="138"/>
      <c r="BH1130" s="138"/>
      <c r="BI1130" s="138"/>
      <c r="BJ1130" s="138"/>
      <c r="BK1130" s="138"/>
      <c r="BL1130" s="138"/>
      <c r="BM1130" s="138"/>
      <c r="BN1130" s="138"/>
      <c r="BO1130" s="138"/>
      <c r="BP1130" s="138"/>
      <c r="BQ1130" s="138"/>
      <c r="BR1130" s="138"/>
      <c r="BS1130" s="138"/>
      <c r="BT1130" s="138"/>
      <c r="BU1130" s="138"/>
    </row>
    <row r="1131" spans="1:73" x14ac:dyDescent="0.2">
      <c r="A1131" s="138"/>
      <c r="B1131" s="138"/>
      <c r="C1131" s="138"/>
      <c r="D1131" s="138"/>
      <c r="E1131" s="158"/>
      <c r="F1131" s="158"/>
      <c r="G1131" s="138"/>
      <c r="H1131" s="138"/>
      <c r="I1131" s="138"/>
      <c r="J1131" s="138"/>
      <c r="K1131" s="138"/>
      <c r="L1131" s="138"/>
      <c r="M1131" s="138"/>
      <c r="N1131" s="138"/>
      <c r="O1131" s="138"/>
      <c r="P1131" s="138"/>
      <c r="Q1131" s="138"/>
      <c r="R1131" s="138"/>
      <c r="S1131" s="138"/>
      <c r="T1131" s="138"/>
      <c r="U1131" s="138"/>
      <c r="V1131" s="138"/>
      <c r="W1131" s="138"/>
      <c r="X1131" s="138"/>
      <c r="Y1131" s="138"/>
      <c r="Z1131" s="138"/>
      <c r="AA1131" s="138"/>
      <c r="AB1131" s="138"/>
      <c r="AC1131" s="138"/>
      <c r="AD1131" s="138"/>
      <c r="AE1131" s="138"/>
      <c r="AF1131" s="138"/>
      <c r="AG1131" s="138"/>
      <c r="AH1131" s="138"/>
      <c r="AI1131" s="138"/>
      <c r="AJ1131" s="138"/>
      <c r="AK1131" s="138"/>
      <c r="AL1131" s="138"/>
      <c r="AM1131" s="138"/>
      <c r="AN1131" s="138"/>
      <c r="AO1131" s="138"/>
      <c r="AP1131" s="138"/>
      <c r="AQ1131" s="138"/>
      <c r="AR1131" s="138"/>
      <c r="AS1131" s="138"/>
      <c r="AT1131" s="138"/>
      <c r="AU1131" s="138"/>
      <c r="AV1131" s="138"/>
      <c r="AW1131" s="138"/>
      <c r="AX1131" s="138"/>
      <c r="AY1131" s="138"/>
      <c r="AZ1131" s="138"/>
      <c r="BA1131" s="138"/>
      <c r="BB1131" s="138"/>
      <c r="BC1131" s="138"/>
      <c r="BD1131" s="138"/>
      <c r="BE1131" s="138"/>
      <c r="BF1131" s="138"/>
      <c r="BG1131" s="138"/>
      <c r="BH1131" s="138"/>
      <c r="BI1131" s="138"/>
      <c r="BJ1131" s="138"/>
      <c r="BK1131" s="138"/>
      <c r="BL1131" s="138"/>
      <c r="BM1131" s="138"/>
      <c r="BN1131" s="138"/>
      <c r="BO1131" s="138"/>
      <c r="BP1131" s="138"/>
      <c r="BQ1131" s="138"/>
      <c r="BR1131" s="138"/>
      <c r="BS1131" s="138"/>
      <c r="BT1131" s="138"/>
      <c r="BU1131" s="138"/>
    </row>
    <row r="1132" spans="1:73" x14ac:dyDescent="0.2">
      <c r="A1132" s="138"/>
      <c r="B1132" s="138"/>
      <c r="C1132" s="138"/>
      <c r="D1132" s="138"/>
      <c r="E1132" s="158"/>
      <c r="F1132" s="158"/>
      <c r="G1132" s="138"/>
      <c r="H1132" s="138"/>
      <c r="I1132" s="138"/>
      <c r="J1132" s="138"/>
      <c r="K1132" s="138"/>
      <c r="L1132" s="138"/>
      <c r="M1132" s="138"/>
      <c r="N1132" s="138"/>
      <c r="O1132" s="138"/>
      <c r="P1132" s="138"/>
      <c r="Q1132" s="138"/>
      <c r="R1132" s="138"/>
      <c r="S1132" s="138"/>
      <c r="T1132" s="138"/>
      <c r="U1132" s="138"/>
      <c r="V1132" s="138"/>
      <c r="W1132" s="138"/>
      <c r="X1132" s="138"/>
      <c r="Y1132" s="138"/>
      <c r="Z1132" s="138"/>
      <c r="AA1132" s="138"/>
      <c r="AB1132" s="138"/>
      <c r="AC1132" s="138"/>
      <c r="AD1132" s="138"/>
      <c r="AE1132" s="138"/>
      <c r="AF1132" s="138"/>
      <c r="AG1132" s="138"/>
      <c r="AH1132" s="138"/>
      <c r="AI1132" s="138"/>
      <c r="AJ1132" s="138"/>
      <c r="AK1132" s="138"/>
      <c r="AL1132" s="138"/>
      <c r="AM1132" s="138"/>
      <c r="AN1132" s="138"/>
      <c r="AO1132" s="138"/>
      <c r="AP1132" s="138"/>
      <c r="AQ1132" s="138"/>
      <c r="AR1132" s="138"/>
      <c r="AS1132" s="138"/>
      <c r="AT1132" s="138"/>
      <c r="AU1132" s="138"/>
      <c r="AV1132" s="138"/>
      <c r="AW1132" s="138"/>
      <c r="AX1132" s="138"/>
      <c r="AY1132" s="138"/>
      <c r="AZ1132" s="138"/>
      <c r="BA1132" s="138"/>
      <c r="BB1132" s="138"/>
      <c r="BC1132" s="138"/>
      <c r="BD1132" s="138"/>
      <c r="BE1132" s="138"/>
      <c r="BF1132" s="138"/>
      <c r="BG1132" s="138"/>
      <c r="BH1132" s="138"/>
      <c r="BI1132" s="138"/>
      <c r="BJ1132" s="138"/>
      <c r="BK1132" s="138"/>
      <c r="BL1132" s="138"/>
      <c r="BM1132" s="138"/>
      <c r="BN1132" s="138"/>
      <c r="BO1132" s="138"/>
      <c r="BP1132" s="138"/>
      <c r="BQ1132" s="138"/>
      <c r="BR1132" s="138"/>
      <c r="BS1132" s="138"/>
      <c r="BT1132" s="138"/>
      <c r="BU1132" s="138"/>
    </row>
    <row r="1133" spans="1:73" x14ac:dyDescent="0.2">
      <c r="A1133" s="138"/>
      <c r="B1133" s="138"/>
      <c r="C1133" s="138"/>
      <c r="D1133" s="138"/>
      <c r="E1133" s="158"/>
      <c r="F1133" s="158"/>
      <c r="G1133" s="138"/>
      <c r="H1133" s="138"/>
      <c r="I1133" s="138"/>
      <c r="J1133" s="138"/>
      <c r="K1133" s="138"/>
      <c r="L1133" s="138"/>
      <c r="M1133" s="138"/>
      <c r="N1133" s="138"/>
      <c r="O1133" s="138"/>
      <c r="P1133" s="138"/>
      <c r="Q1133" s="138"/>
      <c r="R1133" s="138"/>
      <c r="S1133" s="138"/>
      <c r="T1133" s="138"/>
      <c r="U1133" s="138"/>
      <c r="V1133" s="138"/>
      <c r="W1133" s="138"/>
      <c r="X1133" s="138"/>
      <c r="Y1133" s="138"/>
      <c r="Z1133" s="138"/>
      <c r="AA1133" s="138"/>
      <c r="AB1133" s="138"/>
      <c r="AC1133" s="138"/>
      <c r="AD1133" s="138"/>
      <c r="AE1133" s="138"/>
      <c r="AF1133" s="138"/>
      <c r="AG1133" s="138"/>
      <c r="AH1133" s="138"/>
      <c r="AI1133" s="138"/>
      <c r="AJ1133" s="138"/>
      <c r="AK1133" s="138"/>
      <c r="AL1133" s="138"/>
      <c r="AM1133" s="138"/>
      <c r="AN1133" s="138"/>
      <c r="AO1133" s="138"/>
      <c r="AP1133" s="138"/>
      <c r="AQ1133" s="138"/>
      <c r="AR1133" s="138"/>
      <c r="AS1133" s="138"/>
      <c r="AT1133" s="138"/>
      <c r="AU1133" s="138"/>
      <c r="AV1133" s="138"/>
      <c r="AW1133" s="138"/>
      <c r="AX1133" s="138"/>
      <c r="AY1133" s="138"/>
      <c r="AZ1133" s="138"/>
      <c r="BA1133" s="138"/>
      <c r="BB1133" s="138"/>
      <c r="BC1133" s="138"/>
      <c r="BD1133" s="138"/>
      <c r="BE1133" s="138"/>
      <c r="BF1133" s="138"/>
      <c r="BG1133" s="138"/>
      <c r="BH1133" s="138"/>
      <c r="BI1133" s="138"/>
      <c r="BJ1133" s="138"/>
      <c r="BK1133" s="138"/>
      <c r="BL1133" s="138"/>
      <c r="BM1133" s="138"/>
      <c r="BN1133" s="138"/>
      <c r="BO1133" s="138"/>
      <c r="BP1133" s="138"/>
      <c r="BQ1133" s="138"/>
      <c r="BR1133" s="138"/>
      <c r="BS1133" s="138"/>
      <c r="BT1133" s="138"/>
      <c r="BU1133" s="138"/>
    </row>
    <row r="1134" spans="1:73" x14ac:dyDescent="0.2">
      <c r="A1134" s="138"/>
      <c r="B1134" s="138"/>
      <c r="C1134" s="138"/>
      <c r="D1134" s="138"/>
      <c r="E1134" s="158"/>
      <c r="F1134" s="158"/>
      <c r="G1134" s="138"/>
      <c r="H1134" s="138"/>
      <c r="I1134" s="138"/>
      <c r="J1134" s="138"/>
      <c r="K1134" s="138"/>
      <c r="L1134" s="138"/>
      <c r="M1134" s="138"/>
      <c r="N1134" s="138"/>
      <c r="O1134" s="138"/>
      <c r="P1134" s="138"/>
      <c r="Q1134" s="138"/>
      <c r="R1134" s="138"/>
      <c r="S1134" s="138"/>
      <c r="T1134" s="138"/>
      <c r="U1134" s="138"/>
      <c r="V1134" s="138"/>
      <c r="W1134" s="138"/>
      <c r="X1134" s="138"/>
      <c r="Y1134" s="138"/>
      <c r="Z1134" s="138"/>
      <c r="AA1134" s="138"/>
      <c r="AB1134" s="138"/>
      <c r="AC1134" s="138"/>
      <c r="AD1134" s="138"/>
      <c r="AE1134" s="138"/>
      <c r="AF1134" s="138"/>
      <c r="AG1134" s="138"/>
      <c r="AH1134" s="138"/>
      <c r="AI1134" s="138"/>
      <c r="AJ1134" s="138"/>
      <c r="AK1134" s="138"/>
      <c r="AL1134" s="138"/>
      <c r="AM1134" s="138"/>
      <c r="AN1134" s="138"/>
      <c r="AO1134" s="138"/>
      <c r="AP1134" s="138"/>
      <c r="AQ1134" s="138"/>
      <c r="AR1134" s="138"/>
      <c r="AS1134" s="138"/>
      <c r="AT1134" s="138"/>
      <c r="AU1134" s="138"/>
      <c r="AV1134" s="138"/>
      <c r="AW1134" s="138"/>
      <c r="AX1134" s="138"/>
      <c r="AY1134" s="138"/>
      <c r="AZ1134" s="138"/>
      <c r="BA1134" s="138"/>
      <c r="BB1134" s="138"/>
      <c r="BC1134" s="138"/>
      <c r="BD1134" s="138"/>
      <c r="BE1134" s="138"/>
      <c r="BF1134" s="138"/>
      <c r="BG1134" s="138"/>
      <c r="BH1134" s="138"/>
      <c r="BI1134" s="138"/>
      <c r="BJ1134" s="138"/>
      <c r="BK1134" s="138"/>
      <c r="BL1134" s="138"/>
      <c r="BM1134" s="138"/>
      <c r="BN1134" s="138"/>
      <c r="BO1134" s="138"/>
      <c r="BP1134" s="138"/>
      <c r="BQ1134" s="138"/>
      <c r="BR1134" s="138"/>
      <c r="BS1134" s="138"/>
      <c r="BT1134" s="138"/>
      <c r="BU1134" s="138"/>
    </row>
    <row r="1135" spans="1:73" x14ac:dyDescent="0.2">
      <c r="A1135" s="138"/>
      <c r="B1135" s="138"/>
      <c r="C1135" s="138"/>
      <c r="D1135" s="138"/>
      <c r="E1135" s="158"/>
      <c r="F1135" s="158"/>
      <c r="G1135" s="138"/>
      <c r="H1135" s="138"/>
      <c r="I1135" s="138"/>
      <c r="J1135" s="138"/>
      <c r="K1135" s="138"/>
      <c r="L1135" s="138"/>
      <c r="M1135" s="138"/>
      <c r="N1135" s="138"/>
      <c r="O1135" s="138"/>
      <c r="P1135" s="138"/>
      <c r="Q1135" s="138"/>
      <c r="R1135" s="138"/>
      <c r="S1135" s="138"/>
      <c r="T1135" s="138"/>
      <c r="U1135" s="138"/>
      <c r="V1135" s="138"/>
      <c r="W1135" s="138"/>
      <c r="X1135" s="138"/>
      <c r="Y1135" s="138"/>
      <c r="Z1135" s="138"/>
      <c r="AA1135" s="138"/>
      <c r="AB1135" s="138"/>
      <c r="AC1135" s="138"/>
      <c r="AD1135" s="138"/>
      <c r="AE1135" s="138"/>
      <c r="AF1135" s="138"/>
      <c r="AG1135" s="138"/>
      <c r="AH1135" s="138"/>
      <c r="AI1135" s="138"/>
      <c r="AJ1135" s="138"/>
      <c r="AK1135" s="138"/>
      <c r="AL1135" s="138"/>
      <c r="AM1135" s="138"/>
      <c r="AN1135" s="138"/>
      <c r="AO1135" s="138"/>
      <c r="AP1135" s="138"/>
      <c r="AQ1135" s="138"/>
      <c r="AR1135" s="138"/>
      <c r="AS1135" s="138"/>
      <c r="AT1135" s="138"/>
      <c r="AU1135" s="138"/>
      <c r="AV1135" s="138"/>
      <c r="AW1135" s="138"/>
      <c r="AX1135" s="138"/>
      <c r="AY1135" s="138"/>
      <c r="AZ1135" s="138"/>
      <c r="BA1135" s="138"/>
      <c r="BB1135" s="138"/>
      <c r="BC1135" s="138"/>
      <c r="BD1135" s="138"/>
      <c r="BE1135" s="138"/>
      <c r="BF1135" s="138"/>
      <c r="BG1135" s="138"/>
      <c r="BH1135" s="138"/>
      <c r="BI1135" s="138"/>
      <c r="BJ1135" s="138"/>
      <c r="BK1135" s="138"/>
      <c r="BL1135" s="138"/>
      <c r="BM1135" s="138"/>
      <c r="BN1135" s="138"/>
      <c r="BO1135" s="138"/>
      <c r="BP1135" s="138"/>
      <c r="BQ1135" s="138"/>
      <c r="BR1135" s="138"/>
      <c r="BS1135" s="138"/>
      <c r="BT1135" s="138"/>
      <c r="BU1135" s="138"/>
    </row>
    <row r="1136" spans="1:73" x14ac:dyDescent="0.2">
      <c r="A1136" s="138"/>
      <c r="B1136" s="138"/>
      <c r="C1136" s="138"/>
      <c r="D1136" s="138"/>
      <c r="E1136" s="158"/>
      <c r="F1136" s="158"/>
      <c r="G1136" s="138"/>
      <c r="H1136" s="138"/>
      <c r="I1136" s="138"/>
      <c r="J1136" s="138"/>
      <c r="K1136" s="138"/>
      <c r="L1136" s="138"/>
      <c r="M1136" s="138"/>
      <c r="N1136" s="138"/>
      <c r="O1136" s="138"/>
      <c r="P1136" s="138"/>
      <c r="Q1136" s="138"/>
      <c r="R1136" s="138"/>
      <c r="S1136" s="138"/>
      <c r="T1136" s="138"/>
      <c r="U1136" s="138"/>
      <c r="V1136" s="138"/>
      <c r="W1136" s="138"/>
      <c r="X1136" s="138"/>
      <c r="Y1136" s="138"/>
      <c r="Z1136" s="138"/>
      <c r="AA1136" s="138"/>
      <c r="AB1136" s="138"/>
      <c r="AC1136" s="138"/>
      <c r="AD1136" s="138"/>
      <c r="AE1136" s="138"/>
      <c r="AF1136" s="138"/>
      <c r="AG1136" s="138"/>
      <c r="AH1136" s="138"/>
      <c r="AI1136" s="138"/>
      <c r="AJ1136" s="138"/>
      <c r="AK1136" s="138"/>
      <c r="AL1136" s="138"/>
      <c r="AM1136" s="138"/>
      <c r="AN1136" s="138"/>
      <c r="AO1136" s="138"/>
      <c r="AP1136" s="138"/>
      <c r="AQ1136" s="138"/>
      <c r="AR1136" s="138"/>
      <c r="AS1136" s="138"/>
      <c r="AT1136" s="138"/>
      <c r="AU1136" s="138"/>
      <c r="AV1136" s="138"/>
      <c r="AW1136" s="138"/>
      <c r="AX1136" s="138"/>
      <c r="AY1136" s="138"/>
      <c r="AZ1136" s="138"/>
      <c r="BA1136" s="138"/>
      <c r="BB1136" s="138"/>
      <c r="BC1136" s="138"/>
      <c r="BD1136" s="138"/>
      <c r="BE1136" s="138"/>
      <c r="BF1136" s="138"/>
      <c r="BG1136" s="138"/>
      <c r="BH1136" s="138"/>
      <c r="BI1136" s="138"/>
      <c r="BJ1136" s="138"/>
      <c r="BK1136" s="138"/>
      <c r="BL1136" s="138"/>
      <c r="BM1136" s="138"/>
      <c r="BN1136" s="138"/>
      <c r="BO1136" s="138"/>
      <c r="BP1136" s="138"/>
      <c r="BQ1136" s="138"/>
      <c r="BR1136" s="138"/>
      <c r="BS1136" s="138"/>
      <c r="BT1136" s="138"/>
      <c r="BU1136" s="138"/>
    </row>
    <row r="1137" spans="1:73" x14ac:dyDescent="0.2">
      <c r="A1137" s="138"/>
      <c r="B1137" s="138"/>
      <c r="C1137" s="138"/>
      <c r="D1137" s="138"/>
      <c r="E1137" s="158"/>
      <c r="F1137" s="158"/>
      <c r="G1137" s="138"/>
      <c r="H1137" s="138"/>
      <c r="I1137" s="138"/>
      <c r="J1137" s="138"/>
      <c r="K1137" s="138"/>
      <c r="L1137" s="138"/>
      <c r="M1137" s="138"/>
      <c r="N1137" s="138"/>
      <c r="O1137" s="138"/>
      <c r="P1137" s="138"/>
      <c r="Q1137" s="138"/>
      <c r="R1137" s="138"/>
      <c r="S1137" s="138"/>
      <c r="T1137" s="138"/>
      <c r="U1137" s="138"/>
      <c r="V1137" s="138"/>
      <c r="W1137" s="138"/>
      <c r="X1137" s="138"/>
      <c r="Y1137" s="138"/>
      <c r="Z1137" s="138"/>
      <c r="AA1137" s="138"/>
      <c r="AB1137" s="138"/>
      <c r="AC1137" s="138"/>
      <c r="AD1137" s="138"/>
      <c r="AE1137" s="138"/>
      <c r="AF1137" s="138"/>
      <c r="AG1137" s="138"/>
      <c r="AH1137" s="138"/>
      <c r="AI1137" s="138"/>
      <c r="AJ1137" s="138"/>
      <c r="AK1137" s="138"/>
      <c r="AL1137" s="138"/>
      <c r="AM1137" s="138"/>
      <c r="AN1137" s="138"/>
      <c r="AO1137" s="138"/>
      <c r="AP1137" s="138"/>
      <c r="AQ1137" s="138"/>
      <c r="AR1137" s="138"/>
      <c r="AS1137" s="138"/>
      <c r="AT1137" s="138"/>
      <c r="AU1137" s="138"/>
      <c r="AV1137" s="138"/>
      <c r="AW1137" s="138"/>
      <c r="AX1137" s="138"/>
      <c r="AY1137" s="138"/>
      <c r="AZ1137" s="138"/>
      <c r="BA1137" s="138"/>
      <c r="BB1137" s="138"/>
      <c r="BC1137" s="138"/>
      <c r="BD1137" s="138"/>
      <c r="BE1137" s="138"/>
      <c r="BF1137" s="138"/>
      <c r="BG1137" s="138"/>
      <c r="BH1137" s="138"/>
      <c r="BI1137" s="138"/>
      <c r="BJ1137" s="138"/>
      <c r="BK1137" s="138"/>
      <c r="BL1137" s="138"/>
      <c r="BM1137" s="138"/>
      <c r="BN1137" s="138"/>
      <c r="BO1137" s="138"/>
      <c r="BP1137" s="138"/>
      <c r="BQ1137" s="138"/>
      <c r="BR1137" s="138"/>
      <c r="BS1137" s="138"/>
      <c r="BT1137" s="138"/>
      <c r="BU1137" s="138"/>
    </row>
    <row r="1138" spans="1:73" x14ac:dyDescent="0.2">
      <c r="A1138" s="138"/>
      <c r="B1138" s="138"/>
      <c r="C1138" s="138"/>
      <c r="D1138" s="138"/>
      <c r="E1138" s="158"/>
      <c r="F1138" s="158"/>
      <c r="G1138" s="138"/>
      <c r="H1138" s="138"/>
      <c r="I1138" s="138"/>
      <c r="J1138" s="138"/>
      <c r="K1138" s="138"/>
      <c r="L1138" s="138"/>
      <c r="M1138" s="138"/>
      <c r="N1138" s="138"/>
      <c r="O1138" s="138"/>
      <c r="P1138" s="138"/>
      <c r="Q1138" s="138"/>
      <c r="R1138" s="138"/>
      <c r="S1138" s="138"/>
      <c r="T1138" s="138"/>
      <c r="U1138" s="138"/>
      <c r="V1138" s="138"/>
      <c r="W1138" s="138"/>
      <c r="X1138" s="138"/>
      <c r="Y1138" s="138"/>
      <c r="Z1138" s="138"/>
      <c r="AA1138" s="138"/>
      <c r="AB1138" s="138"/>
      <c r="AC1138" s="138"/>
      <c r="AD1138" s="138"/>
      <c r="AE1138" s="138"/>
      <c r="AF1138" s="138"/>
      <c r="AG1138" s="138"/>
      <c r="AH1138" s="138"/>
      <c r="AI1138" s="138"/>
      <c r="AJ1138" s="138"/>
      <c r="AK1138" s="138"/>
      <c r="AL1138" s="138"/>
      <c r="AM1138" s="138"/>
      <c r="AN1138" s="138"/>
      <c r="AO1138" s="138"/>
      <c r="AP1138" s="138"/>
      <c r="AQ1138" s="138"/>
      <c r="AR1138" s="138"/>
      <c r="AS1138" s="138"/>
      <c r="AT1138" s="138"/>
      <c r="AU1138" s="138"/>
      <c r="AV1138" s="138"/>
      <c r="AW1138" s="138"/>
      <c r="AX1138" s="138"/>
      <c r="AY1138" s="138"/>
      <c r="AZ1138" s="138"/>
      <c r="BA1138" s="138"/>
      <c r="BB1138" s="138"/>
      <c r="BC1138" s="138"/>
      <c r="BD1138" s="138"/>
      <c r="BE1138" s="138"/>
      <c r="BF1138" s="138"/>
      <c r="BG1138" s="138"/>
      <c r="BH1138" s="138"/>
      <c r="BI1138" s="138"/>
      <c r="BJ1138" s="138"/>
      <c r="BK1138" s="138"/>
      <c r="BL1138" s="138"/>
      <c r="BM1138" s="138"/>
      <c r="BN1138" s="138"/>
      <c r="BO1138" s="138"/>
      <c r="BP1138" s="138"/>
      <c r="BQ1138" s="138"/>
      <c r="BR1138" s="138"/>
      <c r="BS1138" s="138"/>
      <c r="BT1138" s="138"/>
      <c r="BU1138" s="138"/>
    </row>
    <row r="1139" spans="1:73" x14ac:dyDescent="0.2">
      <c r="A1139" s="138"/>
      <c r="B1139" s="138"/>
      <c r="C1139" s="138"/>
      <c r="D1139" s="138"/>
      <c r="E1139" s="158"/>
      <c r="F1139" s="158"/>
      <c r="G1139" s="138"/>
      <c r="H1139" s="138"/>
      <c r="I1139" s="138"/>
      <c r="J1139" s="138"/>
      <c r="K1139" s="138"/>
      <c r="L1139" s="138"/>
      <c r="M1139" s="138"/>
      <c r="N1139" s="138"/>
      <c r="O1139" s="138"/>
      <c r="P1139" s="138"/>
      <c r="Q1139" s="138"/>
      <c r="R1139" s="138"/>
      <c r="S1139" s="138"/>
      <c r="T1139" s="138"/>
      <c r="U1139" s="138"/>
      <c r="V1139" s="138"/>
      <c r="W1139" s="138"/>
      <c r="X1139" s="138"/>
      <c r="Y1139" s="138"/>
      <c r="Z1139" s="138"/>
      <c r="AA1139" s="138"/>
      <c r="AB1139" s="138"/>
      <c r="AC1139" s="138"/>
      <c r="AD1139" s="138"/>
      <c r="AE1139" s="138"/>
      <c r="AF1139" s="138"/>
      <c r="AG1139" s="138"/>
      <c r="AH1139" s="138"/>
      <c r="AI1139" s="138"/>
      <c r="AJ1139" s="138"/>
      <c r="AK1139" s="138"/>
      <c r="AL1139" s="138"/>
      <c r="AM1139" s="138"/>
      <c r="AN1139" s="138"/>
      <c r="AO1139" s="138"/>
      <c r="AP1139" s="138"/>
      <c r="AQ1139" s="138"/>
      <c r="AR1139" s="138"/>
      <c r="AS1139" s="138"/>
      <c r="AT1139" s="138"/>
      <c r="AU1139" s="138"/>
      <c r="AV1139" s="138"/>
      <c r="AW1139" s="138"/>
      <c r="AX1139" s="138"/>
      <c r="AY1139" s="138"/>
      <c r="AZ1139" s="138"/>
      <c r="BA1139" s="138"/>
      <c r="BB1139" s="138"/>
      <c r="BC1139" s="138"/>
      <c r="BD1139" s="138"/>
      <c r="BE1139" s="138"/>
      <c r="BF1139" s="138"/>
      <c r="BG1139" s="138"/>
      <c r="BH1139" s="138"/>
      <c r="BI1139" s="138"/>
      <c r="BJ1139" s="138"/>
      <c r="BK1139" s="138"/>
      <c r="BL1139" s="138"/>
      <c r="BM1139" s="138"/>
      <c r="BN1139" s="138"/>
      <c r="BO1139" s="138"/>
      <c r="BP1139" s="138"/>
      <c r="BQ1139" s="138"/>
      <c r="BR1139" s="138"/>
      <c r="BS1139" s="138"/>
      <c r="BT1139" s="138"/>
      <c r="BU1139" s="138"/>
    </row>
    <row r="1140" spans="1:73" x14ac:dyDescent="0.2">
      <c r="A1140" s="138"/>
      <c r="B1140" s="138"/>
      <c r="C1140" s="138"/>
      <c r="D1140" s="138"/>
      <c r="E1140" s="158"/>
      <c r="F1140" s="158"/>
      <c r="G1140" s="138"/>
      <c r="H1140" s="138"/>
      <c r="I1140" s="138"/>
      <c r="J1140" s="138"/>
      <c r="K1140" s="138"/>
      <c r="L1140" s="138"/>
      <c r="M1140" s="138"/>
      <c r="N1140" s="138"/>
      <c r="O1140" s="138"/>
      <c r="P1140" s="138"/>
      <c r="Q1140" s="138"/>
      <c r="R1140" s="138"/>
      <c r="S1140" s="138"/>
      <c r="T1140" s="138"/>
      <c r="U1140" s="138"/>
      <c r="V1140" s="138"/>
      <c r="W1140" s="138"/>
      <c r="X1140" s="138"/>
      <c r="Y1140" s="138"/>
      <c r="Z1140" s="138"/>
      <c r="AA1140" s="138"/>
      <c r="AB1140" s="138"/>
      <c r="AC1140" s="138"/>
      <c r="AD1140" s="138"/>
      <c r="AE1140" s="138"/>
      <c r="AF1140" s="138"/>
      <c r="AG1140" s="138"/>
      <c r="AH1140" s="138"/>
      <c r="AI1140" s="138"/>
      <c r="AJ1140" s="138"/>
      <c r="AK1140" s="138"/>
      <c r="AL1140" s="138"/>
      <c r="AM1140" s="138"/>
      <c r="AN1140" s="138"/>
      <c r="AO1140" s="138"/>
      <c r="AP1140" s="138"/>
      <c r="AQ1140" s="138"/>
      <c r="AR1140" s="138"/>
      <c r="AS1140" s="138"/>
      <c r="AT1140" s="138"/>
      <c r="AU1140" s="138"/>
      <c r="AV1140" s="138"/>
      <c r="AW1140" s="138"/>
      <c r="AX1140" s="138"/>
      <c r="AY1140" s="138"/>
      <c r="AZ1140" s="138"/>
      <c r="BA1140" s="138"/>
      <c r="BB1140" s="138"/>
      <c r="BC1140" s="138"/>
      <c r="BD1140" s="138"/>
      <c r="BE1140" s="138"/>
      <c r="BF1140" s="138"/>
      <c r="BG1140" s="138"/>
      <c r="BH1140" s="138"/>
      <c r="BI1140" s="138"/>
      <c r="BJ1140" s="138"/>
      <c r="BK1140" s="138"/>
      <c r="BL1140" s="138"/>
      <c r="BM1140" s="138"/>
      <c r="BN1140" s="138"/>
      <c r="BO1140" s="138"/>
      <c r="BP1140" s="138"/>
      <c r="BQ1140" s="138"/>
      <c r="BR1140" s="138"/>
      <c r="BS1140" s="138"/>
      <c r="BT1140" s="138"/>
      <c r="BU1140" s="138"/>
    </row>
    <row r="1141" spans="1:73" x14ac:dyDescent="0.2">
      <c r="A1141" s="138"/>
      <c r="B1141" s="138"/>
      <c r="C1141" s="138"/>
      <c r="D1141" s="138"/>
      <c r="E1141" s="158"/>
      <c r="F1141" s="158"/>
      <c r="G1141" s="138"/>
      <c r="H1141" s="138"/>
      <c r="I1141" s="138"/>
      <c r="J1141" s="138"/>
      <c r="K1141" s="138"/>
      <c r="L1141" s="138"/>
      <c r="M1141" s="138"/>
      <c r="N1141" s="138"/>
      <c r="O1141" s="138"/>
      <c r="P1141" s="138"/>
      <c r="Q1141" s="138"/>
      <c r="R1141" s="138"/>
      <c r="S1141" s="138"/>
      <c r="T1141" s="138"/>
      <c r="U1141" s="138"/>
      <c r="V1141" s="138"/>
      <c r="W1141" s="138"/>
      <c r="X1141" s="138"/>
      <c r="Y1141" s="138"/>
      <c r="Z1141" s="138"/>
      <c r="AA1141" s="138"/>
      <c r="AB1141" s="138"/>
      <c r="AC1141" s="138"/>
      <c r="AD1141" s="138"/>
      <c r="AE1141" s="138"/>
      <c r="AF1141" s="138"/>
      <c r="AG1141" s="138"/>
      <c r="AH1141" s="138"/>
      <c r="AI1141" s="138"/>
      <c r="AJ1141" s="138"/>
      <c r="AK1141" s="138"/>
      <c r="AL1141" s="138"/>
      <c r="AM1141" s="138"/>
      <c r="AN1141" s="138"/>
      <c r="AO1141" s="138"/>
      <c r="AP1141" s="138"/>
      <c r="AQ1141" s="138"/>
      <c r="AR1141" s="138"/>
      <c r="AS1141" s="138"/>
      <c r="AT1141" s="138"/>
      <c r="AU1141" s="138"/>
      <c r="AV1141" s="138"/>
      <c r="AW1141" s="138"/>
      <c r="AX1141" s="138"/>
      <c r="AY1141" s="138"/>
      <c r="AZ1141" s="138"/>
      <c r="BA1141" s="138"/>
      <c r="BB1141" s="138"/>
      <c r="BC1141" s="138"/>
      <c r="BD1141" s="138"/>
      <c r="BE1141" s="138"/>
      <c r="BF1141" s="138"/>
      <c r="BG1141" s="138"/>
      <c r="BH1141" s="138"/>
      <c r="BI1141" s="138"/>
      <c r="BJ1141" s="138"/>
      <c r="BK1141" s="138"/>
      <c r="BL1141" s="138"/>
      <c r="BM1141" s="138"/>
      <c r="BN1141" s="138"/>
      <c r="BO1141" s="138"/>
      <c r="BP1141" s="138"/>
      <c r="BQ1141" s="138"/>
      <c r="BR1141" s="138"/>
      <c r="BS1141" s="138"/>
      <c r="BT1141" s="138"/>
      <c r="BU1141" s="138"/>
    </row>
    <row r="1142" spans="1:73" x14ac:dyDescent="0.2">
      <c r="A1142" s="138"/>
      <c r="B1142" s="138"/>
      <c r="C1142" s="138"/>
      <c r="D1142" s="138"/>
      <c r="E1142" s="158"/>
      <c r="F1142" s="158"/>
      <c r="G1142" s="138"/>
      <c r="H1142" s="138"/>
      <c r="I1142" s="138"/>
      <c r="J1142" s="138"/>
      <c r="K1142" s="138"/>
      <c r="L1142" s="138"/>
      <c r="M1142" s="138"/>
      <c r="N1142" s="138"/>
      <c r="O1142" s="138"/>
      <c r="P1142" s="138"/>
      <c r="Q1142" s="138"/>
      <c r="R1142" s="138"/>
      <c r="S1142" s="138"/>
      <c r="T1142" s="138"/>
      <c r="U1142" s="138"/>
      <c r="V1142" s="138"/>
      <c r="W1142" s="138"/>
      <c r="X1142" s="138"/>
      <c r="Y1142" s="138"/>
      <c r="Z1142" s="138"/>
      <c r="AA1142" s="138"/>
      <c r="AB1142" s="138"/>
      <c r="AC1142" s="138"/>
      <c r="AD1142" s="138"/>
      <c r="AE1142" s="138"/>
      <c r="AF1142" s="138"/>
      <c r="AG1142" s="138"/>
      <c r="AH1142" s="138"/>
      <c r="AI1142" s="138"/>
      <c r="AJ1142" s="138"/>
      <c r="AK1142" s="138"/>
      <c r="AL1142" s="138"/>
      <c r="AM1142" s="138"/>
      <c r="AN1142" s="138"/>
      <c r="AO1142" s="138"/>
      <c r="AP1142" s="138"/>
      <c r="AQ1142" s="138"/>
      <c r="AR1142" s="138"/>
      <c r="AS1142" s="138"/>
      <c r="AT1142" s="138"/>
      <c r="AU1142" s="138"/>
      <c r="AV1142" s="138"/>
      <c r="AW1142" s="138"/>
      <c r="AX1142" s="138"/>
      <c r="AY1142" s="138"/>
      <c r="AZ1142" s="138"/>
      <c r="BA1142" s="138"/>
      <c r="BB1142" s="138"/>
      <c r="BC1142" s="138"/>
      <c r="BD1142" s="138"/>
      <c r="BE1142" s="138"/>
      <c r="BF1142" s="138"/>
      <c r="BG1142" s="138"/>
      <c r="BH1142" s="138"/>
      <c r="BI1142" s="138"/>
      <c r="BJ1142" s="138"/>
      <c r="BK1142" s="138"/>
      <c r="BL1142" s="138"/>
      <c r="BM1142" s="138"/>
      <c r="BN1142" s="138"/>
      <c r="BO1142" s="138"/>
      <c r="BP1142" s="138"/>
      <c r="BQ1142" s="138"/>
      <c r="BR1142" s="138"/>
      <c r="BS1142" s="138"/>
      <c r="BT1142" s="138"/>
      <c r="BU1142" s="138"/>
    </row>
    <row r="1143" spans="1:73" x14ac:dyDescent="0.2">
      <c r="A1143" s="138"/>
      <c r="B1143" s="138"/>
      <c r="C1143" s="138"/>
      <c r="D1143" s="138"/>
      <c r="E1143" s="158"/>
      <c r="F1143" s="158"/>
      <c r="G1143" s="138"/>
      <c r="H1143" s="138"/>
      <c r="I1143" s="138"/>
      <c r="J1143" s="138"/>
      <c r="K1143" s="138"/>
      <c r="L1143" s="138"/>
      <c r="M1143" s="138"/>
      <c r="N1143" s="138"/>
      <c r="O1143" s="138"/>
      <c r="P1143" s="138"/>
      <c r="Q1143" s="138"/>
      <c r="R1143" s="138"/>
      <c r="S1143" s="138"/>
      <c r="T1143" s="138"/>
      <c r="U1143" s="138"/>
      <c r="V1143" s="138"/>
      <c r="W1143" s="138"/>
      <c r="X1143" s="138"/>
      <c r="Y1143" s="138"/>
      <c r="Z1143" s="138"/>
      <c r="AA1143" s="138"/>
      <c r="AB1143" s="138"/>
      <c r="AC1143" s="138"/>
      <c r="AD1143" s="138"/>
      <c r="AE1143" s="138"/>
      <c r="AF1143" s="138"/>
      <c r="AG1143" s="138"/>
      <c r="AH1143" s="138"/>
      <c r="AI1143" s="138"/>
      <c r="AJ1143" s="138"/>
      <c r="AK1143" s="138"/>
      <c r="AL1143" s="138"/>
      <c r="AM1143" s="138"/>
      <c r="AN1143" s="138"/>
      <c r="AO1143" s="138"/>
      <c r="AP1143" s="138"/>
      <c r="AQ1143" s="138"/>
      <c r="AR1143" s="138"/>
      <c r="AS1143" s="138"/>
      <c r="AT1143" s="138"/>
      <c r="AU1143" s="138"/>
      <c r="AV1143" s="138"/>
      <c r="AW1143" s="138"/>
      <c r="AX1143" s="138"/>
      <c r="AY1143" s="138"/>
      <c r="AZ1143" s="138"/>
      <c r="BA1143" s="138"/>
      <c r="BB1143" s="138"/>
      <c r="BC1143" s="138"/>
      <c r="BD1143" s="138"/>
      <c r="BE1143" s="138"/>
      <c r="BF1143" s="138"/>
      <c r="BG1143" s="138"/>
      <c r="BH1143" s="138"/>
      <c r="BI1143" s="138"/>
      <c r="BJ1143" s="138"/>
      <c r="BK1143" s="138"/>
      <c r="BL1143" s="138"/>
      <c r="BM1143" s="138"/>
      <c r="BN1143" s="138"/>
      <c r="BO1143" s="138"/>
      <c r="BP1143" s="138"/>
      <c r="BQ1143" s="138"/>
      <c r="BR1143" s="138"/>
      <c r="BS1143" s="138"/>
      <c r="BT1143" s="138"/>
      <c r="BU1143" s="138"/>
    </row>
    <row r="1144" spans="1:73" x14ac:dyDescent="0.2">
      <c r="A1144" s="138"/>
      <c r="B1144" s="138"/>
      <c r="C1144" s="138"/>
      <c r="D1144" s="138"/>
      <c r="E1144" s="158"/>
      <c r="F1144" s="158"/>
      <c r="G1144" s="138"/>
      <c r="H1144" s="138"/>
      <c r="I1144" s="138"/>
      <c r="J1144" s="138"/>
      <c r="K1144" s="138"/>
      <c r="L1144" s="138"/>
      <c r="M1144" s="138"/>
      <c r="N1144" s="138"/>
      <c r="O1144" s="138"/>
      <c r="P1144" s="138"/>
      <c r="Q1144" s="138"/>
      <c r="R1144" s="138"/>
      <c r="S1144" s="138"/>
      <c r="T1144" s="138"/>
      <c r="U1144" s="138"/>
      <c r="V1144" s="138"/>
      <c r="W1144" s="138"/>
      <c r="X1144" s="138"/>
      <c r="Y1144" s="138"/>
      <c r="Z1144" s="138"/>
      <c r="AA1144" s="138"/>
      <c r="AB1144" s="138"/>
      <c r="AC1144" s="138"/>
      <c r="AD1144" s="138"/>
      <c r="AE1144" s="138"/>
      <c r="AF1144" s="138"/>
      <c r="AG1144" s="138"/>
      <c r="AH1144" s="138"/>
      <c r="AI1144" s="138"/>
      <c r="AJ1144" s="138"/>
      <c r="AK1144" s="138"/>
      <c r="AL1144" s="138"/>
      <c r="AM1144" s="138"/>
      <c r="AN1144" s="138"/>
      <c r="AO1144" s="138"/>
      <c r="AP1144" s="138"/>
      <c r="AQ1144" s="138"/>
      <c r="AR1144" s="138"/>
      <c r="AS1144" s="138"/>
      <c r="AT1144" s="138"/>
      <c r="AU1144" s="138"/>
      <c r="AV1144" s="138"/>
      <c r="AW1144" s="138"/>
      <c r="AX1144" s="138"/>
      <c r="AY1144" s="138"/>
      <c r="AZ1144" s="138"/>
      <c r="BA1144" s="138"/>
      <c r="BB1144" s="138"/>
      <c r="BC1144" s="138"/>
      <c r="BD1144" s="138"/>
      <c r="BE1144" s="138"/>
      <c r="BF1144" s="138"/>
      <c r="BG1144" s="138"/>
      <c r="BH1144" s="138"/>
      <c r="BI1144" s="138"/>
      <c r="BJ1144" s="138"/>
      <c r="BK1144" s="138"/>
      <c r="BL1144" s="138"/>
      <c r="BM1144" s="138"/>
      <c r="BN1144" s="138"/>
      <c r="BO1144" s="138"/>
      <c r="BP1144" s="138"/>
      <c r="BQ1144" s="138"/>
      <c r="BR1144" s="138"/>
      <c r="BS1144" s="138"/>
      <c r="BT1144" s="138"/>
      <c r="BU1144" s="138"/>
    </row>
    <row r="1145" spans="1:73" x14ac:dyDescent="0.2">
      <c r="A1145" s="138"/>
      <c r="B1145" s="138"/>
      <c r="C1145" s="138"/>
      <c r="D1145" s="138"/>
      <c r="E1145" s="158"/>
      <c r="F1145" s="158"/>
      <c r="G1145" s="138"/>
      <c r="H1145" s="138"/>
      <c r="I1145" s="138"/>
      <c r="J1145" s="138"/>
      <c r="K1145" s="138"/>
      <c r="L1145" s="138"/>
      <c r="M1145" s="138"/>
      <c r="N1145" s="138"/>
      <c r="O1145" s="138"/>
      <c r="P1145" s="138"/>
      <c r="Q1145" s="138"/>
      <c r="R1145" s="138"/>
      <c r="S1145" s="138"/>
      <c r="T1145" s="138"/>
      <c r="U1145" s="138"/>
      <c r="V1145" s="138"/>
      <c r="W1145" s="138"/>
      <c r="X1145" s="138"/>
      <c r="Y1145" s="138"/>
      <c r="Z1145" s="138"/>
      <c r="AA1145" s="138"/>
      <c r="AB1145" s="138"/>
      <c r="AC1145" s="138"/>
      <c r="AD1145" s="138"/>
      <c r="AE1145" s="138"/>
      <c r="AF1145" s="138"/>
      <c r="AG1145" s="138"/>
      <c r="AH1145" s="138"/>
      <c r="AI1145" s="138"/>
      <c r="AJ1145" s="138"/>
      <c r="AK1145" s="138"/>
      <c r="AL1145" s="138"/>
      <c r="AM1145" s="138"/>
      <c r="AN1145" s="138"/>
      <c r="AO1145" s="138"/>
      <c r="AP1145" s="138"/>
      <c r="AQ1145" s="138"/>
      <c r="AR1145" s="138"/>
      <c r="AS1145" s="138"/>
      <c r="AT1145" s="138"/>
      <c r="AU1145" s="138"/>
      <c r="AV1145" s="138"/>
      <c r="AW1145" s="138"/>
      <c r="AX1145" s="138"/>
      <c r="AY1145" s="138"/>
      <c r="AZ1145" s="138"/>
      <c r="BA1145" s="138"/>
      <c r="BB1145" s="138"/>
      <c r="BC1145" s="138"/>
      <c r="BD1145" s="138"/>
      <c r="BE1145" s="138"/>
      <c r="BF1145" s="138"/>
      <c r="BG1145" s="138"/>
      <c r="BH1145" s="138"/>
      <c r="BI1145" s="138"/>
      <c r="BJ1145" s="138"/>
      <c r="BK1145" s="138"/>
      <c r="BL1145" s="138"/>
      <c r="BM1145" s="138"/>
      <c r="BN1145" s="138"/>
      <c r="BO1145" s="138"/>
      <c r="BP1145" s="138"/>
      <c r="BQ1145" s="138"/>
      <c r="BR1145" s="138"/>
      <c r="BS1145" s="138"/>
      <c r="BT1145" s="138"/>
      <c r="BU1145" s="138"/>
    </row>
    <row r="1146" spans="1:73" x14ac:dyDescent="0.2">
      <c r="A1146" s="138"/>
      <c r="B1146" s="138"/>
      <c r="C1146" s="138"/>
      <c r="D1146" s="138"/>
      <c r="E1146" s="158"/>
      <c r="F1146" s="158"/>
      <c r="G1146" s="138"/>
      <c r="H1146" s="138"/>
      <c r="I1146" s="138"/>
      <c r="J1146" s="138"/>
      <c r="K1146" s="138"/>
      <c r="L1146" s="138"/>
      <c r="M1146" s="138"/>
      <c r="N1146" s="138"/>
      <c r="O1146" s="138"/>
      <c r="P1146" s="138"/>
      <c r="Q1146" s="138"/>
      <c r="R1146" s="138"/>
      <c r="S1146" s="138"/>
      <c r="T1146" s="138"/>
      <c r="U1146" s="138"/>
      <c r="V1146" s="138"/>
      <c r="W1146" s="138"/>
      <c r="X1146" s="138"/>
      <c r="Y1146" s="138"/>
      <c r="Z1146" s="138"/>
      <c r="AA1146" s="138"/>
      <c r="AB1146" s="138"/>
      <c r="AC1146" s="138"/>
      <c r="AD1146" s="138"/>
      <c r="AE1146" s="138"/>
      <c r="AF1146" s="138"/>
      <c r="AG1146" s="138"/>
      <c r="AH1146" s="138"/>
      <c r="AI1146" s="138"/>
      <c r="AJ1146" s="138"/>
      <c r="AK1146" s="138"/>
      <c r="AL1146" s="138"/>
      <c r="AM1146" s="138"/>
      <c r="AN1146" s="138"/>
      <c r="AO1146" s="138"/>
      <c r="AP1146" s="138"/>
      <c r="AQ1146" s="138"/>
      <c r="AR1146" s="138"/>
      <c r="AS1146" s="138"/>
      <c r="AT1146" s="138"/>
      <c r="AU1146" s="138"/>
      <c r="AV1146" s="138"/>
      <c r="AW1146" s="138"/>
      <c r="AX1146" s="138"/>
      <c r="AY1146" s="138"/>
      <c r="AZ1146" s="138"/>
      <c r="BA1146" s="138"/>
      <c r="BB1146" s="138"/>
      <c r="BC1146" s="138"/>
      <c r="BD1146" s="138"/>
      <c r="BE1146" s="138"/>
      <c r="BF1146" s="138"/>
      <c r="BG1146" s="138"/>
      <c r="BH1146" s="138"/>
      <c r="BI1146" s="138"/>
      <c r="BJ1146" s="138"/>
      <c r="BK1146" s="138"/>
      <c r="BL1146" s="138"/>
      <c r="BM1146" s="138"/>
      <c r="BN1146" s="138"/>
      <c r="BO1146" s="138"/>
      <c r="BP1146" s="138"/>
      <c r="BQ1146" s="138"/>
      <c r="BR1146" s="138"/>
      <c r="BS1146" s="138"/>
      <c r="BT1146" s="138"/>
      <c r="BU1146" s="138"/>
    </row>
    <row r="1147" spans="1:73" x14ac:dyDescent="0.2">
      <c r="A1147" s="138"/>
      <c r="B1147" s="138"/>
      <c r="C1147" s="138"/>
      <c r="D1147" s="138"/>
      <c r="E1147" s="158"/>
      <c r="F1147" s="158"/>
      <c r="G1147" s="138"/>
      <c r="H1147" s="138"/>
      <c r="I1147" s="138"/>
      <c r="J1147" s="138"/>
      <c r="K1147" s="138"/>
      <c r="L1147" s="138"/>
      <c r="M1147" s="138"/>
      <c r="N1147" s="138"/>
      <c r="O1147" s="138"/>
      <c r="P1147" s="138"/>
      <c r="Q1147" s="138"/>
      <c r="R1147" s="138"/>
      <c r="S1147" s="138"/>
      <c r="T1147" s="138"/>
      <c r="U1147" s="138"/>
      <c r="V1147" s="138"/>
      <c r="W1147" s="138"/>
      <c r="X1147" s="138"/>
      <c r="Y1147" s="138"/>
      <c r="Z1147" s="138"/>
      <c r="AA1147" s="138"/>
      <c r="AB1147" s="138"/>
      <c r="AC1147" s="138"/>
      <c r="AD1147" s="138"/>
      <c r="AE1147" s="138"/>
      <c r="AF1147" s="138"/>
      <c r="AG1147" s="138"/>
      <c r="AH1147" s="138"/>
      <c r="AI1147" s="138"/>
      <c r="AJ1147" s="138"/>
      <c r="AK1147" s="138"/>
      <c r="AL1147" s="138"/>
      <c r="AM1147" s="138"/>
      <c r="AN1147" s="138"/>
      <c r="AO1147" s="138"/>
      <c r="AP1147" s="138"/>
      <c r="AQ1147" s="138"/>
      <c r="AR1147" s="138"/>
      <c r="AS1147" s="138"/>
      <c r="AT1147" s="138"/>
      <c r="AU1147" s="138"/>
      <c r="AV1147" s="138"/>
      <c r="AW1147" s="138"/>
      <c r="AX1147" s="138"/>
      <c r="AY1147" s="138"/>
      <c r="AZ1147" s="138"/>
      <c r="BA1147" s="138"/>
      <c r="BB1147" s="138"/>
      <c r="BC1147" s="138"/>
      <c r="BD1147" s="138"/>
      <c r="BE1147" s="138"/>
      <c r="BF1147" s="138"/>
      <c r="BG1147" s="138"/>
      <c r="BH1147" s="138"/>
      <c r="BI1147" s="138"/>
      <c r="BJ1147" s="138"/>
      <c r="BK1147" s="138"/>
      <c r="BL1147" s="138"/>
      <c r="BM1147" s="138"/>
      <c r="BN1147" s="138"/>
      <c r="BO1147" s="138"/>
      <c r="BP1147" s="138"/>
      <c r="BQ1147" s="138"/>
      <c r="BR1147" s="138"/>
      <c r="BS1147" s="138"/>
      <c r="BT1147" s="138"/>
      <c r="BU1147" s="138"/>
    </row>
    <row r="1148" spans="1:73" x14ac:dyDescent="0.2">
      <c r="A1148" s="138"/>
      <c r="B1148" s="138"/>
      <c r="C1148" s="138"/>
      <c r="D1148" s="138"/>
      <c r="E1148" s="158"/>
      <c r="F1148" s="158"/>
      <c r="G1148" s="138"/>
      <c r="H1148" s="138"/>
      <c r="I1148" s="138"/>
      <c r="J1148" s="138"/>
      <c r="K1148" s="138"/>
      <c r="L1148" s="138"/>
      <c r="M1148" s="138"/>
      <c r="N1148" s="138"/>
      <c r="O1148" s="138"/>
      <c r="P1148" s="138"/>
      <c r="Q1148" s="138"/>
      <c r="R1148" s="138"/>
      <c r="S1148" s="138"/>
      <c r="T1148" s="138"/>
      <c r="U1148" s="138"/>
      <c r="V1148" s="138"/>
      <c r="W1148" s="138"/>
      <c r="X1148" s="138"/>
      <c r="Y1148" s="138"/>
      <c r="Z1148" s="138"/>
      <c r="AA1148" s="138"/>
      <c r="AB1148" s="138"/>
      <c r="AC1148" s="138"/>
      <c r="AD1148" s="138"/>
      <c r="AE1148" s="138"/>
      <c r="AF1148" s="138"/>
      <c r="AG1148" s="138"/>
      <c r="AH1148" s="138"/>
      <c r="AI1148" s="138"/>
      <c r="AJ1148" s="138"/>
      <c r="AK1148" s="138"/>
      <c r="AL1148" s="138"/>
      <c r="AM1148" s="138"/>
      <c r="AN1148" s="138"/>
      <c r="AO1148" s="138"/>
      <c r="AP1148" s="138"/>
      <c r="AQ1148" s="138"/>
      <c r="AR1148" s="138"/>
      <c r="AS1148" s="138"/>
      <c r="AT1148" s="138"/>
      <c r="AU1148" s="138"/>
      <c r="AV1148" s="138"/>
      <c r="AW1148" s="138"/>
      <c r="AX1148" s="138"/>
      <c r="AY1148" s="138"/>
      <c r="AZ1148" s="138"/>
      <c r="BA1148" s="138"/>
      <c r="BB1148" s="138"/>
      <c r="BC1148" s="138"/>
      <c r="BD1148" s="138"/>
      <c r="BE1148" s="138"/>
      <c r="BF1148" s="138"/>
      <c r="BG1148" s="138"/>
      <c r="BH1148" s="138"/>
      <c r="BI1148" s="138"/>
      <c r="BJ1148" s="138"/>
      <c r="BK1148" s="138"/>
      <c r="BL1148" s="138"/>
      <c r="BM1148" s="138"/>
      <c r="BN1148" s="138"/>
      <c r="BO1148" s="138"/>
      <c r="BP1148" s="138"/>
      <c r="BQ1148" s="138"/>
      <c r="BR1148" s="138"/>
      <c r="BS1148" s="138"/>
      <c r="BT1148" s="138"/>
      <c r="BU1148" s="138"/>
    </row>
    <row r="1149" spans="1:73" x14ac:dyDescent="0.2">
      <c r="A1149" s="138"/>
      <c r="B1149" s="138"/>
      <c r="C1149" s="138"/>
      <c r="D1149" s="138"/>
      <c r="E1149" s="158"/>
      <c r="F1149" s="158"/>
      <c r="G1149" s="138"/>
      <c r="H1149" s="138"/>
      <c r="I1149" s="138"/>
      <c r="J1149" s="138"/>
      <c r="K1149" s="138"/>
      <c r="L1149" s="138"/>
      <c r="M1149" s="138"/>
      <c r="N1149" s="138"/>
      <c r="O1149" s="138"/>
      <c r="P1149" s="138"/>
      <c r="Q1149" s="138"/>
      <c r="R1149" s="138"/>
      <c r="S1149" s="138"/>
      <c r="T1149" s="138"/>
      <c r="U1149" s="138"/>
      <c r="V1149" s="138"/>
      <c r="W1149" s="138"/>
      <c r="X1149" s="138"/>
      <c r="Y1149" s="138"/>
      <c r="Z1149" s="138"/>
      <c r="AA1149" s="138"/>
      <c r="AB1149" s="138"/>
      <c r="AC1149" s="138"/>
      <c r="AD1149" s="138"/>
      <c r="AE1149" s="138"/>
      <c r="AF1149" s="138"/>
      <c r="AG1149" s="138"/>
      <c r="AH1149" s="138"/>
      <c r="AI1149" s="138"/>
      <c r="AJ1149" s="138"/>
      <c r="AK1149" s="138"/>
      <c r="AL1149" s="138"/>
      <c r="AM1149" s="138"/>
      <c r="AN1149" s="138"/>
      <c r="AO1149" s="138"/>
      <c r="AP1149" s="138"/>
      <c r="AQ1149" s="138"/>
      <c r="AR1149" s="138"/>
      <c r="AS1149" s="138"/>
      <c r="AT1149" s="138"/>
      <c r="AU1149" s="138"/>
      <c r="AV1149" s="138"/>
      <c r="AW1149" s="138"/>
      <c r="AX1149" s="138"/>
      <c r="AY1149" s="138"/>
      <c r="AZ1149" s="138"/>
      <c r="BA1149" s="138"/>
      <c r="BB1149" s="138"/>
      <c r="BC1149" s="138"/>
      <c r="BD1149" s="138"/>
      <c r="BE1149" s="138"/>
      <c r="BF1149" s="138"/>
      <c r="BG1149" s="138"/>
      <c r="BH1149" s="138"/>
      <c r="BI1149" s="138"/>
      <c r="BJ1149" s="138"/>
      <c r="BK1149" s="138"/>
      <c r="BL1149" s="138"/>
      <c r="BM1149" s="138"/>
      <c r="BN1149" s="138"/>
      <c r="BO1149" s="138"/>
      <c r="BP1149" s="138"/>
      <c r="BQ1149" s="138"/>
      <c r="BR1149" s="138"/>
      <c r="BS1149" s="138"/>
      <c r="BT1149" s="138"/>
      <c r="BU1149" s="138"/>
    </row>
    <row r="1150" spans="1:73" x14ac:dyDescent="0.2">
      <c r="A1150" s="138"/>
      <c r="B1150" s="138"/>
      <c r="C1150" s="138"/>
      <c r="D1150" s="138"/>
      <c r="E1150" s="158"/>
      <c r="F1150" s="158"/>
      <c r="G1150" s="138"/>
      <c r="H1150" s="138"/>
      <c r="I1150" s="138"/>
      <c r="J1150" s="138"/>
      <c r="K1150" s="138"/>
      <c r="L1150" s="138"/>
      <c r="M1150" s="138"/>
      <c r="N1150" s="138"/>
      <c r="O1150" s="138"/>
      <c r="P1150" s="138"/>
      <c r="Q1150" s="138"/>
      <c r="R1150" s="138"/>
      <c r="S1150" s="138"/>
      <c r="T1150" s="138"/>
      <c r="U1150" s="138"/>
      <c r="V1150" s="138"/>
      <c r="W1150" s="138"/>
      <c r="X1150" s="138"/>
      <c r="Y1150" s="138"/>
      <c r="Z1150" s="138"/>
      <c r="AA1150" s="138"/>
      <c r="AB1150" s="138"/>
      <c r="AC1150" s="138"/>
      <c r="AD1150" s="138"/>
      <c r="AE1150" s="138"/>
      <c r="AF1150" s="138"/>
      <c r="AG1150" s="138"/>
      <c r="AH1150" s="138"/>
      <c r="AI1150" s="138"/>
      <c r="AJ1150" s="138"/>
      <c r="AK1150" s="138"/>
      <c r="AL1150" s="138"/>
      <c r="AM1150" s="138"/>
      <c r="AN1150" s="138"/>
      <c r="AO1150" s="138"/>
      <c r="AP1150" s="138"/>
      <c r="AQ1150" s="138"/>
      <c r="AR1150" s="138"/>
      <c r="AS1150" s="138"/>
      <c r="AT1150" s="138"/>
      <c r="AU1150" s="138"/>
      <c r="AV1150" s="138"/>
      <c r="AW1150" s="138"/>
      <c r="AX1150" s="138"/>
      <c r="AY1150" s="138"/>
      <c r="AZ1150" s="138"/>
      <c r="BA1150" s="138"/>
      <c r="BB1150" s="138"/>
      <c r="BC1150" s="138"/>
      <c r="BD1150" s="138"/>
      <c r="BE1150" s="138"/>
      <c r="BF1150" s="138"/>
      <c r="BG1150" s="138"/>
      <c r="BH1150" s="138"/>
      <c r="BI1150" s="138"/>
      <c r="BJ1150" s="138"/>
      <c r="BK1150" s="138"/>
      <c r="BL1150" s="138"/>
      <c r="BM1150" s="138"/>
      <c r="BN1150" s="138"/>
      <c r="BO1150" s="138"/>
      <c r="BP1150" s="138"/>
      <c r="BQ1150" s="138"/>
      <c r="BR1150" s="138"/>
      <c r="BS1150" s="138"/>
      <c r="BT1150" s="138"/>
      <c r="BU1150" s="138"/>
    </row>
    <row r="1151" spans="1:73" x14ac:dyDescent="0.2">
      <c r="A1151" s="138"/>
      <c r="B1151" s="138"/>
      <c r="C1151" s="138"/>
      <c r="D1151" s="138"/>
      <c r="E1151" s="158"/>
      <c r="F1151" s="158"/>
      <c r="G1151" s="138"/>
      <c r="H1151" s="138"/>
      <c r="I1151" s="138"/>
      <c r="J1151" s="138"/>
      <c r="K1151" s="138"/>
      <c r="L1151" s="138"/>
      <c r="M1151" s="138"/>
      <c r="N1151" s="138"/>
      <c r="O1151" s="138"/>
      <c r="P1151" s="138"/>
      <c r="Q1151" s="138"/>
      <c r="R1151" s="138"/>
      <c r="S1151" s="138"/>
      <c r="T1151" s="138"/>
      <c r="U1151" s="138"/>
      <c r="V1151" s="138"/>
      <c r="W1151" s="138"/>
      <c r="X1151" s="138"/>
      <c r="Y1151" s="138"/>
      <c r="Z1151" s="138"/>
      <c r="AA1151" s="138"/>
      <c r="AB1151" s="138"/>
      <c r="AC1151" s="138"/>
      <c r="AD1151" s="138"/>
      <c r="AE1151" s="138"/>
      <c r="AF1151" s="138"/>
      <c r="AG1151" s="138"/>
      <c r="AH1151" s="138"/>
      <c r="AI1151" s="138"/>
      <c r="AJ1151" s="138"/>
      <c r="AK1151" s="138"/>
      <c r="AL1151" s="138"/>
      <c r="AM1151" s="138"/>
      <c r="AN1151" s="138"/>
      <c r="AO1151" s="138"/>
      <c r="AP1151" s="138"/>
      <c r="AQ1151" s="138"/>
      <c r="AR1151" s="138"/>
      <c r="AS1151" s="138"/>
      <c r="AT1151" s="138"/>
      <c r="AU1151" s="138"/>
      <c r="AV1151" s="138"/>
      <c r="AW1151" s="138"/>
      <c r="AX1151" s="138"/>
      <c r="AY1151" s="138"/>
      <c r="AZ1151" s="138"/>
      <c r="BA1151" s="138"/>
      <c r="BB1151" s="138"/>
      <c r="BC1151" s="138"/>
      <c r="BD1151" s="138"/>
      <c r="BE1151" s="138"/>
      <c r="BF1151" s="138"/>
      <c r="BG1151" s="138"/>
      <c r="BH1151" s="138"/>
      <c r="BI1151" s="138"/>
      <c r="BJ1151" s="138"/>
      <c r="BK1151" s="138"/>
      <c r="BL1151" s="138"/>
      <c r="BM1151" s="138"/>
      <c r="BN1151" s="138"/>
      <c r="BO1151" s="138"/>
      <c r="BP1151" s="138"/>
      <c r="BQ1151" s="138"/>
      <c r="BR1151" s="138"/>
      <c r="BS1151" s="138"/>
      <c r="BT1151" s="138"/>
      <c r="BU1151" s="138"/>
    </row>
    <row r="1152" spans="1:73" x14ac:dyDescent="0.2">
      <c r="A1152" s="138"/>
      <c r="B1152" s="138"/>
      <c r="C1152" s="138"/>
      <c r="D1152" s="138"/>
      <c r="E1152" s="158"/>
      <c r="F1152" s="158"/>
      <c r="G1152" s="138"/>
      <c r="H1152" s="138"/>
      <c r="I1152" s="138"/>
      <c r="J1152" s="138"/>
      <c r="K1152" s="138"/>
      <c r="L1152" s="138"/>
      <c r="M1152" s="138"/>
      <c r="N1152" s="138"/>
      <c r="O1152" s="138"/>
      <c r="P1152" s="138"/>
      <c r="Q1152" s="138"/>
      <c r="R1152" s="138"/>
      <c r="S1152" s="138"/>
      <c r="T1152" s="138"/>
      <c r="U1152" s="138"/>
      <c r="V1152" s="138"/>
      <c r="W1152" s="138"/>
      <c r="X1152" s="138"/>
      <c r="Y1152" s="138"/>
      <c r="Z1152" s="138"/>
      <c r="AA1152" s="138"/>
      <c r="AB1152" s="138"/>
      <c r="AC1152" s="138"/>
      <c r="AD1152" s="138"/>
      <c r="AE1152" s="138"/>
      <c r="AF1152" s="138"/>
      <c r="AG1152" s="138"/>
      <c r="AH1152" s="138"/>
      <c r="AI1152" s="138"/>
      <c r="AJ1152" s="138"/>
      <c r="AK1152" s="138"/>
      <c r="AL1152" s="138"/>
      <c r="AM1152" s="138"/>
      <c r="AN1152" s="138"/>
      <c r="AO1152" s="138"/>
      <c r="AP1152" s="138"/>
      <c r="AQ1152" s="138"/>
      <c r="AR1152" s="138"/>
      <c r="AS1152" s="138"/>
      <c r="AT1152" s="138"/>
      <c r="AU1152" s="138"/>
      <c r="AV1152" s="138"/>
      <c r="AW1152" s="138"/>
      <c r="AX1152" s="138"/>
      <c r="AY1152" s="138"/>
      <c r="AZ1152" s="138"/>
      <c r="BA1152" s="138"/>
      <c r="BB1152" s="138"/>
      <c r="BC1152" s="138"/>
      <c r="BD1152" s="138"/>
      <c r="BE1152" s="138"/>
      <c r="BF1152" s="138"/>
      <c r="BG1152" s="138"/>
      <c r="BH1152" s="138"/>
      <c r="BI1152" s="138"/>
      <c r="BJ1152" s="138"/>
      <c r="BK1152" s="138"/>
      <c r="BL1152" s="138"/>
      <c r="BM1152" s="138"/>
      <c r="BN1152" s="138"/>
      <c r="BO1152" s="138"/>
      <c r="BP1152" s="138"/>
      <c r="BQ1152" s="138"/>
      <c r="BR1152" s="138"/>
      <c r="BS1152" s="138"/>
      <c r="BT1152" s="138"/>
      <c r="BU1152" s="138"/>
    </row>
    <row r="1153" spans="1:73" x14ac:dyDescent="0.2">
      <c r="A1153" s="138"/>
      <c r="B1153" s="138"/>
      <c r="C1153" s="138"/>
      <c r="D1153" s="138"/>
      <c r="E1153" s="158"/>
      <c r="F1153" s="158"/>
      <c r="G1153" s="138"/>
      <c r="H1153" s="138"/>
      <c r="I1153" s="138"/>
      <c r="J1153" s="138"/>
      <c r="K1153" s="138"/>
      <c r="L1153" s="138"/>
      <c r="M1153" s="138"/>
      <c r="N1153" s="138"/>
      <c r="O1153" s="138"/>
      <c r="P1153" s="138"/>
      <c r="Q1153" s="138"/>
      <c r="R1153" s="138"/>
      <c r="S1153" s="138"/>
      <c r="T1153" s="138"/>
      <c r="U1153" s="138"/>
      <c r="V1153" s="138"/>
      <c r="W1153" s="138"/>
      <c r="X1153" s="138"/>
      <c r="Y1153" s="138"/>
      <c r="Z1153" s="138"/>
      <c r="AA1153" s="138"/>
      <c r="AB1153" s="138"/>
      <c r="AC1153" s="138"/>
      <c r="AD1153" s="138"/>
      <c r="AE1153" s="138"/>
      <c r="AF1153" s="138"/>
      <c r="AG1153" s="138"/>
      <c r="AH1153" s="138"/>
      <c r="AI1153" s="138"/>
      <c r="AJ1153" s="138"/>
      <c r="AK1153" s="138"/>
      <c r="AL1153" s="138"/>
      <c r="AM1153" s="138"/>
      <c r="AN1153" s="138"/>
      <c r="AO1153" s="138"/>
      <c r="AP1153" s="138"/>
      <c r="AQ1153" s="138"/>
      <c r="AR1153" s="138"/>
      <c r="AS1153" s="138"/>
      <c r="AT1153" s="138"/>
      <c r="AU1153" s="138"/>
      <c r="AV1153" s="138"/>
      <c r="AW1153" s="138"/>
      <c r="AX1153" s="138"/>
      <c r="AY1153" s="138"/>
      <c r="AZ1153" s="138"/>
      <c r="BA1153" s="138"/>
      <c r="BB1153" s="138"/>
      <c r="BC1153" s="138"/>
      <c r="BD1153" s="138"/>
      <c r="BE1153" s="138"/>
      <c r="BF1153" s="138"/>
      <c r="BG1153" s="138"/>
      <c r="BH1153" s="138"/>
      <c r="BI1153" s="138"/>
      <c r="BJ1153" s="138"/>
      <c r="BK1153" s="138"/>
      <c r="BL1153" s="138"/>
      <c r="BM1153" s="138"/>
      <c r="BN1153" s="138"/>
      <c r="BO1153" s="138"/>
      <c r="BP1153" s="138"/>
      <c r="BQ1153" s="138"/>
      <c r="BR1153" s="138"/>
      <c r="BS1153" s="138"/>
      <c r="BT1153" s="138"/>
      <c r="BU1153" s="138"/>
    </row>
    <row r="1154" spans="1:73" x14ac:dyDescent="0.2">
      <c r="A1154" s="138"/>
      <c r="B1154" s="138"/>
      <c r="C1154" s="138"/>
      <c r="D1154" s="138"/>
      <c r="E1154" s="158"/>
      <c r="F1154" s="158"/>
      <c r="G1154" s="138"/>
      <c r="H1154" s="138"/>
      <c r="I1154" s="138"/>
      <c r="J1154" s="138"/>
      <c r="K1154" s="138"/>
      <c r="L1154" s="138"/>
      <c r="M1154" s="138"/>
      <c r="N1154" s="138"/>
      <c r="O1154" s="138"/>
      <c r="P1154" s="138"/>
      <c r="Q1154" s="138"/>
      <c r="R1154" s="138"/>
      <c r="S1154" s="138"/>
      <c r="T1154" s="138"/>
      <c r="U1154" s="138"/>
      <c r="V1154" s="138"/>
      <c r="W1154" s="138"/>
      <c r="X1154" s="138"/>
      <c r="Y1154" s="138"/>
      <c r="Z1154" s="138"/>
      <c r="AA1154" s="138"/>
      <c r="AB1154" s="138"/>
      <c r="AC1154" s="138"/>
      <c r="AD1154" s="138"/>
      <c r="AE1154" s="138"/>
      <c r="AF1154" s="138"/>
      <c r="AG1154" s="138"/>
      <c r="AH1154" s="138"/>
      <c r="AI1154" s="138"/>
      <c r="AJ1154" s="138"/>
      <c r="AK1154" s="138"/>
      <c r="AL1154" s="138"/>
      <c r="AM1154" s="138"/>
      <c r="AN1154" s="138"/>
      <c r="AO1154" s="138"/>
      <c r="AP1154" s="138"/>
      <c r="AQ1154" s="138"/>
      <c r="AR1154" s="138"/>
      <c r="AS1154" s="138"/>
      <c r="AT1154" s="138"/>
      <c r="AU1154" s="138"/>
      <c r="AV1154" s="138"/>
      <c r="AW1154" s="138"/>
      <c r="AX1154" s="138"/>
      <c r="AY1154" s="138"/>
      <c r="AZ1154" s="138"/>
      <c r="BA1154" s="138"/>
      <c r="BB1154" s="138"/>
      <c r="BC1154" s="138"/>
      <c r="BD1154" s="138"/>
      <c r="BE1154" s="138"/>
      <c r="BF1154" s="138"/>
      <c r="BG1154" s="138"/>
      <c r="BH1154" s="138"/>
      <c r="BI1154" s="138"/>
      <c r="BJ1154" s="138"/>
      <c r="BK1154" s="138"/>
      <c r="BL1154" s="138"/>
      <c r="BM1154" s="138"/>
      <c r="BN1154" s="138"/>
      <c r="BO1154" s="138"/>
      <c r="BP1154" s="138"/>
      <c r="BQ1154" s="138"/>
      <c r="BR1154" s="138"/>
      <c r="BS1154" s="138"/>
      <c r="BT1154" s="138"/>
      <c r="BU1154" s="138"/>
    </row>
    <row r="1155" spans="1:73" x14ac:dyDescent="0.2">
      <c r="A1155" s="138"/>
      <c r="B1155" s="138"/>
      <c r="C1155" s="138"/>
      <c r="D1155" s="138"/>
      <c r="E1155" s="158"/>
      <c r="F1155" s="158"/>
      <c r="G1155" s="138"/>
      <c r="H1155" s="138"/>
      <c r="I1155" s="138"/>
      <c r="J1155" s="138"/>
      <c r="K1155" s="138"/>
      <c r="L1155" s="138"/>
      <c r="M1155" s="138"/>
      <c r="N1155" s="138"/>
      <c r="O1155" s="138"/>
      <c r="P1155" s="138"/>
      <c r="Q1155" s="138"/>
      <c r="R1155" s="138"/>
      <c r="S1155" s="138"/>
      <c r="T1155" s="138"/>
      <c r="U1155" s="138"/>
      <c r="V1155" s="138"/>
      <c r="W1155" s="138"/>
      <c r="X1155" s="138"/>
      <c r="Y1155" s="138"/>
      <c r="Z1155" s="138"/>
      <c r="AA1155" s="138"/>
      <c r="AB1155" s="138"/>
      <c r="AC1155" s="138"/>
      <c r="AD1155" s="138"/>
      <c r="AE1155" s="138"/>
      <c r="AF1155" s="138"/>
      <c r="AG1155" s="138"/>
      <c r="AH1155" s="138"/>
      <c r="AI1155" s="138"/>
      <c r="AJ1155" s="138"/>
      <c r="AK1155" s="138"/>
      <c r="AL1155" s="138"/>
      <c r="AM1155" s="138"/>
      <c r="AN1155" s="138"/>
      <c r="AO1155" s="138"/>
      <c r="AP1155" s="138"/>
      <c r="AQ1155" s="138"/>
      <c r="AR1155" s="138"/>
      <c r="AS1155" s="138"/>
      <c r="AT1155" s="138"/>
      <c r="AU1155" s="138"/>
      <c r="AV1155" s="138"/>
      <c r="AW1155" s="138"/>
      <c r="AX1155" s="138"/>
      <c r="AY1155" s="138"/>
      <c r="AZ1155" s="138"/>
      <c r="BA1155" s="138"/>
      <c r="BB1155" s="138"/>
      <c r="BC1155" s="138"/>
      <c r="BD1155" s="138"/>
      <c r="BE1155" s="138"/>
      <c r="BF1155" s="138"/>
      <c r="BG1155" s="138"/>
      <c r="BH1155" s="138"/>
      <c r="BI1155" s="138"/>
      <c r="BJ1155" s="138"/>
      <c r="BK1155" s="138"/>
      <c r="BL1155" s="138"/>
      <c r="BM1155" s="138"/>
      <c r="BN1155" s="138"/>
      <c r="BO1155" s="138"/>
      <c r="BP1155" s="138"/>
      <c r="BQ1155" s="138"/>
      <c r="BR1155" s="138"/>
      <c r="BS1155" s="138"/>
      <c r="BT1155" s="138"/>
      <c r="BU1155" s="138"/>
    </row>
    <row r="1156" spans="1:73" x14ac:dyDescent="0.2">
      <c r="A1156" s="138"/>
      <c r="B1156" s="138"/>
      <c r="C1156" s="138"/>
      <c r="D1156" s="138"/>
      <c r="E1156" s="158"/>
      <c r="F1156" s="158"/>
      <c r="G1156" s="138"/>
      <c r="H1156" s="138"/>
      <c r="I1156" s="138"/>
      <c r="J1156" s="138"/>
      <c r="K1156" s="138"/>
      <c r="L1156" s="138"/>
      <c r="M1156" s="138"/>
      <c r="N1156" s="138"/>
      <c r="O1156" s="138"/>
      <c r="P1156" s="138"/>
      <c r="Q1156" s="138"/>
      <c r="R1156" s="138"/>
      <c r="S1156" s="138"/>
      <c r="T1156" s="138"/>
      <c r="U1156" s="138"/>
      <c r="V1156" s="138"/>
      <c r="W1156" s="138"/>
      <c r="X1156" s="138"/>
      <c r="Y1156" s="138"/>
      <c r="Z1156" s="138"/>
      <c r="AA1156" s="138"/>
      <c r="AB1156" s="138"/>
      <c r="AC1156" s="138"/>
      <c r="AD1156" s="138"/>
      <c r="AE1156" s="138"/>
      <c r="AF1156" s="138"/>
      <c r="AG1156" s="138"/>
      <c r="AH1156" s="138"/>
      <c r="AI1156" s="138"/>
      <c r="AJ1156" s="138"/>
      <c r="AK1156" s="138"/>
      <c r="AL1156" s="138"/>
      <c r="AM1156" s="138"/>
      <c r="AN1156" s="138"/>
      <c r="AO1156" s="138"/>
      <c r="AP1156" s="138"/>
      <c r="AQ1156" s="138"/>
      <c r="AR1156" s="138"/>
      <c r="AS1156" s="138"/>
      <c r="AT1156" s="138"/>
      <c r="AU1156" s="138"/>
      <c r="AV1156" s="138"/>
      <c r="AW1156" s="138"/>
      <c r="AX1156" s="138"/>
      <c r="AY1156" s="138"/>
      <c r="AZ1156" s="138"/>
      <c r="BA1156" s="138"/>
      <c r="BB1156" s="138"/>
      <c r="BC1156" s="138"/>
      <c r="BD1156" s="138"/>
      <c r="BE1156" s="138"/>
      <c r="BF1156" s="138"/>
      <c r="BG1156" s="138"/>
      <c r="BH1156" s="138"/>
      <c r="BI1156" s="138"/>
      <c r="BJ1156" s="138"/>
      <c r="BK1156" s="138"/>
      <c r="BL1156" s="138"/>
      <c r="BM1156" s="138"/>
      <c r="BN1156" s="138"/>
      <c r="BO1156" s="138"/>
      <c r="BP1156" s="138"/>
      <c r="BQ1156" s="138"/>
      <c r="BR1156" s="138"/>
      <c r="BS1156" s="138"/>
      <c r="BT1156" s="138"/>
      <c r="BU1156" s="138"/>
    </row>
    <row r="1157" spans="1:73" x14ac:dyDescent="0.2">
      <c r="A1157" s="138"/>
      <c r="B1157" s="138"/>
      <c r="C1157" s="138"/>
      <c r="D1157" s="138"/>
      <c r="E1157" s="158"/>
      <c r="F1157" s="158"/>
      <c r="G1157" s="138"/>
      <c r="H1157" s="138"/>
      <c r="I1157" s="138"/>
      <c r="J1157" s="138"/>
      <c r="K1157" s="138"/>
      <c r="L1157" s="138"/>
      <c r="M1157" s="138"/>
      <c r="N1157" s="138"/>
      <c r="O1157" s="138"/>
      <c r="P1157" s="138"/>
      <c r="Q1157" s="138"/>
      <c r="R1157" s="138"/>
      <c r="S1157" s="138"/>
      <c r="T1157" s="138"/>
      <c r="U1157" s="138"/>
      <c r="V1157" s="138"/>
      <c r="W1157" s="138"/>
      <c r="X1157" s="138"/>
      <c r="Y1157" s="138"/>
      <c r="Z1157" s="138"/>
      <c r="AA1157" s="138"/>
      <c r="AB1157" s="138"/>
      <c r="AC1157" s="138"/>
      <c r="AD1157" s="138"/>
      <c r="AE1157" s="138"/>
      <c r="AF1157" s="138"/>
      <c r="AG1157" s="138"/>
      <c r="AH1157" s="138"/>
      <c r="AI1157" s="138"/>
      <c r="AJ1157" s="138"/>
      <c r="AK1157" s="138"/>
      <c r="AL1157" s="138"/>
      <c r="AM1157" s="138"/>
      <c r="AN1157" s="138"/>
      <c r="AO1157" s="138"/>
      <c r="AP1157" s="138"/>
      <c r="AQ1157" s="138"/>
      <c r="AR1157" s="138"/>
      <c r="AS1157" s="138"/>
      <c r="AT1157" s="138"/>
      <c r="AU1157" s="138"/>
      <c r="AV1157" s="138"/>
      <c r="AW1157" s="138"/>
      <c r="AX1157" s="138"/>
      <c r="AY1157" s="138"/>
      <c r="AZ1157" s="138"/>
      <c r="BA1157" s="138"/>
      <c r="BB1157" s="138"/>
      <c r="BC1157" s="138"/>
      <c r="BD1157" s="138"/>
      <c r="BE1157" s="138"/>
      <c r="BF1157" s="138"/>
      <c r="BG1157" s="138"/>
      <c r="BH1157" s="138"/>
      <c r="BI1157" s="138"/>
      <c r="BJ1157" s="138"/>
      <c r="BK1157" s="138"/>
      <c r="BL1157" s="138"/>
      <c r="BM1157" s="138"/>
      <c r="BN1157" s="138"/>
      <c r="BO1157" s="138"/>
      <c r="BP1157" s="138"/>
      <c r="BQ1157" s="138"/>
      <c r="BR1157" s="138"/>
      <c r="BS1157" s="138"/>
      <c r="BT1157" s="138"/>
      <c r="BU1157" s="138"/>
    </row>
    <row r="1158" spans="1:73" x14ac:dyDescent="0.2">
      <c r="A1158" s="138"/>
      <c r="B1158" s="138"/>
      <c r="C1158" s="138"/>
      <c r="D1158" s="138"/>
      <c r="E1158" s="158"/>
      <c r="F1158" s="158"/>
      <c r="G1158" s="138"/>
      <c r="H1158" s="138"/>
      <c r="I1158" s="138"/>
      <c r="J1158" s="138"/>
      <c r="K1158" s="138"/>
      <c r="L1158" s="138"/>
      <c r="M1158" s="138"/>
      <c r="N1158" s="138"/>
      <c r="O1158" s="138"/>
      <c r="P1158" s="138"/>
      <c r="Q1158" s="138"/>
      <c r="R1158" s="138"/>
      <c r="S1158" s="138"/>
      <c r="T1158" s="138"/>
      <c r="U1158" s="138"/>
      <c r="V1158" s="138"/>
      <c r="W1158" s="138"/>
      <c r="X1158" s="138"/>
      <c r="Y1158" s="138"/>
      <c r="Z1158" s="138"/>
      <c r="AA1158" s="138"/>
      <c r="AB1158" s="138"/>
      <c r="AC1158" s="138"/>
      <c r="AD1158" s="138"/>
      <c r="AE1158" s="138"/>
      <c r="AF1158" s="138"/>
      <c r="AG1158" s="138"/>
      <c r="AH1158" s="138"/>
      <c r="AI1158" s="138"/>
      <c r="AJ1158" s="138"/>
      <c r="AK1158" s="138"/>
      <c r="AL1158" s="138"/>
      <c r="AM1158" s="138"/>
      <c r="AN1158" s="138"/>
      <c r="AO1158" s="138"/>
      <c r="AP1158" s="138"/>
      <c r="AQ1158" s="138"/>
      <c r="AR1158" s="138"/>
      <c r="AS1158" s="138"/>
      <c r="AT1158" s="138"/>
      <c r="AU1158" s="138"/>
      <c r="AV1158" s="138"/>
      <c r="AW1158" s="138"/>
      <c r="AX1158" s="138"/>
      <c r="AY1158" s="138"/>
      <c r="AZ1158" s="138"/>
      <c r="BA1158" s="138"/>
      <c r="BB1158" s="138"/>
      <c r="BC1158" s="138"/>
      <c r="BD1158" s="138"/>
      <c r="BE1158" s="138"/>
      <c r="BF1158" s="138"/>
      <c r="BG1158" s="138"/>
      <c r="BH1158" s="138"/>
      <c r="BI1158" s="138"/>
      <c r="BJ1158" s="138"/>
      <c r="BK1158" s="138"/>
      <c r="BL1158" s="138"/>
      <c r="BM1158" s="138"/>
      <c r="BN1158" s="138"/>
      <c r="BO1158" s="138"/>
      <c r="BP1158" s="138"/>
      <c r="BQ1158" s="138"/>
      <c r="BR1158" s="138"/>
      <c r="BS1158" s="138"/>
      <c r="BT1158" s="138"/>
      <c r="BU1158" s="138"/>
    </row>
    <row r="1159" spans="1:73" x14ac:dyDescent="0.2">
      <c r="A1159" s="138"/>
      <c r="B1159" s="138"/>
      <c r="C1159" s="138"/>
      <c r="D1159" s="138"/>
      <c r="E1159" s="158"/>
      <c r="F1159" s="158"/>
      <c r="G1159" s="138"/>
      <c r="H1159" s="138"/>
      <c r="I1159" s="138"/>
      <c r="J1159" s="138"/>
      <c r="K1159" s="138"/>
      <c r="L1159" s="138"/>
      <c r="M1159" s="138"/>
      <c r="N1159" s="138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8"/>
      <c r="Y1159" s="138"/>
      <c r="Z1159" s="138"/>
      <c r="AA1159" s="138"/>
      <c r="AB1159" s="138"/>
      <c r="AC1159" s="138"/>
      <c r="AD1159" s="138"/>
      <c r="AE1159" s="138"/>
      <c r="AF1159" s="138"/>
      <c r="AG1159" s="138"/>
      <c r="AH1159" s="138"/>
      <c r="AI1159" s="138"/>
      <c r="AJ1159" s="138"/>
      <c r="AK1159" s="138"/>
      <c r="AL1159" s="138"/>
      <c r="AM1159" s="138"/>
      <c r="AN1159" s="138"/>
      <c r="AO1159" s="138"/>
      <c r="AP1159" s="138"/>
      <c r="AQ1159" s="138"/>
      <c r="AR1159" s="138"/>
      <c r="AS1159" s="138"/>
      <c r="AT1159" s="138"/>
      <c r="AU1159" s="138"/>
      <c r="AV1159" s="138"/>
      <c r="AW1159" s="138"/>
      <c r="AX1159" s="138"/>
      <c r="AY1159" s="138"/>
      <c r="AZ1159" s="138"/>
      <c r="BA1159" s="138"/>
      <c r="BB1159" s="138"/>
      <c r="BC1159" s="138"/>
      <c r="BD1159" s="138"/>
      <c r="BE1159" s="138"/>
      <c r="BF1159" s="138"/>
      <c r="BG1159" s="138"/>
      <c r="BH1159" s="138"/>
      <c r="BI1159" s="138"/>
      <c r="BJ1159" s="138"/>
      <c r="BK1159" s="138"/>
      <c r="BL1159" s="138"/>
      <c r="BM1159" s="138"/>
      <c r="BN1159" s="138"/>
      <c r="BO1159" s="138"/>
      <c r="BP1159" s="138"/>
      <c r="BQ1159" s="138"/>
      <c r="BR1159" s="138"/>
      <c r="BS1159" s="138"/>
      <c r="BT1159" s="138"/>
      <c r="BU1159" s="138"/>
    </row>
    <row r="1160" spans="1:73" x14ac:dyDescent="0.2">
      <c r="A1160" s="138"/>
      <c r="B1160" s="138"/>
      <c r="C1160" s="138"/>
      <c r="D1160" s="138"/>
      <c r="E1160" s="158"/>
      <c r="F1160" s="158"/>
      <c r="G1160" s="138"/>
      <c r="H1160" s="138"/>
      <c r="I1160" s="138"/>
      <c r="J1160" s="138"/>
      <c r="K1160" s="138"/>
      <c r="L1160" s="138"/>
      <c r="M1160" s="138"/>
      <c r="N1160" s="138"/>
      <c r="O1160" s="138"/>
      <c r="P1160" s="138"/>
      <c r="Q1160" s="138"/>
      <c r="R1160" s="138"/>
      <c r="S1160" s="138"/>
      <c r="T1160" s="138"/>
      <c r="U1160" s="138"/>
      <c r="V1160" s="138"/>
      <c r="W1160" s="138"/>
      <c r="X1160" s="138"/>
      <c r="Y1160" s="138"/>
      <c r="Z1160" s="138"/>
      <c r="AA1160" s="138"/>
      <c r="AB1160" s="138"/>
      <c r="AC1160" s="138"/>
      <c r="AD1160" s="138"/>
      <c r="AE1160" s="138"/>
      <c r="AF1160" s="138"/>
      <c r="AG1160" s="138"/>
      <c r="AH1160" s="138"/>
      <c r="AI1160" s="138"/>
      <c r="AJ1160" s="138"/>
      <c r="AK1160" s="138"/>
      <c r="AL1160" s="138"/>
      <c r="AM1160" s="138"/>
      <c r="AN1160" s="138"/>
      <c r="AO1160" s="138"/>
      <c r="AP1160" s="138"/>
      <c r="AQ1160" s="138"/>
      <c r="AR1160" s="138"/>
      <c r="AS1160" s="138"/>
      <c r="AT1160" s="138"/>
      <c r="AU1160" s="138"/>
      <c r="AV1160" s="138"/>
      <c r="AW1160" s="138"/>
      <c r="AX1160" s="138"/>
      <c r="AY1160" s="138"/>
      <c r="AZ1160" s="138"/>
      <c r="BA1160" s="138"/>
      <c r="BB1160" s="138"/>
      <c r="BC1160" s="138"/>
      <c r="BD1160" s="138"/>
      <c r="BE1160" s="138"/>
      <c r="BF1160" s="138"/>
      <c r="BG1160" s="138"/>
      <c r="BH1160" s="138"/>
      <c r="BI1160" s="138"/>
      <c r="BJ1160" s="138"/>
      <c r="BK1160" s="138"/>
      <c r="BL1160" s="138"/>
      <c r="BM1160" s="138"/>
      <c r="BN1160" s="138"/>
      <c r="BO1160" s="138"/>
      <c r="BP1160" s="138"/>
      <c r="BQ1160" s="138"/>
      <c r="BR1160" s="138"/>
      <c r="BS1160" s="138"/>
      <c r="BT1160" s="138"/>
      <c r="BU1160" s="138"/>
    </row>
    <row r="1161" spans="1:73" x14ac:dyDescent="0.2">
      <c r="A1161" s="138"/>
      <c r="B1161" s="138"/>
      <c r="C1161" s="138"/>
      <c r="D1161" s="138"/>
      <c r="E1161" s="158"/>
      <c r="F1161" s="158"/>
      <c r="G1161" s="138"/>
      <c r="H1161" s="138"/>
      <c r="I1161" s="138"/>
      <c r="J1161" s="138"/>
      <c r="K1161" s="138"/>
      <c r="L1161" s="138"/>
      <c r="M1161" s="138"/>
      <c r="N1161" s="138"/>
      <c r="O1161" s="138"/>
      <c r="P1161" s="138"/>
      <c r="Q1161" s="138"/>
      <c r="R1161" s="138"/>
      <c r="S1161" s="138"/>
      <c r="T1161" s="138"/>
      <c r="U1161" s="138"/>
      <c r="V1161" s="138"/>
      <c r="W1161" s="138"/>
      <c r="X1161" s="138"/>
      <c r="Y1161" s="138"/>
      <c r="Z1161" s="138"/>
      <c r="AA1161" s="138"/>
      <c r="AB1161" s="138"/>
      <c r="AC1161" s="138"/>
      <c r="AD1161" s="138"/>
      <c r="AE1161" s="138"/>
      <c r="AF1161" s="138"/>
      <c r="AG1161" s="138"/>
      <c r="AH1161" s="138"/>
      <c r="AI1161" s="138"/>
      <c r="AJ1161" s="138"/>
      <c r="AK1161" s="138"/>
      <c r="AL1161" s="138"/>
      <c r="AM1161" s="138"/>
      <c r="AN1161" s="138"/>
      <c r="AO1161" s="138"/>
      <c r="AP1161" s="138"/>
      <c r="AQ1161" s="138"/>
      <c r="AR1161" s="138"/>
      <c r="AS1161" s="138"/>
      <c r="AT1161" s="138"/>
      <c r="AU1161" s="138"/>
      <c r="AV1161" s="138"/>
      <c r="AW1161" s="138"/>
      <c r="AX1161" s="138"/>
      <c r="AY1161" s="138"/>
      <c r="AZ1161" s="138"/>
      <c r="BA1161" s="138"/>
      <c r="BB1161" s="138"/>
      <c r="BC1161" s="138"/>
      <c r="BD1161" s="138"/>
      <c r="BE1161" s="138"/>
      <c r="BF1161" s="138"/>
      <c r="BG1161" s="138"/>
      <c r="BH1161" s="138"/>
      <c r="BI1161" s="138"/>
      <c r="BJ1161" s="138"/>
      <c r="BK1161" s="138"/>
      <c r="BL1161" s="138"/>
      <c r="BM1161" s="138"/>
      <c r="BN1161" s="138"/>
      <c r="BO1161" s="138"/>
      <c r="BP1161" s="138"/>
      <c r="BQ1161" s="138"/>
      <c r="BR1161" s="138"/>
      <c r="BS1161" s="138"/>
      <c r="BT1161" s="138"/>
      <c r="BU1161" s="138"/>
    </row>
    <row r="1162" spans="1:73" x14ac:dyDescent="0.2">
      <c r="A1162" s="138"/>
      <c r="B1162" s="138"/>
      <c r="C1162" s="138"/>
      <c r="D1162" s="138"/>
      <c r="E1162" s="158"/>
      <c r="F1162" s="158"/>
      <c r="G1162" s="138"/>
      <c r="H1162" s="138"/>
      <c r="I1162" s="138"/>
      <c r="J1162" s="138"/>
      <c r="K1162" s="138"/>
      <c r="L1162" s="138"/>
      <c r="M1162" s="138"/>
      <c r="N1162" s="138"/>
      <c r="O1162" s="138"/>
      <c r="P1162" s="138"/>
      <c r="Q1162" s="138"/>
      <c r="R1162" s="138"/>
      <c r="S1162" s="138"/>
      <c r="T1162" s="138"/>
      <c r="U1162" s="138"/>
      <c r="V1162" s="138"/>
      <c r="W1162" s="138"/>
      <c r="X1162" s="138"/>
      <c r="Y1162" s="138"/>
      <c r="Z1162" s="138"/>
      <c r="AA1162" s="138"/>
      <c r="AB1162" s="138"/>
      <c r="AC1162" s="138"/>
      <c r="AD1162" s="138"/>
      <c r="AE1162" s="138"/>
      <c r="AF1162" s="138"/>
      <c r="AG1162" s="138"/>
      <c r="AH1162" s="138"/>
      <c r="AI1162" s="138"/>
      <c r="AJ1162" s="138"/>
      <c r="AK1162" s="138"/>
      <c r="AL1162" s="138"/>
      <c r="AM1162" s="138"/>
      <c r="AN1162" s="138"/>
      <c r="AO1162" s="138"/>
      <c r="AP1162" s="138"/>
      <c r="AQ1162" s="138"/>
      <c r="AR1162" s="138"/>
      <c r="AS1162" s="138"/>
      <c r="AT1162" s="138"/>
      <c r="AU1162" s="138"/>
      <c r="AV1162" s="138"/>
      <c r="AW1162" s="138"/>
      <c r="AX1162" s="138"/>
      <c r="AY1162" s="138"/>
      <c r="AZ1162" s="138"/>
      <c r="BA1162" s="138"/>
      <c r="BB1162" s="138"/>
      <c r="BC1162" s="138"/>
      <c r="BD1162" s="138"/>
      <c r="BE1162" s="138"/>
      <c r="BF1162" s="138"/>
      <c r="BG1162" s="138"/>
      <c r="BH1162" s="138"/>
      <c r="BI1162" s="138"/>
      <c r="BJ1162" s="138"/>
      <c r="BK1162" s="138"/>
      <c r="BL1162" s="138"/>
      <c r="BM1162" s="138"/>
      <c r="BN1162" s="138"/>
      <c r="BO1162" s="138"/>
      <c r="BP1162" s="138"/>
      <c r="BQ1162" s="138"/>
      <c r="BR1162" s="138"/>
      <c r="BS1162" s="138"/>
      <c r="BT1162" s="138"/>
      <c r="BU1162" s="138"/>
    </row>
    <row r="1163" spans="1:73" x14ac:dyDescent="0.2">
      <c r="A1163" s="138"/>
      <c r="B1163" s="138"/>
      <c r="C1163" s="138"/>
      <c r="D1163" s="138"/>
      <c r="E1163" s="158"/>
      <c r="F1163" s="158"/>
      <c r="G1163" s="138"/>
      <c r="H1163" s="138"/>
      <c r="I1163" s="138"/>
      <c r="J1163" s="138"/>
      <c r="K1163" s="138"/>
      <c r="L1163" s="138"/>
      <c r="M1163" s="138"/>
      <c r="N1163" s="138"/>
      <c r="O1163" s="138"/>
      <c r="P1163" s="138"/>
      <c r="Q1163" s="138"/>
      <c r="R1163" s="138"/>
      <c r="S1163" s="138"/>
      <c r="T1163" s="138"/>
      <c r="U1163" s="138"/>
      <c r="V1163" s="138"/>
      <c r="W1163" s="138"/>
      <c r="X1163" s="138"/>
      <c r="Y1163" s="138"/>
      <c r="Z1163" s="138"/>
      <c r="AA1163" s="138"/>
      <c r="AB1163" s="138"/>
      <c r="AC1163" s="138"/>
      <c r="AD1163" s="138"/>
      <c r="AE1163" s="138"/>
      <c r="AF1163" s="138"/>
      <c r="AG1163" s="138"/>
      <c r="AH1163" s="138"/>
      <c r="AI1163" s="138"/>
      <c r="AJ1163" s="138"/>
      <c r="AK1163" s="138"/>
      <c r="AL1163" s="138"/>
      <c r="AM1163" s="138"/>
      <c r="AN1163" s="138"/>
      <c r="AO1163" s="138"/>
      <c r="AP1163" s="138"/>
      <c r="AQ1163" s="138"/>
      <c r="AR1163" s="138"/>
      <c r="AS1163" s="138"/>
      <c r="AT1163" s="138"/>
      <c r="AU1163" s="138"/>
      <c r="AV1163" s="138"/>
      <c r="AW1163" s="138"/>
      <c r="AX1163" s="138"/>
      <c r="AY1163" s="138"/>
      <c r="AZ1163" s="138"/>
      <c r="BA1163" s="138"/>
      <c r="BB1163" s="138"/>
      <c r="BC1163" s="138"/>
      <c r="BD1163" s="138"/>
      <c r="BE1163" s="138"/>
      <c r="BF1163" s="138"/>
      <c r="BG1163" s="138"/>
      <c r="BH1163" s="138"/>
      <c r="BI1163" s="138"/>
      <c r="BJ1163" s="138"/>
      <c r="BK1163" s="138"/>
      <c r="BL1163" s="138"/>
      <c r="BM1163" s="138"/>
      <c r="BN1163" s="138"/>
      <c r="BO1163" s="138"/>
      <c r="BP1163" s="138"/>
      <c r="BQ1163" s="138"/>
      <c r="BR1163" s="138"/>
      <c r="BS1163" s="138"/>
      <c r="BT1163" s="138"/>
      <c r="BU1163" s="138"/>
    </row>
    <row r="1164" spans="1:73" x14ac:dyDescent="0.2">
      <c r="A1164" s="138"/>
      <c r="B1164" s="138"/>
      <c r="C1164" s="138"/>
      <c r="D1164" s="138"/>
      <c r="E1164" s="158"/>
      <c r="F1164" s="158"/>
      <c r="G1164" s="138"/>
      <c r="H1164" s="138"/>
      <c r="I1164" s="138"/>
      <c r="J1164" s="138"/>
      <c r="K1164" s="138"/>
      <c r="L1164" s="138"/>
      <c r="M1164" s="138"/>
      <c r="N1164" s="138"/>
      <c r="O1164" s="138"/>
      <c r="P1164" s="138"/>
      <c r="Q1164" s="138"/>
      <c r="R1164" s="138"/>
      <c r="S1164" s="138"/>
      <c r="T1164" s="138"/>
      <c r="U1164" s="138"/>
      <c r="V1164" s="138"/>
      <c r="W1164" s="138"/>
      <c r="X1164" s="138"/>
      <c r="Y1164" s="138"/>
      <c r="Z1164" s="138"/>
      <c r="AA1164" s="138"/>
      <c r="AB1164" s="138"/>
      <c r="AC1164" s="138"/>
      <c r="AD1164" s="138"/>
      <c r="AE1164" s="138"/>
      <c r="AF1164" s="138"/>
      <c r="AG1164" s="138"/>
      <c r="AH1164" s="138"/>
      <c r="AI1164" s="138"/>
      <c r="AJ1164" s="138"/>
      <c r="AK1164" s="138"/>
      <c r="AL1164" s="138"/>
      <c r="AM1164" s="138"/>
      <c r="AN1164" s="138"/>
      <c r="AO1164" s="138"/>
      <c r="AP1164" s="138"/>
      <c r="AQ1164" s="138"/>
      <c r="AR1164" s="138"/>
      <c r="AS1164" s="138"/>
      <c r="AT1164" s="138"/>
      <c r="AU1164" s="138"/>
      <c r="AV1164" s="138"/>
      <c r="AW1164" s="138"/>
      <c r="AX1164" s="138"/>
      <c r="AY1164" s="138"/>
      <c r="AZ1164" s="138"/>
      <c r="BA1164" s="138"/>
      <c r="BB1164" s="138"/>
      <c r="BC1164" s="138"/>
      <c r="BD1164" s="138"/>
      <c r="BE1164" s="138"/>
      <c r="BF1164" s="138"/>
      <c r="BG1164" s="138"/>
      <c r="BH1164" s="138"/>
      <c r="BI1164" s="138"/>
      <c r="BJ1164" s="138"/>
      <c r="BK1164" s="138"/>
      <c r="BL1164" s="138"/>
      <c r="BM1164" s="138"/>
      <c r="BN1164" s="138"/>
      <c r="BO1164" s="138"/>
      <c r="BP1164" s="138"/>
      <c r="BQ1164" s="138"/>
      <c r="BR1164" s="138"/>
      <c r="BS1164" s="138"/>
      <c r="BT1164" s="138"/>
      <c r="BU1164" s="138"/>
    </row>
    <row r="1165" spans="1:73" x14ac:dyDescent="0.2">
      <c r="A1165" s="138"/>
      <c r="B1165" s="138"/>
      <c r="C1165" s="138"/>
      <c r="D1165" s="138"/>
      <c r="E1165" s="158"/>
      <c r="F1165" s="158"/>
      <c r="G1165" s="138"/>
      <c r="H1165" s="138"/>
      <c r="I1165" s="138"/>
      <c r="J1165" s="138"/>
      <c r="K1165" s="138"/>
      <c r="L1165" s="138"/>
      <c r="M1165" s="138"/>
      <c r="N1165" s="138"/>
      <c r="O1165" s="138"/>
      <c r="P1165" s="138"/>
      <c r="Q1165" s="138"/>
      <c r="R1165" s="138"/>
      <c r="S1165" s="138"/>
      <c r="T1165" s="138"/>
      <c r="U1165" s="138"/>
      <c r="V1165" s="138"/>
      <c r="W1165" s="138"/>
      <c r="X1165" s="138"/>
      <c r="Y1165" s="138"/>
      <c r="Z1165" s="138"/>
      <c r="AA1165" s="138"/>
      <c r="AB1165" s="138"/>
      <c r="AC1165" s="138"/>
      <c r="AD1165" s="138"/>
      <c r="AE1165" s="138"/>
      <c r="AF1165" s="138"/>
      <c r="AG1165" s="138"/>
      <c r="AH1165" s="138"/>
      <c r="AI1165" s="138"/>
      <c r="AJ1165" s="138"/>
      <c r="AK1165" s="138"/>
      <c r="AL1165" s="138"/>
      <c r="AM1165" s="138"/>
      <c r="AN1165" s="138"/>
      <c r="AO1165" s="138"/>
      <c r="AP1165" s="138"/>
      <c r="AQ1165" s="138"/>
      <c r="AR1165" s="138"/>
      <c r="AS1165" s="138"/>
      <c r="AT1165" s="138"/>
      <c r="AU1165" s="138"/>
      <c r="AV1165" s="138"/>
      <c r="AW1165" s="138"/>
      <c r="AX1165" s="138"/>
      <c r="AY1165" s="138"/>
      <c r="AZ1165" s="138"/>
      <c r="BA1165" s="138"/>
      <c r="BB1165" s="138"/>
      <c r="BC1165" s="138"/>
      <c r="BD1165" s="138"/>
      <c r="BE1165" s="138"/>
      <c r="BF1165" s="138"/>
      <c r="BG1165" s="138"/>
      <c r="BH1165" s="138"/>
      <c r="BI1165" s="138"/>
      <c r="BJ1165" s="138"/>
      <c r="BK1165" s="138"/>
      <c r="BL1165" s="138"/>
      <c r="BM1165" s="138"/>
      <c r="BN1165" s="138"/>
      <c r="BO1165" s="138"/>
      <c r="BP1165" s="138"/>
      <c r="BQ1165" s="138"/>
      <c r="BR1165" s="138"/>
      <c r="BS1165" s="138"/>
      <c r="BT1165" s="138"/>
      <c r="BU1165" s="138"/>
    </row>
    <row r="1166" spans="1:73" x14ac:dyDescent="0.2">
      <c r="A1166" s="138"/>
      <c r="B1166" s="138"/>
      <c r="C1166" s="138"/>
      <c r="D1166" s="138"/>
      <c r="E1166" s="158"/>
      <c r="F1166" s="158"/>
      <c r="G1166" s="138"/>
      <c r="H1166" s="138"/>
      <c r="I1166" s="138"/>
      <c r="J1166" s="138"/>
      <c r="K1166" s="138"/>
      <c r="L1166" s="138"/>
      <c r="M1166" s="138"/>
      <c r="N1166" s="138"/>
      <c r="O1166" s="138"/>
      <c r="P1166" s="138"/>
      <c r="Q1166" s="138"/>
      <c r="R1166" s="138"/>
      <c r="S1166" s="138"/>
      <c r="T1166" s="138"/>
      <c r="U1166" s="138"/>
      <c r="V1166" s="138"/>
      <c r="W1166" s="138"/>
      <c r="X1166" s="138"/>
      <c r="Y1166" s="138"/>
      <c r="Z1166" s="138"/>
      <c r="AA1166" s="138"/>
      <c r="AB1166" s="138"/>
      <c r="AC1166" s="138"/>
      <c r="AD1166" s="138"/>
      <c r="AE1166" s="138"/>
      <c r="AF1166" s="138"/>
      <c r="AG1166" s="138"/>
      <c r="AH1166" s="138"/>
      <c r="AI1166" s="138"/>
      <c r="AJ1166" s="138"/>
      <c r="AK1166" s="138"/>
      <c r="AL1166" s="138"/>
      <c r="AM1166" s="138"/>
      <c r="AN1166" s="138"/>
      <c r="AO1166" s="138"/>
      <c r="AP1166" s="138"/>
      <c r="AQ1166" s="138"/>
      <c r="AR1166" s="138"/>
      <c r="AS1166" s="138"/>
      <c r="AT1166" s="138"/>
      <c r="AU1166" s="138"/>
      <c r="AV1166" s="138"/>
      <c r="AW1166" s="138"/>
      <c r="AX1166" s="138"/>
      <c r="AY1166" s="138"/>
      <c r="AZ1166" s="138"/>
      <c r="BA1166" s="138"/>
      <c r="BB1166" s="138"/>
      <c r="BC1166" s="138"/>
      <c r="BD1166" s="138"/>
      <c r="BE1166" s="138"/>
      <c r="BF1166" s="138"/>
      <c r="BG1166" s="138"/>
      <c r="BH1166" s="138"/>
      <c r="BI1166" s="138"/>
      <c r="BJ1166" s="138"/>
      <c r="BK1166" s="138"/>
      <c r="BL1166" s="138"/>
      <c r="BM1166" s="138"/>
      <c r="BN1166" s="138"/>
      <c r="BO1166" s="138"/>
      <c r="BP1166" s="138"/>
      <c r="BQ1166" s="138"/>
      <c r="BR1166" s="138"/>
      <c r="BS1166" s="138"/>
      <c r="BT1166" s="138"/>
      <c r="BU1166" s="138"/>
    </row>
    <row r="1167" spans="1:73" x14ac:dyDescent="0.2">
      <c r="A1167" s="138"/>
      <c r="B1167" s="138"/>
      <c r="C1167" s="138"/>
      <c r="D1167" s="138"/>
      <c r="E1167" s="158"/>
      <c r="F1167" s="158"/>
      <c r="G1167" s="138"/>
      <c r="H1167" s="138"/>
      <c r="I1167" s="138"/>
      <c r="J1167" s="138"/>
      <c r="K1167" s="138"/>
      <c r="L1167" s="138"/>
      <c r="M1167" s="138"/>
      <c r="N1167" s="138"/>
      <c r="O1167" s="138"/>
      <c r="P1167" s="138"/>
      <c r="Q1167" s="138"/>
      <c r="R1167" s="138"/>
      <c r="S1167" s="138"/>
      <c r="T1167" s="138"/>
      <c r="U1167" s="138"/>
      <c r="V1167" s="138"/>
      <c r="W1167" s="138"/>
      <c r="X1167" s="138"/>
      <c r="Y1167" s="138"/>
      <c r="Z1167" s="138"/>
      <c r="AA1167" s="138"/>
      <c r="AB1167" s="138"/>
      <c r="AC1167" s="138"/>
      <c r="AD1167" s="138"/>
      <c r="AE1167" s="138"/>
      <c r="AF1167" s="138"/>
      <c r="AG1167" s="138"/>
      <c r="AH1167" s="138"/>
      <c r="AI1167" s="138"/>
      <c r="AJ1167" s="138"/>
      <c r="AK1167" s="138"/>
      <c r="AL1167" s="138"/>
      <c r="AM1167" s="138"/>
      <c r="AN1167" s="138"/>
      <c r="AO1167" s="138"/>
      <c r="AP1167" s="138"/>
      <c r="AQ1167" s="138"/>
      <c r="AR1167" s="138"/>
      <c r="AS1167" s="138"/>
      <c r="AT1167" s="138"/>
      <c r="AU1167" s="138"/>
      <c r="AV1167" s="138"/>
      <c r="AW1167" s="138"/>
      <c r="AX1167" s="138"/>
      <c r="AY1167" s="138"/>
      <c r="AZ1167" s="138"/>
      <c r="BA1167" s="138"/>
      <c r="BB1167" s="138"/>
      <c r="BC1167" s="138"/>
      <c r="BD1167" s="138"/>
      <c r="BE1167" s="138"/>
      <c r="BF1167" s="138"/>
      <c r="BG1167" s="138"/>
      <c r="BH1167" s="138"/>
      <c r="BI1167" s="138"/>
      <c r="BJ1167" s="138"/>
      <c r="BK1167" s="138"/>
      <c r="BL1167" s="138"/>
      <c r="BM1167" s="138"/>
      <c r="BN1167" s="138"/>
      <c r="BO1167" s="138"/>
      <c r="BP1167" s="138"/>
      <c r="BQ1167" s="138"/>
      <c r="BR1167" s="138"/>
      <c r="BS1167" s="138"/>
      <c r="BT1167" s="138"/>
      <c r="BU1167" s="138"/>
    </row>
    <row r="1168" spans="1:73" x14ac:dyDescent="0.2">
      <c r="A1168" s="138"/>
      <c r="B1168" s="138"/>
      <c r="C1168" s="138"/>
      <c r="D1168" s="138"/>
      <c r="E1168" s="158"/>
      <c r="F1168" s="158"/>
      <c r="G1168" s="138"/>
      <c r="H1168" s="138"/>
      <c r="I1168" s="138"/>
      <c r="J1168" s="138"/>
      <c r="K1168" s="138"/>
      <c r="L1168" s="138"/>
      <c r="M1168" s="138"/>
      <c r="N1168" s="138"/>
      <c r="O1168" s="138"/>
      <c r="P1168" s="138"/>
      <c r="Q1168" s="138"/>
      <c r="R1168" s="138"/>
      <c r="S1168" s="138"/>
      <c r="T1168" s="138"/>
      <c r="U1168" s="138"/>
      <c r="V1168" s="138"/>
      <c r="W1168" s="138"/>
      <c r="X1168" s="138"/>
      <c r="Y1168" s="138"/>
      <c r="Z1168" s="138"/>
      <c r="AA1168" s="138"/>
      <c r="AB1168" s="138"/>
      <c r="AC1168" s="138"/>
      <c r="AD1168" s="138"/>
      <c r="AE1168" s="138"/>
      <c r="AF1168" s="138"/>
      <c r="AG1168" s="138"/>
      <c r="AH1168" s="138"/>
      <c r="AI1168" s="138"/>
      <c r="AJ1168" s="138"/>
      <c r="AK1168" s="138"/>
      <c r="AL1168" s="138"/>
      <c r="AM1168" s="138"/>
      <c r="AN1168" s="138"/>
      <c r="AO1168" s="138"/>
      <c r="AP1168" s="138"/>
      <c r="AQ1168" s="138"/>
      <c r="AR1168" s="138"/>
      <c r="AS1168" s="138"/>
      <c r="AT1168" s="138"/>
      <c r="AU1168" s="138"/>
      <c r="AV1168" s="138"/>
      <c r="AW1168" s="138"/>
      <c r="AX1168" s="138"/>
      <c r="AY1168" s="138"/>
      <c r="AZ1168" s="138"/>
      <c r="BA1168" s="138"/>
      <c r="BB1168" s="138"/>
      <c r="BC1168" s="138"/>
      <c r="BD1168" s="138"/>
      <c r="BE1168" s="138"/>
      <c r="BF1168" s="138"/>
      <c r="BG1168" s="138"/>
      <c r="BH1168" s="138"/>
      <c r="BI1168" s="138"/>
      <c r="BJ1168" s="138"/>
      <c r="BK1168" s="138"/>
      <c r="BL1168" s="138"/>
      <c r="BM1168" s="138"/>
      <c r="BN1168" s="138"/>
      <c r="BO1168" s="138"/>
      <c r="BP1168" s="138"/>
      <c r="BQ1168" s="138"/>
      <c r="BR1168" s="138"/>
      <c r="BS1168" s="138"/>
      <c r="BT1168" s="138"/>
      <c r="BU1168" s="138"/>
    </row>
    <row r="1169" spans="1:73" x14ac:dyDescent="0.2">
      <c r="A1169" s="138"/>
      <c r="B1169" s="138"/>
      <c r="C1169" s="138"/>
      <c r="D1169" s="138"/>
      <c r="E1169" s="158"/>
      <c r="F1169" s="158"/>
      <c r="G1169" s="138"/>
      <c r="H1169" s="138"/>
      <c r="I1169" s="138"/>
      <c r="J1169" s="138"/>
      <c r="K1169" s="138"/>
      <c r="L1169" s="138"/>
      <c r="M1169" s="138"/>
      <c r="N1169" s="138"/>
      <c r="O1169" s="138"/>
      <c r="P1169" s="138"/>
      <c r="Q1169" s="138"/>
      <c r="R1169" s="138"/>
      <c r="S1169" s="138"/>
      <c r="T1169" s="138"/>
      <c r="U1169" s="138"/>
      <c r="V1169" s="138"/>
      <c r="W1169" s="138"/>
      <c r="X1169" s="138"/>
      <c r="Y1169" s="138"/>
      <c r="Z1169" s="138"/>
      <c r="AA1169" s="138"/>
      <c r="AB1169" s="138"/>
      <c r="AC1169" s="138"/>
      <c r="AD1169" s="138"/>
      <c r="AE1169" s="138"/>
      <c r="AF1169" s="138"/>
      <c r="AG1169" s="138"/>
      <c r="AH1169" s="138"/>
      <c r="AI1169" s="138"/>
      <c r="AJ1169" s="138"/>
      <c r="AK1169" s="138"/>
      <c r="AL1169" s="138"/>
      <c r="AM1169" s="138"/>
      <c r="AN1169" s="138"/>
      <c r="AO1169" s="138"/>
      <c r="AP1169" s="138"/>
      <c r="AQ1169" s="138"/>
      <c r="AR1169" s="138"/>
      <c r="AS1169" s="138"/>
      <c r="AT1169" s="138"/>
      <c r="AU1169" s="138"/>
      <c r="AV1169" s="138"/>
      <c r="AW1169" s="138"/>
      <c r="AX1169" s="138"/>
      <c r="AY1169" s="138"/>
      <c r="AZ1169" s="138"/>
      <c r="BA1169" s="138"/>
      <c r="BB1169" s="138"/>
      <c r="BC1169" s="138"/>
      <c r="BD1169" s="138"/>
      <c r="BE1169" s="138"/>
      <c r="BF1169" s="138"/>
      <c r="BG1169" s="138"/>
      <c r="BH1169" s="138"/>
      <c r="BI1169" s="138"/>
      <c r="BJ1169" s="138"/>
      <c r="BK1169" s="138"/>
      <c r="BL1169" s="138"/>
      <c r="BM1169" s="138"/>
      <c r="BN1169" s="138"/>
      <c r="BO1169" s="138"/>
      <c r="BP1169" s="138"/>
      <c r="BQ1169" s="138"/>
      <c r="BR1169" s="138"/>
      <c r="BS1169" s="138"/>
      <c r="BT1169" s="138"/>
      <c r="BU1169" s="138"/>
    </row>
    <row r="1170" spans="1:73" x14ac:dyDescent="0.2">
      <c r="A1170" s="138"/>
      <c r="B1170" s="138"/>
      <c r="C1170" s="138"/>
      <c r="D1170" s="138"/>
      <c r="E1170" s="158"/>
      <c r="F1170" s="158"/>
      <c r="G1170" s="138"/>
      <c r="H1170" s="138"/>
      <c r="I1170" s="138"/>
      <c r="J1170" s="138"/>
      <c r="K1170" s="138"/>
      <c r="L1170" s="138"/>
      <c r="M1170" s="138"/>
      <c r="N1170" s="138"/>
      <c r="O1170" s="138"/>
      <c r="P1170" s="138"/>
      <c r="Q1170" s="138"/>
      <c r="R1170" s="138"/>
      <c r="S1170" s="138"/>
      <c r="T1170" s="138"/>
      <c r="U1170" s="138"/>
      <c r="V1170" s="138"/>
      <c r="W1170" s="138"/>
      <c r="X1170" s="138"/>
      <c r="Y1170" s="138"/>
      <c r="Z1170" s="138"/>
      <c r="AA1170" s="138"/>
      <c r="AB1170" s="138"/>
      <c r="AC1170" s="138"/>
      <c r="AD1170" s="138"/>
      <c r="AE1170" s="138"/>
      <c r="AF1170" s="138"/>
      <c r="AG1170" s="138"/>
      <c r="AH1170" s="138"/>
      <c r="AI1170" s="138"/>
      <c r="AJ1170" s="138"/>
      <c r="AK1170" s="138"/>
      <c r="AL1170" s="138"/>
      <c r="AM1170" s="138"/>
      <c r="AN1170" s="138"/>
      <c r="AO1170" s="138"/>
      <c r="AP1170" s="138"/>
      <c r="AQ1170" s="138"/>
      <c r="AR1170" s="138"/>
      <c r="AS1170" s="138"/>
      <c r="AT1170" s="138"/>
      <c r="AU1170" s="138"/>
      <c r="AV1170" s="138"/>
      <c r="AW1170" s="138"/>
      <c r="AX1170" s="138"/>
      <c r="AY1170" s="138"/>
      <c r="AZ1170" s="138"/>
      <c r="BA1170" s="138"/>
      <c r="BB1170" s="138"/>
      <c r="BC1170" s="138"/>
      <c r="BD1170" s="138"/>
      <c r="BE1170" s="138"/>
      <c r="BF1170" s="138"/>
      <c r="BG1170" s="138"/>
      <c r="BH1170" s="138"/>
      <c r="BI1170" s="138"/>
      <c r="BJ1170" s="138"/>
      <c r="BK1170" s="138"/>
      <c r="BL1170" s="138"/>
      <c r="BM1170" s="138"/>
      <c r="BN1170" s="138"/>
      <c r="BO1170" s="138"/>
      <c r="BP1170" s="138"/>
      <c r="BQ1170" s="138"/>
      <c r="BR1170" s="138"/>
      <c r="BS1170" s="138"/>
      <c r="BT1170" s="138"/>
      <c r="BU1170" s="138"/>
    </row>
    <row r="1171" spans="1:73" x14ac:dyDescent="0.2">
      <c r="A1171" s="138"/>
      <c r="B1171" s="138"/>
      <c r="C1171" s="138"/>
      <c r="D1171" s="138"/>
      <c r="E1171" s="158"/>
      <c r="F1171" s="158"/>
      <c r="G1171" s="138"/>
      <c r="H1171" s="138"/>
      <c r="I1171" s="138"/>
      <c r="J1171" s="138"/>
      <c r="K1171" s="138"/>
      <c r="L1171" s="138"/>
      <c r="M1171" s="138"/>
      <c r="N1171" s="138"/>
      <c r="O1171" s="138"/>
      <c r="P1171" s="138"/>
      <c r="Q1171" s="138"/>
      <c r="R1171" s="138"/>
      <c r="S1171" s="138"/>
      <c r="T1171" s="138"/>
      <c r="U1171" s="138"/>
      <c r="V1171" s="138"/>
      <c r="W1171" s="138"/>
      <c r="X1171" s="138"/>
      <c r="Y1171" s="138"/>
      <c r="Z1171" s="138"/>
      <c r="AA1171" s="138"/>
      <c r="AB1171" s="138"/>
      <c r="AC1171" s="138"/>
      <c r="AD1171" s="138"/>
      <c r="AE1171" s="138"/>
      <c r="AF1171" s="138"/>
      <c r="AG1171" s="138"/>
      <c r="AH1171" s="138"/>
      <c r="AI1171" s="138"/>
      <c r="AJ1171" s="138"/>
      <c r="AK1171" s="138"/>
      <c r="AL1171" s="138"/>
      <c r="AM1171" s="138"/>
      <c r="AN1171" s="138"/>
      <c r="AO1171" s="138"/>
      <c r="AP1171" s="138"/>
      <c r="AQ1171" s="138"/>
      <c r="AR1171" s="138"/>
      <c r="AS1171" s="138"/>
      <c r="AT1171" s="138"/>
      <c r="AU1171" s="138"/>
      <c r="AV1171" s="138"/>
      <c r="AW1171" s="138"/>
      <c r="AX1171" s="138"/>
      <c r="AY1171" s="138"/>
      <c r="AZ1171" s="138"/>
      <c r="BA1171" s="138"/>
      <c r="BB1171" s="138"/>
      <c r="BC1171" s="138"/>
      <c r="BD1171" s="138"/>
      <c r="BE1171" s="138"/>
      <c r="BF1171" s="138"/>
      <c r="BG1171" s="138"/>
      <c r="BH1171" s="138"/>
      <c r="BI1171" s="138"/>
      <c r="BJ1171" s="138"/>
      <c r="BK1171" s="138"/>
      <c r="BL1171" s="138"/>
      <c r="BM1171" s="138"/>
      <c r="BN1171" s="138"/>
      <c r="BO1171" s="138"/>
      <c r="BP1171" s="138"/>
      <c r="BQ1171" s="138"/>
      <c r="BR1171" s="138"/>
      <c r="BS1171" s="138"/>
      <c r="BT1171" s="138"/>
      <c r="BU1171" s="138"/>
    </row>
    <row r="1172" spans="1:73" x14ac:dyDescent="0.2">
      <c r="A1172" s="138"/>
      <c r="B1172" s="138"/>
      <c r="C1172" s="138"/>
      <c r="D1172" s="138"/>
      <c r="E1172" s="158"/>
      <c r="F1172" s="158"/>
      <c r="G1172" s="138"/>
      <c r="H1172" s="138"/>
      <c r="I1172" s="138"/>
      <c r="J1172" s="138"/>
      <c r="K1172" s="138"/>
      <c r="L1172" s="138"/>
      <c r="M1172" s="138"/>
      <c r="N1172" s="138"/>
      <c r="O1172" s="138"/>
      <c r="P1172" s="138"/>
      <c r="Q1172" s="138"/>
      <c r="R1172" s="138"/>
      <c r="S1172" s="138"/>
      <c r="T1172" s="138"/>
      <c r="U1172" s="138"/>
      <c r="V1172" s="138"/>
      <c r="W1172" s="138"/>
      <c r="X1172" s="138"/>
      <c r="Y1172" s="138"/>
      <c r="Z1172" s="138"/>
      <c r="AA1172" s="138"/>
      <c r="AB1172" s="138"/>
      <c r="AC1172" s="138"/>
      <c r="AD1172" s="138"/>
      <c r="AE1172" s="138"/>
      <c r="AF1172" s="138"/>
      <c r="AG1172" s="138"/>
      <c r="AH1172" s="138"/>
      <c r="AI1172" s="138"/>
      <c r="AJ1172" s="138"/>
      <c r="AK1172" s="138"/>
      <c r="AL1172" s="138"/>
      <c r="AM1172" s="138"/>
      <c r="AN1172" s="138"/>
      <c r="AO1172" s="138"/>
      <c r="AP1172" s="138"/>
      <c r="AQ1172" s="138"/>
      <c r="AR1172" s="138"/>
      <c r="AS1172" s="138"/>
      <c r="AT1172" s="138"/>
      <c r="AU1172" s="138"/>
      <c r="AV1172" s="138"/>
      <c r="AW1172" s="138"/>
      <c r="AX1172" s="138"/>
      <c r="AY1172" s="138"/>
      <c r="AZ1172" s="138"/>
      <c r="BA1172" s="138"/>
      <c r="BB1172" s="138"/>
      <c r="BC1172" s="138"/>
      <c r="BD1172" s="138"/>
      <c r="BE1172" s="138"/>
      <c r="BF1172" s="138"/>
      <c r="BG1172" s="138"/>
      <c r="BH1172" s="138"/>
      <c r="BI1172" s="138"/>
      <c r="BJ1172" s="138"/>
      <c r="BK1172" s="138"/>
      <c r="BL1172" s="138"/>
      <c r="BM1172" s="138"/>
      <c r="BN1172" s="138"/>
      <c r="BO1172" s="138"/>
      <c r="BP1172" s="138"/>
      <c r="BQ1172" s="138"/>
      <c r="BR1172" s="138"/>
      <c r="BS1172" s="138"/>
      <c r="BT1172" s="138"/>
      <c r="BU1172" s="138"/>
    </row>
    <row r="1173" spans="1:73" x14ac:dyDescent="0.2">
      <c r="A1173" s="138"/>
      <c r="B1173" s="138"/>
      <c r="C1173" s="138"/>
      <c r="D1173" s="138"/>
      <c r="E1173" s="158"/>
      <c r="F1173" s="158"/>
      <c r="G1173" s="138"/>
      <c r="H1173" s="138"/>
      <c r="I1173" s="138"/>
      <c r="J1173" s="138"/>
      <c r="K1173" s="138"/>
      <c r="L1173" s="138"/>
      <c r="M1173" s="138"/>
      <c r="N1173" s="138"/>
      <c r="O1173" s="138"/>
      <c r="P1173" s="138"/>
      <c r="Q1173" s="138"/>
      <c r="R1173" s="138"/>
      <c r="S1173" s="138"/>
      <c r="T1173" s="138"/>
      <c r="U1173" s="138"/>
      <c r="V1173" s="138"/>
      <c r="W1173" s="138"/>
      <c r="X1173" s="138"/>
      <c r="Y1173" s="138"/>
      <c r="Z1173" s="138"/>
      <c r="AA1173" s="138"/>
      <c r="AB1173" s="138"/>
      <c r="AC1173" s="138"/>
      <c r="AD1173" s="138"/>
      <c r="AE1173" s="138"/>
      <c r="AF1173" s="138"/>
      <c r="AG1173" s="138"/>
      <c r="AH1173" s="138"/>
      <c r="AI1173" s="138"/>
      <c r="AJ1173" s="138"/>
      <c r="AK1173" s="138"/>
      <c r="AL1173" s="138"/>
      <c r="AM1173" s="138"/>
      <c r="AN1173" s="138"/>
      <c r="AO1173" s="138"/>
      <c r="AP1173" s="138"/>
      <c r="AQ1173" s="138"/>
      <c r="AR1173" s="138"/>
      <c r="AS1173" s="138"/>
      <c r="AT1173" s="138"/>
      <c r="AU1173" s="138"/>
      <c r="AV1173" s="138"/>
      <c r="AW1173" s="138"/>
      <c r="AX1173" s="138"/>
      <c r="AY1173" s="138"/>
      <c r="AZ1173" s="138"/>
      <c r="BA1173" s="138"/>
      <c r="BB1173" s="138"/>
      <c r="BC1173" s="138"/>
      <c r="BD1173" s="138"/>
      <c r="BE1173" s="138"/>
      <c r="BF1173" s="138"/>
      <c r="BG1173" s="138"/>
      <c r="BH1173" s="138"/>
      <c r="BI1173" s="138"/>
      <c r="BJ1173" s="138"/>
      <c r="BK1173" s="138"/>
      <c r="BL1173" s="138"/>
      <c r="BM1173" s="138"/>
      <c r="BN1173" s="138"/>
      <c r="BO1173" s="138"/>
      <c r="BP1173" s="138"/>
      <c r="BQ1173" s="138"/>
      <c r="BR1173" s="138"/>
      <c r="BS1173" s="138"/>
      <c r="BT1173" s="138"/>
      <c r="BU1173" s="138"/>
    </row>
    <row r="1174" spans="1:73" x14ac:dyDescent="0.2">
      <c r="A1174" s="138"/>
      <c r="B1174" s="138"/>
      <c r="C1174" s="138"/>
      <c r="D1174" s="138"/>
      <c r="E1174" s="158"/>
      <c r="F1174" s="158"/>
      <c r="G1174" s="138"/>
      <c r="H1174" s="138"/>
      <c r="I1174" s="138"/>
      <c r="J1174" s="138"/>
      <c r="K1174" s="138"/>
      <c r="L1174" s="138"/>
      <c r="M1174" s="138"/>
      <c r="N1174" s="138"/>
      <c r="O1174" s="138"/>
      <c r="P1174" s="138"/>
      <c r="Q1174" s="138"/>
      <c r="R1174" s="138"/>
      <c r="S1174" s="138"/>
      <c r="T1174" s="138"/>
      <c r="U1174" s="138"/>
      <c r="V1174" s="138"/>
      <c r="W1174" s="138"/>
      <c r="X1174" s="138"/>
      <c r="Y1174" s="138"/>
      <c r="Z1174" s="138"/>
      <c r="AA1174" s="138"/>
      <c r="AB1174" s="138"/>
      <c r="AC1174" s="138"/>
      <c r="AD1174" s="138"/>
      <c r="AE1174" s="138"/>
      <c r="AF1174" s="138"/>
      <c r="AG1174" s="138"/>
      <c r="AH1174" s="138"/>
      <c r="AI1174" s="138"/>
      <c r="AJ1174" s="138"/>
      <c r="AK1174" s="138"/>
      <c r="AL1174" s="138"/>
      <c r="AM1174" s="138"/>
      <c r="AN1174" s="138"/>
      <c r="AO1174" s="138"/>
      <c r="AP1174" s="138"/>
      <c r="AQ1174" s="138"/>
      <c r="AR1174" s="138"/>
      <c r="AS1174" s="138"/>
      <c r="AT1174" s="138"/>
      <c r="AU1174" s="138"/>
      <c r="AV1174" s="138"/>
      <c r="AW1174" s="138"/>
      <c r="AX1174" s="138"/>
      <c r="AY1174" s="138"/>
      <c r="AZ1174" s="138"/>
      <c r="BA1174" s="138"/>
      <c r="BB1174" s="138"/>
      <c r="BC1174" s="138"/>
      <c r="BD1174" s="138"/>
      <c r="BE1174" s="138"/>
      <c r="BF1174" s="138"/>
      <c r="BG1174" s="138"/>
      <c r="BH1174" s="138"/>
      <c r="BI1174" s="138"/>
      <c r="BJ1174" s="138"/>
      <c r="BK1174" s="138"/>
      <c r="BL1174" s="138"/>
      <c r="BM1174" s="138"/>
      <c r="BN1174" s="138"/>
      <c r="BO1174" s="138"/>
      <c r="BP1174" s="138"/>
      <c r="BQ1174" s="138"/>
      <c r="BR1174" s="138"/>
      <c r="BS1174" s="138"/>
      <c r="BT1174" s="138"/>
      <c r="BU1174" s="138"/>
    </row>
    <row r="1175" spans="1:73" x14ac:dyDescent="0.2">
      <c r="A1175" s="138"/>
      <c r="B1175" s="138"/>
      <c r="C1175" s="138"/>
      <c r="D1175" s="138"/>
      <c r="E1175" s="158"/>
      <c r="F1175" s="158"/>
      <c r="G1175" s="138"/>
      <c r="H1175" s="138"/>
      <c r="I1175" s="138"/>
      <c r="J1175" s="138"/>
      <c r="K1175" s="138"/>
      <c r="L1175" s="138"/>
      <c r="M1175" s="138"/>
      <c r="N1175" s="138"/>
      <c r="O1175" s="138"/>
      <c r="P1175" s="138"/>
      <c r="Q1175" s="138"/>
      <c r="R1175" s="138"/>
      <c r="S1175" s="138"/>
      <c r="T1175" s="138"/>
      <c r="U1175" s="138"/>
      <c r="V1175" s="138"/>
      <c r="W1175" s="138"/>
      <c r="X1175" s="138"/>
      <c r="Y1175" s="138"/>
      <c r="Z1175" s="138"/>
      <c r="AA1175" s="138"/>
      <c r="AB1175" s="138"/>
      <c r="AC1175" s="138"/>
      <c r="AD1175" s="138"/>
      <c r="AE1175" s="138"/>
      <c r="AF1175" s="138"/>
      <c r="AG1175" s="138"/>
      <c r="AH1175" s="138"/>
      <c r="AI1175" s="138"/>
      <c r="AJ1175" s="138"/>
      <c r="AK1175" s="138"/>
      <c r="AL1175" s="138"/>
      <c r="AM1175" s="138"/>
      <c r="AN1175" s="138"/>
      <c r="AO1175" s="138"/>
      <c r="AP1175" s="138"/>
      <c r="AQ1175" s="138"/>
      <c r="AR1175" s="138"/>
      <c r="AS1175" s="138"/>
      <c r="AT1175" s="138"/>
      <c r="AU1175" s="138"/>
      <c r="AV1175" s="138"/>
      <c r="AW1175" s="138"/>
      <c r="AX1175" s="138"/>
      <c r="AY1175" s="138"/>
      <c r="AZ1175" s="138"/>
      <c r="BA1175" s="138"/>
      <c r="BB1175" s="138"/>
      <c r="BC1175" s="138"/>
      <c r="BD1175" s="138"/>
      <c r="BE1175" s="138"/>
      <c r="BF1175" s="138"/>
      <c r="BG1175" s="138"/>
      <c r="BH1175" s="138"/>
      <c r="BI1175" s="138"/>
      <c r="BJ1175" s="138"/>
      <c r="BK1175" s="138"/>
      <c r="BL1175" s="138"/>
      <c r="BM1175" s="138"/>
      <c r="BN1175" s="138"/>
      <c r="BO1175" s="138"/>
      <c r="BP1175" s="138"/>
      <c r="BQ1175" s="138"/>
      <c r="BR1175" s="138"/>
      <c r="BS1175" s="138"/>
      <c r="BT1175" s="138"/>
      <c r="BU1175" s="138"/>
    </row>
    <row r="1176" spans="1:73" x14ac:dyDescent="0.2">
      <c r="A1176" s="138"/>
      <c r="B1176" s="138"/>
      <c r="C1176" s="138"/>
      <c r="D1176" s="138"/>
      <c r="E1176" s="158"/>
      <c r="F1176" s="158"/>
      <c r="G1176" s="138"/>
      <c r="H1176" s="138"/>
      <c r="I1176" s="138"/>
      <c r="J1176" s="138"/>
      <c r="K1176" s="138"/>
      <c r="L1176" s="138"/>
      <c r="M1176" s="138"/>
      <c r="N1176" s="138"/>
      <c r="O1176" s="138"/>
      <c r="P1176" s="138"/>
      <c r="Q1176" s="138"/>
      <c r="R1176" s="138"/>
      <c r="S1176" s="138"/>
      <c r="T1176" s="138"/>
      <c r="U1176" s="138"/>
      <c r="V1176" s="138"/>
      <c r="W1176" s="138"/>
      <c r="X1176" s="138"/>
      <c r="Y1176" s="138"/>
      <c r="Z1176" s="138"/>
      <c r="AA1176" s="138"/>
      <c r="AB1176" s="138"/>
      <c r="AC1176" s="138"/>
      <c r="AD1176" s="138"/>
      <c r="AE1176" s="138"/>
      <c r="AF1176" s="138"/>
      <c r="AG1176" s="138"/>
      <c r="AH1176" s="138"/>
      <c r="AI1176" s="138"/>
      <c r="AJ1176" s="138"/>
      <c r="AK1176" s="138"/>
      <c r="AL1176" s="138"/>
      <c r="AM1176" s="138"/>
      <c r="AN1176" s="138"/>
      <c r="AO1176" s="138"/>
      <c r="AP1176" s="138"/>
      <c r="AQ1176" s="138"/>
      <c r="AR1176" s="138"/>
      <c r="AS1176" s="138"/>
      <c r="AT1176" s="138"/>
      <c r="AU1176" s="138"/>
      <c r="AV1176" s="138"/>
      <c r="AW1176" s="138"/>
      <c r="AX1176" s="138"/>
      <c r="AY1176" s="138"/>
      <c r="AZ1176" s="138"/>
      <c r="BA1176" s="138"/>
      <c r="BB1176" s="138"/>
      <c r="BC1176" s="138"/>
      <c r="BD1176" s="138"/>
      <c r="BE1176" s="138"/>
      <c r="BF1176" s="138"/>
      <c r="BG1176" s="138"/>
      <c r="BH1176" s="138"/>
      <c r="BI1176" s="138"/>
      <c r="BJ1176" s="138"/>
      <c r="BK1176" s="138"/>
      <c r="BL1176" s="138"/>
      <c r="BM1176" s="138"/>
      <c r="BN1176" s="138"/>
      <c r="BO1176" s="138"/>
      <c r="BP1176" s="138"/>
      <c r="BQ1176" s="138"/>
      <c r="BR1176" s="138"/>
      <c r="BS1176" s="138"/>
      <c r="BT1176" s="138"/>
      <c r="BU1176" s="138"/>
    </row>
    <row r="1177" spans="1:73" x14ac:dyDescent="0.2">
      <c r="A1177" s="138"/>
      <c r="B1177" s="138"/>
      <c r="C1177" s="138"/>
      <c r="D1177" s="138"/>
      <c r="E1177" s="158"/>
      <c r="F1177" s="158"/>
      <c r="G1177" s="138"/>
      <c r="H1177" s="138"/>
      <c r="I1177" s="138"/>
      <c r="J1177" s="138"/>
      <c r="K1177" s="138"/>
      <c r="L1177" s="138"/>
      <c r="M1177" s="138"/>
      <c r="N1177" s="138"/>
      <c r="O1177" s="138"/>
      <c r="P1177" s="138"/>
      <c r="Q1177" s="138"/>
      <c r="R1177" s="138"/>
      <c r="S1177" s="138"/>
      <c r="T1177" s="138"/>
      <c r="U1177" s="138"/>
      <c r="V1177" s="138"/>
      <c r="W1177" s="138"/>
      <c r="X1177" s="138"/>
      <c r="Y1177" s="138"/>
      <c r="Z1177" s="138"/>
      <c r="AA1177" s="138"/>
      <c r="AB1177" s="138"/>
      <c r="AC1177" s="138"/>
      <c r="AD1177" s="138"/>
      <c r="AE1177" s="138"/>
      <c r="AF1177" s="138"/>
      <c r="AG1177" s="138"/>
      <c r="AH1177" s="138"/>
      <c r="AI1177" s="138"/>
      <c r="AJ1177" s="138"/>
      <c r="AK1177" s="138"/>
      <c r="AL1177" s="138"/>
      <c r="AM1177" s="138"/>
      <c r="AN1177" s="138"/>
      <c r="AO1177" s="138"/>
      <c r="AP1177" s="138"/>
      <c r="AQ1177" s="138"/>
      <c r="AR1177" s="138"/>
      <c r="AS1177" s="138"/>
      <c r="AT1177" s="138"/>
      <c r="AU1177" s="138"/>
      <c r="AV1177" s="138"/>
      <c r="AW1177" s="138"/>
      <c r="AX1177" s="138"/>
      <c r="AY1177" s="138"/>
      <c r="AZ1177" s="138"/>
      <c r="BA1177" s="138"/>
      <c r="BB1177" s="138"/>
      <c r="BC1177" s="138"/>
      <c r="BD1177" s="138"/>
      <c r="BE1177" s="138"/>
      <c r="BF1177" s="138"/>
      <c r="BG1177" s="138"/>
      <c r="BH1177" s="138"/>
      <c r="BI1177" s="138"/>
      <c r="BJ1177" s="138"/>
      <c r="BK1177" s="138"/>
      <c r="BL1177" s="138"/>
      <c r="BM1177" s="138"/>
      <c r="BN1177" s="138"/>
      <c r="BO1177" s="138"/>
      <c r="BP1177" s="138"/>
      <c r="BQ1177" s="138"/>
      <c r="BR1177" s="138"/>
      <c r="BS1177" s="138"/>
      <c r="BT1177" s="138"/>
      <c r="BU1177" s="138"/>
    </row>
    <row r="1178" spans="1:73" x14ac:dyDescent="0.2">
      <c r="A1178" s="138"/>
      <c r="B1178" s="138"/>
      <c r="C1178" s="138"/>
      <c r="D1178" s="138"/>
      <c r="E1178" s="158"/>
      <c r="F1178" s="158"/>
      <c r="G1178" s="138"/>
      <c r="H1178" s="138"/>
      <c r="I1178" s="138"/>
      <c r="J1178" s="138"/>
      <c r="K1178" s="138"/>
      <c r="L1178" s="138"/>
      <c r="M1178" s="138"/>
      <c r="N1178" s="138"/>
      <c r="O1178" s="138"/>
      <c r="P1178" s="138"/>
      <c r="Q1178" s="138"/>
      <c r="R1178" s="138"/>
      <c r="S1178" s="138"/>
      <c r="T1178" s="138"/>
      <c r="U1178" s="138"/>
      <c r="V1178" s="138"/>
      <c r="W1178" s="138"/>
      <c r="X1178" s="138"/>
      <c r="Y1178" s="138"/>
      <c r="Z1178" s="138"/>
      <c r="AA1178" s="138"/>
      <c r="AB1178" s="138"/>
      <c r="AC1178" s="138"/>
      <c r="AD1178" s="138"/>
      <c r="AE1178" s="138"/>
      <c r="AF1178" s="138"/>
      <c r="AG1178" s="138"/>
      <c r="AH1178" s="138"/>
      <c r="AI1178" s="138"/>
      <c r="AJ1178" s="138"/>
      <c r="AK1178" s="138"/>
      <c r="AL1178" s="138"/>
      <c r="AM1178" s="138"/>
      <c r="AN1178" s="138"/>
      <c r="AO1178" s="138"/>
      <c r="AP1178" s="138"/>
      <c r="AQ1178" s="138"/>
      <c r="AR1178" s="138"/>
      <c r="AS1178" s="138"/>
      <c r="AT1178" s="138"/>
      <c r="AU1178" s="138"/>
      <c r="AV1178" s="138"/>
      <c r="AW1178" s="138"/>
      <c r="AX1178" s="138"/>
      <c r="AY1178" s="138"/>
      <c r="AZ1178" s="138"/>
      <c r="BA1178" s="138"/>
      <c r="BB1178" s="138"/>
      <c r="BC1178" s="138"/>
      <c r="BD1178" s="138"/>
      <c r="BE1178" s="138"/>
      <c r="BF1178" s="138"/>
      <c r="BG1178" s="138"/>
      <c r="BH1178" s="138"/>
      <c r="BI1178" s="138"/>
      <c r="BJ1178" s="138"/>
      <c r="BK1178" s="138"/>
      <c r="BL1178" s="138"/>
      <c r="BM1178" s="138"/>
      <c r="BN1178" s="138"/>
      <c r="BO1178" s="138"/>
      <c r="BP1178" s="138"/>
      <c r="BQ1178" s="138"/>
      <c r="BR1178" s="138"/>
      <c r="BS1178" s="138"/>
      <c r="BT1178" s="138"/>
      <c r="BU1178" s="138"/>
    </row>
    <row r="1179" spans="1:73" x14ac:dyDescent="0.2">
      <c r="A1179" s="138"/>
      <c r="B1179" s="138"/>
      <c r="C1179" s="138"/>
      <c r="D1179" s="138"/>
      <c r="E1179" s="158"/>
      <c r="F1179" s="158"/>
      <c r="G1179" s="138"/>
      <c r="H1179" s="138"/>
      <c r="I1179" s="138"/>
      <c r="J1179" s="138"/>
      <c r="K1179" s="138"/>
      <c r="L1179" s="138"/>
      <c r="M1179" s="138"/>
      <c r="N1179" s="138"/>
      <c r="O1179" s="138"/>
      <c r="P1179" s="138"/>
      <c r="Q1179" s="138"/>
      <c r="R1179" s="138"/>
      <c r="S1179" s="138"/>
      <c r="T1179" s="138"/>
      <c r="U1179" s="138"/>
      <c r="V1179" s="138"/>
      <c r="W1179" s="138"/>
      <c r="X1179" s="138"/>
      <c r="Y1179" s="138"/>
      <c r="Z1179" s="138"/>
      <c r="AA1179" s="138"/>
      <c r="AB1179" s="138"/>
      <c r="AC1179" s="138"/>
      <c r="AD1179" s="138"/>
      <c r="AE1179" s="138"/>
      <c r="AF1179" s="138"/>
      <c r="AG1179" s="138"/>
      <c r="AH1179" s="138"/>
      <c r="AI1179" s="138"/>
      <c r="AJ1179" s="138"/>
      <c r="AK1179" s="138"/>
      <c r="AL1179" s="138"/>
      <c r="AM1179" s="138"/>
      <c r="AN1179" s="138"/>
      <c r="AO1179" s="138"/>
      <c r="AP1179" s="138"/>
      <c r="AQ1179" s="138"/>
      <c r="AR1179" s="138"/>
      <c r="AS1179" s="138"/>
      <c r="AT1179" s="138"/>
      <c r="AU1179" s="138"/>
      <c r="AV1179" s="138"/>
      <c r="AW1179" s="138"/>
      <c r="AX1179" s="138"/>
      <c r="AY1179" s="138"/>
      <c r="AZ1179" s="138"/>
      <c r="BA1179" s="138"/>
      <c r="BB1179" s="138"/>
      <c r="BC1179" s="138"/>
      <c r="BD1179" s="138"/>
      <c r="BE1179" s="138"/>
      <c r="BF1179" s="138"/>
      <c r="BG1179" s="138"/>
      <c r="BH1179" s="138"/>
      <c r="BI1179" s="138"/>
      <c r="BJ1179" s="138"/>
      <c r="BK1179" s="138"/>
      <c r="BL1179" s="138"/>
      <c r="BM1179" s="138"/>
      <c r="BN1179" s="138"/>
      <c r="BO1179" s="138"/>
      <c r="BP1179" s="138"/>
      <c r="BQ1179" s="138"/>
      <c r="BR1179" s="138"/>
      <c r="BS1179" s="138"/>
      <c r="BT1179" s="138"/>
      <c r="BU1179" s="138"/>
    </row>
    <row r="1180" spans="1:73" x14ac:dyDescent="0.2">
      <c r="A1180" s="138"/>
      <c r="B1180" s="138"/>
      <c r="C1180" s="138"/>
      <c r="D1180" s="138"/>
      <c r="E1180" s="158"/>
      <c r="F1180" s="158"/>
      <c r="G1180" s="138"/>
      <c r="H1180" s="138"/>
      <c r="I1180" s="138"/>
      <c r="J1180" s="138"/>
      <c r="K1180" s="138"/>
      <c r="L1180" s="138"/>
      <c r="M1180" s="138"/>
      <c r="N1180" s="138"/>
      <c r="O1180" s="138"/>
      <c r="P1180" s="138"/>
      <c r="Q1180" s="138"/>
      <c r="R1180" s="138"/>
      <c r="S1180" s="138"/>
      <c r="T1180" s="138"/>
      <c r="U1180" s="138"/>
      <c r="V1180" s="138"/>
      <c r="W1180" s="138"/>
      <c r="X1180" s="138"/>
      <c r="Y1180" s="138"/>
      <c r="Z1180" s="138"/>
      <c r="AA1180" s="138"/>
      <c r="AB1180" s="138"/>
      <c r="AC1180" s="138"/>
      <c r="AD1180" s="138"/>
      <c r="AE1180" s="138"/>
      <c r="AF1180" s="138"/>
      <c r="AG1180" s="138"/>
      <c r="AH1180" s="138"/>
      <c r="AI1180" s="138"/>
      <c r="AJ1180" s="138"/>
      <c r="AK1180" s="138"/>
      <c r="AL1180" s="138"/>
      <c r="AM1180" s="138"/>
      <c r="AN1180" s="138"/>
      <c r="AO1180" s="138"/>
      <c r="AP1180" s="138"/>
      <c r="AQ1180" s="138"/>
      <c r="AR1180" s="138"/>
      <c r="AS1180" s="138"/>
      <c r="AT1180" s="138"/>
      <c r="AU1180" s="138"/>
      <c r="AV1180" s="138"/>
      <c r="AW1180" s="138"/>
      <c r="AX1180" s="138"/>
      <c r="AY1180" s="138"/>
      <c r="AZ1180" s="138"/>
      <c r="BA1180" s="138"/>
      <c r="BB1180" s="138"/>
      <c r="BC1180" s="138"/>
      <c r="BD1180" s="138"/>
      <c r="BE1180" s="138"/>
      <c r="BF1180" s="138"/>
      <c r="BG1180" s="138"/>
      <c r="BH1180" s="138"/>
      <c r="BI1180" s="138"/>
      <c r="BJ1180" s="138"/>
      <c r="BK1180" s="138"/>
      <c r="BL1180" s="138"/>
      <c r="BM1180" s="138"/>
      <c r="BN1180" s="138"/>
      <c r="BO1180" s="138"/>
      <c r="BP1180" s="138"/>
      <c r="BQ1180" s="138"/>
      <c r="BR1180" s="138"/>
      <c r="BS1180" s="138"/>
      <c r="BT1180" s="138"/>
      <c r="BU1180" s="138"/>
    </row>
    <row r="1181" spans="1:73" x14ac:dyDescent="0.2">
      <c r="A1181" s="138"/>
      <c r="B1181" s="138"/>
      <c r="C1181" s="138"/>
      <c r="D1181" s="138"/>
      <c r="E1181" s="158"/>
      <c r="F1181" s="158"/>
      <c r="G1181" s="138"/>
      <c r="H1181" s="138"/>
      <c r="I1181" s="138"/>
      <c r="J1181" s="138"/>
      <c r="K1181" s="138"/>
      <c r="L1181" s="138"/>
      <c r="M1181" s="138"/>
      <c r="N1181" s="138"/>
      <c r="O1181" s="138"/>
      <c r="P1181" s="138"/>
      <c r="Q1181" s="138"/>
      <c r="R1181" s="138"/>
      <c r="S1181" s="138"/>
      <c r="T1181" s="138"/>
      <c r="U1181" s="138"/>
      <c r="V1181" s="138"/>
      <c r="W1181" s="138"/>
      <c r="X1181" s="138"/>
      <c r="Y1181" s="138"/>
      <c r="Z1181" s="138"/>
      <c r="AA1181" s="138"/>
      <c r="AB1181" s="138"/>
      <c r="AC1181" s="138"/>
      <c r="AD1181" s="138"/>
      <c r="AE1181" s="138"/>
      <c r="AF1181" s="138"/>
      <c r="AG1181" s="138"/>
      <c r="AH1181" s="138"/>
      <c r="AI1181" s="138"/>
      <c r="AJ1181" s="138"/>
      <c r="AK1181" s="138"/>
      <c r="AL1181" s="138"/>
      <c r="AM1181" s="138"/>
      <c r="AN1181" s="138"/>
      <c r="AO1181" s="138"/>
      <c r="AP1181" s="138"/>
      <c r="AQ1181" s="138"/>
      <c r="AR1181" s="138"/>
      <c r="AS1181" s="138"/>
      <c r="AT1181" s="138"/>
      <c r="AU1181" s="138"/>
      <c r="AV1181" s="138"/>
      <c r="AW1181" s="138"/>
      <c r="AX1181" s="138"/>
      <c r="AY1181" s="138"/>
      <c r="AZ1181" s="138"/>
      <c r="BA1181" s="138"/>
      <c r="BB1181" s="138"/>
      <c r="BC1181" s="138"/>
      <c r="BD1181" s="138"/>
      <c r="BE1181" s="138"/>
      <c r="BF1181" s="138"/>
      <c r="BG1181" s="138"/>
      <c r="BH1181" s="138"/>
      <c r="BI1181" s="138"/>
      <c r="BJ1181" s="138"/>
      <c r="BK1181" s="138"/>
      <c r="BL1181" s="138"/>
      <c r="BM1181" s="138"/>
      <c r="BN1181" s="138"/>
      <c r="BO1181" s="138"/>
      <c r="BP1181" s="138"/>
      <c r="BQ1181" s="138"/>
      <c r="BR1181" s="138"/>
      <c r="BS1181" s="138"/>
      <c r="BT1181" s="138"/>
      <c r="BU1181" s="138"/>
    </row>
    <row r="1182" spans="1:73" x14ac:dyDescent="0.2">
      <c r="A1182" s="138"/>
      <c r="B1182" s="138"/>
      <c r="C1182" s="138"/>
      <c r="D1182" s="138"/>
      <c r="E1182" s="158"/>
      <c r="F1182" s="158"/>
      <c r="G1182" s="138"/>
      <c r="H1182" s="138"/>
      <c r="I1182" s="138"/>
      <c r="J1182" s="138"/>
      <c r="K1182" s="138"/>
      <c r="L1182" s="138"/>
      <c r="M1182" s="138"/>
      <c r="N1182" s="138"/>
      <c r="O1182" s="138"/>
      <c r="P1182" s="138"/>
      <c r="Q1182" s="138"/>
      <c r="R1182" s="138"/>
      <c r="S1182" s="138"/>
      <c r="T1182" s="138"/>
      <c r="U1182" s="138"/>
      <c r="V1182" s="138"/>
      <c r="W1182" s="138"/>
      <c r="X1182" s="138"/>
      <c r="Y1182" s="138"/>
      <c r="Z1182" s="138"/>
      <c r="AA1182" s="138"/>
      <c r="AB1182" s="138"/>
      <c r="AC1182" s="138"/>
      <c r="AD1182" s="138"/>
      <c r="AE1182" s="138"/>
      <c r="AF1182" s="138"/>
      <c r="AG1182" s="138"/>
      <c r="AH1182" s="138"/>
      <c r="AI1182" s="138"/>
      <c r="AJ1182" s="138"/>
      <c r="AK1182" s="138"/>
      <c r="AL1182" s="138"/>
      <c r="AM1182" s="138"/>
      <c r="AN1182" s="138"/>
      <c r="AO1182" s="138"/>
      <c r="AP1182" s="138"/>
      <c r="AQ1182" s="138"/>
      <c r="AR1182" s="138"/>
      <c r="AS1182" s="138"/>
      <c r="AT1182" s="138"/>
      <c r="AU1182" s="138"/>
      <c r="AV1182" s="138"/>
      <c r="AW1182" s="138"/>
      <c r="AX1182" s="138"/>
      <c r="AY1182" s="138"/>
      <c r="AZ1182" s="138"/>
      <c r="BA1182" s="138"/>
      <c r="BB1182" s="138"/>
      <c r="BC1182" s="138"/>
      <c r="BD1182" s="138"/>
      <c r="BE1182" s="138"/>
      <c r="BF1182" s="138"/>
      <c r="BG1182" s="138"/>
      <c r="BH1182" s="138"/>
      <c r="BI1182" s="138"/>
      <c r="BJ1182" s="138"/>
      <c r="BK1182" s="138"/>
      <c r="BL1182" s="138"/>
      <c r="BM1182" s="138"/>
      <c r="BN1182" s="138"/>
      <c r="BO1182" s="138"/>
      <c r="BP1182" s="138"/>
      <c r="BQ1182" s="138"/>
      <c r="BR1182" s="138"/>
      <c r="BS1182" s="138"/>
      <c r="BT1182" s="138"/>
      <c r="BU1182" s="138"/>
    </row>
    <row r="1183" spans="1:73" x14ac:dyDescent="0.2">
      <c r="A1183" s="138"/>
      <c r="B1183" s="138"/>
      <c r="C1183" s="138"/>
      <c r="D1183" s="138"/>
      <c r="E1183" s="158"/>
      <c r="F1183" s="158"/>
      <c r="G1183" s="138"/>
      <c r="H1183" s="138"/>
      <c r="I1183" s="138"/>
      <c r="J1183" s="138"/>
      <c r="K1183" s="138"/>
      <c r="L1183" s="138"/>
      <c r="M1183" s="138"/>
      <c r="N1183" s="138"/>
      <c r="O1183" s="138"/>
      <c r="P1183" s="138"/>
      <c r="Q1183" s="138"/>
      <c r="R1183" s="138"/>
      <c r="S1183" s="138"/>
      <c r="T1183" s="138"/>
      <c r="U1183" s="138"/>
      <c r="V1183" s="138"/>
      <c r="W1183" s="138"/>
      <c r="X1183" s="138"/>
      <c r="Y1183" s="138"/>
      <c r="Z1183" s="138"/>
      <c r="AA1183" s="138"/>
      <c r="AB1183" s="138"/>
      <c r="AC1183" s="138"/>
      <c r="AD1183" s="138"/>
      <c r="AE1183" s="138"/>
      <c r="AF1183" s="138"/>
      <c r="AG1183" s="138"/>
      <c r="AH1183" s="138"/>
      <c r="AI1183" s="138"/>
      <c r="AJ1183" s="138"/>
      <c r="AK1183" s="138"/>
      <c r="AL1183" s="138"/>
      <c r="AM1183" s="138"/>
      <c r="AN1183" s="138"/>
      <c r="AO1183" s="138"/>
      <c r="AP1183" s="138"/>
      <c r="AQ1183" s="138"/>
      <c r="AR1183" s="138"/>
      <c r="AS1183" s="138"/>
      <c r="AT1183" s="138"/>
      <c r="AU1183" s="138"/>
      <c r="AV1183" s="138"/>
      <c r="AW1183" s="138"/>
      <c r="AX1183" s="138"/>
      <c r="AY1183" s="138"/>
      <c r="AZ1183" s="138"/>
      <c r="BA1183" s="138"/>
      <c r="BB1183" s="138"/>
      <c r="BC1183" s="138"/>
      <c r="BD1183" s="138"/>
      <c r="BE1183" s="138"/>
      <c r="BF1183" s="138"/>
      <c r="BG1183" s="138"/>
      <c r="BH1183" s="138"/>
      <c r="BI1183" s="138"/>
      <c r="BJ1183" s="138"/>
      <c r="BK1183" s="138"/>
      <c r="BL1183" s="138"/>
      <c r="BM1183" s="138"/>
      <c r="BN1183" s="138"/>
      <c r="BO1183" s="138"/>
      <c r="BP1183" s="138"/>
      <c r="BQ1183" s="138"/>
      <c r="BR1183" s="138"/>
      <c r="BS1183" s="138"/>
      <c r="BT1183" s="138"/>
      <c r="BU1183" s="138"/>
    </row>
    <row r="1184" spans="1:73" x14ac:dyDescent="0.2">
      <c r="A1184" s="138"/>
      <c r="B1184" s="138"/>
      <c r="C1184" s="138"/>
      <c r="D1184" s="138"/>
      <c r="E1184" s="158"/>
      <c r="F1184" s="158"/>
      <c r="G1184" s="138"/>
      <c r="H1184" s="138"/>
      <c r="I1184" s="138"/>
      <c r="J1184" s="138"/>
      <c r="K1184" s="138"/>
      <c r="L1184" s="138"/>
      <c r="M1184" s="138"/>
      <c r="N1184" s="138"/>
      <c r="O1184" s="138"/>
      <c r="P1184" s="138"/>
      <c r="Q1184" s="138"/>
      <c r="R1184" s="138"/>
      <c r="S1184" s="138"/>
      <c r="T1184" s="138"/>
      <c r="U1184" s="138"/>
      <c r="V1184" s="138"/>
      <c r="W1184" s="138"/>
      <c r="X1184" s="138"/>
      <c r="Y1184" s="138"/>
      <c r="Z1184" s="138"/>
      <c r="AA1184" s="138"/>
      <c r="AB1184" s="138"/>
      <c r="AC1184" s="138"/>
      <c r="AD1184" s="138"/>
      <c r="AE1184" s="138"/>
      <c r="AF1184" s="138"/>
      <c r="AG1184" s="138"/>
      <c r="AH1184" s="138"/>
      <c r="AI1184" s="138"/>
      <c r="AJ1184" s="138"/>
      <c r="AK1184" s="138"/>
      <c r="AL1184" s="138"/>
      <c r="AM1184" s="138"/>
      <c r="AN1184" s="138"/>
      <c r="AO1184" s="138"/>
      <c r="AP1184" s="138"/>
      <c r="AQ1184" s="138"/>
      <c r="AR1184" s="138"/>
      <c r="AS1184" s="138"/>
      <c r="AT1184" s="138"/>
      <c r="AU1184" s="138"/>
      <c r="AV1184" s="138"/>
      <c r="AW1184" s="138"/>
      <c r="AX1184" s="138"/>
      <c r="AY1184" s="138"/>
      <c r="AZ1184" s="138"/>
      <c r="BA1184" s="138"/>
      <c r="BB1184" s="138"/>
      <c r="BC1184" s="138"/>
      <c r="BD1184" s="138"/>
      <c r="BE1184" s="138"/>
      <c r="BF1184" s="138"/>
      <c r="BG1184" s="138"/>
      <c r="BH1184" s="138"/>
      <c r="BI1184" s="138"/>
      <c r="BJ1184" s="138"/>
      <c r="BK1184" s="138"/>
      <c r="BL1184" s="138"/>
      <c r="BM1184" s="138"/>
      <c r="BN1184" s="138"/>
      <c r="BO1184" s="138"/>
      <c r="BP1184" s="138"/>
      <c r="BQ1184" s="138"/>
      <c r="BR1184" s="138"/>
      <c r="BS1184" s="138"/>
      <c r="BT1184" s="138"/>
      <c r="BU1184" s="138"/>
    </row>
    <row r="1185" spans="1:73" x14ac:dyDescent="0.2">
      <c r="A1185" s="138"/>
      <c r="B1185" s="138"/>
      <c r="C1185" s="138"/>
      <c r="D1185" s="138"/>
      <c r="E1185" s="158"/>
      <c r="F1185" s="158"/>
      <c r="G1185" s="138"/>
      <c r="H1185" s="138"/>
      <c r="I1185" s="138"/>
      <c r="J1185" s="138"/>
      <c r="K1185" s="138"/>
      <c r="L1185" s="138"/>
      <c r="M1185" s="138"/>
      <c r="N1185" s="138"/>
      <c r="O1185" s="138"/>
      <c r="P1185" s="138"/>
      <c r="Q1185" s="138"/>
      <c r="R1185" s="138"/>
      <c r="S1185" s="138"/>
      <c r="T1185" s="138"/>
      <c r="U1185" s="138"/>
      <c r="V1185" s="138"/>
      <c r="W1185" s="138"/>
      <c r="X1185" s="138"/>
      <c r="Y1185" s="138"/>
      <c r="Z1185" s="138"/>
      <c r="AA1185" s="138"/>
      <c r="AB1185" s="138"/>
      <c r="AC1185" s="138"/>
      <c r="AD1185" s="138"/>
      <c r="AE1185" s="138"/>
      <c r="AF1185" s="138"/>
      <c r="AG1185" s="138"/>
      <c r="AH1185" s="138"/>
      <c r="AI1185" s="138"/>
      <c r="AJ1185" s="138"/>
      <c r="AK1185" s="138"/>
      <c r="AL1185" s="138"/>
      <c r="AM1185" s="138"/>
      <c r="AN1185" s="138"/>
      <c r="AO1185" s="138"/>
      <c r="AP1185" s="138"/>
      <c r="AQ1185" s="138"/>
      <c r="AR1185" s="138"/>
      <c r="AS1185" s="138"/>
      <c r="AT1185" s="138"/>
      <c r="AU1185" s="138"/>
      <c r="AV1185" s="138"/>
      <c r="AW1185" s="138"/>
      <c r="AX1185" s="138"/>
      <c r="AY1185" s="138"/>
      <c r="AZ1185" s="138"/>
      <c r="BA1185" s="138"/>
      <c r="BB1185" s="138"/>
      <c r="BC1185" s="138"/>
      <c r="BD1185" s="138"/>
      <c r="BE1185" s="138"/>
      <c r="BF1185" s="138"/>
      <c r="BG1185" s="138"/>
      <c r="BH1185" s="138"/>
      <c r="BI1185" s="138"/>
      <c r="BJ1185" s="138"/>
      <c r="BK1185" s="138"/>
      <c r="BL1185" s="138"/>
      <c r="BM1185" s="138"/>
      <c r="BN1185" s="138"/>
      <c r="BO1185" s="138"/>
      <c r="BP1185" s="138"/>
      <c r="BQ1185" s="138"/>
      <c r="BR1185" s="138"/>
      <c r="BS1185" s="138"/>
      <c r="BT1185" s="138"/>
      <c r="BU1185" s="138"/>
    </row>
    <row r="1186" spans="1:73" x14ac:dyDescent="0.2">
      <c r="A1186" s="138"/>
      <c r="B1186" s="138"/>
      <c r="C1186" s="138"/>
      <c r="D1186" s="138"/>
      <c r="E1186" s="158"/>
      <c r="F1186" s="158"/>
      <c r="G1186" s="138"/>
      <c r="H1186" s="138"/>
      <c r="I1186" s="138"/>
      <c r="J1186" s="138"/>
      <c r="K1186" s="138"/>
      <c r="L1186" s="138"/>
      <c r="M1186" s="138"/>
      <c r="N1186" s="138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8"/>
      <c r="Y1186" s="138"/>
      <c r="Z1186" s="138"/>
      <c r="AA1186" s="138"/>
      <c r="AB1186" s="138"/>
      <c r="AC1186" s="138"/>
      <c r="AD1186" s="138"/>
      <c r="AE1186" s="138"/>
      <c r="AF1186" s="138"/>
      <c r="AG1186" s="138"/>
      <c r="AH1186" s="138"/>
      <c r="AI1186" s="138"/>
      <c r="AJ1186" s="138"/>
      <c r="AK1186" s="138"/>
      <c r="AL1186" s="138"/>
      <c r="AM1186" s="138"/>
      <c r="AN1186" s="138"/>
      <c r="AO1186" s="138"/>
      <c r="AP1186" s="138"/>
      <c r="AQ1186" s="138"/>
      <c r="AR1186" s="138"/>
      <c r="AS1186" s="138"/>
      <c r="AT1186" s="138"/>
      <c r="AU1186" s="138"/>
      <c r="AV1186" s="138"/>
      <c r="AW1186" s="138"/>
      <c r="AX1186" s="138"/>
      <c r="AY1186" s="138"/>
      <c r="AZ1186" s="138"/>
      <c r="BA1186" s="138"/>
      <c r="BB1186" s="138"/>
      <c r="BC1186" s="138"/>
      <c r="BD1186" s="138"/>
      <c r="BE1186" s="138"/>
      <c r="BF1186" s="138"/>
      <c r="BG1186" s="138"/>
      <c r="BH1186" s="138"/>
      <c r="BI1186" s="138"/>
      <c r="BJ1186" s="138"/>
      <c r="BK1186" s="138"/>
      <c r="BL1186" s="138"/>
      <c r="BM1186" s="138"/>
      <c r="BN1186" s="138"/>
      <c r="BO1186" s="138"/>
      <c r="BP1186" s="138"/>
      <c r="BQ1186" s="138"/>
      <c r="BR1186" s="138"/>
      <c r="BS1186" s="138"/>
      <c r="BT1186" s="138"/>
      <c r="BU1186" s="138"/>
    </row>
    <row r="1187" spans="1:73" x14ac:dyDescent="0.2">
      <c r="A1187" s="138"/>
      <c r="B1187" s="138"/>
      <c r="C1187" s="138"/>
      <c r="D1187" s="138"/>
      <c r="E1187" s="158"/>
      <c r="F1187" s="158"/>
      <c r="G1187" s="138"/>
      <c r="H1187" s="138"/>
      <c r="I1187" s="138"/>
      <c r="J1187" s="138"/>
      <c r="K1187" s="138"/>
      <c r="L1187" s="138"/>
      <c r="M1187" s="138"/>
      <c r="N1187" s="138"/>
      <c r="O1187" s="138"/>
      <c r="P1187" s="138"/>
      <c r="Q1187" s="138"/>
      <c r="R1187" s="138"/>
      <c r="S1187" s="138"/>
      <c r="T1187" s="138"/>
      <c r="U1187" s="138"/>
      <c r="V1187" s="138"/>
      <c r="W1187" s="138"/>
      <c r="X1187" s="138"/>
      <c r="Y1187" s="138"/>
      <c r="Z1187" s="138"/>
      <c r="AA1187" s="138"/>
      <c r="AB1187" s="138"/>
      <c r="AC1187" s="138"/>
      <c r="AD1187" s="138"/>
      <c r="AE1187" s="138"/>
      <c r="AF1187" s="138"/>
      <c r="AG1187" s="138"/>
      <c r="AH1187" s="138"/>
      <c r="AI1187" s="138"/>
      <c r="AJ1187" s="138"/>
      <c r="AK1187" s="138"/>
      <c r="AL1187" s="138"/>
      <c r="AM1187" s="138"/>
      <c r="AN1187" s="138"/>
      <c r="AO1187" s="138"/>
      <c r="AP1187" s="138"/>
      <c r="AQ1187" s="138"/>
      <c r="AR1187" s="138"/>
      <c r="AS1187" s="138"/>
      <c r="AT1187" s="138"/>
      <c r="AU1187" s="138"/>
      <c r="AV1187" s="138"/>
      <c r="AW1187" s="138"/>
      <c r="AX1187" s="138"/>
      <c r="AY1187" s="138"/>
      <c r="AZ1187" s="138"/>
      <c r="BA1187" s="138"/>
      <c r="BB1187" s="138"/>
      <c r="BC1187" s="138"/>
      <c r="BD1187" s="138"/>
      <c r="BE1187" s="138"/>
      <c r="BF1187" s="138"/>
      <c r="BG1187" s="138"/>
      <c r="BH1187" s="138"/>
      <c r="BI1187" s="138"/>
      <c r="BJ1187" s="138"/>
      <c r="BK1187" s="138"/>
      <c r="BL1187" s="138"/>
      <c r="BM1187" s="138"/>
      <c r="BN1187" s="138"/>
      <c r="BO1187" s="138"/>
      <c r="BP1187" s="138"/>
      <c r="BQ1187" s="138"/>
      <c r="BR1187" s="138"/>
      <c r="BS1187" s="138"/>
      <c r="BT1187" s="138"/>
      <c r="BU1187" s="138"/>
    </row>
    <row r="1188" spans="1:73" x14ac:dyDescent="0.2">
      <c r="A1188" s="138"/>
      <c r="B1188" s="138"/>
      <c r="C1188" s="138"/>
      <c r="D1188" s="138"/>
      <c r="E1188" s="158"/>
      <c r="F1188" s="158"/>
      <c r="G1188" s="138"/>
      <c r="H1188" s="138"/>
      <c r="I1188" s="138"/>
      <c r="J1188" s="138"/>
      <c r="K1188" s="138"/>
      <c r="L1188" s="138"/>
      <c r="M1188" s="138"/>
      <c r="N1188" s="138"/>
      <c r="O1188" s="138"/>
      <c r="P1188" s="138"/>
      <c r="Q1188" s="138"/>
      <c r="R1188" s="138"/>
      <c r="S1188" s="138"/>
      <c r="T1188" s="138"/>
      <c r="U1188" s="138"/>
      <c r="V1188" s="138"/>
      <c r="W1188" s="138"/>
      <c r="X1188" s="138"/>
      <c r="Y1188" s="138"/>
      <c r="Z1188" s="138"/>
      <c r="AA1188" s="138"/>
      <c r="AB1188" s="138"/>
      <c r="AC1188" s="138"/>
      <c r="AD1188" s="138"/>
      <c r="AE1188" s="138"/>
      <c r="AF1188" s="138"/>
      <c r="AG1188" s="138"/>
      <c r="AH1188" s="138"/>
      <c r="AI1188" s="138"/>
      <c r="AJ1188" s="138"/>
      <c r="AK1188" s="138"/>
      <c r="AL1188" s="138"/>
      <c r="AM1188" s="138"/>
      <c r="AN1188" s="138"/>
      <c r="AO1188" s="138"/>
      <c r="AP1188" s="138"/>
      <c r="AQ1188" s="138"/>
      <c r="AR1188" s="138"/>
      <c r="AS1188" s="138"/>
      <c r="AT1188" s="138"/>
      <c r="AU1188" s="138"/>
      <c r="AV1188" s="138"/>
      <c r="AW1188" s="138"/>
      <c r="AX1188" s="138"/>
      <c r="AY1188" s="138"/>
      <c r="AZ1188" s="138"/>
      <c r="BA1188" s="138"/>
      <c r="BB1188" s="138"/>
      <c r="BC1188" s="138"/>
      <c r="BD1188" s="138"/>
      <c r="BE1188" s="138"/>
      <c r="BF1188" s="138"/>
      <c r="BG1188" s="138"/>
      <c r="BH1188" s="138"/>
      <c r="BI1188" s="138"/>
      <c r="BJ1188" s="138"/>
      <c r="BK1188" s="138"/>
      <c r="BL1188" s="138"/>
      <c r="BM1188" s="138"/>
      <c r="BN1188" s="138"/>
      <c r="BO1188" s="138"/>
      <c r="BP1188" s="138"/>
      <c r="BQ1188" s="138"/>
      <c r="BR1188" s="138"/>
      <c r="BS1188" s="138"/>
      <c r="BT1188" s="138"/>
      <c r="BU1188" s="138"/>
    </row>
    <row r="1189" spans="1:73" x14ac:dyDescent="0.2">
      <c r="A1189" s="138"/>
      <c r="B1189" s="138"/>
      <c r="C1189" s="138"/>
      <c r="D1189" s="138"/>
      <c r="E1189" s="158"/>
      <c r="F1189" s="158"/>
      <c r="G1189" s="138"/>
      <c r="H1189" s="138"/>
      <c r="I1189" s="138"/>
      <c r="J1189" s="138"/>
      <c r="K1189" s="138"/>
      <c r="L1189" s="138"/>
      <c r="M1189" s="138"/>
      <c r="N1189" s="138"/>
      <c r="O1189" s="138"/>
      <c r="P1189" s="138"/>
      <c r="Q1189" s="138"/>
      <c r="R1189" s="138"/>
      <c r="S1189" s="138"/>
      <c r="T1189" s="138"/>
      <c r="U1189" s="138"/>
      <c r="V1189" s="138"/>
      <c r="W1189" s="138"/>
      <c r="X1189" s="138"/>
      <c r="Y1189" s="138"/>
      <c r="Z1189" s="138"/>
      <c r="AA1189" s="138"/>
      <c r="AB1189" s="138"/>
      <c r="AC1189" s="138"/>
      <c r="AD1189" s="138"/>
      <c r="AE1189" s="138"/>
      <c r="AF1189" s="138"/>
      <c r="AG1189" s="138"/>
      <c r="AH1189" s="138"/>
      <c r="AI1189" s="138"/>
      <c r="AJ1189" s="138"/>
      <c r="AK1189" s="138"/>
      <c r="AL1189" s="138"/>
      <c r="AM1189" s="138"/>
      <c r="AN1189" s="138"/>
      <c r="AO1189" s="138"/>
      <c r="AP1189" s="138"/>
      <c r="AQ1189" s="138"/>
      <c r="AR1189" s="138"/>
      <c r="AS1189" s="138"/>
      <c r="AT1189" s="138"/>
      <c r="AU1189" s="138"/>
      <c r="AV1189" s="138"/>
      <c r="AW1189" s="138"/>
      <c r="AX1189" s="138"/>
      <c r="AY1189" s="138"/>
      <c r="AZ1189" s="138"/>
      <c r="BA1189" s="138"/>
      <c r="BB1189" s="138"/>
      <c r="BC1189" s="138"/>
      <c r="BD1189" s="138"/>
      <c r="BE1189" s="138"/>
      <c r="BF1189" s="138"/>
      <c r="BG1189" s="138"/>
      <c r="BH1189" s="138"/>
      <c r="BI1189" s="138"/>
      <c r="BJ1189" s="138"/>
      <c r="BK1189" s="138"/>
      <c r="BL1189" s="138"/>
      <c r="BM1189" s="138"/>
      <c r="BN1189" s="138"/>
      <c r="BO1189" s="138"/>
      <c r="BP1189" s="138"/>
      <c r="BQ1189" s="138"/>
      <c r="BR1189" s="138"/>
      <c r="BS1189" s="138"/>
      <c r="BT1189" s="138"/>
      <c r="BU1189" s="138"/>
    </row>
    <row r="1190" spans="1:73" x14ac:dyDescent="0.2">
      <c r="A1190" s="138"/>
      <c r="B1190" s="138"/>
      <c r="C1190" s="138"/>
      <c r="D1190" s="138"/>
      <c r="E1190" s="158"/>
      <c r="F1190" s="158"/>
      <c r="G1190" s="138"/>
      <c r="H1190" s="138"/>
      <c r="I1190" s="138"/>
      <c r="J1190" s="138"/>
      <c r="K1190" s="138"/>
      <c r="L1190" s="138"/>
      <c r="M1190" s="138"/>
      <c r="N1190" s="138"/>
      <c r="O1190" s="138"/>
      <c r="P1190" s="138"/>
      <c r="Q1190" s="138"/>
      <c r="R1190" s="138"/>
      <c r="S1190" s="138"/>
      <c r="T1190" s="138"/>
      <c r="U1190" s="138"/>
      <c r="V1190" s="138"/>
      <c r="W1190" s="138"/>
      <c r="X1190" s="138"/>
      <c r="Y1190" s="138"/>
      <c r="Z1190" s="138"/>
      <c r="AA1190" s="138"/>
      <c r="AB1190" s="138"/>
      <c r="AC1190" s="138"/>
      <c r="AD1190" s="138"/>
      <c r="AE1190" s="138"/>
      <c r="AF1190" s="138"/>
      <c r="AG1190" s="138"/>
      <c r="AH1190" s="138"/>
      <c r="AI1190" s="138"/>
      <c r="AJ1190" s="138"/>
      <c r="AK1190" s="138"/>
      <c r="AL1190" s="138"/>
      <c r="AM1190" s="138"/>
      <c r="AN1190" s="138"/>
      <c r="AO1190" s="138"/>
      <c r="AP1190" s="138"/>
      <c r="AQ1190" s="138"/>
      <c r="AR1190" s="138"/>
      <c r="AS1190" s="138"/>
      <c r="AT1190" s="138"/>
      <c r="AU1190" s="138"/>
      <c r="AV1190" s="138"/>
      <c r="AW1190" s="138"/>
      <c r="AX1190" s="138"/>
      <c r="AY1190" s="138"/>
      <c r="AZ1190" s="138"/>
      <c r="BA1190" s="138"/>
      <c r="BB1190" s="138"/>
      <c r="BC1190" s="138"/>
      <c r="BD1190" s="138"/>
      <c r="BE1190" s="138"/>
      <c r="BF1190" s="138"/>
      <c r="BG1190" s="138"/>
      <c r="BH1190" s="138"/>
      <c r="BI1190" s="138"/>
      <c r="BJ1190" s="138"/>
      <c r="BK1190" s="138"/>
      <c r="BL1190" s="138"/>
      <c r="BM1190" s="138"/>
      <c r="BN1190" s="138"/>
      <c r="BO1190" s="138"/>
      <c r="BP1190" s="138"/>
      <c r="BQ1190" s="138"/>
      <c r="BR1190" s="138"/>
      <c r="BS1190" s="138"/>
      <c r="BT1190" s="138"/>
      <c r="BU1190" s="138"/>
    </row>
    <row r="1191" spans="1:73" x14ac:dyDescent="0.2">
      <c r="A1191" s="138"/>
      <c r="B1191" s="138"/>
      <c r="C1191" s="138"/>
      <c r="D1191" s="138"/>
      <c r="E1191" s="158"/>
      <c r="F1191" s="158"/>
      <c r="G1191" s="138"/>
      <c r="H1191" s="138"/>
      <c r="I1191" s="138"/>
      <c r="J1191" s="138"/>
      <c r="K1191" s="138"/>
      <c r="L1191" s="138"/>
      <c r="M1191" s="138"/>
      <c r="N1191" s="138"/>
      <c r="O1191" s="138"/>
      <c r="P1191" s="138"/>
      <c r="Q1191" s="138"/>
      <c r="R1191" s="138"/>
      <c r="S1191" s="138"/>
      <c r="T1191" s="138"/>
      <c r="U1191" s="138"/>
      <c r="V1191" s="138"/>
      <c r="W1191" s="138"/>
      <c r="X1191" s="138"/>
      <c r="Y1191" s="138"/>
      <c r="Z1191" s="138"/>
      <c r="AA1191" s="138"/>
      <c r="AB1191" s="138"/>
      <c r="AC1191" s="138"/>
      <c r="AD1191" s="138"/>
      <c r="AE1191" s="138"/>
      <c r="AF1191" s="138"/>
      <c r="AG1191" s="138"/>
      <c r="AH1191" s="138"/>
      <c r="AI1191" s="138"/>
      <c r="AJ1191" s="138"/>
      <c r="AK1191" s="138"/>
      <c r="AL1191" s="138"/>
      <c r="AM1191" s="138"/>
      <c r="AN1191" s="138"/>
      <c r="AO1191" s="138"/>
      <c r="AP1191" s="138"/>
      <c r="AQ1191" s="138"/>
      <c r="AR1191" s="138"/>
      <c r="AS1191" s="138"/>
      <c r="AT1191" s="138"/>
      <c r="AU1191" s="138"/>
      <c r="AV1191" s="138"/>
      <c r="AW1191" s="138"/>
      <c r="AX1191" s="138"/>
      <c r="AY1191" s="138"/>
      <c r="AZ1191" s="138"/>
      <c r="BA1191" s="138"/>
      <c r="BB1191" s="138"/>
      <c r="BC1191" s="138"/>
      <c r="BD1191" s="138"/>
      <c r="BE1191" s="138"/>
      <c r="BF1191" s="138"/>
      <c r="BG1191" s="138"/>
      <c r="BH1191" s="138"/>
      <c r="BI1191" s="138"/>
      <c r="BJ1191" s="138"/>
      <c r="BK1191" s="138"/>
      <c r="BL1191" s="138"/>
      <c r="BM1191" s="138"/>
      <c r="BN1191" s="138"/>
      <c r="BO1191" s="138"/>
      <c r="BP1191" s="138"/>
      <c r="BQ1191" s="138"/>
      <c r="BR1191" s="138"/>
      <c r="BS1191" s="138"/>
      <c r="BT1191" s="138"/>
      <c r="BU1191" s="138"/>
    </row>
    <row r="1192" spans="1:73" x14ac:dyDescent="0.2">
      <c r="A1192" s="138"/>
      <c r="B1192" s="138"/>
      <c r="C1192" s="138"/>
      <c r="D1192" s="138"/>
      <c r="E1192" s="158"/>
      <c r="F1192" s="158"/>
      <c r="G1192" s="138"/>
      <c r="H1192" s="138"/>
      <c r="I1192" s="138"/>
      <c r="J1192" s="138"/>
      <c r="K1192" s="138"/>
      <c r="L1192" s="138"/>
      <c r="M1192" s="138"/>
      <c r="N1192" s="138"/>
      <c r="O1192" s="138"/>
      <c r="P1192" s="138"/>
      <c r="Q1192" s="138"/>
      <c r="R1192" s="138"/>
      <c r="S1192" s="138"/>
      <c r="T1192" s="138"/>
      <c r="U1192" s="138"/>
      <c r="V1192" s="138"/>
      <c r="W1192" s="138"/>
      <c r="X1192" s="138"/>
      <c r="Y1192" s="138"/>
      <c r="Z1192" s="138"/>
      <c r="AA1192" s="138"/>
      <c r="AB1192" s="138"/>
      <c r="AC1192" s="138"/>
      <c r="AD1192" s="138"/>
      <c r="AE1192" s="138"/>
      <c r="AF1192" s="138"/>
      <c r="AG1192" s="138"/>
      <c r="AH1192" s="138"/>
      <c r="AI1192" s="138"/>
      <c r="AJ1192" s="138"/>
      <c r="AK1192" s="138"/>
      <c r="AL1192" s="138"/>
      <c r="AM1192" s="138"/>
      <c r="AN1192" s="138"/>
      <c r="AO1192" s="138"/>
      <c r="AP1192" s="138"/>
      <c r="AQ1192" s="138"/>
      <c r="AR1192" s="138"/>
      <c r="AS1192" s="138"/>
      <c r="AT1192" s="138"/>
      <c r="AU1192" s="138"/>
      <c r="AV1192" s="138"/>
      <c r="AW1192" s="138"/>
      <c r="AX1192" s="138"/>
      <c r="AY1192" s="138"/>
      <c r="AZ1192" s="138"/>
      <c r="BA1192" s="138"/>
      <c r="BB1192" s="138"/>
      <c r="BC1192" s="138"/>
      <c r="BD1192" s="138"/>
      <c r="BE1192" s="138"/>
      <c r="BF1192" s="138"/>
      <c r="BG1192" s="138"/>
      <c r="BH1192" s="138"/>
      <c r="BI1192" s="138"/>
      <c r="BJ1192" s="138"/>
      <c r="BK1192" s="138"/>
      <c r="BL1192" s="138"/>
      <c r="BM1192" s="138"/>
      <c r="BN1192" s="138"/>
      <c r="BO1192" s="138"/>
      <c r="BP1192" s="138"/>
      <c r="BQ1192" s="138"/>
      <c r="BR1192" s="138"/>
      <c r="BS1192" s="138"/>
      <c r="BT1192" s="138"/>
      <c r="BU1192" s="138"/>
    </row>
    <row r="1193" spans="1:73" x14ac:dyDescent="0.2">
      <c r="A1193" s="138"/>
      <c r="B1193" s="138"/>
      <c r="C1193" s="138"/>
      <c r="D1193" s="138"/>
      <c r="E1193" s="158"/>
      <c r="F1193" s="158"/>
      <c r="G1193" s="138"/>
      <c r="H1193" s="138"/>
      <c r="I1193" s="138"/>
      <c r="J1193" s="138"/>
      <c r="K1193" s="138"/>
      <c r="L1193" s="138"/>
      <c r="M1193" s="138"/>
      <c r="N1193" s="138"/>
      <c r="O1193" s="138"/>
      <c r="P1193" s="138"/>
      <c r="Q1193" s="138"/>
      <c r="R1193" s="138"/>
      <c r="S1193" s="138"/>
      <c r="T1193" s="138"/>
      <c r="U1193" s="138"/>
      <c r="V1193" s="138"/>
      <c r="W1193" s="138"/>
      <c r="X1193" s="138"/>
      <c r="Y1193" s="138"/>
      <c r="Z1193" s="138"/>
      <c r="AA1193" s="138"/>
      <c r="AB1193" s="138"/>
      <c r="AC1193" s="138"/>
      <c r="AD1193" s="138"/>
      <c r="AE1193" s="138"/>
      <c r="AF1193" s="138"/>
      <c r="AG1193" s="138"/>
      <c r="AH1193" s="138"/>
      <c r="AI1193" s="138"/>
      <c r="AJ1193" s="138"/>
      <c r="AK1193" s="138"/>
      <c r="AL1193" s="138"/>
      <c r="AM1193" s="138"/>
      <c r="AN1193" s="138"/>
      <c r="AO1193" s="138"/>
      <c r="AP1193" s="138"/>
      <c r="AQ1193" s="138"/>
      <c r="AR1193" s="138"/>
      <c r="AS1193" s="138"/>
      <c r="AT1193" s="138"/>
      <c r="AU1193" s="138"/>
      <c r="AV1193" s="138"/>
      <c r="AW1193" s="138"/>
      <c r="AX1193" s="138"/>
      <c r="AY1193" s="138"/>
      <c r="AZ1193" s="138"/>
      <c r="BA1193" s="138"/>
      <c r="BB1193" s="138"/>
      <c r="BC1193" s="138"/>
      <c r="BD1193" s="138"/>
      <c r="BE1193" s="138"/>
      <c r="BF1193" s="138"/>
      <c r="BG1193" s="138"/>
      <c r="BH1193" s="138"/>
      <c r="BI1193" s="138"/>
      <c r="BJ1193" s="138"/>
      <c r="BK1193" s="138"/>
      <c r="BL1193" s="138"/>
      <c r="BM1193" s="138"/>
      <c r="BN1193" s="138"/>
      <c r="BO1193" s="138"/>
      <c r="BP1193" s="138"/>
      <c r="BQ1193" s="138"/>
      <c r="BR1193" s="138"/>
      <c r="BS1193" s="138"/>
      <c r="BT1193" s="138"/>
      <c r="BU1193" s="138"/>
    </row>
    <row r="1194" spans="1:73" x14ac:dyDescent="0.2">
      <c r="A1194" s="138"/>
      <c r="B1194" s="138"/>
      <c r="C1194" s="138"/>
      <c r="D1194" s="138"/>
      <c r="E1194" s="158"/>
      <c r="F1194" s="158"/>
      <c r="G1194" s="138"/>
      <c r="H1194" s="138"/>
      <c r="I1194" s="138"/>
      <c r="J1194" s="138"/>
      <c r="K1194" s="138"/>
      <c r="L1194" s="138"/>
      <c r="M1194" s="138"/>
      <c r="N1194" s="138"/>
      <c r="O1194" s="138"/>
      <c r="P1194" s="138"/>
      <c r="Q1194" s="138"/>
      <c r="R1194" s="138"/>
      <c r="S1194" s="138"/>
      <c r="T1194" s="138"/>
      <c r="U1194" s="138"/>
      <c r="V1194" s="138"/>
      <c r="W1194" s="138"/>
      <c r="X1194" s="138"/>
      <c r="Y1194" s="138"/>
      <c r="Z1194" s="138"/>
      <c r="AA1194" s="138"/>
      <c r="AB1194" s="138"/>
      <c r="AC1194" s="138"/>
      <c r="AD1194" s="138"/>
      <c r="AE1194" s="138"/>
      <c r="AF1194" s="138"/>
      <c r="AG1194" s="138"/>
      <c r="AH1194" s="138"/>
      <c r="AI1194" s="138"/>
      <c r="AJ1194" s="138"/>
      <c r="AK1194" s="138"/>
      <c r="AL1194" s="138"/>
      <c r="AM1194" s="138"/>
      <c r="AN1194" s="138"/>
      <c r="AO1194" s="138"/>
      <c r="AP1194" s="138"/>
      <c r="AQ1194" s="138"/>
      <c r="AR1194" s="138"/>
      <c r="AS1194" s="138"/>
      <c r="AT1194" s="138"/>
      <c r="AU1194" s="138"/>
      <c r="AV1194" s="138"/>
      <c r="AW1194" s="138"/>
      <c r="AX1194" s="138"/>
      <c r="AY1194" s="138"/>
      <c r="AZ1194" s="138"/>
      <c r="BA1194" s="138"/>
      <c r="BB1194" s="138"/>
      <c r="BC1194" s="138"/>
      <c r="BD1194" s="138"/>
      <c r="BE1194" s="138"/>
      <c r="BF1194" s="138"/>
      <c r="BG1194" s="138"/>
      <c r="BH1194" s="138"/>
      <c r="BI1194" s="138"/>
      <c r="BJ1194" s="138"/>
      <c r="BK1194" s="138"/>
      <c r="BL1194" s="138"/>
      <c r="BM1194" s="138"/>
      <c r="BN1194" s="138"/>
      <c r="BO1194" s="138"/>
      <c r="BP1194" s="138"/>
      <c r="BQ1194" s="138"/>
      <c r="BR1194" s="138"/>
      <c r="BS1194" s="138"/>
      <c r="BT1194" s="138"/>
      <c r="BU1194" s="138"/>
    </row>
    <row r="1195" spans="1:73" x14ac:dyDescent="0.2">
      <c r="A1195" s="138"/>
      <c r="B1195" s="138"/>
      <c r="C1195" s="138"/>
      <c r="D1195" s="138"/>
      <c r="E1195" s="158"/>
      <c r="F1195" s="158"/>
      <c r="G1195" s="138"/>
      <c r="H1195" s="138"/>
      <c r="I1195" s="138"/>
      <c r="J1195" s="138"/>
      <c r="K1195" s="138"/>
      <c r="L1195" s="138"/>
      <c r="M1195" s="138"/>
      <c r="N1195" s="138"/>
      <c r="O1195" s="138"/>
      <c r="P1195" s="138"/>
      <c r="Q1195" s="138"/>
      <c r="R1195" s="138"/>
      <c r="S1195" s="138"/>
      <c r="T1195" s="138"/>
      <c r="U1195" s="138"/>
      <c r="V1195" s="138"/>
      <c r="W1195" s="138"/>
      <c r="X1195" s="138"/>
      <c r="Y1195" s="138"/>
      <c r="Z1195" s="138"/>
      <c r="AA1195" s="138"/>
      <c r="AB1195" s="138"/>
      <c r="AC1195" s="138"/>
      <c r="AD1195" s="138"/>
      <c r="AE1195" s="138"/>
      <c r="AF1195" s="138"/>
      <c r="AG1195" s="138"/>
      <c r="AH1195" s="138"/>
      <c r="AI1195" s="138"/>
      <c r="AJ1195" s="138"/>
      <c r="AK1195" s="138"/>
      <c r="AL1195" s="138"/>
      <c r="AM1195" s="138"/>
      <c r="AN1195" s="138"/>
      <c r="AO1195" s="138"/>
      <c r="AP1195" s="138"/>
      <c r="AQ1195" s="138"/>
      <c r="AR1195" s="138"/>
      <c r="AS1195" s="138"/>
      <c r="AT1195" s="138"/>
      <c r="AU1195" s="138"/>
      <c r="AV1195" s="138"/>
      <c r="AW1195" s="138"/>
      <c r="AX1195" s="138"/>
      <c r="AY1195" s="138"/>
      <c r="AZ1195" s="138"/>
      <c r="BA1195" s="138"/>
      <c r="BB1195" s="138"/>
      <c r="BC1195" s="138"/>
      <c r="BD1195" s="138"/>
      <c r="BE1195" s="138"/>
      <c r="BF1195" s="138"/>
      <c r="BG1195" s="138"/>
      <c r="BH1195" s="138"/>
      <c r="BI1195" s="138"/>
      <c r="BJ1195" s="138"/>
      <c r="BK1195" s="138"/>
      <c r="BL1195" s="138"/>
      <c r="BM1195" s="138"/>
      <c r="BN1195" s="138"/>
      <c r="BO1195" s="138"/>
      <c r="BP1195" s="138"/>
      <c r="BQ1195" s="138"/>
      <c r="BR1195" s="138"/>
      <c r="BS1195" s="138"/>
      <c r="BT1195" s="138"/>
      <c r="BU1195" s="138"/>
    </row>
    <row r="1196" spans="1:73" x14ac:dyDescent="0.2">
      <c r="A1196" s="138"/>
      <c r="B1196" s="138"/>
      <c r="C1196" s="138"/>
      <c r="D1196" s="138"/>
      <c r="E1196" s="158"/>
      <c r="F1196" s="158"/>
      <c r="G1196" s="138"/>
      <c r="H1196" s="138"/>
      <c r="I1196" s="138"/>
      <c r="J1196" s="138"/>
      <c r="K1196" s="138"/>
      <c r="L1196" s="138"/>
      <c r="M1196" s="138"/>
      <c r="N1196" s="138"/>
      <c r="O1196" s="138"/>
      <c r="P1196" s="138"/>
      <c r="Q1196" s="138"/>
      <c r="R1196" s="138"/>
      <c r="S1196" s="138"/>
      <c r="T1196" s="138"/>
      <c r="U1196" s="138"/>
      <c r="V1196" s="138"/>
      <c r="W1196" s="138"/>
      <c r="X1196" s="138"/>
      <c r="Y1196" s="138"/>
      <c r="Z1196" s="138"/>
      <c r="AA1196" s="138"/>
      <c r="AB1196" s="138"/>
      <c r="AC1196" s="138"/>
      <c r="AD1196" s="138"/>
      <c r="AE1196" s="138"/>
      <c r="AF1196" s="138"/>
      <c r="AG1196" s="138"/>
      <c r="AH1196" s="138"/>
      <c r="AI1196" s="138"/>
      <c r="AJ1196" s="138"/>
      <c r="AK1196" s="138"/>
      <c r="AL1196" s="138"/>
      <c r="AM1196" s="138"/>
      <c r="AN1196" s="138"/>
      <c r="AO1196" s="138"/>
      <c r="AP1196" s="138"/>
      <c r="AQ1196" s="138"/>
      <c r="AR1196" s="138"/>
      <c r="AS1196" s="138"/>
      <c r="AT1196" s="138"/>
      <c r="AU1196" s="138"/>
      <c r="AV1196" s="138"/>
      <c r="AW1196" s="138"/>
      <c r="AX1196" s="138"/>
      <c r="AY1196" s="138"/>
      <c r="AZ1196" s="138"/>
      <c r="BA1196" s="138"/>
      <c r="BB1196" s="138"/>
      <c r="BC1196" s="138"/>
      <c r="BD1196" s="138"/>
      <c r="BE1196" s="138"/>
      <c r="BF1196" s="138"/>
      <c r="BG1196" s="138"/>
      <c r="BH1196" s="138"/>
      <c r="BI1196" s="138"/>
      <c r="BJ1196" s="138"/>
      <c r="BK1196" s="138"/>
      <c r="BL1196" s="138"/>
      <c r="BM1196" s="138"/>
      <c r="BN1196" s="138"/>
      <c r="BO1196" s="138"/>
      <c r="BP1196" s="138"/>
      <c r="BQ1196" s="138"/>
      <c r="BR1196" s="138"/>
      <c r="BS1196" s="138"/>
      <c r="BT1196" s="138"/>
      <c r="BU1196" s="138"/>
    </row>
    <row r="1197" spans="1:73" x14ac:dyDescent="0.2">
      <c r="A1197" s="138"/>
      <c r="B1197" s="138"/>
      <c r="C1197" s="138"/>
      <c r="D1197" s="138"/>
      <c r="E1197" s="158"/>
      <c r="F1197" s="158"/>
      <c r="G1197" s="138"/>
      <c r="H1197" s="138"/>
      <c r="I1197" s="138"/>
      <c r="J1197" s="138"/>
      <c r="K1197" s="138"/>
      <c r="L1197" s="138"/>
      <c r="M1197" s="138"/>
      <c r="N1197" s="138"/>
      <c r="O1197" s="138"/>
      <c r="P1197" s="138"/>
      <c r="Q1197" s="138"/>
      <c r="R1197" s="138"/>
      <c r="S1197" s="138"/>
      <c r="T1197" s="138"/>
      <c r="U1197" s="138"/>
      <c r="V1197" s="138"/>
      <c r="W1197" s="138"/>
      <c r="X1197" s="138"/>
      <c r="Y1197" s="138"/>
      <c r="Z1197" s="138"/>
      <c r="AA1197" s="138"/>
      <c r="AB1197" s="138"/>
      <c r="AC1197" s="138"/>
      <c r="AD1197" s="138"/>
      <c r="AE1197" s="138"/>
      <c r="AF1197" s="138"/>
      <c r="AG1197" s="138"/>
      <c r="AH1197" s="138"/>
      <c r="AI1197" s="138"/>
      <c r="AJ1197" s="138"/>
      <c r="AK1197" s="138"/>
      <c r="AL1197" s="138"/>
      <c r="AM1197" s="138"/>
      <c r="AN1197" s="138"/>
      <c r="AO1197" s="138"/>
      <c r="AP1197" s="138"/>
      <c r="AQ1197" s="138"/>
      <c r="AR1197" s="138"/>
      <c r="AS1197" s="138"/>
      <c r="AT1197" s="138"/>
      <c r="AU1197" s="138"/>
      <c r="AV1197" s="138"/>
      <c r="AW1197" s="138"/>
      <c r="AX1197" s="138"/>
      <c r="AY1197" s="138"/>
      <c r="AZ1197" s="138"/>
      <c r="BA1197" s="138"/>
      <c r="BB1197" s="138"/>
      <c r="BC1197" s="138"/>
      <c r="BD1197" s="138"/>
      <c r="BE1197" s="138"/>
      <c r="BF1197" s="138"/>
      <c r="BG1197" s="138"/>
      <c r="BH1197" s="138"/>
      <c r="BI1197" s="138"/>
      <c r="BJ1197" s="138"/>
      <c r="BK1197" s="138"/>
      <c r="BL1197" s="138"/>
      <c r="BM1197" s="138"/>
      <c r="BN1197" s="138"/>
      <c r="BO1197" s="138"/>
      <c r="BP1197" s="138"/>
      <c r="BQ1197" s="138"/>
      <c r="BR1197" s="138"/>
      <c r="BS1197" s="138"/>
      <c r="BT1197" s="138"/>
      <c r="BU1197" s="138"/>
    </row>
    <row r="1198" spans="1:73" x14ac:dyDescent="0.2">
      <c r="A1198" s="138"/>
      <c r="B1198" s="138"/>
      <c r="C1198" s="138"/>
      <c r="D1198" s="138"/>
      <c r="E1198" s="158"/>
      <c r="F1198" s="158"/>
      <c r="G1198" s="138"/>
      <c r="H1198" s="138"/>
      <c r="I1198" s="138"/>
      <c r="J1198" s="138"/>
      <c r="K1198" s="138"/>
      <c r="L1198" s="138"/>
      <c r="M1198" s="138"/>
      <c r="N1198" s="138"/>
      <c r="O1198" s="138"/>
      <c r="P1198" s="138"/>
      <c r="Q1198" s="138"/>
      <c r="R1198" s="138"/>
      <c r="S1198" s="138"/>
      <c r="T1198" s="138"/>
      <c r="U1198" s="138"/>
      <c r="V1198" s="138"/>
      <c r="W1198" s="138"/>
      <c r="X1198" s="138"/>
      <c r="Y1198" s="138"/>
      <c r="Z1198" s="138"/>
      <c r="AA1198" s="138"/>
      <c r="AB1198" s="138"/>
      <c r="AC1198" s="138"/>
      <c r="AD1198" s="138"/>
      <c r="AE1198" s="138"/>
      <c r="AF1198" s="138"/>
      <c r="AG1198" s="138"/>
      <c r="AH1198" s="138"/>
      <c r="AI1198" s="138"/>
      <c r="AJ1198" s="138"/>
      <c r="AK1198" s="138"/>
      <c r="AL1198" s="138"/>
      <c r="AM1198" s="138"/>
      <c r="AN1198" s="138"/>
      <c r="AO1198" s="138"/>
      <c r="AP1198" s="138"/>
      <c r="AQ1198" s="138"/>
      <c r="AR1198" s="138"/>
      <c r="AS1198" s="138"/>
      <c r="AT1198" s="138"/>
      <c r="AU1198" s="138"/>
      <c r="AV1198" s="138"/>
      <c r="AW1198" s="138"/>
      <c r="AX1198" s="138"/>
      <c r="AY1198" s="138"/>
      <c r="AZ1198" s="138"/>
      <c r="BA1198" s="138"/>
      <c r="BB1198" s="138"/>
      <c r="BC1198" s="138"/>
      <c r="BD1198" s="138"/>
      <c r="BE1198" s="138"/>
      <c r="BF1198" s="138"/>
      <c r="BG1198" s="138"/>
      <c r="BH1198" s="138"/>
      <c r="BI1198" s="138"/>
      <c r="BJ1198" s="138"/>
      <c r="BK1198" s="138"/>
      <c r="BL1198" s="138"/>
      <c r="BM1198" s="138"/>
      <c r="BN1198" s="138"/>
      <c r="BO1198" s="138"/>
      <c r="BP1198" s="138"/>
      <c r="BQ1198" s="138"/>
      <c r="BR1198" s="138"/>
      <c r="BS1198" s="138"/>
      <c r="BT1198" s="138"/>
      <c r="BU1198" s="138"/>
    </row>
    <row r="1199" spans="1:73" x14ac:dyDescent="0.2">
      <c r="A1199" s="138"/>
      <c r="B1199" s="138"/>
      <c r="C1199" s="138"/>
      <c r="D1199" s="138"/>
      <c r="E1199" s="158"/>
      <c r="F1199" s="158"/>
      <c r="G1199" s="138"/>
      <c r="H1199" s="138"/>
      <c r="I1199" s="138"/>
      <c r="J1199" s="138"/>
      <c r="K1199" s="138"/>
      <c r="L1199" s="138"/>
      <c r="M1199" s="138"/>
      <c r="N1199" s="138"/>
      <c r="O1199" s="138"/>
      <c r="P1199" s="138"/>
      <c r="Q1199" s="138"/>
      <c r="R1199" s="138"/>
      <c r="S1199" s="138"/>
      <c r="T1199" s="138"/>
      <c r="U1199" s="138"/>
      <c r="V1199" s="138"/>
      <c r="W1199" s="138"/>
      <c r="X1199" s="138"/>
      <c r="Y1199" s="138"/>
      <c r="Z1199" s="138"/>
      <c r="AA1199" s="138"/>
      <c r="AB1199" s="138"/>
      <c r="AC1199" s="138"/>
      <c r="AD1199" s="138"/>
      <c r="AE1199" s="138"/>
      <c r="AF1199" s="138"/>
      <c r="AG1199" s="138"/>
      <c r="AH1199" s="138"/>
      <c r="AI1199" s="138"/>
      <c r="AJ1199" s="138"/>
      <c r="AK1199" s="138"/>
      <c r="AL1199" s="138"/>
      <c r="AM1199" s="138"/>
      <c r="AN1199" s="138"/>
      <c r="AO1199" s="138"/>
      <c r="AP1199" s="138"/>
      <c r="AQ1199" s="138"/>
      <c r="AR1199" s="138"/>
      <c r="AS1199" s="138"/>
      <c r="AT1199" s="138"/>
      <c r="AU1199" s="138"/>
      <c r="AV1199" s="138"/>
      <c r="AW1199" s="138"/>
      <c r="AX1199" s="138"/>
      <c r="AY1199" s="138"/>
      <c r="AZ1199" s="138"/>
      <c r="BA1199" s="138"/>
      <c r="BB1199" s="138"/>
      <c r="BC1199" s="138"/>
      <c r="BD1199" s="138"/>
      <c r="BE1199" s="138"/>
      <c r="BF1199" s="138"/>
      <c r="BG1199" s="138"/>
      <c r="BH1199" s="138"/>
      <c r="BI1199" s="138"/>
      <c r="BJ1199" s="138"/>
      <c r="BK1199" s="138"/>
      <c r="BL1199" s="138"/>
      <c r="BM1199" s="138"/>
      <c r="BN1199" s="138"/>
      <c r="BO1199" s="138"/>
      <c r="BP1199" s="138"/>
      <c r="BQ1199" s="138"/>
      <c r="BR1199" s="138"/>
      <c r="BS1199" s="138"/>
      <c r="BT1199" s="138"/>
      <c r="BU1199" s="138"/>
    </row>
    <row r="1200" spans="1:73" x14ac:dyDescent="0.2">
      <c r="A1200" s="138"/>
      <c r="B1200" s="138"/>
      <c r="C1200" s="138"/>
      <c r="D1200" s="138"/>
      <c r="E1200" s="158"/>
      <c r="F1200" s="158"/>
      <c r="G1200" s="138"/>
      <c r="H1200" s="138"/>
      <c r="I1200" s="138"/>
      <c r="J1200" s="138"/>
      <c r="K1200" s="138"/>
      <c r="L1200" s="138"/>
      <c r="M1200" s="138"/>
      <c r="N1200" s="138"/>
      <c r="O1200" s="138"/>
      <c r="P1200" s="138"/>
      <c r="Q1200" s="138"/>
      <c r="R1200" s="138"/>
      <c r="S1200" s="138"/>
      <c r="T1200" s="138"/>
      <c r="U1200" s="138"/>
      <c r="V1200" s="138"/>
      <c r="W1200" s="138"/>
      <c r="X1200" s="138"/>
      <c r="Y1200" s="138"/>
      <c r="Z1200" s="138"/>
      <c r="AA1200" s="138"/>
      <c r="AB1200" s="138"/>
      <c r="AC1200" s="138"/>
      <c r="AD1200" s="138"/>
      <c r="AE1200" s="138"/>
      <c r="AF1200" s="138"/>
      <c r="AG1200" s="138"/>
      <c r="AH1200" s="138"/>
      <c r="AI1200" s="138"/>
      <c r="AJ1200" s="138"/>
      <c r="AK1200" s="138"/>
      <c r="AL1200" s="138"/>
      <c r="AM1200" s="138"/>
      <c r="AN1200" s="138"/>
      <c r="AO1200" s="138"/>
      <c r="AP1200" s="138"/>
      <c r="AQ1200" s="138"/>
      <c r="AR1200" s="138"/>
      <c r="AS1200" s="138"/>
      <c r="AT1200" s="138"/>
      <c r="AU1200" s="138"/>
      <c r="AV1200" s="138"/>
      <c r="AW1200" s="138"/>
      <c r="AX1200" s="138"/>
      <c r="AY1200" s="138"/>
      <c r="AZ1200" s="138"/>
      <c r="BA1200" s="138"/>
      <c r="BB1200" s="138"/>
      <c r="BC1200" s="138"/>
      <c r="BD1200" s="138"/>
      <c r="BE1200" s="138"/>
      <c r="BF1200" s="138"/>
      <c r="BG1200" s="138"/>
      <c r="BH1200" s="138"/>
      <c r="BI1200" s="138"/>
      <c r="BJ1200" s="138"/>
      <c r="BK1200" s="138"/>
      <c r="BL1200" s="138"/>
      <c r="BM1200" s="138"/>
      <c r="BN1200" s="138"/>
      <c r="BO1200" s="138"/>
      <c r="BP1200" s="138"/>
      <c r="BQ1200" s="138"/>
      <c r="BR1200" s="138"/>
      <c r="BS1200" s="138"/>
      <c r="BT1200" s="138"/>
      <c r="BU1200" s="138"/>
    </row>
    <row r="1201" spans="1:73" x14ac:dyDescent="0.2">
      <c r="A1201" s="138"/>
      <c r="B1201" s="138"/>
      <c r="C1201" s="138"/>
      <c r="D1201" s="138"/>
      <c r="E1201" s="158"/>
      <c r="F1201" s="158"/>
      <c r="G1201" s="138"/>
      <c r="H1201" s="138"/>
      <c r="I1201" s="138"/>
      <c r="J1201" s="138"/>
      <c r="K1201" s="138"/>
      <c r="L1201" s="138"/>
      <c r="M1201" s="138"/>
      <c r="N1201" s="138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8"/>
      <c r="Y1201" s="138"/>
      <c r="Z1201" s="138"/>
      <c r="AA1201" s="138"/>
      <c r="AB1201" s="138"/>
      <c r="AC1201" s="138"/>
      <c r="AD1201" s="138"/>
      <c r="AE1201" s="138"/>
      <c r="AF1201" s="138"/>
      <c r="AG1201" s="138"/>
      <c r="AH1201" s="138"/>
      <c r="AI1201" s="138"/>
      <c r="AJ1201" s="138"/>
      <c r="AK1201" s="138"/>
      <c r="AL1201" s="138"/>
      <c r="AM1201" s="138"/>
      <c r="AN1201" s="138"/>
      <c r="AO1201" s="138"/>
      <c r="AP1201" s="138"/>
      <c r="AQ1201" s="138"/>
      <c r="AR1201" s="138"/>
      <c r="AS1201" s="138"/>
      <c r="AT1201" s="138"/>
      <c r="AU1201" s="138"/>
      <c r="AV1201" s="138"/>
      <c r="AW1201" s="138"/>
      <c r="AX1201" s="138"/>
      <c r="AY1201" s="138"/>
      <c r="AZ1201" s="138"/>
      <c r="BA1201" s="138"/>
      <c r="BB1201" s="138"/>
      <c r="BC1201" s="138"/>
      <c r="BD1201" s="138"/>
      <c r="BE1201" s="138"/>
      <c r="BF1201" s="138"/>
      <c r="BG1201" s="138"/>
      <c r="BH1201" s="138"/>
      <c r="BI1201" s="138"/>
      <c r="BJ1201" s="138"/>
      <c r="BK1201" s="138"/>
      <c r="BL1201" s="138"/>
      <c r="BM1201" s="138"/>
      <c r="BN1201" s="138"/>
      <c r="BO1201" s="138"/>
      <c r="BP1201" s="138"/>
      <c r="BQ1201" s="138"/>
      <c r="BR1201" s="138"/>
      <c r="BS1201" s="138"/>
      <c r="BT1201" s="138"/>
      <c r="BU1201" s="138"/>
    </row>
    <row r="1202" spans="1:73" x14ac:dyDescent="0.2">
      <c r="A1202" s="138"/>
      <c r="B1202" s="138"/>
      <c r="C1202" s="138"/>
      <c r="D1202" s="138"/>
      <c r="E1202" s="158"/>
      <c r="F1202" s="158"/>
      <c r="G1202" s="138"/>
      <c r="H1202" s="138"/>
      <c r="I1202" s="138"/>
      <c r="J1202" s="138"/>
      <c r="K1202" s="138"/>
      <c r="L1202" s="138"/>
      <c r="M1202" s="138"/>
      <c r="N1202" s="138"/>
      <c r="O1202" s="138"/>
      <c r="P1202" s="138"/>
      <c r="Q1202" s="138"/>
      <c r="R1202" s="138"/>
      <c r="S1202" s="138"/>
      <c r="T1202" s="138"/>
      <c r="U1202" s="138"/>
      <c r="V1202" s="138"/>
      <c r="W1202" s="138"/>
      <c r="X1202" s="138"/>
      <c r="Y1202" s="138"/>
      <c r="Z1202" s="138"/>
      <c r="AA1202" s="138"/>
      <c r="AB1202" s="138"/>
      <c r="AC1202" s="138"/>
      <c r="AD1202" s="138"/>
      <c r="AE1202" s="138"/>
      <c r="AF1202" s="138"/>
      <c r="AG1202" s="138"/>
      <c r="AH1202" s="138"/>
      <c r="AI1202" s="138"/>
      <c r="AJ1202" s="138"/>
      <c r="AK1202" s="138"/>
      <c r="AL1202" s="138"/>
      <c r="AM1202" s="138"/>
      <c r="AN1202" s="138"/>
      <c r="AO1202" s="138"/>
      <c r="AP1202" s="138"/>
      <c r="AQ1202" s="138"/>
      <c r="AR1202" s="138"/>
      <c r="AS1202" s="138"/>
      <c r="AT1202" s="138"/>
      <c r="AU1202" s="138"/>
      <c r="AV1202" s="138"/>
      <c r="AW1202" s="138"/>
      <c r="AX1202" s="138"/>
      <c r="AY1202" s="138"/>
      <c r="AZ1202" s="138"/>
      <c r="BA1202" s="138"/>
      <c r="BB1202" s="138"/>
      <c r="BC1202" s="138"/>
      <c r="BD1202" s="138"/>
      <c r="BE1202" s="138"/>
      <c r="BF1202" s="138"/>
      <c r="BG1202" s="138"/>
      <c r="BH1202" s="138"/>
      <c r="BI1202" s="138"/>
      <c r="BJ1202" s="138"/>
      <c r="BK1202" s="138"/>
      <c r="BL1202" s="138"/>
      <c r="BM1202" s="138"/>
      <c r="BN1202" s="138"/>
      <c r="BO1202" s="138"/>
      <c r="BP1202" s="138"/>
      <c r="BQ1202" s="138"/>
      <c r="BR1202" s="138"/>
      <c r="BS1202" s="138"/>
      <c r="BT1202" s="138"/>
      <c r="BU1202" s="138"/>
    </row>
    <row r="1203" spans="1:73" x14ac:dyDescent="0.2">
      <c r="A1203" s="138"/>
      <c r="B1203" s="138"/>
      <c r="C1203" s="138"/>
      <c r="D1203" s="138"/>
      <c r="E1203" s="158"/>
      <c r="F1203" s="158"/>
      <c r="G1203" s="138"/>
      <c r="H1203" s="138"/>
      <c r="I1203" s="138"/>
      <c r="J1203" s="138"/>
      <c r="K1203" s="138"/>
      <c r="L1203" s="138"/>
      <c r="M1203" s="138"/>
      <c r="N1203" s="138"/>
      <c r="O1203" s="138"/>
      <c r="P1203" s="138"/>
      <c r="Q1203" s="138"/>
      <c r="R1203" s="138"/>
      <c r="S1203" s="138"/>
      <c r="T1203" s="138"/>
      <c r="U1203" s="138"/>
      <c r="V1203" s="138"/>
      <c r="W1203" s="138"/>
      <c r="X1203" s="138"/>
      <c r="Y1203" s="138"/>
      <c r="Z1203" s="138"/>
      <c r="AA1203" s="138"/>
      <c r="AB1203" s="138"/>
      <c r="AC1203" s="138"/>
      <c r="AD1203" s="138"/>
      <c r="AE1203" s="138"/>
      <c r="AF1203" s="138"/>
      <c r="AG1203" s="138"/>
      <c r="AH1203" s="138"/>
      <c r="AI1203" s="138"/>
      <c r="AJ1203" s="138"/>
      <c r="AK1203" s="138"/>
      <c r="AL1203" s="138"/>
      <c r="AM1203" s="138"/>
      <c r="AN1203" s="138"/>
      <c r="AO1203" s="138"/>
      <c r="AP1203" s="138"/>
      <c r="AQ1203" s="138"/>
      <c r="AR1203" s="138"/>
      <c r="AS1203" s="138"/>
      <c r="AT1203" s="138"/>
      <c r="AU1203" s="138"/>
      <c r="AV1203" s="138"/>
      <c r="AW1203" s="138"/>
      <c r="AX1203" s="138"/>
      <c r="AY1203" s="138"/>
      <c r="AZ1203" s="138"/>
      <c r="BA1203" s="138"/>
      <c r="BB1203" s="138"/>
      <c r="BC1203" s="138"/>
      <c r="BD1203" s="138"/>
      <c r="BE1203" s="138"/>
      <c r="BF1203" s="138"/>
      <c r="BG1203" s="138"/>
      <c r="BH1203" s="138"/>
      <c r="BI1203" s="138"/>
      <c r="BJ1203" s="138"/>
      <c r="BK1203" s="138"/>
      <c r="BL1203" s="138"/>
      <c r="BM1203" s="138"/>
      <c r="BN1203" s="138"/>
      <c r="BO1203" s="138"/>
      <c r="BP1203" s="138"/>
      <c r="BQ1203" s="138"/>
      <c r="BR1203" s="138"/>
      <c r="BS1203" s="138"/>
      <c r="BT1203" s="138"/>
      <c r="BU1203" s="138"/>
    </row>
    <row r="1204" spans="1:73" x14ac:dyDescent="0.2">
      <c r="A1204" s="138"/>
      <c r="B1204" s="138"/>
      <c r="C1204" s="138"/>
      <c r="D1204" s="138"/>
      <c r="E1204" s="158"/>
      <c r="F1204" s="158"/>
      <c r="G1204" s="138"/>
      <c r="H1204" s="138"/>
      <c r="I1204" s="138"/>
      <c r="J1204" s="138"/>
      <c r="K1204" s="138"/>
      <c r="L1204" s="138"/>
      <c r="M1204" s="138"/>
      <c r="N1204" s="138"/>
      <c r="O1204" s="138"/>
      <c r="P1204" s="138"/>
      <c r="Q1204" s="138"/>
      <c r="R1204" s="138"/>
      <c r="S1204" s="138"/>
      <c r="T1204" s="138"/>
      <c r="U1204" s="138"/>
      <c r="V1204" s="138"/>
      <c r="W1204" s="138"/>
      <c r="X1204" s="138"/>
      <c r="Y1204" s="138"/>
      <c r="Z1204" s="138"/>
      <c r="AA1204" s="138"/>
      <c r="AB1204" s="138"/>
      <c r="AC1204" s="138"/>
      <c r="AD1204" s="138"/>
      <c r="AE1204" s="138"/>
      <c r="AF1204" s="138"/>
      <c r="AG1204" s="138"/>
      <c r="AH1204" s="138"/>
      <c r="AI1204" s="138"/>
      <c r="AJ1204" s="138"/>
      <c r="AK1204" s="138"/>
      <c r="AL1204" s="138"/>
      <c r="AM1204" s="138"/>
      <c r="AN1204" s="138"/>
      <c r="AO1204" s="138"/>
      <c r="AP1204" s="138"/>
      <c r="AQ1204" s="138"/>
      <c r="AR1204" s="138"/>
      <c r="AS1204" s="138"/>
      <c r="AT1204" s="138"/>
      <c r="AU1204" s="138"/>
      <c r="AV1204" s="138"/>
      <c r="AW1204" s="138"/>
      <c r="AX1204" s="138"/>
      <c r="AY1204" s="138"/>
      <c r="AZ1204" s="138"/>
      <c r="BA1204" s="138"/>
      <c r="BB1204" s="138"/>
      <c r="BC1204" s="138"/>
      <c r="BD1204" s="138"/>
      <c r="BE1204" s="138"/>
      <c r="BF1204" s="138"/>
      <c r="BG1204" s="138"/>
      <c r="BH1204" s="138"/>
      <c r="BI1204" s="138"/>
      <c r="BJ1204" s="138"/>
      <c r="BK1204" s="138"/>
      <c r="BL1204" s="138"/>
      <c r="BM1204" s="138"/>
      <c r="BN1204" s="138"/>
      <c r="BO1204" s="138"/>
      <c r="BP1204" s="138"/>
      <c r="BQ1204" s="138"/>
      <c r="BR1204" s="138"/>
      <c r="BS1204" s="138"/>
      <c r="BT1204" s="138"/>
      <c r="BU1204" s="138"/>
    </row>
    <row r="1205" spans="1:73" x14ac:dyDescent="0.2">
      <c r="A1205" s="138"/>
      <c r="B1205" s="138"/>
      <c r="C1205" s="138"/>
      <c r="D1205" s="138"/>
      <c r="E1205" s="158"/>
      <c r="F1205" s="158"/>
      <c r="G1205" s="138"/>
      <c r="H1205" s="138"/>
      <c r="I1205" s="138"/>
      <c r="J1205" s="138"/>
      <c r="K1205" s="138"/>
      <c r="L1205" s="138"/>
      <c r="M1205" s="138"/>
      <c r="N1205" s="138"/>
      <c r="O1205" s="138"/>
      <c r="P1205" s="138"/>
      <c r="Q1205" s="138"/>
      <c r="R1205" s="138"/>
      <c r="S1205" s="138"/>
      <c r="T1205" s="138"/>
      <c r="U1205" s="138"/>
      <c r="V1205" s="138"/>
      <c r="W1205" s="138"/>
      <c r="X1205" s="138"/>
      <c r="Y1205" s="138"/>
      <c r="Z1205" s="138"/>
      <c r="AA1205" s="138"/>
      <c r="AB1205" s="138"/>
      <c r="AC1205" s="138"/>
      <c r="AD1205" s="138"/>
      <c r="AE1205" s="138"/>
      <c r="AF1205" s="138"/>
      <c r="AG1205" s="138"/>
      <c r="AH1205" s="138"/>
      <c r="AI1205" s="138"/>
      <c r="AJ1205" s="138"/>
      <c r="AK1205" s="138"/>
      <c r="AL1205" s="138"/>
      <c r="AM1205" s="138"/>
      <c r="AN1205" s="138"/>
      <c r="AO1205" s="138"/>
      <c r="AP1205" s="138"/>
      <c r="AQ1205" s="138"/>
      <c r="AR1205" s="138"/>
      <c r="AS1205" s="138"/>
      <c r="AT1205" s="138"/>
      <c r="AU1205" s="138"/>
      <c r="AV1205" s="138"/>
      <c r="AW1205" s="138"/>
      <c r="AX1205" s="138"/>
      <c r="AY1205" s="138"/>
      <c r="AZ1205" s="138"/>
      <c r="BA1205" s="138"/>
      <c r="BB1205" s="138"/>
      <c r="BC1205" s="138"/>
      <c r="BD1205" s="138"/>
      <c r="BE1205" s="138"/>
      <c r="BF1205" s="138"/>
      <c r="BG1205" s="138"/>
      <c r="BH1205" s="138"/>
      <c r="BI1205" s="138"/>
      <c r="BJ1205" s="138"/>
      <c r="BK1205" s="138"/>
      <c r="BL1205" s="138"/>
      <c r="BM1205" s="138"/>
      <c r="BN1205" s="138"/>
      <c r="BO1205" s="138"/>
      <c r="BP1205" s="138"/>
      <c r="BQ1205" s="138"/>
      <c r="BR1205" s="138"/>
      <c r="BS1205" s="138"/>
      <c r="BT1205" s="138"/>
      <c r="BU1205" s="138"/>
    </row>
    <row r="1206" spans="1:73" x14ac:dyDescent="0.2">
      <c r="A1206" s="138"/>
      <c r="B1206" s="138"/>
      <c r="C1206" s="138"/>
      <c r="D1206" s="138"/>
      <c r="E1206" s="158"/>
      <c r="F1206" s="158"/>
      <c r="G1206" s="138"/>
      <c r="H1206" s="138"/>
      <c r="I1206" s="138"/>
      <c r="J1206" s="138"/>
      <c r="K1206" s="138"/>
      <c r="L1206" s="138"/>
      <c r="M1206" s="138"/>
      <c r="N1206" s="138"/>
      <c r="O1206" s="138"/>
      <c r="P1206" s="138"/>
      <c r="Q1206" s="138"/>
      <c r="R1206" s="138"/>
      <c r="S1206" s="138"/>
      <c r="T1206" s="138"/>
      <c r="U1206" s="138"/>
      <c r="V1206" s="138"/>
      <c r="W1206" s="138"/>
      <c r="X1206" s="138"/>
      <c r="Y1206" s="138"/>
      <c r="Z1206" s="138"/>
      <c r="AA1206" s="138"/>
      <c r="AB1206" s="138"/>
      <c r="AC1206" s="138"/>
      <c r="AD1206" s="138"/>
      <c r="AE1206" s="138"/>
      <c r="AF1206" s="138"/>
      <c r="AG1206" s="138"/>
      <c r="AH1206" s="138"/>
      <c r="AI1206" s="138"/>
      <c r="AJ1206" s="138"/>
      <c r="AK1206" s="138"/>
      <c r="AL1206" s="138"/>
      <c r="AM1206" s="138"/>
      <c r="AN1206" s="138"/>
      <c r="AO1206" s="138"/>
      <c r="AP1206" s="138"/>
      <c r="AQ1206" s="138"/>
      <c r="AR1206" s="138"/>
      <c r="AS1206" s="138"/>
      <c r="AT1206" s="138"/>
      <c r="AU1206" s="138"/>
      <c r="AV1206" s="138"/>
      <c r="AW1206" s="138"/>
      <c r="AX1206" s="138"/>
      <c r="AY1206" s="138"/>
      <c r="AZ1206" s="138"/>
      <c r="BA1206" s="138"/>
      <c r="BB1206" s="138"/>
      <c r="BC1206" s="138"/>
      <c r="BD1206" s="138"/>
      <c r="BE1206" s="138"/>
      <c r="BF1206" s="138"/>
      <c r="BG1206" s="138"/>
      <c r="BH1206" s="138"/>
      <c r="BI1206" s="138"/>
      <c r="BJ1206" s="138"/>
      <c r="BK1206" s="138"/>
      <c r="BL1206" s="138"/>
      <c r="BM1206" s="138"/>
      <c r="BN1206" s="138"/>
      <c r="BO1206" s="138"/>
      <c r="BP1206" s="138"/>
      <c r="BQ1206" s="138"/>
      <c r="BR1206" s="138"/>
      <c r="BS1206" s="138"/>
      <c r="BT1206" s="138"/>
      <c r="BU1206" s="138"/>
    </row>
    <row r="1207" spans="1:73" x14ac:dyDescent="0.2">
      <c r="A1207" s="138"/>
      <c r="B1207" s="138"/>
      <c r="C1207" s="138"/>
      <c r="D1207" s="138"/>
      <c r="E1207" s="158"/>
      <c r="F1207" s="158"/>
      <c r="G1207" s="138"/>
      <c r="H1207" s="138"/>
      <c r="I1207" s="138"/>
      <c r="J1207" s="138"/>
      <c r="K1207" s="138"/>
      <c r="L1207" s="138"/>
      <c r="M1207" s="138"/>
      <c r="N1207" s="138"/>
      <c r="O1207" s="138"/>
      <c r="P1207" s="138"/>
      <c r="Q1207" s="138"/>
      <c r="R1207" s="138"/>
      <c r="S1207" s="138"/>
      <c r="T1207" s="138"/>
      <c r="U1207" s="138"/>
      <c r="V1207" s="138"/>
      <c r="W1207" s="138"/>
      <c r="X1207" s="138"/>
      <c r="Y1207" s="138"/>
      <c r="Z1207" s="138"/>
      <c r="AA1207" s="138"/>
      <c r="AB1207" s="138"/>
      <c r="AC1207" s="138"/>
      <c r="AD1207" s="138"/>
      <c r="AE1207" s="138"/>
      <c r="AF1207" s="138"/>
      <c r="AG1207" s="138"/>
      <c r="AH1207" s="138"/>
      <c r="AI1207" s="138"/>
      <c r="AJ1207" s="138"/>
      <c r="AK1207" s="138"/>
      <c r="AL1207" s="138"/>
      <c r="AM1207" s="138"/>
      <c r="AN1207" s="138"/>
      <c r="AO1207" s="138"/>
      <c r="AP1207" s="138"/>
      <c r="AQ1207" s="138"/>
      <c r="AR1207" s="138"/>
      <c r="AS1207" s="138"/>
      <c r="AT1207" s="138"/>
      <c r="AU1207" s="138"/>
      <c r="AV1207" s="138"/>
      <c r="AW1207" s="138"/>
      <c r="AX1207" s="138"/>
      <c r="AY1207" s="138"/>
      <c r="AZ1207" s="138"/>
      <c r="BA1207" s="138"/>
      <c r="BB1207" s="138"/>
      <c r="BC1207" s="138"/>
      <c r="BD1207" s="138"/>
      <c r="BE1207" s="138"/>
      <c r="BF1207" s="138"/>
      <c r="BG1207" s="138"/>
      <c r="BH1207" s="138"/>
      <c r="BI1207" s="138"/>
      <c r="BJ1207" s="138"/>
      <c r="BK1207" s="138"/>
      <c r="BL1207" s="138"/>
      <c r="BM1207" s="138"/>
      <c r="BN1207" s="138"/>
      <c r="BO1207" s="138"/>
      <c r="BP1207" s="138"/>
      <c r="BQ1207" s="138"/>
      <c r="BR1207" s="138"/>
      <c r="BS1207" s="138"/>
      <c r="BT1207" s="138"/>
      <c r="BU1207" s="138"/>
    </row>
    <row r="1208" spans="1:73" x14ac:dyDescent="0.2">
      <c r="A1208" s="138"/>
      <c r="B1208" s="138"/>
      <c r="C1208" s="138"/>
      <c r="D1208" s="138"/>
      <c r="E1208" s="158"/>
      <c r="F1208" s="158"/>
      <c r="G1208" s="138"/>
      <c r="H1208" s="138"/>
      <c r="I1208" s="138"/>
      <c r="J1208" s="138"/>
      <c r="K1208" s="138"/>
      <c r="L1208" s="138"/>
      <c r="M1208" s="138"/>
      <c r="N1208" s="138"/>
      <c r="O1208" s="138"/>
      <c r="P1208" s="138"/>
      <c r="Q1208" s="138"/>
      <c r="R1208" s="138"/>
      <c r="S1208" s="138"/>
      <c r="T1208" s="138"/>
      <c r="U1208" s="138"/>
      <c r="V1208" s="138"/>
      <c r="W1208" s="138"/>
      <c r="X1208" s="138"/>
      <c r="Y1208" s="138"/>
      <c r="Z1208" s="138"/>
      <c r="AA1208" s="138"/>
      <c r="AB1208" s="138"/>
      <c r="AC1208" s="138"/>
      <c r="AD1208" s="138"/>
      <c r="AE1208" s="138"/>
      <c r="AF1208" s="138"/>
      <c r="AG1208" s="138"/>
      <c r="AH1208" s="138"/>
      <c r="AI1208" s="138"/>
      <c r="AJ1208" s="138"/>
      <c r="AK1208" s="138"/>
      <c r="AL1208" s="138"/>
      <c r="AM1208" s="138"/>
      <c r="AN1208" s="138"/>
      <c r="AO1208" s="138"/>
      <c r="AP1208" s="138"/>
      <c r="AQ1208" s="138"/>
      <c r="AR1208" s="138"/>
      <c r="AS1208" s="138"/>
      <c r="AT1208" s="138"/>
      <c r="AU1208" s="138"/>
      <c r="AV1208" s="138"/>
      <c r="AW1208" s="138"/>
      <c r="AX1208" s="138"/>
      <c r="AY1208" s="138"/>
      <c r="AZ1208" s="138"/>
      <c r="BA1208" s="138"/>
      <c r="BB1208" s="138"/>
      <c r="BC1208" s="138"/>
      <c r="BD1208" s="138"/>
      <c r="BE1208" s="138"/>
      <c r="BF1208" s="138"/>
      <c r="BG1208" s="138"/>
      <c r="BH1208" s="138"/>
      <c r="BI1208" s="138"/>
      <c r="BJ1208" s="138"/>
      <c r="BK1208" s="138"/>
      <c r="BL1208" s="138"/>
      <c r="BM1208" s="138"/>
      <c r="BN1208" s="138"/>
      <c r="BO1208" s="138"/>
      <c r="BP1208" s="138"/>
      <c r="BQ1208" s="138"/>
      <c r="BR1208" s="138"/>
      <c r="BS1208" s="138"/>
      <c r="BT1208" s="138"/>
      <c r="BU1208" s="138"/>
    </row>
    <row r="1209" spans="1:73" x14ac:dyDescent="0.2">
      <c r="A1209" s="138"/>
      <c r="B1209" s="138"/>
      <c r="C1209" s="138"/>
      <c r="D1209" s="138"/>
      <c r="E1209" s="158"/>
      <c r="F1209" s="158"/>
      <c r="G1209" s="138"/>
      <c r="H1209" s="138"/>
      <c r="I1209" s="138"/>
      <c r="J1209" s="138"/>
      <c r="K1209" s="138"/>
      <c r="L1209" s="138"/>
      <c r="M1209" s="138"/>
      <c r="N1209" s="138"/>
      <c r="O1209" s="138"/>
      <c r="P1209" s="138"/>
      <c r="Q1209" s="138"/>
      <c r="R1209" s="138"/>
      <c r="S1209" s="138"/>
      <c r="T1209" s="138"/>
      <c r="U1209" s="138"/>
      <c r="V1209" s="138"/>
      <c r="W1209" s="138"/>
      <c r="X1209" s="138"/>
      <c r="Y1209" s="138"/>
      <c r="Z1209" s="138"/>
      <c r="AA1209" s="138"/>
      <c r="AB1209" s="138"/>
      <c r="AC1209" s="138"/>
      <c r="AD1209" s="138"/>
      <c r="AE1209" s="138"/>
      <c r="AF1209" s="138"/>
      <c r="AG1209" s="138"/>
      <c r="AH1209" s="138"/>
      <c r="AI1209" s="138"/>
      <c r="AJ1209" s="138"/>
      <c r="AK1209" s="138"/>
      <c r="AL1209" s="138"/>
      <c r="AM1209" s="138"/>
      <c r="AN1209" s="138"/>
      <c r="AO1209" s="138"/>
      <c r="AP1209" s="138"/>
      <c r="AQ1209" s="138"/>
      <c r="AR1209" s="138"/>
      <c r="AS1209" s="138"/>
      <c r="AT1209" s="138"/>
      <c r="AU1209" s="138"/>
      <c r="AV1209" s="138"/>
      <c r="AW1209" s="138"/>
      <c r="AX1209" s="138"/>
      <c r="AY1209" s="138"/>
      <c r="AZ1209" s="138"/>
      <c r="BA1209" s="138"/>
      <c r="BB1209" s="138"/>
      <c r="BC1209" s="138"/>
      <c r="BD1209" s="138"/>
      <c r="BE1209" s="138"/>
      <c r="BF1209" s="138"/>
      <c r="BG1209" s="138"/>
      <c r="BH1209" s="138"/>
      <c r="BI1209" s="138"/>
      <c r="BJ1209" s="138"/>
      <c r="BK1209" s="138"/>
      <c r="BL1209" s="138"/>
      <c r="BM1209" s="138"/>
      <c r="BN1209" s="138"/>
      <c r="BO1209" s="138"/>
      <c r="BP1209" s="138"/>
      <c r="BQ1209" s="138"/>
      <c r="BR1209" s="138"/>
      <c r="BS1209" s="138"/>
      <c r="BT1209" s="138"/>
      <c r="BU1209" s="138"/>
    </row>
    <row r="1210" spans="1:73" x14ac:dyDescent="0.2">
      <c r="A1210" s="138"/>
      <c r="B1210" s="138"/>
      <c r="C1210" s="138"/>
      <c r="D1210" s="138"/>
      <c r="E1210" s="158"/>
      <c r="F1210" s="158"/>
      <c r="G1210" s="138"/>
      <c r="H1210" s="138"/>
      <c r="I1210" s="138"/>
      <c r="J1210" s="138"/>
      <c r="K1210" s="138"/>
      <c r="L1210" s="138"/>
      <c r="M1210" s="138"/>
      <c r="N1210" s="138"/>
      <c r="O1210" s="138"/>
      <c r="P1210" s="138"/>
      <c r="Q1210" s="138"/>
      <c r="R1210" s="138"/>
      <c r="S1210" s="138"/>
      <c r="T1210" s="138"/>
      <c r="U1210" s="138"/>
      <c r="V1210" s="138"/>
      <c r="W1210" s="138"/>
      <c r="X1210" s="138"/>
      <c r="Y1210" s="138"/>
      <c r="Z1210" s="138"/>
      <c r="AA1210" s="138"/>
      <c r="AB1210" s="138"/>
      <c r="AC1210" s="138"/>
      <c r="AD1210" s="138"/>
      <c r="AE1210" s="138"/>
      <c r="AF1210" s="138"/>
      <c r="AG1210" s="138"/>
      <c r="AH1210" s="138"/>
      <c r="AI1210" s="138"/>
      <c r="AJ1210" s="138"/>
      <c r="AK1210" s="138"/>
      <c r="AL1210" s="138"/>
      <c r="AM1210" s="138"/>
      <c r="AN1210" s="138"/>
      <c r="AO1210" s="138"/>
      <c r="AP1210" s="138"/>
      <c r="AQ1210" s="138"/>
      <c r="AR1210" s="138"/>
      <c r="AS1210" s="138"/>
      <c r="AT1210" s="138"/>
      <c r="AU1210" s="138"/>
      <c r="AV1210" s="138"/>
      <c r="AW1210" s="138"/>
      <c r="AX1210" s="138"/>
      <c r="AY1210" s="138"/>
      <c r="AZ1210" s="138"/>
      <c r="BA1210" s="138"/>
      <c r="BB1210" s="138"/>
      <c r="BC1210" s="138"/>
      <c r="BD1210" s="138"/>
      <c r="BE1210" s="138"/>
      <c r="BF1210" s="138"/>
      <c r="BG1210" s="138"/>
      <c r="BH1210" s="138"/>
      <c r="BI1210" s="138"/>
      <c r="BJ1210" s="138"/>
      <c r="BK1210" s="138"/>
      <c r="BL1210" s="138"/>
      <c r="BM1210" s="138"/>
      <c r="BN1210" s="138"/>
      <c r="BO1210" s="138"/>
      <c r="BP1210" s="138"/>
      <c r="BQ1210" s="138"/>
      <c r="BR1210" s="138"/>
      <c r="BS1210" s="138"/>
      <c r="BT1210" s="138"/>
      <c r="BU1210" s="138"/>
    </row>
    <row r="1211" spans="1:73" x14ac:dyDescent="0.2">
      <c r="A1211" s="138"/>
      <c r="B1211" s="138"/>
      <c r="C1211" s="138"/>
      <c r="D1211" s="138"/>
      <c r="E1211" s="158"/>
      <c r="F1211" s="158"/>
      <c r="G1211" s="138"/>
      <c r="H1211" s="138"/>
      <c r="I1211" s="138"/>
      <c r="J1211" s="138"/>
      <c r="K1211" s="138"/>
      <c r="L1211" s="138"/>
      <c r="M1211" s="138"/>
      <c r="N1211" s="138"/>
      <c r="O1211" s="138"/>
      <c r="P1211" s="138"/>
      <c r="Q1211" s="138"/>
      <c r="R1211" s="138"/>
      <c r="S1211" s="138"/>
      <c r="T1211" s="138"/>
      <c r="U1211" s="138"/>
      <c r="V1211" s="138"/>
      <c r="W1211" s="138"/>
      <c r="X1211" s="138"/>
      <c r="Y1211" s="138"/>
      <c r="Z1211" s="138"/>
      <c r="AA1211" s="138"/>
      <c r="AB1211" s="138"/>
      <c r="AC1211" s="138"/>
      <c r="AD1211" s="138"/>
      <c r="AE1211" s="138"/>
      <c r="AF1211" s="138"/>
      <c r="AG1211" s="138"/>
      <c r="AH1211" s="138"/>
      <c r="AI1211" s="138"/>
      <c r="AJ1211" s="138"/>
      <c r="AK1211" s="138"/>
      <c r="AL1211" s="138"/>
      <c r="AM1211" s="138"/>
      <c r="AN1211" s="138"/>
      <c r="AO1211" s="138"/>
      <c r="AP1211" s="138"/>
      <c r="AQ1211" s="138"/>
      <c r="AR1211" s="138"/>
      <c r="AS1211" s="138"/>
      <c r="AT1211" s="138"/>
      <c r="AU1211" s="138"/>
      <c r="AV1211" s="138"/>
      <c r="AW1211" s="138"/>
      <c r="AX1211" s="138"/>
      <c r="AY1211" s="138"/>
      <c r="AZ1211" s="138"/>
      <c r="BA1211" s="138"/>
      <c r="BB1211" s="138"/>
      <c r="BC1211" s="138"/>
      <c r="BD1211" s="138"/>
      <c r="BE1211" s="138"/>
      <c r="BF1211" s="138"/>
      <c r="BG1211" s="138"/>
      <c r="BH1211" s="138"/>
      <c r="BI1211" s="138"/>
      <c r="BJ1211" s="138"/>
      <c r="BK1211" s="138"/>
      <c r="BL1211" s="138"/>
      <c r="BM1211" s="138"/>
      <c r="BN1211" s="138"/>
      <c r="BO1211" s="138"/>
      <c r="BP1211" s="138"/>
      <c r="BQ1211" s="138"/>
      <c r="BR1211" s="138"/>
      <c r="BS1211" s="138"/>
      <c r="BT1211" s="138"/>
      <c r="BU1211" s="138"/>
    </row>
    <row r="1212" spans="1:73" x14ac:dyDescent="0.2">
      <c r="A1212" s="138"/>
      <c r="B1212" s="138"/>
      <c r="C1212" s="138"/>
      <c r="D1212" s="138"/>
      <c r="E1212" s="158"/>
      <c r="F1212" s="158"/>
      <c r="G1212" s="138"/>
      <c r="H1212" s="138"/>
      <c r="I1212" s="138"/>
      <c r="J1212" s="138"/>
      <c r="K1212" s="138"/>
      <c r="L1212" s="138"/>
      <c r="M1212" s="138"/>
      <c r="N1212" s="138"/>
      <c r="O1212" s="138"/>
      <c r="P1212" s="138"/>
      <c r="Q1212" s="138"/>
      <c r="R1212" s="138"/>
      <c r="S1212" s="138"/>
      <c r="T1212" s="138"/>
      <c r="U1212" s="138"/>
      <c r="V1212" s="138"/>
      <c r="W1212" s="138"/>
      <c r="X1212" s="138"/>
      <c r="Y1212" s="138"/>
      <c r="Z1212" s="138"/>
      <c r="AA1212" s="138"/>
      <c r="AB1212" s="138"/>
      <c r="AC1212" s="138"/>
      <c r="AD1212" s="138"/>
      <c r="AE1212" s="138"/>
      <c r="AF1212" s="138"/>
      <c r="AG1212" s="138"/>
      <c r="AH1212" s="138"/>
      <c r="AI1212" s="138"/>
      <c r="AJ1212" s="138"/>
      <c r="AK1212" s="138"/>
      <c r="AL1212" s="138"/>
      <c r="AM1212" s="138"/>
      <c r="AN1212" s="138"/>
      <c r="AO1212" s="138"/>
      <c r="AP1212" s="138"/>
      <c r="AQ1212" s="138"/>
      <c r="AR1212" s="138"/>
      <c r="AS1212" s="138"/>
      <c r="AT1212" s="138"/>
      <c r="AU1212" s="138"/>
      <c r="AV1212" s="138"/>
      <c r="AW1212" s="138"/>
      <c r="AX1212" s="138"/>
      <c r="AY1212" s="138"/>
      <c r="AZ1212" s="138"/>
      <c r="BA1212" s="138"/>
      <c r="BB1212" s="138"/>
      <c r="BC1212" s="138"/>
      <c r="BD1212" s="138"/>
      <c r="BE1212" s="138"/>
      <c r="BF1212" s="138"/>
      <c r="BG1212" s="138"/>
      <c r="BH1212" s="138"/>
      <c r="BI1212" s="138"/>
      <c r="BJ1212" s="138"/>
      <c r="BK1212" s="138"/>
      <c r="BL1212" s="138"/>
      <c r="BM1212" s="138"/>
      <c r="BN1212" s="138"/>
      <c r="BO1212" s="138"/>
      <c r="BP1212" s="138"/>
      <c r="BQ1212" s="138"/>
      <c r="BR1212" s="138"/>
      <c r="BS1212" s="138"/>
      <c r="BT1212" s="138"/>
      <c r="BU1212" s="138"/>
    </row>
    <row r="1213" spans="1:73" x14ac:dyDescent="0.2">
      <c r="A1213" s="138"/>
      <c r="B1213" s="138"/>
      <c r="C1213" s="138"/>
      <c r="D1213" s="138"/>
      <c r="E1213" s="158"/>
      <c r="F1213" s="158"/>
      <c r="G1213" s="138"/>
      <c r="H1213" s="138"/>
      <c r="I1213" s="138"/>
      <c r="J1213" s="138"/>
      <c r="K1213" s="138"/>
      <c r="L1213" s="138"/>
      <c r="M1213" s="138"/>
      <c r="N1213" s="138"/>
      <c r="O1213" s="138"/>
      <c r="P1213" s="138"/>
      <c r="Q1213" s="138"/>
      <c r="R1213" s="138"/>
      <c r="S1213" s="138"/>
      <c r="T1213" s="138"/>
      <c r="U1213" s="138"/>
      <c r="V1213" s="138"/>
      <c r="W1213" s="138"/>
      <c r="X1213" s="138"/>
      <c r="Y1213" s="138"/>
      <c r="Z1213" s="138"/>
      <c r="AA1213" s="138"/>
      <c r="AB1213" s="138"/>
      <c r="AC1213" s="138"/>
      <c r="AD1213" s="138"/>
      <c r="AE1213" s="138"/>
      <c r="AF1213" s="138"/>
      <c r="AG1213" s="138"/>
      <c r="AH1213" s="138"/>
      <c r="AI1213" s="138"/>
      <c r="AJ1213" s="138"/>
      <c r="AK1213" s="138"/>
      <c r="AL1213" s="138"/>
      <c r="AM1213" s="138"/>
      <c r="AN1213" s="138"/>
      <c r="AO1213" s="138"/>
      <c r="AP1213" s="138"/>
      <c r="AQ1213" s="138"/>
      <c r="AR1213" s="138"/>
      <c r="AS1213" s="138"/>
      <c r="AT1213" s="138"/>
      <c r="AU1213" s="138"/>
      <c r="AV1213" s="138"/>
      <c r="AW1213" s="138"/>
      <c r="AX1213" s="138"/>
      <c r="AY1213" s="138"/>
      <c r="AZ1213" s="138"/>
      <c r="BA1213" s="138"/>
      <c r="BB1213" s="138"/>
      <c r="BC1213" s="138"/>
      <c r="BD1213" s="138"/>
      <c r="BE1213" s="138"/>
      <c r="BF1213" s="138"/>
      <c r="BG1213" s="138"/>
      <c r="BH1213" s="138"/>
      <c r="BI1213" s="138"/>
      <c r="BJ1213" s="138"/>
      <c r="BK1213" s="138"/>
      <c r="BL1213" s="138"/>
      <c r="BM1213" s="138"/>
      <c r="BN1213" s="138"/>
      <c r="BO1213" s="138"/>
      <c r="BP1213" s="138"/>
      <c r="BQ1213" s="138"/>
      <c r="BR1213" s="138"/>
      <c r="BS1213" s="138"/>
      <c r="BT1213" s="138"/>
      <c r="BU1213" s="138"/>
    </row>
    <row r="1214" spans="1:73" x14ac:dyDescent="0.2">
      <c r="A1214" s="138"/>
      <c r="B1214" s="138"/>
      <c r="C1214" s="138"/>
      <c r="D1214" s="138"/>
      <c r="E1214" s="158"/>
      <c r="F1214" s="158"/>
      <c r="G1214" s="138"/>
      <c r="H1214" s="138"/>
      <c r="I1214" s="138"/>
      <c r="J1214" s="138"/>
      <c r="K1214" s="138"/>
      <c r="L1214" s="138"/>
      <c r="M1214" s="138"/>
      <c r="N1214" s="138"/>
      <c r="O1214" s="138"/>
      <c r="P1214" s="138"/>
      <c r="Q1214" s="138"/>
      <c r="R1214" s="138"/>
      <c r="S1214" s="138"/>
      <c r="T1214" s="138"/>
      <c r="U1214" s="138"/>
      <c r="V1214" s="138"/>
      <c r="W1214" s="138"/>
      <c r="X1214" s="138"/>
      <c r="Y1214" s="138"/>
      <c r="Z1214" s="138"/>
      <c r="AA1214" s="138"/>
      <c r="AB1214" s="138"/>
      <c r="AC1214" s="138"/>
      <c r="AD1214" s="138"/>
      <c r="AE1214" s="138"/>
      <c r="AF1214" s="138"/>
      <c r="AG1214" s="138"/>
      <c r="AH1214" s="138"/>
      <c r="AI1214" s="138"/>
      <c r="AJ1214" s="138"/>
      <c r="AK1214" s="138"/>
      <c r="AL1214" s="138"/>
      <c r="AM1214" s="138"/>
      <c r="AN1214" s="138"/>
      <c r="AO1214" s="138"/>
      <c r="AP1214" s="138"/>
      <c r="AQ1214" s="138"/>
      <c r="AR1214" s="138"/>
      <c r="AS1214" s="138"/>
      <c r="AT1214" s="138"/>
      <c r="AU1214" s="138"/>
      <c r="AV1214" s="138"/>
      <c r="AW1214" s="138"/>
      <c r="AX1214" s="138"/>
      <c r="AY1214" s="138"/>
      <c r="AZ1214" s="138"/>
      <c r="BA1214" s="138"/>
      <c r="BB1214" s="138"/>
      <c r="BC1214" s="138"/>
      <c r="BD1214" s="138"/>
      <c r="BE1214" s="138"/>
      <c r="BF1214" s="138"/>
      <c r="BG1214" s="138"/>
      <c r="BH1214" s="138"/>
      <c r="BI1214" s="138"/>
      <c r="BJ1214" s="138"/>
      <c r="BK1214" s="138"/>
      <c r="BL1214" s="138"/>
      <c r="BM1214" s="138"/>
      <c r="BN1214" s="138"/>
      <c r="BO1214" s="138"/>
      <c r="BP1214" s="138"/>
      <c r="BQ1214" s="138"/>
      <c r="BR1214" s="138"/>
      <c r="BS1214" s="138"/>
      <c r="BT1214" s="138"/>
      <c r="BU1214" s="138"/>
    </row>
    <row r="1215" spans="1:73" x14ac:dyDescent="0.2">
      <c r="A1215" s="138"/>
      <c r="B1215" s="138"/>
      <c r="C1215" s="138"/>
      <c r="D1215" s="138"/>
      <c r="E1215" s="158"/>
      <c r="F1215" s="158"/>
      <c r="G1215" s="138"/>
      <c r="H1215" s="138"/>
      <c r="I1215" s="138"/>
      <c r="J1215" s="138"/>
      <c r="K1215" s="138"/>
      <c r="L1215" s="138"/>
      <c r="M1215" s="138"/>
      <c r="N1215" s="138"/>
      <c r="O1215" s="138"/>
      <c r="P1215" s="138"/>
      <c r="Q1215" s="138"/>
      <c r="R1215" s="138"/>
      <c r="S1215" s="138"/>
      <c r="T1215" s="138"/>
      <c r="U1215" s="138"/>
      <c r="V1215" s="138"/>
      <c r="W1215" s="138"/>
      <c r="X1215" s="138"/>
      <c r="Y1215" s="138"/>
      <c r="Z1215" s="138"/>
      <c r="AA1215" s="138"/>
      <c r="AB1215" s="138"/>
      <c r="AC1215" s="138"/>
      <c r="AD1215" s="138"/>
      <c r="AE1215" s="138"/>
      <c r="AF1215" s="138"/>
      <c r="AG1215" s="138"/>
      <c r="AH1215" s="138"/>
      <c r="AI1215" s="138"/>
      <c r="AJ1215" s="138"/>
      <c r="AK1215" s="138"/>
      <c r="AL1215" s="138"/>
      <c r="AM1215" s="138"/>
      <c r="AN1215" s="138"/>
      <c r="AO1215" s="138"/>
      <c r="AP1215" s="138"/>
      <c r="AQ1215" s="138"/>
      <c r="AR1215" s="138"/>
      <c r="AS1215" s="138"/>
      <c r="AT1215" s="138"/>
      <c r="AU1215" s="138"/>
      <c r="AV1215" s="138"/>
      <c r="AW1215" s="138"/>
      <c r="AX1215" s="138"/>
      <c r="AY1215" s="138"/>
      <c r="AZ1215" s="138"/>
      <c r="BA1215" s="138"/>
      <c r="BB1215" s="138"/>
      <c r="BC1215" s="138"/>
      <c r="BD1215" s="138"/>
      <c r="BE1215" s="138"/>
      <c r="BF1215" s="138"/>
      <c r="BG1215" s="138"/>
      <c r="BH1215" s="138"/>
      <c r="BI1215" s="138"/>
      <c r="BJ1215" s="138"/>
      <c r="BK1215" s="138"/>
      <c r="BL1215" s="138"/>
      <c r="BM1215" s="138"/>
      <c r="BN1215" s="138"/>
      <c r="BO1215" s="138"/>
      <c r="BP1215" s="138"/>
      <c r="BQ1215" s="138"/>
      <c r="BR1215" s="138"/>
      <c r="BS1215" s="138"/>
      <c r="BT1215" s="138"/>
      <c r="BU1215" s="138"/>
    </row>
    <row r="1216" spans="1:73" x14ac:dyDescent="0.2">
      <c r="A1216" s="138"/>
      <c r="B1216" s="138"/>
      <c r="C1216" s="138"/>
      <c r="D1216" s="138"/>
      <c r="E1216" s="158"/>
      <c r="F1216" s="158"/>
      <c r="G1216" s="138"/>
      <c r="H1216" s="138"/>
      <c r="I1216" s="138"/>
      <c r="J1216" s="138"/>
      <c r="K1216" s="138"/>
      <c r="L1216" s="138"/>
      <c r="M1216" s="138"/>
      <c r="N1216" s="138"/>
      <c r="O1216" s="138"/>
      <c r="P1216" s="138"/>
      <c r="Q1216" s="138"/>
      <c r="R1216" s="138"/>
      <c r="S1216" s="138"/>
      <c r="T1216" s="138"/>
      <c r="U1216" s="138"/>
      <c r="V1216" s="138"/>
      <c r="W1216" s="138"/>
      <c r="X1216" s="138"/>
      <c r="Y1216" s="138"/>
      <c r="Z1216" s="138"/>
      <c r="AA1216" s="138"/>
      <c r="AB1216" s="138"/>
      <c r="AC1216" s="138"/>
      <c r="AD1216" s="138"/>
      <c r="AE1216" s="138"/>
      <c r="AF1216" s="138"/>
      <c r="AG1216" s="138"/>
      <c r="AH1216" s="138"/>
      <c r="AI1216" s="138"/>
      <c r="AJ1216" s="138"/>
      <c r="AK1216" s="138"/>
      <c r="AL1216" s="138"/>
      <c r="AM1216" s="138"/>
      <c r="AN1216" s="138"/>
      <c r="AO1216" s="138"/>
      <c r="AP1216" s="138"/>
      <c r="AQ1216" s="138"/>
      <c r="AR1216" s="138"/>
      <c r="AS1216" s="138"/>
      <c r="AT1216" s="138"/>
      <c r="AU1216" s="138"/>
      <c r="AV1216" s="138"/>
      <c r="AW1216" s="138"/>
      <c r="AX1216" s="138"/>
      <c r="AY1216" s="138"/>
      <c r="AZ1216" s="138"/>
      <c r="BA1216" s="138"/>
      <c r="BB1216" s="138"/>
      <c r="BC1216" s="138"/>
      <c r="BD1216" s="138"/>
      <c r="BE1216" s="138"/>
      <c r="BF1216" s="138"/>
      <c r="BG1216" s="138"/>
      <c r="BH1216" s="138"/>
      <c r="BI1216" s="138"/>
      <c r="BJ1216" s="138"/>
      <c r="BK1216" s="138"/>
      <c r="BL1216" s="138"/>
      <c r="BM1216" s="138"/>
      <c r="BN1216" s="138"/>
      <c r="BO1216" s="138"/>
      <c r="BP1216" s="138"/>
      <c r="BQ1216" s="138"/>
      <c r="BR1216" s="138"/>
      <c r="BS1216" s="138"/>
      <c r="BT1216" s="138"/>
      <c r="BU1216" s="138"/>
    </row>
    <row r="1217" spans="1:73" x14ac:dyDescent="0.2">
      <c r="A1217" s="138"/>
      <c r="B1217" s="138"/>
      <c r="C1217" s="138"/>
      <c r="D1217" s="138"/>
      <c r="E1217" s="158"/>
      <c r="F1217" s="158"/>
      <c r="G1217" s="138"/>
      <c r="H1217" s="138"/>
      <c r="I1217" s="138"/>
      <c r="J1217" s="138"/>
      <c r="K1217" s="138"/>
      <c r="L1217" s="138"/>
      <c r="M1217" s="138"/>
      <c r="N1217" s="138"/>
      <c r="O1217" s="138"/>
      <c r="P1217" s="138"/>
      <c r="Q1217" s="138"/>
      <c r="R1217" s="138"/>
      <c r="S1217" s="138"/>
      <c r="T1217" s="138"/>
      <c r="U1217" s="138"/>
      <c r="V1217" s="138"/>
      <c r="W1217" s="138"/>
      <c r="X1217" s="138"/>
      <c r="Y1217" s="138"/>
      <c r="Z1217" s="138"/>
      <c r="AA1217" s="138"/>
      <c r="AB1217" s="138"/>
      <c r="AC1217" s="138"/>
      <c r="AD1217" s="138"/>
      <c r="AE1217" s="138"/>
      <c r="AF1217" s="138"/>
      <c r="AG1217" s="138"/>
      <c r="AH1217" s="138"/>
      <c r="AI1217" s="138"/>
      <c r="AJ1217" s="138"/>
      <c r="AK1217" s="138"/>
      <c r="AL1217" s="138"/>
      <c r="AM1217" s="138"/>
      <c r="AN1217" s="138"/>
      <c r="AO1217" s="138"/>
      <c r="AP1217" s="138"/>
      <c r="AQ1217" s="138"/>
      <c r="AR1217" s="138"/>
      <c r="AS1217" s="138"/>
      <c r="AT1217" s="138"/>
      <c r="AU1217" s="138"/>
      <c r="AV1217" s="138"/>
      <c r="AW1217" s="138"/>
      <c r="AX1217" s="138"/>
      <c r="AY1217" s="138"/>
      <c r="AZ1217" s="138"/>
      <c r="BA1217" s="138"/>
      <c r="BB1217" s="138"/>
      <c r="BC1217" s="138"/>
      <c r="BD1217" s="138"/>
      <c r="BE1217" s="138"/>
      <c r="BF1217" s="138"/>
      <c r="BG1217" s="138"/>
      <c r="BH1217" s="138"/>
      <c r="BI1217" s="138"/>
      <c r="BJ1217" s="138"/>
      <c r="BK1217" s="138"/>
      <c r="BL1217" s="138"/>
      <c r="BM1217" s="138"/>
      <c r="BN1217" s="138"/>
      <c r="BO1217" s="138"/>
      <c r="BP1217" s="138"/>
      <c r="BQ1217" s="138"/>
      <c r="BR1217" s="138"/>
      <c r="BS1217" s="138"/>
      <c r="BT1217" s="138"/>
      <c r="BU1217" s="138"/>
    </row>
    <row r="1218" spans="1:73" x14ac:dyDescent="0.2">
      <c r="A1218" s="138"/>
      <c r="B1218" s="138"/>
      <c r="C1218" s="138"/>
      <c r="D1218" s="138"/>
      <c r="E1218" s="158"/>
      <c r="F1218" s="158"/>
      <c r="G1218" s="138"/>
      <c r="H1218" s="138"/>
      <c r="I1218" s="138"/>
      <c r="J1218" s="138"/>
      <c r="K1218" s="138"/>
      <c r="L1218" s="138"/>
      <c r="M1218" s="138"/>
      <c r="N1218" s="138"/>
      <c r="O1218" s="138"/>
      <c r="P1218" s="138"/>
      <c r="Q1218" s="138"/>
      <c r="R1218" s="138"/>
      <c r="S1218" s="138"/>
      <c r="T1218" s="138"/>
      <c r="U1218" s="138"/>
      <c r="V1218" s="138"/>
      <c r="W1218" s="138"/>
      <c r="X1218" s="138"/>
      <c r="Y1218" s="138"/>
      <c r="Z1218" s="138"/>
      <c r="AA1218" s="138"/>
      <c r="AB1218" s="138"/>
      <c r="AC1218" s="138"/>
      <c r="AD1218" s="138"/>
      <c r="AE1218" s="138"/>
      <c r="AF1218" s="138"/>
      <c r="AG1218" s="138"/>
      <c r="AH1218" s="138"/>
      <c r="AI1218" s="138"/>
      <c r="AJ1218" s="138"/>
      <c r="AK1218" s="138"/>
      <c r="AL1218" s="138"/>
      <c r="AM1218" s="138"/>
      <c r="AN1218" s="138"/>
      <c r="AO1218" s="138"/>
      <c r="AP1218" s="138"/>
      <c r="AQ1218" s="138"/>
      <c r="AR1218" s="138"/>
      <c r="AS1218" s="138"/>
      <c r="AT1218" s="138"/>
      <c r="AU1218" s="138"/>
      <c r="AV1218" s="138"/>
      <c r="AW1218" s="138"/>
      <c r="AX1218" s="138"/>
      <c r="AY1218" s="138"/>
      <c r="AZ1218" s="138"/>
      <c r="BA1218" s="138"/>
      <c r="BB1218" s="138"/>
      <c r="BC1218" s="138"/>
      <c r="BD1218" s="138"/>
      <c r="BE1218" s="138"/>
      <c r="BF1218" s="138"/>
      <c r="BG1218" s="138"/>
      <c r="BH1218" s="138"/>
      <c r="BI1218" s="138"/>
      <c r="BJ1218" s="138"/>
      <c r="BK1218" s="138"/>
      <c r="BL1218" s="138"/>
      <c r="BM1218" s="138"/>
      <c r="BN1218" s="138"/>
      <c r="BO1218" s="138"/>
      <c r="BP1218" s="138"/>
      <c r="BQ1218" s="138"/>
      <c r="BR1218" s="138"/>
      <c r="BS1218" s="138"/>
      <c r="BT1218" s="138"/>
      <c r="BU1218" s="138"/>
    </row>
    <row r="1219" spans="1:73" x14ac:dyDescent="0.2">
      <c r="A1219" s="138"/>
      <c r="B1219" s="138"/>
      <c r="C1219" s="138"/>
      <c r="D1219" s="138"/>
      <c r="E1219" s="158"/>
      <c r="F1219" s="158"/>
      <c r="G1219" s="138"/>
      <c r="H1219" s="138"/>
      <c r="I1219" s="138"/>
      <c r="J1219" s="138"/>
      <c r="K1219" s="138"/>
      <c r="L1219" s="138"/>
      <c r="M1219" s="138"/>
      <c r="N1219" s="138"/>
      <c r="O1219" s="138"/>
      <c r="P1219" s="138"/>
      <c r="Q1219" s="138"/>
      <c r="R1219" s="138"/>
      <c r="S1219" s="138"/>
      <c r="T1219" s="138"/>
      <c r="U1219" s="138"/>
      <c r="V1219" s="138"/>
      <c r="W1219" s="138"/>
      <c r="X1219" s="138"/>
      <c r="Y1219" s="138"/>
      <c r="Z1219" s="138"/>
      <c r="AA1219" s="138"/>
      <c r="AB1219" s="138"/>
      <c r="AC1219" s="138"/>
      <c r="AD1219" s="138"/>
      <c r="AE1219" s="138"/>
      <c r="AF1219" s="138"/>
      <c r="AG1219" s="138"/>
      <c r="AH1219" s="138"/>
      <c r="AI1219" s="138"/>
      <c r="AJ1219" s="138"/>
      <c r="AK1219" s="138"/>
      <c r="AL1219" s="138"/>
      <c r="AM1219" s="138"/>
      <c r="AN1219" s="138"/>
      <c r="AO1219" s="138"/>
      <c r="AP1219" s="138"/>
      <c r="AQ1219" s="138"/>
      <c r="AR1219" s="138"/>
      <c r="AS1219" s="138"/>
      <c r="AT1219" s="138"/>
      <c r="AU1219" s="138"/>
      <c r="AV1219" s="138"/>
      <c r="AW1219" s="138"/>
      <c r="AX1219" s="138"/>
      <c r="AY1219" s="138"/>
      <c r="AZ1219" s="138"/>
      <c r="BA1219" s="138"/>
      <c r="BB1219" s="138"/>
      <c r="BC1219" s="138"/>
      <c r="BD1219" s="138"/>
      <c r="BE1219" s="138"/>
      <c r="BF1219" s="138"/>
      <c r="BG1219" s="138"/>
      <c r="BH1219" s="138"/>
      <c r="BI1219" s="138"/>
      <c r="BJ1219" s="138"/>
      <c r="BK1219" s="138"/>
      <c r="BL1219" s="138"/>
      <c r="BM1219" s="138"/>
      <c r="BN1219" s="138"/>
      <c r="BO1219" s="138"/>
      <c r="BP1219" s="138"/>
      <c r="BQ1219" s="138"/>
      <c r="BR1219" s="138"/>
      <c r="BS1219" s="138"/>
      <c r="BT1219" s="138"/>
      <c r="BU1219" s="138"/>
    </row>
    <row r="1220" spans="1:73" x14ac:dyDescent="0.2">
      <c r="A1220" s="138"/>
      <c r="B1220" s="138"/>
      <c r="C1220" s="138"/>
      <c r="D1220" s="138"/>
      <c r="E1220" s="158"/>
      <c r="F1220" s="158"/>
      <c r="G1220" s="138"/>
      <c r="H1220" s="138"/>
      <c r="I1220" s="138"/>
      <c r="J1220" s="138"/>
      <c r="K1220" s="138"/>
      <c r="L1220" s="138"/>
      <c r="M1220" s="138"/>
      <c r="N1220" s="138"/>
      <c r="O1220" s="138"/>
      <c r="P1220" s="138"/>
      <c r="Q1220" s="138"/>
      <c r="R1220" s="138"/>
      <c r="S1220" s="138"/>
      <c r="T1220" s="138"/>
      <c r="U1220" s="138"/>
      <c r="V1220" s="138"/>
      <c r="W1220" s="138"/>
      <c r="X1220" s="138"/>
      <c r="Y1220" s="138"/>
      <c r="Z1220" s="138"/>
      <c r="AA1220" s="138"/>
      <c r="AB1220" s="138"/>
      <c r="AC1220" s="138"/>
      <c r="AD1220" s="138"/>
      <c r="AE1220" s="138"/>
      <c r="AF1220" s="138"/>
      <c r="AG1220" s="138"/>
      <c r="AH1220" s="138"/>
      <c r="AI1220" s="138"/>
      <c r="AJ1220" s="138"/>
      <c r="AK1220" s="138"/>
      <c r="AL1220" s="138"/>
      <c r="AM1220" s="138"/>
      <c r="AN1220" s="138"/>
      <c r="AO1220" s="138"/>
      <c r="AP1220" s="138"/>
      <c r="AQ1220" s="138"/>
      <c r="AR1220" s="138"/>
      <c r="AS1220" s="138"/>
      <c r="AT1220" s="138"/>
      <c r="AU1220" s="138"/>
      <c r="AV1220" s="138"/>
      <c r="AW1220" s="138"/>
      <c r="AX1220" s="138"/>
      <c r="AY1220" s="138"/>
      <c r="AZ1220" s="138"/>
      <c r="BA1220" s="138"/>
      <c r="BB1220" s="138"/>
      <c r="BC1220" s="138"/>
      <c r="BD1220" s="138"/>
      <c r="BE1220" s="138"/>
      <c r="BF1220" s="138"/>
      <c r="BG1220" s="138"/>
      <c r="BH1220" s="138"/>
      <c r="BI1220" s="138"/>
      <c r="BJ1220" s="138"/>
      <c r="BK1220" s="138"/>
      <c r="BL1220" s="138"/>
      <c r="BM1220" s="138"/>
      <c r="BN1220" s="138"/>
      <c r="BO1220" s="138"/>
      <c r="BP1220" s="138"/>
      <c r="BQ1220" s="138"/>
      <c r="BR1220" s="138"/>
      <c r="BS1220" s="138"/>
      <c r="BT1220" s="138"/>
      <c r="BU1220" s="138"/>
    </row>
    <row r="1221" spans="1:73" x14ac:dyDescent="0.2">
      <c r="A1221" s="138"/>
      <c r="B1221" s="138"/>
      <c r="C1221" s="138"/>
      <c r="D1221" s="138"/>
      <c r="E1221" s="158"/>
      <c r="F1221" s="158"/>
      <c r="G1221" s="138"/>
      <c r="H1221" s="138"/>
      <c r="I1221" s="138"/>
      <c r="J1221" s="138"/>
      <c r="K1221" s="138"/>
      <c r="L1221" s="138"/>
      <c r="M1221" s="138"/>
      <c r="N1221" s="138"/>
      <c r="O1221" s="138"/>
      <c r="P1221" s="138"/>
      <c r="Q1221" s="138"/>
      <c r="R1221" s="138"/>
      <c r="S1221" s="138"/>
      <c r="T1221" s="138"/>
      <c r="U1221" s="138"/>
      <c r="V1221" s="138"/>
      <c r="W1221" s="138"/>
      <c r="X1221" s="138"/>
      <c r="Y1221" s="138"/>
      <c r="Z1221" s="138"/>
      <c r="AA1221" s="138"/>
      <c r="AB1221" s="138"/>
      <c r="AC1221" s="138"/>
      <c r="AD1221" s="138"/>
      <c r="AE1221" s="138"/>
      <c r="AF1221" s="138"/>
      <c r="AG1221" s="138"/>
      <c r="AH1221" s="138"/>
      <c r="AI1221" s="138"/>
      <c r="AJ1221" s="138"/>
      <c r="AK1221" s="138"/>
      <c r="AL1221" s="138"/>
      <c r="AM1221" s="138"/>
      <c r="AN1221" s="138"/>
      <c r="AO1221" s="138"/>
      <c r="AP1221" s="138"/>
      <c r="AQ1221" s="138"/>
      <c r="AR1221" s="138"/>
      <c r="AS1221" s="138"/>
      <c r="AT1221" s="138"/>
      <c r="AU1221" s="138"/>
      <c r="AV1221" s="138"/>
      <c r="AW1221" s="138"/>
      <c r="AX1221" s="138"/>
      <c r="AY1221" s="138"/>
      <c r="AZ1221" s="138"/>
      <c r="BA1221" s="138"/>
      <c r="BB1221" s="138"/>
      <c r="BC1221" s="138"/>
      <c r="BD1221" s="138"/>
      <c r="BE1221" s="138"/>
      <c r="BF1221" s="138"/>
      <c r="BG1221" s="138"/>
      <c r="BH1221" s="138"/>
      <c r="BI1221" s="138"/>
      <c r="BJ1221" s="138"/>
      <c r="BK1221" s="138"/>
      <c r="BL1221" s="138"/>
      <c r="BM1221" s="138"/>
      <c r="BN1221" s="138"/>
      <c r="BO1221" s="138"/>
      <c r="BP1221" s="138"/>
      <c r="BQ1221" s="138"/>
      <c r="BR1221" s="138"/>
      <c r="BS1221" s="138"/>
      <c r="BT1221" s="138"/>
      <c r="BU1221" s="138"/>
    </row>
    <row r="1222" spans="1:73" x14ac:dyDescent="0.2">
      <c r="A1222" s="138"/>
      <c r="B1222" s="138"/>
      <c r="C1222" s="138"/>
      <c r="D1222" s="138"/>
      <c r="E1222" s="158"/>
      <c r="F1222" s="158"/>
      <c r="G1222" s="138"/>
      <c r="H1222" s="138"/>
      <c r="I1222" s="138"/>
      <c r="J1222" s="138"/>
      <c r="K1222" s="138"/>
      <c r="L1222" s="138"/>
      <c r="M1222" s="138"/>
      <c r="N1222" s="138"/>
      <c r="O1222" s="138"/>
      <c r="P1222" s="138"/>
      <c r="Q1222" s="138"/>
      <c r="R1222" s="138"/>
      <c r="S1222" s="138"/>
      <c r="T1222" s="138"/>
      <c r="U1222" s="138"/>
      <c r="V1222" s="138"/>
      <c r="W1222" s="138"/>
      <c r="X1222" s="138"/>
      <c r="Y1222" s="138"/>
      <c r="Z1222" s="138"/>
      <c r="AA1222" s="138"/>
      <c r="AB1222" s="138"/>
      <c r="AC1222" s="138"/>
      <c r="AD1222" s="138"/>
      <c r="AE1222" s="138"/>
      <c r="AF1222" s="138"/>
      <c r="AG1222" s="138"/>
      <c r="AH1222" s="138"/>
      <c r="AI1222" s="138"/>
      <c r="AJ1222" s="138"/>
      <c r="AK1222" s="138"/>
      <c r="AL1222" s="138"/>
      <c r="AM1222" s="138"/>
      <c r="AN1222" s="138"/>
      <c r="AO1222" s="138"/>
      <c r="AP1222" s="138"/>
      <c r="AQ1222" s="138"/>
      <c r="AR1222" s="138"/>
      <c r="AS1222" s="138"/>
      <c r="AT1222" s="138"/>
      <c r="AU1222" s="138"/>
      <c r="AV1222" s="138"/>
      <c r="AW1222" s="138"/>
      <c r="AX1222" s="138"/>
      <c r="AY1222" s="138"/>
      <c r="AZ1222" s="138"/>
      <c r="BA1222" s="138"/>
      <c r="BB1222" s="138"/>
      <c r="BC1222" s="138"/>
      <c r="BD1222" s="138"/>
      <c r="BE1222" s="138"/>
      <c r="BF1222" s="138"/>
      <c r="BG1222" s="138"/>
      <c r="BH1222" s="138"/>
      <c r="BI1222" s="138"/>
      <c r="BJ1222" s="138"/>
      <c r="BK1222" s="138"/>
      <c r="BL1222" s="138"/>
      <c r="BM1222" s="138"/>
      <c r="BN1222" s="138"/>
      <c r="BO1222" s="138"/>
      <c r="BP1222" s="138"/>
      <c r="BQ1222" s="138"/>
      <c r="BR1222" s="138"/>
      <c r="BS1222" s="138"/>
      <c r="BT1222" s="138"/>
      <c r="BU1222" s="138"/>
    </row>
    <row r="1223" spans="1:73" x14ac:dyDescent="0.2">
      <c r="A1223" s="138"/>
      <c r="B1223" s="138"/>
      <c r="C1223" s="138"/>
      <c r="D1223" s="138"/>
      <c r="E1223" s="158"/>
      <c r="F1223" s="158"/>
      <c r="G1223" s="138"/>
      <c r="H1223" s="138"/>
      <c r="I1223" s="138"/>
      <c r="J1223" s="138"/>
      <c r="K1223" s="138"/>
      <c r="L1223" s="138"/>
      <c r="M1223" s="138"/>
      <c r="N1223" s="138"/>
      <c r="O1223" s="138"/>
      <c r="P1223" s="138"/>
      <c r="Q1223" s="138"/>
      <c r="R1223" s="138"/>
      <c r="S1223" s="138"/>
      <c r="T1223" s="138"/>
      <c r="U1223" s="138"/>
      <c r="V1223" s="138"/>
      <c r="W1223" s="138"/>
      <c r="X1223" s="138"/>
      <c r="Y1223" s="138"/>
      <c r="Z1223" s="138"/>
      <c r="AA1223" s="138"/>
      <c r="AB1223" s="138"/>
      <c r="AC1223" s="138"/>
      <c r="AD1223" s="138"/>
      <c r="AE1223" s="138"/>
      <c r="AF1223" s="138"/>
      <c r="AG1223" s="138"/>
      <c r="AH1223" s="138"/>
      <c r="AI1223" s="138"/>
      <c r="AJ1223" s="138"/>
      <c r="AK1223" s="138"/>
      <c r="AL1223" s="138"/>
      <c r="AM1223" s="138"/>
      <c r="AN1223" s="138"/>
      <c r="AO1223" s="138"/>
      <c r="AP1223" s="138"/>
      <c r="AQ1223" s="138"/>
      <c r="AR1223" s="138"/>
      <c r="AS1223" s="138"/>
      <c r="AT1223" s="138"/>
      <c r="AU1223" s="138"/>
      <c r="AV1223" s="138"/>
      <c r="AW1223" s="138"/>
      <c r="AX1223" s="138"/>
      <c r="AY1223" s="138"/>
      <c r="AZ1223" s="138"/>
      <c r="BA1223" s="138"/>
      <c r="BB1223" s="138"/>
      <c r="BC1223" s="138"/>
      <c r="BD1223" s="138"/>
      <c r="BE1223" s="138"/>
      <c r="BF1223" s="138"/>
      <c r="BG1223" s="138"/>
      <c r="BH1223" s="138"/>
      <c r="BI1223" s="138"/>
      <c r="BJ1223" s="138"/>
      <c r="BK1223" s="138"/>
      <c r="BL1223" s="138"/>
      <c r="BM1223" s="138"/>
      <c r="BN1223" s="138"/>
      <c r="BO1223" s="138"/>
      <c r="BP1223" s="138"/>
      <c r="BQ1223" s="138"/>
      <c r="BR1223" s="138"/>
      <c r="BS1223" s="138"/>
      <c r="BT1223" s="138"/>
      <c r="BU1223" s="138"/>
    </row>
    <row r="1224" spans="1:73" x14ac:dyDescent="0.2">
      <c r="A1224" s="138"/>
      <c r="B1224" s="138"/>
      <c r="C1224" s="138"/>
      <c r="D1224" s="138"/>
      <c r="E1224" s="158"/>
      <c r="F1224" s="158"/>
      <c r="G1224" s="138"/>
      <c r="H1224" s="138"/>
      <c r="I1224" s="138"/>
      <c r="J1224" s="138"/>
      <c r="K1224" s="138"/>
      <c r="L1224" s="138"/>
      <c r="M1224" s="138"/>
      <c r="N1224" s="138"/>
      <c r="O1224" s="138"/>
      <c r="P1224" s="138"/>
      <c r="Q1224" s="138"/>
      <c r="R1224" s="138"/>
      <c r="S1224" s="138"/>
      <c r="T1224" s="138"/>
      <c r="U1224" s="138"/>
      <c r="V1224" s="138"/>
      <c r="W1224" s="138"/>
      <c r="X1224" s="138"/>
      <c r="Y1224" s="138"/>
      <c r="Z1224" s="138"/>
      <c r="AA1224" s="138"/>
      <c r="AB1224" s="138"/>
      <c r="AC1224" s="138"/>
      <c r="AD1224" s="138"/>
      <c r="AE1224" s="138"/>
      <c r="AF1224" s="138"/>
      <c r="AG1224" s="138"/>
      <c r="AH1224" s="138"/>
      <c r="AI1224" s="138"/>
      <c r="AJ1224" s="138"/>
      <c r="AK1224" s="138"/>
      <c r="AL1224" s="138"/>
      <c r="AM1224" s="138"/>
      <c r="AN1224" s="138"/>
      <c r="AO1224" s="138"/>
      <c r="AP1224" s="138"/>
      <c r="AQ1224" s="138"/>
      <c r="AR1224" s="138"/>
      <c r="AS1224" s="138"/>
      <c r="AT1224" s="138"/>
      <c r="AU1224" s="138"/>
      <c r="AV1224" s="138"/>
      <c r="AW1224" s="138"/>
      <c r="AX1224" s="138"/>
      <c r="AY1224" s="138"/>
      <c r="AZ1224" s="138"/>
      <c r="BA1224" s="138"/>
      <c r="BB1224" s="138"/>
      <c r="BC1224" s="138"/>
      <c r="BD1224" s="138"/>
      <c r="BE1224" s="138"/>
      <c r="BF1224" s="138"/>
      <c r="BG1224" s="138"/>
      <c r="BH1224" s="138"/>
      <c r="BI1224" s="138"/>
      <c r="BJ1224" s="138"/>
      <c r="BK1224" s="138"/>
      <c r="BL1224" s="138"/>
      <c r="BM1224" s="138"/>
      <c r="BN1224" s="138"/>
      <c r="BO1224" s="138"/>
      <c r="BP1224" s="138"/>
      <c r="BQ1224" s="138"/>
      <c r="BR1224" s="138"/>
      <c r="BS1224" s="138"/>
      <c r="BT1224" s="138"/>
      <c r="BU1224" s="138"/>
    </row>
    <row r="1225" spans="1:73" x14ac:dyDescent="0.2">
      <c r="A1225" s="138"/>
      <c r="B1225" s="138"/>
      <c r="C1225" s="138"/>
      <c r="D1225" s="138"/>
      <c r="E1225" s="158"/>
      <c r="F1225" s="158"/>
      <c r="G1225" s="138"/>
      <c r="H1225" s="138"/>
      <c r="I1225" s="138"/>
      <c r="J1225" s="138"/>
      <c r="K1225" s="138"/>
      <c r="L1225" s="138"/>
      <c r="M1225" s="138"/>
      <c r="N1225" s="138"/>
      <c r="O1225" s="138"/>
      <c r="P1225" s="138"/>
      <c r="Q1225" s="138"/>
      <c r="R1225" s="138"/>
      <c r="S1225" s="138"/>
      <c r="T1225" s="138"/>
      <c r="U1225" s="138"/>
      <c r="V1225" s="138"/>
      <c r="W1225" s="138"/>
      <c r="X1225" s="138"/>
      <c r="Y1225" s="138"/>
      <c r="Z1225" s="138"/>
      <c r="AA1225" s="138"/>
      <c r="AB1225" s="138"/>
      <c r="AC1225" s="138"/>
      <c r="AD1225" s="138"/>
      <c r="AE1225" s="138"/>
      <c r="AF1225" s="138"/>
      <c r="AG1225" s="138"/>
      <c r="AH1225" s="138"/>
      <c r="AI1225" s="138"/>
      <c r="AJ1225" s="138"/>
      <c r="AK1225" s="138"/>
      <c r="AL1225" s="138"/>
      <c r="AM1225" s="138"/>
      <c r="AN1225" s="138"/>
      <c r="AO1225" s="138"/>
      <c r="AP1225" s="138"/>
      <c r="AQ1225" s="138"/>
      <c r="AR1225" s="138"/>
      <c r="AS1225" s="138"/>
      <c r="AT1225" s="138"/>
      <c r="AU1225" s="138"/>
      <c r="AV1225" s="138"/>
      <c r="AW1225" s="138"/>
      <c r="AX1225" s="138"/>
      <c r="AY1225" s="138"/>
      <c r="AZ1225" s="138"/>
      <c r="BA1225" s="138"/>
      <c r="BB1225" s="138"/>
      <c r="BC1225" s="138"/>
      <c r="BD1225" s="138"/>
      <c r="BE1225" s="138"/>
      <c r="BF1225" s="138"/>
      <c r="BG1225" s="138"/>
      <c r="BH1225" s="138"/>
      <c r="BI1225" s="138"/>
      <c r="BJ1225" s="138"/>
      <c r="BK1225" s="138"/>
      <c r="BL1225" s="138"/>
      <c r="BM1225" s="138"/>
      <c r="BN1225" s="138"/>
      <c r="BO1225" s="138"/>
      <c r="BP1225" s="138"/>
      <c r="BQ1225" s="138"/>
      <c r="BR1225" s="138"/>
      <c r="BS1225" s="138"/>
      <c r="BT1225" s="138"/>
      <c r="BU1225" s="138"/>
    </row>
    <row r="1226" spans="1:73" x14ac:dyDescent="0.2">
      <c r="A1226" s="138"/>
      <c r="B1226" s="138"/>
      <c r="C1226" s="138"/>
      <c r="D1226" s="138"/>
      <c r="E1226" s="158"/>
      <c r="F1226" s="158"/>
      <c r="G1226" s="138"/>
      <c r="H1226" s="138"/>
      <c r="I1226" s="138"/>
      <c r="J1226" s="138"/>
      <c r="K1226" s="138"/>
      <c r="L1226" s="138"/>
      <c r="M1226" s="138"/>
      <c r="N1226" s="138"/>
      <c r="O1226" s="138"/>
      <c r="P1226" s="138"/>
      <c r="Q1226" s="138"/>
      <c r="R1226" s="138"/>
      <c r="S1226" s="138"/>
      <c r="T1226" s="138"/>
      <c r="U1226" s="138"/>
      <c r="V1226" s="138"/>
      <c r="W1226" s="138"/>
      <c r="X1226" s="138"/>
      <c r="Y1226" s="138"/>
      <c r="Z1226" s="138"/>
      <c r="AA1226" s="138"/>
      <c r="AB1226" s="138"/>
      <c r="AC1226" s="138"/>
      <c r="AD1226" s="138"/>
      <c r="AE1226" s="138"/>
      <c r="AF1226" s="138"/>
      <c r="AG1226" s="138"/>
      <c r="AH1226" s="138"/>
      <c r="AI1226" s="138"/>
      <c r="AJ1226" s="138"/>
      <c r="AK1226" s="138"/>
      <c r="AL1226" s="138"/>
      <c r="AM1226" s="138"/>
      <c r="AN1226" s="138"/>
      <c r="AO1226" s="138"/>
      <c r="AP1226" s="138"/>
      <c r="AQ1226" s="138"/>
      <c r="AR1226" s="138"/>
      <c r="AS1226" s="138"/>
      <c r="AT1226" s="138"/>
      <c r="AU1226" s="138"/>
      <c r="AV1226" s="138"/>
      <c r="AW1226" s="138"/>
      <c r="AX1226" s="138"/>
      <c r="AY1226" s="138"/>
      <c r="AZ1226" s="138"/>
      <c r="BA1226" s="138"/>
      <c r="BB1226" s="138"/>
      <c r="BC1226" s="138"/>
      <c r="BD1226" s="138"/>
      <c r="BE1226" s="138"/>
      <c r="BF1226" s="138"/>
      <c r="BG1226" s="138"/>
      <c r="BH1226" s="138"/>
      <c r="BI1226" s="138"/>
      <c r="BJ1226" s="138"/>
      <c r="BK1226" s="138"/>
      <c r="BL1226" s="138"/>
      <c r="BM1226" s="138"/>
      <c r="BN1226" s="138"/>
      <c r="BO1226" s="138"/>
      <c r="BP1226" s="138"/>
      <c r="BQ1226" s="138"/>
      <c r="BR1226" s="138"/>
      <c r="BS1226" s="138"/>
      <c r="BT1226" s="138"/>
      <c r="BU1226" s="138"/>
    </row>
    <row r="1227" spans="1:73" x14ac:dyDescent="0.2">
      <c r="A1227" s="138"/>
      <c r="B1227" s="138"/>
      <c r="C1227" s="138"/>
      <c r="D1227" s="138"/>
      <c r="E1227" s="158"/>
      <c r="F1227" s="158"/>
      <c r="G1227" s="138"/>
      <c r="H1227" s="138"/>
      <c r="I1227" s="138"/>
      <c r="J1227" s="138"/>
      <c r="K1227" s="138"/>
      <c r="L1227" s="138"/>
      <c r="M1227" s="138"/>
      <c r="N1227" s="138"/>
      <c r="O1227" s="138"/>
      <c r="P1227" s="138"/>
      <c r="Q1227" s="138"/>
      <c r="R1227" s="138"/>
      <c r="S1227" s="138"/>
      <c r="T1227" s="138"/>
      <c r="U1227" s="138"/>
      <c r="V1227" s="138"/>
      <c r="W1227" s="138"/>
      <c r="X1227" s="138"/>
      <c r="Y1227" s="138"/>
      <c r="Z1227" s="138"/>
      <c r="AA1227" s="138"/>
      <c r="AB1227" s="138"/>
      <c r="AC1227" s="138"/>
      <c r="AD1227" s="138"/>
      <c r="AE1227" s="138"/>
      <c r="AF1227" s="138"/>
      <c r="AG1227" s="138"/>
      <c r="AH1227" s="138"/>
      <c r="AI1227" s="138"/>
      <c r="AJ1227" s="138"/>
      <c r="AK1227" s="138"/>
      <c r="AL1227" s="138"/>
      <c r="AM1227" s="138"/>
      <c r="AN1227" s="138"/>
      <c r="AO1227" s="138"/>
      <c r="AP1227" s="138"/>
      <c r="AQ1227" s="138"/>
      <c r="AR1227" s="138"/>
      <c r="AS1227" s="138"/>
      <c r="AT1227" s="138"/>
      <c r="AU1227" s="138"/>
      <c r="AV1227" s="138"/>
      <c r="AW1227" s="138"/>
      <c r="AX1227" s="138"/>
      <c r="AY1227" s="138"/>
      <c r="AZ1227" s="138"/>
      <c r="BA1227" s="138"/>
      <c r="BB1227" s="138"/>
      <c r="BC1227" s="138"/>
      <c r="BD1227" s="138"/>
      <c r="BE1227" s="138"/>
      <c r="BF1227" s="138"/>
      <c r="BG1227" s="138"/>
      <c r="BH1227" s="138"/>
      <c r="BI1227" s="138"/>
      <c r="BJ1227" s="138"/>
      <c r="BK1227" s="138"/>
      <c r="BL1227" s="138"/>
      <c r="BM1227" s="138"/>
      <c r="BN1227" s="138"/>
      <c r="BO1227" s="138"/>
      <c r="BP1227" s="138"/>
      <c r="BQ1227" s="138"/>
      <c r="BR1227" s="138"/>
      <c r="BS1227" s="138"/>
      <c r="BT1227" s="138"/>
      <c r="BU1227" s="138"/>
    </row>
    <row r="1228" spans="1:73" x14ac:dyDescent="0.2">
      <c r="A1228" s="138"/>
      <c r="B1228" s="138"/>
      <c r="C1228" s="138"/>
      <c r="D1228" s="138"/>
      <c r="E1228" s="158"/>
      <c r="F1228" s="158"/>
      <c r="G1228" s="138"/>
      <c r="H1228" s="138"/>
      <c r="I1228" s="138"/>
      <c r="J1228" s="138"/>
      <c r="K1228" s="138"/>
      <c r="L1228" s="138"/>
      <c r="M1228" s="138"/>
      <c r="N1228" s="138"/>
      <c r="O1228" s="138"/>
      <c r="P1228" s="138"/>
      <c r="Q1228" s="138"/>
      <c r="R1228" s="138"/>
      <c r="S1228" s="138"/>
      <c r="T1228" s="138"/>
      <c r="U1228" s="138"/>
      <c r="V1228" s="138"/>
      <c r="W1228" s="138"/>
      <c r="X1228" s="138"/>
      <c r="Y1228" s="138"/>
      <c r="Z1228" s="138"/>
      <c r="AA1228" s="138"/>
      <c r="AB1228" s="138"/>
      <c r="AC1228" s="138"/>
      <c r="AD1228" s="138"/>
      <c r="AE1228" s="138"/>
      <c r="AF1228" s="138"/>
      <c r="AG1228" s="138"/>
      <c r="AH1228" s="138"/>
      <c r="AI1228" s="138"/>
      <c r="AJ1228" s="138"/>
      <c r="AK1228" s="138"/>
      <c r="AL1228" s="138"/>
      <c r="AM1228" s="138"/>
      <c r="AN1228" s="138"/>
      <c r="AO1228" s="138"/>
      <c r="AP1228" s="138"/>
      <c r="AQ1228" s="138"/>
      <c r="AR1228" s="138"/>
      <c r="AS1228" s="138"/>
      <c r="AT1228" s="138"/>
      <c r="AU1228" s="138"/>
      <c r="AV1228" s="138"/>
      <c r="AW1228" s="138"/>
      <c r="AX1228" s="138"/>
      <c r="AY1228" s="138"/>
      <c r="AZ1228" s="138"/>
      <c r="BA1228" s="138"/>
      <c r="BB1228" s="138"/>
      <c r="BC1228" s="138"/>
      <c r="BD1228" s="138"/>
      <c r="BE1228" s="138"/>
      <c r="BF1228" s="138"/>
      <c r="BG1228" s="138"/>
      <c r="BH1228" s="138"/>
      <c r="BI1228" s="138"/>
      <c r="BJ1228" s="138"/>
      <c r="BK1228" s="138"/>
      <c r="BL1228" s="138"/>
      <c r="BM1228" s="138"/>
      <c r="BN1228" s="138"/>
      <c r="BO1228" s="138"/>
      <c r="BP1228" s="138"/>
      <c r="BQ1228" s="138"/>
      <c r="BR1228" s="138"/>
      <c r="BS1228" s="138"/>
      <c r="BT1228" s="138"/>
      <c r="BU1228" s="138"/>
    </row>
    <row r="1229" spans="1:73" x14ac:dyDescent="0.2">
      <c r="A1229" s="138"/>
      <c r="B1229" s="138"/>
      <c r="C1229" s="138"/>
      <c r="D1229" s="138"/>
      <c r="E1229" s="158"/>
      <c r="F1229" s="158"/>
      <c r="G1229" s="138"/>
      <c r="H1229" s="138"/>
      <c r="I1229" s="138"/>
      <c r="J1229" s="138"/>
      <c r="K1229" s="138"/>
      <c r="L1229" s="138"/>
      <c r="M1229" s="138"/>
      <c r="N1229" s="138"/>
      <c r="O1229" s="138"/>
      <c r="P1229" s="138"/>
      <c r="Q1229" s="138"/>
      <c r="R1229" s="138"/>
      <c r="S1229" s="138"/>
      <c r="T1229" s="138"/>
      <c r="U1229" s="138"/>
      <c r="V1229" s="138"/>
      <c r="W1229" s="138"/>
      <c r="X1229" s="138"/>
      <c r="Y1229" s="138"/>
      <c r="Z1229" s="138"/>
      <c r="AA1229" s="138"/>
      <c r="AB1229" s="138"/>
      <c r="AC1229" s="138"/>
      <c r="AD1229" s="138"/>
      <c r="AE1229" s="138"/>
      <c r="AF1229" s="138"/>
      <c r="AG1229" s="138"/>
      <c r="AH1229" s="138"/>
      <c r="AI1229" s="138"/>
      <c r="AJ1229" s="138"/>
      <c r="AK1229" s="138"/>
      <c r="AL1229" s="138"/>
      <c r="AM1229" s="138"/>
      <c r="AN1229" s="138"/>
      <c r="AO1229" s="138"/>
      <c r="AP1229" s="138"/>
      <c r="AQ1229" s="138"/>
      <c r="AR1229" s="138"/>
      <c r="AS1229" s="138"/>
      <c r="AT1229" s="138"/>
      <c r="AU1229" s="138"/>
      <c r="AV1229" s="138"/>
      <c r="AW1229" s="138"/>
      <c r="AX1229" s="138"/>
      <c r="AY1229" s="138"/>
      <c r="AZ1229" s="138"/>
      <c r="BA1229" s="138"/>
      <c r="BB1229" s="138"/>
      <c r="BC1229" s="138"/>
      <c r="BD1229" s="138"/>
      <c r="BE1229" s="138"/>
      <c r="BF1229" s="138"/>
      <c r="BG1229" s="138"/>
      <c r="BH1229" s="138"/>
      <c r="BI1229" s="138"/>
      <c r="BJ1229" s="138"/>
      <c r="BK1229" s="138"/>
      <c r="BL1229" s="138"/>
      <c r="BM1229" s="138"/>
      <c r="BN1229" s="138"/>
      <c r="BO1229" s="138"/>
      <c r="BP1229" s="138"/>
      <c r="BQ1229" s="138"/>
      <c r="BR1229" s="138"/>
      <c r="BS1229" s="138"/>
      <c r="BT1229" s="138"/>
      <c r="BU1229" s="138"/>
    </row>
    <row r="1230" spans="1:73" x14ac:dyDescent="0.2">
      <c r="A1230" s="138"/>
      <c r="B1230" s="138"/>
      <c r="C1230" s="138"/>
      <c r="D1230" s="138"/>
      <c r="E1230" s="158"/>
      <c r="F1230" s="158"/>
      <c r="G1230" s="138"/>
      <c r="H1230" s="138"/>
      <c r="I1230" s="138"/>
      <c r="J1230" s="138"/>
      <c r="K1230" s="138"/>
      <c r="L1230" s="138"/>
      <c r="M1230" s="138"/>
      <c r="N1230" s="138"/>
      <c r="O1230" s="138"/>
      <c r="P1230" s="138"/>
      <c r="Q1230" s="138"/>
      <c r="R1230" s="138"/>
      <c r="S1230" s="138"/>
      <c r="T1230" s="138"/>
      <c r="U1230" s="138"/>
      <c r="V1230" s="138"/>
      <c r="W1230" s="138"/>
      <c r="X1230" s="138"/>
      <c r="Y1230" s="138"/>
      <c r="Z1230" s="138"/>
      <c r="AA1230" s="138"/>
      <c r="AB1230" s="138"/>
      <c r="AC1230" s="138"/>
      <c r="AD1230" s="138"/>
      <c r="AE1230" s="138"/>
      <c r="AF1230" s="138"/>
      <c r="AG1230" s="138"/>
      <c r="AH1230" s="138"/>
      <c r="AI1230" s="138"/>
      <c r="AJ1230" s="138"/>
      <c r="AK1230" s="138"/>
      <c r="AL1230" s="138"/>
      <c r="AM1230" s="138"/>
      <c r="AN1230" s="138"/>
      <c r="AO1230" s="138"/>
      <c r="AP1230" s="138"/>
      <c r="AQ1230" s="138"/>
      <c r="AR1230" s="138"/>
      <c r="AS1230" s="138"/>
      <c r="AT1230" s="138"/>
      <c r="AU1230" s="138"/>
      <c r="AV1230" s="138"/>
      <c r="AW1230" s="138"/>
      <c r="AX1230" s="138"/>
      <c r="AY1230" s="138"/>
      <c r="AZ1230" s="138"/>
      <c r="BA1230" s="138"/>
      <c r="BB1230" s="138"/>
      <c r="BC1230" s="138"/>
      <c r="BD1230" s="138"/>
      <c r="BE1230" s="138"/>
      <c r="BF1230" s="138"/>
      <c r="BG1230" s="138"/>
      <c r="BH1230" s="138"/>
      <c r="BI1230" s="138"/>
      <c r="BJ1230" s="138"/>
      <c r="BK1230" s="138"/>
      <c r="BL1230" s="138"/>
      <c r="BM1230" s="138"/>
      <c r="BN1230" s="138"/>
      <c r="BO1230" s="138"/>
      <c r="BP1230" s="138"/>
      <c r="BQ1230" s="138"/>
      <c r="BR1230" s="138"/>
      <c r="BS1230" s="138"/>
      <c r="BT1230" s="138"/>
      <c r="BU1230" s="138"/>
    </row>
    <row r="1231" spans="1:73" x14ac:dyDescent="0.2">
      <c r="A1231" s="138"/>
      <c r="B1231" s="138"/>
      <c r="C1231" s="138"/>
      <c r="D1231" s="138"/>
      <c r="E1231" s="158"/>
      <c r="F1231" s="158"/>
      <c r="G1231" s="138"/>
      <c r="H1231" s="138"/>
      <c r="I1231" s="138"/>
      <c r="J1231" s="138"/>
      <c r="K1231" s="138"/>
      <c r="L1231" s="138"/>
      <c r="M1231" s="138"/>
      <c r="N1231" s="138"/>
      <c r="O1231" s="138"/>
      <c r="P1231" s="138"/>
      <c r="Q1231" s="138"/>
      <c r="R1231" s="138"/>
      <c r="S1231" s="138"/>
      <c r="T1231" s="138"/>
      <c r="U1231" s="138"/>
      <c r="V1231" s="138"/>
      <c r="W1231" s="138"/>
      <c r="X1231" s="138"/>
      <c r="Y1231" s="138"/>
      <c r="Z1231" s="138"/>
      <c r="AA1231" s="138"/>
      <c r="AB1231" s="138"/>
      <c r="AC1231" s="138"/>
      <c r="AD1231" s="138"/>
      <c r="AE1231" s="138"/>
      <c r="AF1231" s="138"/>
      <c r="AG1231" s="138"/>
      <c r="AH1231" s="138"/>
      <c r="AI1231" s="138"/>
      <c r="AJ1231" s="138"/>
      <c r="AK1231" s="138"/>
      <c r="AL1231" s="138"/>
      <c r="AM1231" s="138"/>
      <c r="AN1231" s="138"/>
      <c r="AO1231" s="138"/>
      <c r="AP1231" s="138"/>
      <c r="AQ1231" s="138"/>
      <c r="AR1231" s="138"/>
      <c r="AS1231" s="138"/>
      <c r="AT1231" s="138"/>
      <c r="AU1231" s="138"/>
      <c r="AV1231" s="138"/>
      <c r="AW1231" s="138"/>
      <c r="AX1231" s="138"/>
      <c r="AY1231" s="138"/>
      <c r="AZ1231" s="138"/>
      <c r="BA1231" s="138"/>
      <c r="BB1231" s="138"/>
      <c r="BC1231" s="138"/>
      <c r="BD1231" s="138"/>
      <c r="BE1231" s="138"/>
      <c r="BF1231" s="138"/>
      <c r="BG1231" s="138"/>
      <c r="BH1231" s="138"/>
      <c r="BI1231" s="138"/>
      <c r="BJ1231" s="138"/>
      <c r="BK1231" s="138"/>
      <c r="BL1231" s="138"/>
      <c r="BM1231" s="138"/>
      <c r="BN1231" s="138"/>
      <c r="BO1231" s="138"/>
      <c r="BP1231" s="138"/>
      <c r="BQ1231" s="138"/>
      <c r="BR1231" s="138"/>
      <c r="BS1231" s="138"/>
      <c r="BT1231" s="138"/>
      <c r="BU1231" s="138"/>
    </row>
    <row r="1232" spans="1:73" x14ac:dyDescent="0.2">
      <c r="A1232" s="138"/>
      <c r="B1232" s="138"/>
      <c r="C1232" s="138"/>
      <c r="D1232" s="138"/>
      <c r="E1232" s="158"/>
      <c r="F1232" s="158"/>
      <c r="G1232" s="138"/>
      <c r="H1232" s="138"/>
      <c r="I1232" s="138"/>
      <c r="J1232" s="138"/>
      <c r="K1232" s="138"/>
      <c r="L1232" s="138"/>
      <c r="M1232" s="138"/>
      <c r="N1232" s="138"/>
      <c r="O1232" s="138"/>
      <c r="P1232" s="138"/>
      <c r="Q1232" s="138"/>
      <c r="R1232" s="138"/>
      <c r="S1232" s="138"/>
      <c r="T1232" s="138"/>
      <c r="U1232" s="138"/>
      <c r="V1232" s="138"/>
      <c r="W1232" s="138"/>
      <c r="X1232" s="138"/>
      <c r="Y1232" s="138"/>
      <c r="Z1232" s="138"/>
      <c r="AA1232" s="138"/>
      <c r="AB1232" s="138"/>
      <c r="AC1232" s="138"/>
      <c r="AD1232" s="138"/>
      <c r="AE1232" s="138"/>
      <c r="AF1232" s="138"/>
      <c r="AG1232" s="138"/>
      <c r="AH1232" s="138"/>
      <c r="AI1232" s="138"/>
      <c r="AJ1232" s="138"/>
      <c r="AK1232" s="138"/>
      <c r="AL1232" s="138"/>
      <c r="AM1232" s="138"/>
      <c r="AN1232" s="138"/>
      <c r="AO1232" s="138"/>
      <c r="AP1232" s="138"/>
      <c r="AQ1232" s="138"/>
      <c r="AR1232" s="138"/>
      <c r="AS1232" s="138"/>
      <c r="AT1232" s="138"/>
      <c r="AU1232" s="138"/>
      <c r="AV1232" s="138"/>
      <c r="AW1232" s="138"/>
      <c r="AX1232" s="138"/>
      <c r="AY1232" s="138"/>
      <c r="AZ1232" s="138"/>
      <c r="BA1232" s="138"/>
      <c r="BB1232" s="138"/>
      <c r="BC1232" s="138"/>
      <c r="BD1232" s="138"/>
      <c r="BE1232" s="138"/>
      <c r="BF1232" s="138"/>
      <c r="BG1232" s="138"/>
      <c r="BH1232" s="138"/>
      <c r="BI1232" s="138"/>
      <c r="BJ1232" s="138"/>
      <c r="BK1232" s="138"/>
      <c r="BL1232" s="138"/>
      <c r="BM1232" s="138"/>
      <c r="BN1232" s="138"/>
      <c r="BO1232" s="138"/>
      <c r="BP1232" s="138"/>
      <c r="BQ1232" s="138"/>
      <c r="BR1232" s="138"/>
      <c r="BS1232" s="138"/>
      <c r="BT1232" s="138"/>
      <c r="BU1232" s="138"/>
    </row>
    <row r="1233" spans="1:73" x14ac:dyDescent="0.2">
      <c r="A1233" s="138"/>
      <c r="B1233" s="138"/>
      <c r="C1233" s="138"/>
      <c r="D1233" s="138"/>
      <c r="E1233" s="158"/>
      <c r="F1233" s="158"/>
      <c r="G1233" s="138"/>
      <c r="H1233" s="138"/>
      <c r="I1233" s="138"/>
      <c r="J1233" s="138"/>
      <c r="K1233" s="138"/>
      <c r="L1233" s="138"/>
      <c r="M1233" s="138"/>
      <c r="N1233" s="138"/>
      <c r="O1233" s="138"/>
      <c r="P1233" s="138"/>
      <c r="Q1233" s="138"/>
      <c r="R1233" s="138"/>
      <c r="S1233" s="138"/>
      <c r="T1233" s="138"/>
      <c r="U1233" s="138"/>
      <c r="V1233" s="138"/>
      <c r="W1233" s="138"/>
      <c r="X1233" s="138"/>
      <c r="Y1233" s="138"/>
      <c r="Z1233" s="138"/>
      <c r="AA1233" s="138"/>
      <c r="AB1233" s="138"/>
      <c r="AC1233" s="138"/>
      <c r="AD1233" s="138"/>
      <c r="AE1233" s="138"/>
      <c r="AF1233" s="138"/>
      <c r="AG1233" s="138"/>
      <c r="AH1233" s="138"/>
      <c r="AI1233" s="138"/>
      <c r="AJ1233" s="138"/>
      <c r="AK1233" s="138"/>
      <c r="AL1233" s="138"/>
      <c r="AM1233" s="138"/>
      <c r="AN1233" s="138"/>
      <c r="AO1233" s="138"/>
      <c r="AP1233" s="138"/>
      <c r="AQ1233" s="138"/>
      <c r="AR1233" s="138"/>
      <c r="AS1233" s="138"/>
      <c r="AT1233" s="138"/>
      <c r="AU1233" s="138"/>
      <c r="AV1233" s="138"/>
      <c r="AW1233" s="138"/>
      <c r="AX1233" s="138"/>
      <c r="AY1233" s="138"/>
      <c r="AZ1233" s="138"/>
      <c r="BA1233" s="138"/>
      <c r="BB1233" s="138"/>
      <c r="BC1233" s="138"/>
      <c r="BD1233" s="138"/>
      <c r="BE1233" s="138"/>
      <c r="BF1233" s="138"/>
      <c r="BG1233" s="138"/>
      <c r="BH1233" s="138"/>
      <c r="BI1233" s="138"/>
      <c r="BJ1233" s="138"/>
      <c r="BK1233" s="138"/>
      <c r="BL1233" s="138"/>
      <c r="BM1233" s="138"/>
      <c r="BN1233" s="138"/>
      <c r="BO1233" s="138"/>
      <c r="BP1233" s="138"/>
      <c r="BQ1233" s="138"/>
      <c r="BR1233" s="138"/>
      <c r="BS1233" s="138"/>
      <c r="BT1233" s="138"/>
      <c r="BU1233" s="138"/>
    </row>
    <row r="1234" spans="1:73" x14ac:dyDescent="0.2">
      <c r="A1234" s="138"/>
      <c r="B1234" s="138"/>
      <c r="C1234" s="138"/>
      <c r="D1234" s="138"/>
      <c r="E1234" s="158"/>
      <c r="F1234" s="158"/>
      <c r="G1234" s="138"/>
      <c r="H1234" s="138"/>
      <c r="I1234" s="138"/>
      <c r="J1234" s="138"/>
      <c r="K1234" s="138"/>
      <c r="L1234" s="138"/>
      <c r="M1234" s="138"/>
      <c r="N1234" s="138"/>
      <c r="O1234" s="138"/>
      <c r="P1234" s="138"/>
      <c r="Q1234" s="138"/>
      <c r="R1234" s="138"/>
      <c r="S1234" s="138"/>
      <c r="T1234" s="138"/>
      <c r="U1234" s="138"/>
      <c r="V1234" s="138"/>
      <c r="W1234" s="138"/>
      <c r="X1234" s="138"/>
      <c r="Y1234" s="138"/>
      <c r="Z1234" s="138"/>
      <c r="AA1234" s="138"/>
      <c r="AB1234" s="138"/>
      <c r="AC1234" s="138"/>
      <c r="AD1234" s="138"/>
      <c r="AE1234" s="138"/>
      <c r="AF1234" s="138"/>
      <c r="AG1234" s="138"/>
      <c r="AH1234" s="138"/>
      <c r="AI1234" s="138"/>
      <c r="AJ1234" s="138"/>
      <c r="AK1234" s="138"/>
      <c r="AL1234" s="138"/>
      <c r="AM1234" s="138"/>
      <c r="AN1234" s="138"/>
      <c r="AO1234" s="138"/>
      <c r="AP1234" s="138"/>
      <c r="AQ1234" s="138"/>
      <c r="AR1234" s="138"/>
      <c r="AS1234" s="138"/>
      <c r="AT1234" s="138"/>
      <c r="AU1234" s="138"/>
      <c r="AV1234" s="138"/>
      <c r="AW1234" s="138"/>
      <c r="AX1234" s="138"/>
      <c r="AY1234" s="138"/>
      <c r="AZ1234" s="138"/>
      <c r="BA1234" s="138"/>
      <c r="BB1234" s="138"/>
      <c r="BC1234" s="138"/>
      <c r="BD1234" s="138"/>
      <c r="BE1234" s="138"/>
      <c r="BF1234" s="138"/>
      <c r="BG1234" s="138"/>
      <c r="BH1234" s="138"/>
      <c r="BI1234" s="138"/>
      <c r="BJ1234" s="138"/>
      <c r="BK1234" s="138"/>
      <c r="BL1234" s="138"/>
      <c r="BM1234" s="138"/>
      <c r="BN1234" s="138"/>
      <c r="BO1234" s="138"/>
      <c r="BP1234" s="138"/>
      <c r="BQ1234" s="138"/>
      <c r="BR1234" s="138"/>
      <c r="BS1234" s="138"/>
      <c r="BT1234" s="138"/>
      <c r="BU1234" s="138"/>
    </row>
    <row r="1235" spans="1:73" x14ac:dyDescent="0.2">
      <c r="A1235" s="138"/>
      <c r="B1235" s="138"/>
      <c r="C1235" s="138"/>
      <c r="D1235" s="138"/>
      <c r="E1235" s="158"/>
      <c r="F1235" s="158"/>
      <c r="G1235" s="138"/>
      <c r="H1235" s="138"/>
      <c r="I1235" s="138"/>
      <c r="J1235" s="138"/>
      <c r="K1235" s="138"/>
      <c r="L1235" s="138"/>
      <c r="M1235" s="138"/>
      <c r="N1235" s="138"/>
      <c r="O1235" s="138"/>
      <c r="P1235" s="138"/>
      <c r="Q1235" s="138"/>
      <c r="R1235" s="138"/>
      <c r="S1235" s="138"/>
      <c r="T1235" s="138"/>
      <c r="U1235" s="138"/>
      <c r="V1235" s="138"/>
      <c r="W1235" s="138"/>
      <c r="X1235" s="138"/>
      <c r="Y1235" s="138"/>
      <c r="Z1235" s="138"/>
      <c r="AA1235" s="138"/>
      <c r="AB1235" s="138"/>
      <c r="AC1235" s="138"/>
      <c r="AD1235" s="138"/>
      <c r="AE1235" s="138"/>
      <c r="AF1235" s="138"/>
      <c r="AG1235" s="138"/>
      <c r="AH1235" s="138"/>
      <c r="AI1235" s="138"/>
      <c r="AJ1235" s="138"/>
      <c r="AK1235" s="138"/>
      <c r="AL1235" s="138"/>
      <c r="AM1235" s="138"/>
      <c r="AN1235" s="138"/>
      <c r="AO1235" s="138"/>
      <c r="AP1235" s="138"/>
      <c r="AQ1235" s="138"/>
      <c r="AR1235" s="138"/>
      <c r="AS1235" s="138"/>
      <c r="AT1235" s="138"/>
      <c r="AU1235" s="138"/>
      <c r="AV1235" s="138"/>
      <c r="AW1235" s="138"/>
      <c r="AX1235" s="138"/>
      <c r="AY1235" s="138"/>
      <c r="AZ1235" s="138"/>
      <c r="BA1235" s="138"/>
      <c r="BB1235" s="138"/>
      <c r="BC1235" s="138"/>
      <c r="BD1235" s="138"/>
      <c r="BE1235" s="138"/>
      <c r="BF1235" s="138"/>
      <c r="BG1235" s="138"/>
      <c r="BH1235" s="138"/>
      <c r="BI1235" s="138"/>
      <c r="BJ1235" s="138"/>
      <c r="BK1235" s="138"/>
      <c r="BL1235" s="138"/>
      <c r="BM1235" s="138"/>
      <c r="BN1235" s="138"/>
      <c r="BO1235" s="138"/>
      <c r="BP1235" s="138"/>
      <c r="BQ1235" s="138"/>
      <c r="BR1235" s="138"/>
      <c r="BS1235" s="138"/>
      <c r="BT1235" s="138"/>
      <c r="BU1235" s="138"/>
    </row>
    <row r="1236" spans="1:73" x14ac:dyDescent="0.2">
      <c r="A1236" s="138"/>
      <c r="B1236" s="138"/>
      <c r="C1236" s="138"/>
      <c r="D1236" s="138"/>
      <c r="E1236" s="158"/>
      <c r="F1236" s="158"/>
      <c r="G1236" s="138"/>
      <c r="H1236" s="138"/>
      <c r="I1236" s="138"/>
      <c r="J1236" s="138"/>
      <c r="K1236" s="138"/>
      <c r="L1236" s="138"/>
      <c r="M1236" s="138"/>
      <c r="N1236" s="138"/>
      <c r="O1236" s="138"/>
      <c r="P1236" s="138"/>
      <c r="Q1236" s="138"/>
      <c r="R1236" s="138"/>
      <c r="S1236" s="138"/>
      <c r="T1236" s="138"/>
      <c r="U1236" s="138"/>
      <c r="V1236" s="138"/>
      <c r="W1236" s="138"/>
      <c r="X1236" s="138"/>
      <c r="Y1236" s="138"/>
      <c r="Z1236" s="138"/>
      <c r="AA1236" s="138"/>
      <c r="AB1236" s="138"/>
      <c r="AC1236" s="138"/>
      <c r="AD1236" s="138"/>
      <c r="AE1236" s="138"/>
      <c r="AF1236" s="138"/>
      <c r="AG1236" s="138"/>
      <c r="AH1236" s="138"/>
      <c r="AI1236" s="138"/>
      <c r="AJ1236" s="138"/>
      <c r="AK1236" s="138"/>
      <c r="AL1236" s="138"/>
      <c r="AM1236" s="138"/>
      <c r="AN1236" s="138"/>
      <c r="AO1236" s="138"/>
      <c r="AP1236" s="138"/>
      <c r="AQ1236" s="138"/>
      <c r="AR1236" s="138"/>
      <c r="AS1236" s="138"/>
      <c r="AT1236" s="138"/>
      <c r="AU1236" s="138"/>
      <c r="AV1236" s="138"/>
      <c r="AW1236" s="138"/>
      <c r="AX1236" s="138"/>
      <c r="AY1236" s="138"/>
      <c r="AZ1236" s="138"/>
      <c r="BA1236" s="138"/>
      <c r="BB1236" s="138"/>
      <c r="BC1236" s="138"/>
      <c r="BD1236" s="138"/>
      <c r="BE1236" s="138"/>
      <c r="BF1236" s="138"/>
      <c r="BG1236" s="138"/>
      <c r="BH1236" s="138"/>
      <c r="BI1236" s="138"/>
      <c r="BJ1236" s="138"/>
      <c r="BK1236" s="138"/>
      <c r="BL1236" s="138"/>
      <c r="BM1236" s="138"/>
      <c r="BN1236" s="138"/>
      <c r="BO1236" s="138"/>
      <c r="BP1236" s="138"/>
      <c r="BQ1236" s="138"/>
      <c r="BR1236" s="138"/>
      <c r="BS1236" s="138"/>
      <c r="BT1236" s="138"/>
      <c r="BU1236" s="138"/>
    </row>
    <row r="1237" spans="1:73" x14ac:dyDescent="0.2">
      <c r="A1237" s="138"/>
      <c r="B1237" s="138"/>
      <c r="C1237" s="138"/>
      <c r="D1237" s="138"/>
      <c r="E1237" s="158"/>
      <c r="F1237" s="158"/>
      <c r="G1237" s="138"/>
      <c r="H1237" s="138"/>
      <c r="I1237" s="138"/>
      <c r="J1237" s="138"/>
      <c r="K1237" s="138"/>
      <c r="L1237" s="138"/>
      <c r="M1237" s="138"/>
      <c r="N1237" s="138"/>
      <c r="O1237" s="138"/>
      <c r="P1237" s="138"/>
      <c r="Q1237" s="138"/>
      <c r="R1237" s="138"/>
      <c r="S1237" s="138"/>
      <c r="T1237" s="138"/>
      <c r="U1237" s="138"/>
      <c r="V1237" s="138"/>
      <c r="W1237" s="138"/>
      <c r="X1237" s="138"/>
      <c r="Y1237" s="138"/>
      <c r="Z1237" s="138"/>
      <c r="AA1237" s="138"/>
      <c r="AB1237" s="138"/>
      <c r="AC1237" s="138"/>
      <c r="AD1237" s="138"/>
      <c r="AE1237" s="138"/>
      <c r="AF1237" s="138"/>
      <c r="AG1237" s="138"/>
      <c r="AH1237" s="138"/>
      <c r="AI1237" s="138"/>
      <c r="AJ1237" s="138"/>
      <c r="AK1237" s="138"/>
      <c r="AL1237" s="138"/>
      <c r="AM1237" s="138"/>
      <c r="AN1237" s="138"/>
      <c r="AO1237" s="138"/>
      <c r="AP1237" s="138"/>
      <c r="AQ1237" s="138"/>
      <c r="AR1237" s="138"/>
      <c r="AS1237" s="138"/>
      <c r="AT1237" s="138"/>
      <c r="AU1237" s="138"/>
      <c r="AV1237" s="138"/>
      <c r="AW1237" s="138"/>
      <c r="AX1237" s="138"/>
      <c r="AY1237" s="138"/>
      <c r="AZ1237" s="138"/>
      <c r="BA1237" s="138"/>
      <c r="BB1237" s="138"/>
      <c r="BC1237" s="138"/>
      <c r="BD1237" s="138"/>
      <c r="BE1237" s="138"/>
      <c r="BF1237" s="138"/>
      <c r="BG1237" s="138"/>
      <c r="BH1237" s="138"/>
      <c r="BI1237" s="138"/>
      <c r="BJ1237" s="138"/>
      <c r="BK1237" s="138"/>
      <c r="BL1237" s="138"/>
      <c r="BM1237" s="138"/>
      <c r="BN1237" s="138"/>
      <c r="BO1237" s="138"/>
      <c r="BP1237" s="138"/>
      <c r="BQ1237" s="138"/>
      <c r="BR1237" s="138"/>
      <c r="BS1237" s="138"/>
      <c r="BT1237" s="138"/>
      <c r="BU1237" s="138"/>
    </row>
    <row r="1238" spans="1:73" x14ac:dyDescent="0.2">
      <c r="A1238" s="138"/>
      <c r="B1238" s="138"/>
      <c r="C1238" s="138"/>
      <c r="D1238" s="138"/>
      <c r="E1238" s="158"/>
      <c r="F1238" s="158"/>
      <c r="G1238" s="138"/>
      <c r="H1238" s="138"/>
      <c r="I1238" s="138"/>
      <c r="J1238" s="138"/>
      <c r="K1238" s="138"/>
      <c r="L1238" s="138"/>
      <c r="M1238" s="138"/>
      <c r="N1238" s="138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8"/>
      <c r="Y1238" s="138"/>
      <c r="Z1238" s="138"/>
      <c r="AA1238" s="138"/>
      <c r="AB1238" s="138"/>
      <c r="AC1238" s="138"/>
      <c r="AD1238" s="138"/>
      <c r="AE1238" s="138"/>
      <c r="AF1238" s="138"/>
      <c r="AG1238" s="138"/>
      <c r="AH1238" s="138"/>
      <c r="AI1238" s="138"/>
      <c r="AJ1238" s="138"/>
      <c r="AK1238" s="138"/>
      <c r="AL1238" s="138"/>
      <c r="AM1238" s="138"/>
      <c r="AN1238" s="138"/>
      <c r="AO1238" s="138"/>
      <c r="AP1238" s="138"/>
      <c r="AQ1238" s="138"/>
      <c r="AR1238" s="138"/>
      <c r="AS1238" s="138"/>
      <c r="AT1238" s="138"/>
      <c r="AU1238" s="138"/>
      <c r="AV1238" s="138"/>
      <c r="AW1238" s="138"/>
      <c r="AX1238" s="138"/>
      <c r="AY1238" s="138"/>
      <c r="AZ1238" s="138"/>
      <c r="BA1238" s="138"/>
      <c r="BB1238" s="138"/>
      <c r="BC1238" s="138"/>
      <c r="BD1238" s="138"/>
      <c r="BE1238" s="138"/>
      <c r="BF1238" s="138"/>
      <c r="BG1238" s="138"/>
      <c r="BH1238" s="138"/>
      <c r="BI1238" s="138"/>
      <c r="BJ1238" s="138"/>
      <c r="BK1238" s="138"/>
      <c r="BL1238" s="138"/>
      <c r="BM1238" s="138"/>
      <c r="BN1238" s="138"/>
      <c r="BO1238" s="138"/>
      <c r="BP1238" s="138"/>
      <c r="BQ1238" s="138"/>
      <c r="BR1238" s="138"/>
      <c r="BS1238" s="138"/>
      <c r="BT1238" s="138"/>
      <c r="BU1238" s="138"/>
    </row>
    <row r="1239" spans="1:73" x14ac:dyDescent="0.2">
      <c r="A1239" s="138"/>
      <c r="B1239" s="138"/>
      <c r="C1239" s="138"/>
      <c r="D1239" s="138"/>
      <c r="E1239" s="158"/>
      <c r="F1239" s="158"/>
      <c r="G1239" s="138"/>
      <c r="H1239" s="138"/>
      <c r="I1239" s="138"/>
      <c r="J1239" s="138"/>
      <c r="K1239" s="138"/>
      <c r="L1239" s="138"/>
      <c r="M1239" s="138"/>
      <c r="N1239" s="138"/>
      <c r="O1239" s="138"/>
      <c r="P1239" s="138"/>
      <c r="Q1239" s="138"/>
      <c r="R1239" s="138"/>
      <c r="S1239" s="138"/>
      <c r="T1239" s="138"/>
      <c r="U1239" s="138"/>
      <c r="V1239" s="138"/>
      <c r="W1239" s="138"/>
      <c r="X1239" s="138"/>
      <c r="Y1239" s="138"/>
      <c r="Z1239" s="138"/>
      <c r="AA1239" s="138"/>
      <c r="AB1239" s="138"/>
      <c r="AC1239" s="138"/>
      <c r="AD1239" s="138"/>
      <c r="AE1239" s="138"/>
      <c r="AF1239" s="138"/>
      <c r="AG1239" s="138"/>
      <c r="AH1239" s="138"/>
      <c r="AI1239" s="138"/>
      <c r="AJ1239" s="138"/>
      <c r="AK1239" s="138"/>
      <c r="AL1239" s="138"/>
      <c r="AM1239" s="138"/>
      <c r="AN1239" s="138"/>
      <c r="AO1239" s="138"/>
      <c r="AP1239" s="138"/>
      <c r="AQ1239" s="138"/>
      <c r="AR1239" s="138"/>
      <c r="AS1239" s="138"/>
      <c r="AT1239" s="138"/>
      <c r="AU1239" s="138"/>
      <c r="AV1239" s="138"/>
      <c r="AW1239" s="138"/>
      <c r="AX1239" s="138"/>
      <c r="AY1239" s="138"/>
      <c r="AZ1239" s="138"/>
      <c r="BA1239" s="138"/>
      <c r="BB1239" s="138"/>
      <c r="BC1239" s="138"/>
      <c r="BD1239" s="138"/>
      <c r="BE1239" s="138"/>
      <c r="BF1239" s="138"/>
      <c r="BG1239" s="138"/>
      <c r="BH1239" s="138"/>
      <c r="BI1239" s="138"/>
      <c r="BJ1239" s="138"/>
      <c r="BK1239" s="138"/>
      <c r="BL1239" s="138"/>
      <c r="BM1239" s="138"/>
      <c r="BN1239" s="138"/>
      <c r="BO1239" s="138"/>
      <c r="BP1239" s="138"/>
      <c r="BQ1239" s="138"/>
      <c r="BR1239" s="138"/>
      <c r="BS1239" s="138"/>
      <c r="BT1239" s="138"/>
      <c r="BU1239" s="138"/>
    </row>
    <row r="1240" spans="1:73" x14ac:dyDescent="0.2">
      <c r="A1240" s="138"/>
      <c r="B1240" s="138"/>
      <c r="C1240" s="138"/>
      <c r="D1240" s="138"/>
      <c r="E1240" s="158"/>
      <c r="F1240" s="158"/>
      <c r="G1240" s="138"/>
      <c r="H1240" s="138"/>
      <c r="I1240" s="138"/>
      <c r="J1240" s="138"/>
      <c r="K1240" s="138"/>
      <c r="L1240" s="138"/>
      <c r="M1240" s="138"/>
      <c r="N1240" s="138"/>
      <c r="O1240" s="138"/>
      <c r="P1240" s="138"/>
      <c r="Q1240" s="138"/>
      <c r="R1240" s="138"/>
      <c r="S1240" s="138"/>
      <c r="T1240" s="138"/>
      <c r="U1240" s="138"/>
      <c r="V1240" s="138"/>
      <c r="W1240" s="138"/>
      <c r="X1240" s="138"/>
      <c r="Y1240" s="138"/>
      <c r="Z1240" s="138"/>
      <c r="AA1240" s="138"/>
      <c r="AB1240" s="138"/>
      <c r="AC1240" s="138"/>
      <c r="AD1240" s="138"/>
      <c r="AE1240" s="138"/>
      <c r="AF1240" s="138"/>
      <c r="AG1240" s="138"/>
      <c r="AH1240" s="138"/>
      <c r="AI1240" s="138"/>
      <c r="AJ1240" s="138"/>
      <c r="AK1240" s="138"/>
      <c r="AL1240" s="138"/>
      <c r="AM1240" s="138"/>
      <c r="AN1240" s="138"/>
      <c r="AO1240" s="138"/>
      <c r="AP1240" s="138"/>
      <c r="AQ1240" s="138"/>
      <c r="AR1240" s="138"/>
      <c r="AS1240" s="138"/>
      <c r="AT1240" s="138"/>
      <c r="AU1240" s="138"/>
      <c r="AV1240" s="138"/>
      <c r="AW1240" s="138"/>
      <c r="AX1240" s="138"/>
      <c r="AY1240" s="138"/>
      <c r="AZ1240" s="138"/>
      <c r="BA1240" s="138"/>
      <c r="BB1240" s="138"/>
      <c r="BC1240" s="138"/>
      <c r="BD1240" s="138"/>
      <c r="BE1240" s="138"/>
      <c r="BF1240" s="138"/>
      <c r="BG1240" s="138"/>
      <c r="BH1240" s="138"/>
      <c r="BI1240" s="138"/>
      <c r="BJ1240" s="138"/>
      <c r="BK1240" s="138"/>
      <c r="BL1240" s="138"/>
      <c r="BM1240" s="138"/>
      <c r="BN1240" s="138"/>
      <c r="BO1240" s="138"/>
      <c r="BP1240" s="138"/>
      <c r="BQ1240" s="138"/>
      <c r="BR1240" s="138"/>
      <c r="BS1240" s="138"/>
      <c r="BT1240" s="138"/>
      <c r="BU1240" s="138"/>
    </row>
    <row r="1241" spans="1:73" x14ac:dyDescent="0.2">
      <c r="A1241" s="138"/>
      <c r="B1241" s="138"/>
      <c r="C1241" s="138"/>
      <c r="D1241" s="138"/>
      <c r="E1241" s="158"/>
      <c r="F1241" s="158"/>
      <c r="G1241" s="138"/>
      <c r="H1241" s="138"/>
      <c r="I1241" s="138"/>
      <c r="J1241" s="138"/>
      <c r="K1241" s="138"/>
      <c r="L1241" s="138"/>
      <c r="M1241" s="138"/>
      <c r="N1241" s="138"/>
      <c r="O1241" s="138"/>
      <c r="P1241" s="138"/>
      <c r="Q1241" s="138"/>
      <c r="R1241" s="138"/>
      <c r="S1241" s="138"/>
      <c r="T1241" s="138"/>
      <c r="U1241" s="138"/>
      <c r="V1241" s="138"/>
      <c r="W1241" s="138"/>
      <c r="X1241" s="138"/>
      <c r="Y1241" s="138"/>
      <c r="Z1241" s="138"/>
      <c r="AA1241" s="138"/>
      <c r="AB1241" s="138"/>
      <c r="AC1241" s="138"/>
      <c r="AD1241" s="138"/>
      <c r="AE1241" s="138"/>
      <c r="AF1241" s="138"/>
      <c r="AG1241" s="138"/>
      <c r="AH1241" s="138"/>
      <c r="AI1241" s="138"/>
      <c r="AJ1241" s="138"/>
      <c r="AK1241" s="138"/>
      <c r="AL1241" s="138"/>
      <c r="AM1241" s="138"/>
      <c r="AN1241" s="138"/>
      <c r="AO1241" s="138"/>
      <c r="AP1241" s="138"/>
      <c r="AQ1241" s="138"/>
      <c r="AR1241" s="138"/>
      <c r="AS1241" s="138"/>
      <c r="AT1241" s="138"/>
      <c r="AU1241" s="138"/>
      <c r="AV1241" s="138"/>
      <c r="AW1241" s="138"/>
      <c r="AX1241" s="138"/>
      <c r="AY1241" s="138"/>
      <c r="AZ1241" s="138"/>
      <c r="BA1241" s="138"/>
      <c r="BB1241" s="138"/>
      <c r="BC1241" s="138"/>
      <c r="BD1241" s="138"/>
      <c r="BE1241" s="138"/>
      <c r="BF1241" s="138"/>
      <c r="BG1241" s="138"/>
      <c r="BH1241" s="138"/>
      <c r="BI1241" s="138"/>
      <c r="BJ1241" s="138"/>
      <c r="BK1241" s="138"/>
      <c r="BL1241" s="138"/>
      <c r="BM1241" s="138"/>
      <c r="BN1241" s="138"/>
      <c r="BO1241" s="138"/>
      <c r="BP1241" s="138"/>
      <c r="BQ1241" s="138"/>
      <c r="BR1241" s="138"/>
      <c r="BS1241" s="138"/>
      <c r="BT1241" s="138"/>
      <c r="BU1241" s="138"/>
    </row>
    <row r="1242" spans="1:73" x14ac:dyDescent="0.2">
      <c r="A1242" s="138"/>
      <c r="B1242" s="138"/>
      <c r="C1242" s="138"/>
      <c r="D1242" s="138"/>
      <c r="E1242" s="158"/>
      <c r="F1242" s="158"/>
      <c r="G1242" s="138"/>
      <c r="H1242" s="138"/>
      <c r="I1242" s="138"/>
      <c r="J1242" s="138"/>
      <c r="K1242" s="138"/>
      <c r="L1242" s="138"/>
      <c r="M1242" s="138"/>
      <c r="N1242" s="138"/>
      <c r="O1242" s="138"/>
      <c r="P1242" s="138"/>
      <c r="Q1242" s="138"/>
      <c r="R1242" s="138"/>
      <c r="S1242" s="138"/>
      <c r="T1242" s="138"/>
      <c r="U1242" s="138"/>
      <c r="V1242" s="138"/>
      <c r="W1242" s="138"/>
      <c r="X1242" s="138"/>
      <c r="Y1242" s="138"/>
      <c r="Z1242" s="138"/>
      <c r="AA1242" s="138"/>
      <c r="AB1242" s="138"/>
      <c r="AC1242" s="138"/>
      <c r="AD1242" s="138"/>
      <c r="AE1242" s="138"/>
      <c r="AF1242" s="138"/>
      <c r="AG1242" s="138"/>
      <c r="AH1242" s="138"/>
      <c r="AI1242" s="138"/>
      <c r="AJ1242" s="138"/>
      <c r="AK1242" s="138"/>
      <c r="AL1242" s="138"/>
      <c r="AM1242" s="138"/>
      <c r="AN1242" s="138"/>
      <c r="AO1242" s="138"/>
      <c r="AP1242" s="138"/>
      <c r="AQ1242" s="138"/>
      <c r="AR1242" s="138"/>
      <c r="AS1242" s="138"/>
      <c r="AT1242" s="138"/>
      <c r="AU1242" s="138"/>
      <c r="AV1242" s="138"/>
      <c r="AW1242" s="138"/>
      <c r="AX1242" s="138"/>
      <c r="AY1242" s="138"/>
      <c r="AZ1242" s="138"/>
      <c r="BA1242" s="138"/>
      <c r="BB1242" s="138"/>
      <c r="BC1242" s="138"/>
      <c r="BD1242" s="138"/>
      <c r="BE1242" s="138"/>
      <c r="BF1242" s="138"/>
      <c r="BG1242" s="138"/>
      <c r="BH1242" s="138"/>
      <c r="BI1242" s="138"/>
      <c r="BJ1242" s="138"/>
      <c r="BK1242" s="138"/>
      <c r="BL1242" s="138"/>
      <c r="BM1242" s="138"/>
      <c r="BN1242" s="138"/>
      <c r="BO1242" s="138"/>
      <c r="BP1242" s="138"/>
      <c r="BQ1242" s="138"/>
      <c r="BR1242" s="138"/>
      <c r="BS1242" s="138"/>
      <c r="BT1242" s="138"/>
      <c r="BU1242" s="138"/>
    </row>
    <row r="1243" spans="1:73" x14ac:dyDescent="0.2">
      <c r="A1243" s="138"/>
      <c r="B1243" s="138"/>
      <c r="C1243" s="138"/>
      <c r="D1243" s="138"/>
      <c r="E1243" s="158"/>
      <c r="F1243" s="158"/>
      <c r="G1243" s="138"/>
      <c r="H1243" s="138"/>
      <c r="I1243" s="138"/>
      <c r="J1243" s="138"/>
      <c r="K1243" s="138"/>
      <c r="L1243" s="138"/>
      <c r="M1243" s="138"/>
      <c r="N1243" s="138"/>
      <c r="O1243" s="138"/>
      <c r="P1243" s="138"/>
      <c r="Q1243" s="138"/>
      <c r="R1243" s="138"/>
      <c r="S1243" s="138"/>
      <c r="T1243" s="138"/>
      <c r="U1243" s="138"/>
      <c r="V1243" s="138"/>
      <c r="W1243" s="138"/>
      <c r="X1243" s="138"/>
      <c r="Y1243" s="138"/>
      <c r="Z1243" s="138"/>
      <c r="AA1243" s="138"/>
      <c r="AB1243" s="138"/>
      <c r="AC1243" s="138"/>
      <c r="AD1243" s="138"/>
      <c r="AE1243" s="138"/>
      <c r="AF1243" s="138"/>
      <c r="AG1243" s="138"/>
      <c r="AH1243" s="138"/>
      <c r="AI1243" s="138"/>
      <c r="AJ1243" s="138"/>
      <c r="AK1243" s="138"/>
      <c r="AL1243" s="138"/>
      <c r="AM1243" s="138"/>
      <c r="AN1243" s="138"/>
      <c r="AO1243" s="138"/>
      <c r="AP1243" s="138"/>
      <c r="AQ1243" s="138"/>
      <c r="AR1243" s="138"/>
      <c r="AS1243" s="138"/>
      <c r="AT1243" s="138"/>
      <c r="AU1243" s="138"/>
      <c r="AV1243" s="138"/>
      <c r="AW1243" s="138"/>
      <c r="AX1243" s="138"/>
      <c r="AY1243" s="138"/>
      <c r="AZ1243" s="138"/>
      <c r="BA1243" s="138"/>
      <c r="BB1243" s="138"/>
      <c r="BC1243" s="138"/>
      <c r="BD1243" s="138"/>
      <c r="BE1243" s="138"/>
      <c r="BF1243" s="138"/>
      <c r="BG1243" s="138"/>
      <c r="BH1243" s="138"/>
      <c r="BI1243" s="138"/>
      <c r="BJ1243" s="138"/>
      <c r="BK1243" s="138"/>
      <c r="BL1243" s="138"/>
      <c r="BM1243" s="138"/>
      <c r="BN1243" s="138"/>
      <c r="BO1243" s="138"/>
      <c r="BP1243" s="138"/>
      <c r="BQ1243" s="138"/>
      <c r="BR1243" s="138"/>
      <c r="BS1243" s="138"/>
      <c r="BT1243" s="138"/>
      <c r="BU1243" s="138"/>
    </row>
    <row r="1244" spans="1:73" x14ac:dyDescent="0.2">
      <c r="A1244" s="138"/>
      <c r="B1244" s="138"/>
      <c r="C1244" s="138"/>
      <c r="D1244" s="138"/>
      <c r="E1244" s="158"/>
      <c r="F1244" s="158"/>
      <c r="G1244" s="138"/>
      <c r="H1244" s="138"/>
      <c r="I1244" s="138"/>
      <c r="J1244" s="138"/>
      <c r="K1244" s="138"/>
      <c r="L1244" s="138"/>
      <c r="M1244" s="138"/>
      <c r="N1244" s="138"/>
      <c r="O1244" s="138"/>
      <c r="P1244" s="138"/>
      <c r="Q1244" s="138"/>
      <c r="R1244" s="138"/>
      <c r="S1244" s="138"/>
      <c r="T1244" s="138"/>
      <c r="U1244" s="138"/>
      <c r="V1244" s="138"/>
      <c r="W1244" s="138"/>
      <c r="X1244" s="138"/>
      <c r="Y1244" s="138"/>
      <c r="Z1244" s="138"/>
      <c r="AA1244" s="138"/>
      <c r="AB1244" s="138"/>
      <c r="AC1244" s="138"/>
      <c r="AD1244" s="138"/>
      <c r="AE1244" s="138"/>
      <c r="AF1244" s="138"/>
      <c r="AG1244" s="138"/>
      <c r="AH1244" s="138"/>
      <c r="AI1244" s="138"/>
      <c r="AJ1244" s="138"/>
      <c r="AK1244" s="138"/>
      <c r="AL1244" s="138"/>
      <c r="AM1244" s="138"/>
      <c r="AN1244" s="138"/>
      <c r="AO1244" s="138"/>
      <c r="AP1244" s="138"/>
      <c r="AQ1244" s="138"/>
      <c r="AR1244" s="138"/>
      <c r="AS1244" s="138"/>
      <c r="AT1244" s="138"/>
      <c r="AU1244" s="138"/>
      <c r="AV1244" s="138"/>
      <c r="AW1244" s="138"/>
      <c r="AX1244" s="138"/>
      <c r="AY1244" s="138"/>
      <c r="AZ1244" s="138"/>
      <c r="BA1244" s="138"/>
      <c r="BB1244" s="138"/>
      <c r="BC1244" s="138"/>
      <c r="BD1244" s="138"/>
      <c r="BE1244" s="138"/>
      <c r="BF1244" s="138"/>
      <c r="BG1244" s="138"/>
      <c r="BH1244" s="138"/>
      <c r="BI1244" s="138"/>
      <c r="BJ1244" s="138"/>
      <c r="BK1244" s="138"/>
      <c r="BL1244" s="138"/>
      <c r="BM1244" s="138"/>
      <c r="BN1244" s="138"/>
      <c r="BO1244" s="138"/>
      <c r="BP1244" s="138"/>
      <c r="BQ1244" s="138"/>
      <c r="BR1244" s="138"/>
      <c r="BS1244" s="138"/>
      <c r="BT1244" s="138"/>
      <c r="BU1244" s="138"/>
    </row>
    <row r="1245" spans="1:73" x14ac:dyDescent="0.2">
      <c r="A1245" s="138"/>
      <c r="B1245" s="138"/>
      <c r="C1245" s="138"/>
      <c r="D1245" s="138"/>
      <c r="E1245" s="158"/>
      <c r="F1245" s="158"/>
      <c r="G1245" s="138"/>
      <c r="H1245" s="138"/>
      <c r="I1245" s="138"/>
      <c r="J1245" s="138"/>
      <c r="K1245" s="138"/>
      <c r="L1245" s="138"/>
      <c r="M1245" s="138"/>
      <c r="N1245" s="138"/>
      <c r="O1245" s="138"/>
      <c r="P1245" s="138"/>
      <c r="Q1245" s="138"/>
      <c r="R1245" s="138"/>
      <c r="S1245" s="138"/>
      <c r="T1245" s="138"/>
      <c r="U1245" s="138"/>
      <c r="V1245" s="138"/>
      <c r="W1245" s="138"/>
      <c r="X1245" s="138"/>
      <c r="Y1245" s="138"/>
      <c r="Z1245" s="138"/>
      <c r="AA1245" s="138"/>
      <c r="AB1245" s="138"/>
      <c r="AC1245" s="138"/>
      <c r="AD1245" s="138"/>
      <c r="AE1245" s="138"/>
      <c r="AF1245" s="138"/>
      <c r="AG1245" s="138"/>
      <c r="AH1245" s="138"/>
      <c r="AI1245" s="138"/>
      <c r="AJ1245" s="138"/>
      <c r="AK1245" s="138"/>
      <c r="AL1245" s="138"/>
      <c r="AM1245" s="138"/>
      <c r="AN1245" s="138"/>
      <c r="AO1245" s="138"/>
      <c r="AP1245" s="138"/>
      <c r="AQ1245" s="138"/>
      <c r="AR1245" s="138"/>
      <c r="AS1245" s="138"/>
      <c r="AT1245" s="138"/>
      <c r="AU1245" s="138"/>
      <c r="AV1245" s="138"/>
      <c r="AW1245" s="138"/>
      <c r="AX1245" s="138"/>
      <c r="AY1245" s="138"/>
      <c r="AZ1245" s="138"/>
      <c r="BA1245" s="138"/>
      <c r="BB1245" s="138"/>
      <c r="BC1245" s="138"/>
      <c r="BD1245" s="138"/>
      <c r="BE1245" s="138"/>
      <c r="BF1245" s="138"/>
      <c r="BG1245" s="138"/>
      <c r="BH1245" s="138"/>
      <c r="BI1245" s="138"/>
      <c r="BJ1245" s="138"/>
      <c r="BK1245" s="138"/>
      <c r="BL1245" s="138"/>
      <c r="BM1245" s="138"/>
      <c r="BN1245" s="138"/>
      <c r="BO1245" s="138"/>
      <c r="BP1245" s="138"/>
      <c r="BQ1245" s="138"/>
      <c r="BR1245" s="138"/>
      <c r="BS1245" s="138"/>
      <c r="BT1245" s="138"/>
      <c r="BU1245" s="138"/>
    </row>
    <row r="1246" spans="1:73" x14ac:dyDescent="0.2">
      <c r="A1246" s="138"/>
      <c r="B1246" s="138"/>
      <c r="C1246" s="138"/>
      <c r="D1246" s="138"/>
      <c r="E1246" s="158"/>
      <c r="F1246" s="158"/>
      <c r="G1246" s="138"/>
      <c r="H1246" s="138"/>
      <c r="I1246" s="138"/>
      <c r="J1246" s="138"/>
      <c r="K1246" s="138"/>
      <c r="L1246" s="138"/>
      <c r="M1246" s="138"/>
      <c r="N1246" s="138"/>
      <c r="O1246" s="138"/>
      <c r="P1246" s="138"/>
      <c r="Q1246" s="138"/>
      <c r="R1246" s="138"/>
      <c r="S1246" s="138"/>
      <c r="T1246" s="138"/>
      <c r="U1246" s="138"/>
      <c r="V1246" s="138"/>
      <c r="W1246" s="138"/>
      <c r="X1246" s="138"/>
      <c r="Y1246" s="138"/>
      <c r="Z1246" s="138"/>
      <c r="AA1246" s="138"/>
      <c r="AB1246" s="138"/>
      <c r="AC1246" s="138"/>
      <c r="AD1246" s="138"/>
      <c r="AE1246" s="138"/>
      <c r="AF1246" s="138"/>
      <c r="AG1246" s="138"/>
      <c r="AH1246" s="138"/>
      <c r="AI1246" s="138"/>
      <c r="AJ1246" s="138"/>
      <c r="AK1246" s="138"/>
      <c r="AL1246" s="138"/>
      <c r="AM1246" s="138"/>
      <c r="AN1246" s="138"/>
      <c r="AO1246" s="138"/>
      <c r="AP1246" s="138"/>
      <c r="AQ1246" s="138"/>
      <c r="AR1246" s="138"/>
      <c r="AS1246" s="138"/>
      <c r="AT1246" s="138"/>
      <c r="AU1246" s="138"/>
      <c r="AV1246" s="138"/>
      <c r="AW1246" s="138"/>
      <c r="AX1246" s="138"/>
      <c r="AY1246" s="138"/>
      <c r="AZ1246" s="138"/>
      <c r="BA1246" s="138"/>
      <c r="BB1246" s="138"/>
      <c r="BC1246" s="138"/>
      <c r="BD1246" s="138"/>
      <c r="BE1246" s="138"/>
      <c r="BF1246" s="138"/>
      <c r="BG1246" s="138"/>
      <c r="BH1246" s="138"/>
      <c r="BI1246" s="138"/>
      <c r="BJ1246" s="138"/>
      <c r="BK1246" s="138"/>
      <c r="BL1246" s="138"/>
      <c r="BM1246" s="138"/>
      <c r="BN1246" s="138"/>
      <c r="BO1246" s="138"/>
      <c r="BP1246" s="138"/>
      <c r="BQ1246" s="138"/>
      <c r="BR1246" s="138"/>
      <c r="BS1246" s="138"/>
      <c r="BT1246" s="138"/>
      <c r="BU1246" s="138"/>
    </row>
    <row r="1247" spans="1:73" x14ac:dyDescent="0.2">
      <c r="A1247" s="138"/>
      <c r="B1247" s="138"/>
      <c r="C1247" s="138"/>
      <c r="D1247" s="138"/>
      <c r="E1247" s="158"/>
      <c r="F1247" s="158"/>
      <c r="G1247" s="138"/>
      <c r="H1247" s="138"/>
      <c r="I1247" s="138"/>
      <c r="J1247" s="138"/>
      <c r="K1247" s="138"/>
      <c r="L1247" s="138"/>
      <c r="M1247" s="138"/>
      <c r="N1247" s="138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8"/>
      <c r="Y1247" s="138"/>
      <c r="Z1247" s="138"/>
      <c r="AA1247" s="138"/>
      <c r="AB1247" s="138"/>
      <c r="AC1247" s="138"/>
      <c r="AD1247" s="138"/>
      <c r="AE1247" s="138"/>
      <c r="AF1247" s="138"/>
      <c r="AG1247" s="138"/>
      <c r="AH1247" s="138"/>
      <c r="AI1247" s="138"/>
      <c r="AJ1247" s="138"/>
      <c r="AK1247" s="138"/>
      <c r="AL1247" s="138"/>
      <c r="AM1247" s="138"/>
      <c r="AN1247" s="138"/>
      <c r="AO1247" s="138"/>
      <c r="AP1247" s="138"/>
      <c r="AQ1247" s="138"/>
      <c r="AR1247" s="138"/>
      <c r="AS1247" s="138"/>
      <c r="AT1247" s="138"/>
      <c r="AU1247" s="138"/>
      <c r="AV1247" s="138"/>
      <c r="AW1247" s="138"/>
      <c r="AX1247" s="138"/>
      <c r="AY1247" s="138"/>
      <c r="AZ1247" s="138"/>
      <c r="BA1247" s="138"/>
      <c r="BB1247" s="138"/>
      <c r="BC1247" s="138"/>
      <c r="BD1247" s="138"/>
      <c r="BE1247" s="138"/>
      <c r="BF1247" s="138"/>
      <c r="BG1247" s="138"/>
      <c r="BH1247" s="138"/>
      <c r="BI1247" s="138"/>
      <c r="BJ1247" s="138"/>
      <c r="BK1247" s="138"/>
      <c r="BL1247" s="138"/>
      <c r="BM1247" s="138"/>
      <c r="BN1247" s="138"/>
      <c r="BO1247" s="138"/>
      <c r="BP1247" s="138"/>
      <c r="BQ1247" s="138"/>
      <c r="BR1247" s="138"/>
      <c r="BS1247" s="138"/>
      <c r="BT1247" s="138"/>
      <c r="BU1247" s="138"/>
    </row>
    <row r="1248" spans="1:73" x14ac:dyDescent="0.2">
      <c r="A1248" s="138"/>
      <c r="B1248" s="138"/>
      <c r="C1248" s="138"/>
      <c r="D1248" s="138"/>
      <c r="E1248" s="158"/>
      <c r="F1248" s="158"/>
      <c r="G1248" s="138"/>
      <c r="H1248" s="138"/>
      <c r="I1248" s="138"/>
      <c r="J1248" s="138"/>
      <c r="K1248" s="138"/>
      <c r="L1248" s="138"/>
      <c r="M1248" s="138"/>
      <c r="N1248" s="138"/>
      <c r="O1248" s="138"/>
      <c r="P1248" s="138"/>
      <c r="Q1248" s="138"/>
      <c r="R1248" s="138"/>
      <c r="S1248" s="138"/>
      <c r="T1248" s="138"/>
      <c r="U1248" s="138"/>
      <c r="V1248" s="138"/>
      <c r="W1248" s="138"/>
      <c r="X1248" s="138"/>
      <c r="Y1248" s="138"/>
      <c r="Z1248" s="138"/>
      <c r="AA1248" s="138"/>
      <c r="AB1248" s="138"/>
      <c r="AC1248" s="138"/>
      <c r="AD1248" s="138"/>
      <c r="AE1248" s="138"/>
      <c r="AF1248" s="138"/>
      <c r="AG1248" s="138"/>
      <c r="AH1248" s="138"/>
      <c r="AI1248" s="138"/>
      <c r="AJ1248" s="138"/>
      <c r="AK1248" s="138"/>
      <c r="AL1248" s="138"/>
      <c r="AM1248" s="138"/>
      <c r="AN1248" s="138"/>
      <c r="AO1248" s="138"/>
      <c r="AP1248" s="138"/>
      <c r="AQ1248" s="138"/>
      <c r="AR1248" s="138"/>
      <c r="AS1248" s="138"/>
      <c r="AT1248" s="138"/>
      <c r="AU1248" s="138"/>
      <c r="AV1248" s="138"/>
      <c r="AW1248" s="138"/>
      <c r="AX1248" s="138"/>
      <c r="AY1248" s="138"/>
      <c r="AZ1248" s="138"/>
      <c r="BA1248" s="138"/>
      <c r="BB1248" s="138"/>
      <c r="BC1248" s="138"/>
      <c r="BD1248" s="138"/>
      <c r="BE1248" s="138"/>
      <c r="BF1248" s="138"/>
      <c r="BG1248" s="138"/>
      <c r="BH1248" s="138"/>
      <c r="BI1248" s="138"/>
      <c r="BJ1248" s="138"/>
      <c r="BK1248" s="138"/>
      <c r="BL1248" s="138"/>
      <c r="BM1248" s="138"/>
      <c r="BN1248" s="138"/>
      <c r="BO1248" s="138"/>
      <c r="BP1248" s="138"/>
      <c r="BQ1248" s="138"/>
      <c r="BR1248" s="138"/>
      <c r="BS1248" s="138"/>
      <c r="BT1248" s="138"/>
      <c r="BU1248" s="138"/>
    </row>
    <row r="1249" spans="1:73" x14ac:dyDescent="0.2">
      <c r="A1249" s="138"/>
      <c r="B1249" s="138"/>
      <c r="C1249" s="138"/>
      <c r="D1249" s="138"/>
      <c r="E1249" s="158"/>
      <c r="F1249" s="158"/>
      <c r="G1249" s="138"/>
      <c r="H1249" s="138"/>
      <c r="I1249" s="138"/>
      <c r="J1249" s="138"/>
      <c r="K1249" s="138"/>
      <c r="L1249" s="138"/>
      <c r="M1249" s="138"/>
      <c r="N1249" s="138"/>
      <c r="O1249" s="138"/>
      <c r="P1249" s="138"/>
      <c r="Q1249" s="138"/>
      <c r="R1249" s="138"/>
      <c r="S1249" s="138"/>
      <c r="T1249" s="138"/>
      <c r="U1249" s="138"/>
      <c r="V1249" s="138"/>
      <c r="W1249" s="138"/>
      <c r="X1249" s="138"/>
      <c r="Y1249" s="138"/>
      <c r="Z1249" s="138"/>
      <c r="AA1249" s="138"/>
      <c r="AB1249" s="138"/>
      <c r="AC1249" s="138"/>
      <c r="AD1249" s="138"/>
      <c r="AE1249" s="138"/>
      <c r="AF1249" s="138"/>
      <c r="AG1249" s="138"/>
      <c r="AH1249" s="138"/>
      <c r="AI1249" s="138"/>
      <c r="AJ1249" s="138"/>
      <c r="AK1249" s="138"/>
      <c r="AL1249" s="138"/>
      <c r="AM1249" s="138"/>
      <c r="AN1249" s="138"/>
      <c r="AO1249" s="138"/>
      <c r="AP1249" s="138"/>
      <c r="AQ1249" s="138"/>
      <c r="AR1249" s="138"/>
      <c r="AS1249" s="138"/>
      <c r="AT1249" s="138"/>
      <c r="AU1249" s="138"/>
      <c r="AV1249" s="138"/>
      <c r="AW1249" s="138"/>
      <c r="AX1249" s="138"/>
      <c r="AY1249" s="138"/>
      <c r="AZ1249" s="138"/>
      <c r="BA1249" s="138"/>
      <c r="BB1249" s="138"/>
      <c r="BC1249" s="138"/>
      <c r="BD1249" s="138"/>
      <c r="BE1249" s="138"/>
      <c r="BF1249" s="138"/>
      <c r="BG1249" s="138"/>
      <c r="BH1249" s="138"/>
      <c r="BI1249" s="138"/>
      <c r="BJ1249" s="138"/>
      <c r="BK1249" s="138"/>
      <c r="BL1249" s="138"/>
      <c r="BM1249" s="138"/>
      <c r="BN1249" s="138"/>
      <c r="BO1249" s="138"/>
      <c r="BP1249" s="138"/>
      <c r="BQ1249" s="138"/>
      <c r="BR1249" s="138"/>
      <c r="BS1249" s="138"/>
      <c r="BT1249" s="138"/>
      <c r="BU1249" s="138"/>
    </row>
    <row r="1250" spans="1:73" x14ac:dyDescent="0.2">
      <c r="A1250" s="138"/>
      <c r="B1250" s="138"/>
      <c r="C1250" s="138"/>
      <c r="D1250" s="138"/>
      <c r="E1250" s="158"/>
      <c r="F1250" s="158"/>
      <c r="G1250" s="138"/>
      <c r="H1250" s="138"/>
      <c r="I1250" s="138"/>
      <c r="J1250" s="138"/>
      <c r="K1250" s="138"/>
      <c r="L1250" s="138"/>
      <c r="M1250" s="138"/>
      <c r="N1250" s="138"/>
      <c r="O1250" s="138"/>
      <c r="P1250" s="138"/>
      <c r="Q1250" s="138"/>
      <c r="R1250" s="138"/>
      <c r="S1250" s="138"/>
      <c r="T1250" s="138"/>
      <c r="U1250" s="138"/>
      <c r="V1250" s="138"/>
      <c r="W1250" s="138"/>
      <c r="X1250" s="138"/>
      <c r="Y1250" s="138"/>
      <c r="Z1250" s="138"/>
      <c r="AA1250" s="138"/>
      <c r="AB1250" s="138"/>
      <c r="AC1250" s="138"/>
      <c r="AD1250" s="138"/>
      <c r="AE1250" s="138"/>
      <c r="AF1250" s="138"/>
      <c r="AG1250" s="138"/>
      <c r="AH1250" s="138"/>
      <c r="AI1250" s="138"/>
      <c r="AJ1250" s="138"/>
      <c r="AK1250" s="138"/>
      <c r="AL1250" s="138"/>
      <c r="AM1250" s="138"/>
      <c r="AN1250" s="138"/>
      <c r="AO1250" s="138"/>
      <c r="AP1250" s="138"/>
      <c r="AQ1250" s="138"/>
      <c r="AR1250" s="138"/>
      <c r="AS1250" s="138"/>
      <c r="AT1250" s="138"/>
      <c r="AU1250" s="138"/>
      <c r="AV1250" s="138"/>
      <c r="AW1250" s="138"/>
      <c r="AX1250" s="138"/>
      <c r="AY1250" s="138"/>
      <c r="AZ1250" s="138"/>
      <c r="BA1250" s="138"/>
      <c r="BB1250" s="138"/>
      <c r="BC1250" s="138"/>
      <c r="BD1250" s="138"/>
      <c r="BE1250" s="138"/>
      <c r="BF1250" s="138"/>
      <c r="BG1250" s="138"/>
      <c r="BH1250" s="138"/>
      <c r="BI1250" s="138"/>
      <c r="BJ1250" s="138"/>
      <c r="BK1250" s="138"/>
      <c r="BL1250" s="138"/>
      <c r="BM1250" s="138"/>
      <c r="BN1250" s="138"/>
      <c r="BO1250" s="138"/>
      <c r="BP1250" s="138"/>
      <c r="BQ1250" s="138"/>
      <c r="BR1250" s="138"/>
      <c r="BS1250" s="138"/>
      <c r="BT1250" s="138"/>
      <c r="BU1250" s="138"/>
    </row>
    <row r="1251" spans="1:73" x14ac:dyDescent="0.2">
      <c r="A1251" s="138"/>
      <c r="B1251" s="138"/>
      <c r="C1251" s="138"/>
      <c r="D1251" s="138"/>
      <c r="E1251" s="158"/>
      <c r="F1251" s="158"/>
      <c r="G1251" s="138"/>
      <c r="H1251" s="138"/>
      <c r="I1251" s="138"/>
      <c r="J1251" s="138"/>
      <c r="K1251" s="138"/>
      <c r="L1251" s="138"/>
      <c r="M1251" s="138"/>
      <c r="N1251" s="138"/>
      <c r="O1251" s="138"/>
      <c r="P1251" s="138"/>
      <c r="Q1251" s="138"/>
      <c r="R1251" s="138"/>
      <c r="S1251" s="138"/>
      <c r="T1251" s="138"/>
      <c r="U1251" s="138"/>
      <c r="V1251" s="138"/>
      <c r="W1251" s="138"/>
      <c r="X1251" s="138"/>
      <c r="Y1251" s="138"/>
      <c r="Z1251" s="138"/>
      <c r="AA1251" s="138"/>
      <c r="AB1251" s="138"/>
      <c r="AC1251" s="138"/>
      <c r="AD1251" s="138"/>
      <c r="AE1251" s="138"/>
      <c r="AF1251" s="138"/>
      <c r="AG1251" s="138"/>
      <c r="AH1251" s="138"/>
      <c r="AI1251" s="138"/>
      <c r="AJ1251" s="138"/>
      <c r="AK1251" s="138"/>
      <c r="AL1251" s="138"/>
      <c r="AM1251" s="138"/>
      <c r="AN1251" s="138"/>
      <c r="AO1251" s="138"/>
      <c r="AP1251" s="138"/>
      <c r="AQ1251" s="138"/>
      <c r="AR1251" s="138"/>
      <c r="AS1251" s="138"/>
      <c r="AT1251" s="138"/>
      <c r="AU1251" s="138"/>
      <c r="AV1251" s="138"/>
      <c r="AW1251" s="138"/>
      <c r="AX1251" s="138"/>
      <c r="AY1251" s="138"/>
      <c r="AZ1251" s="138"/>
      <c r="BA1251" s="138"/>
      <c r="BB1251" s="138"/>
      <c r="BC1251" s="138"/>
      <c r="BD1251" s="138"/>
      <c r="BE1251" s="138"/>
      <c r="BF1251" s="138"/>
      <c r="BG1251" s="138"/>
      <c r="BH1251" s="138"/>
      <c r="BI1251" s="138"/>
      <c r="BJ1251" s="138"/>
      <c r="BK1251" s="138"/>
      <c r="BL1251" s="138"/>
      <c r="BM1251" s="138"/>
      <c r="BN1251" s="138"/>
      <c r="BO1251" s="138"/>
      <c r="BP1251" s="138"/>
      <c r="BQ1251" s="138"/>
      <c r="BR1251" s="138"/>
      <c r="BS1251" s="138"/>
      <c r="BT1251" s="138"/>
      <c r="BU1251" s="138"/>
    </row>
    <row r="1252" spans="1:73" x14ac:dyDescent="0.2">
      <c r="A1252" s="138"/>
      <c r="B1252" s="138"/>
      <c r="C1252" s="138"/>
      <c r="D1252" s="138"/>
      <c r="E1252" s="158"/>
      <c r="F1252" s="158"/>
      <c r="G1252" s="138"/>
      <c r="H1252" s="138"/>
      <c r="I1252" s="138"/>
      <c r="J1252" s="138"/>
      <c r="K1252" s="138"/>
      <c r="L1252" s="138"/>
      <c r="M1252" s="138"/>
      <c r="N1252" s="138"/>
      <c r="O1252" s="138"/>
      <c r="P1252" s="138"/>
      <c r="Q1252" s="138"/>
      <c r="R1252" s="138"/>
      <c r="S1252" s="138"/>
      <c r="T1252" s="138"/>
      <c r="U1252" s="138"/>
      <c r="V1252" s="138"/>
      <c r="W1252" s="138"/>
      <c r="X1252" s="138"/>
      <c r="Y1252" s="138"/>
      <c r="Z1252" s="138"/>
      <c r="AA1252" s="138"/>
      <c r="AB1252" s="138"/>
      <c r="AC1252" s="138"/>
      <c r="AD1252" s="138"/>
      <c r="AE1252" s="138"/>
      <c r="AF1252" s="138"/>
      <c r="AG1252" s="138"/>
      <c r="AH1252" s="138"/>
      <c r="AI1252" s="138"/>
      <c r="AJ1252" s="138"/>
      <c r="AK1252" s="138"/>
      <c r="AL1252" s="138"/>
      <c r="AM1252" s="138"/>
      <c r="AN1252" s="138"/>
      <c r="AO1252" s="138"/>
      <c r="AP1252" s="138"/>
      <c r="AQ1252" s="138"/>
      <c r="AR1252" s="138"/>
      <c r="AS1252" s="138"/>
      <c r="AT1252" s="138"/>
      <c r="AU1252" s="138"/>
      <c r="AV1252" s="138"/>
      <c r="AW1252" s="138"/>
      <c r="AX1252" s="138"/>
      <c r="AY1252" s="138"/>
      <c r="AZ1252" s="138"/>
      <c r="BA1252" s="138"/>
      <c r="BB1252" s="138"/>
      <c r="BC1252" s="138"/>
      <c r="BD1252" s="138"/>
      <c r="BE1252" s="138"/>
      <c r="BF1252" s="138"/>
      <c r="BG1252" s="138"/>
      <c r="BH1252" s="138"/>
      <c r="BI1252" s="138"/>
      <c r="BJ1252" s="138"/>
      <c r="BK1252" s="138"/>
      <c r="BL1252" s="138"/>
      <c r="BM1252" s="138"/>
      <c r="BN1252" s="138"/>
      <c r="BO1252" s="138"/>
      <c r="BP1252" s="138"/>
      <c r="BQ1252" s="138"/>
      <c r="BR1252" s="138"/>
      <c r="BS1252" s="138"/>
      <c r="BT1252" s="138"/>
      <c r="BU1252" s="138"/>
    </row>
    <row r="1253" spans="1:73" x14ac:dyDescent="0.2">
      <c r="A1253" s="138"/>
      <c r="B1253" s="138"/>
      <c r="C1253" s="138"/>
      <c r="D1253" s="138"/>
      <c r="E1253" s="158"/>
      <c r="F1253" s="158"/>
      <c r="G1253" s="138"/>
      <c r="H1253" s="138"/>
      <c r="I1253" s="138"/>
      <c r="J1253" s="138"/>
      <c r="K1253" s="138"/>
      <c r="L1253" s="138"/>
      <c r="M1253" s="138"/>
      <c r="N1253" s="138"/>
      <c r="O1253" s="138"/>
      <c r="P1253" s="138"/>
      <c r="Q1253" s="138"/>
      <c r="R1253" s="138"/>
      <c r="S1253" s="138"/>
      <c r="T1253" s="138"/>
      <c r="U1253" s="138"/>
      <c r="V1253" s="138"/>
      <c r="W1253" s="138"/>
      <c r="X1253" s="138"/>
      <c r="Y1253" s="138"/>
      <c r="Z1253" s="138"/>
      <c r="AA1253" s="138"/>
      <c r="AB1253" s="138"/>
      <c r="AC1253" s="138"/>
      <c r="AD1253" s="138"/>
      <c r="AE1253" s="138"/>
      <c r="AF1253" s="138"/>
      <c r="AG1253" s="138"/>
      <c r="AH1253" s="138"/>
      <c r="AI1253" s="138"/>
      <c r="AJ1253" s="138"/>
      <c r="AK1253" s="138"/>
      <c r="AL1253" s="138"/>
      <c r="AM1253" s="138"/>
      <c r="AN1253" s="138"/>
      <c r="AO1253" s="138"/>
      <c r="AP1253" s="138"/>
      <c r="AQ1253" s="138"/>
      <c r="AR1253" s="138"/>
      <c r="AS1253" s="138"/>
      <c r="AT1253" s="138"/>
      <c r="AU1253" s="138"/>
      <c r="AV1253" s="138"/>
      <c r="AW1253" s="138"/>
      <c r="AX1253" s="138"/>
      <c r="AY1253" s="138"/>
      <c r="AZ1253" s="138"/>
      <c r="BA1253" s="138"/>
      <c r="BB1253" s="138"/>
      <c r="BC1253" s="138"/>
      <c r="BD1253" s="138"/>
      <c r="BE1253" s="138"/>
      <c r="BF1253" s="138"/>
      <c r="BG1253" s="138"/>
      <c r="BH1253" s="138"/>
      <c r="BI1253" s="138"/>
      <c r="BJ1253" s="138"/>
      <c r="BK1253" s="138"/>
      <c r="BL1253" s="138"/>
      <c r="BM1253" s="138"/>
      <c r="BN1253" s="138"/>
      <c r="BO1253" s="138"/>
      <c r="BP1253" s="138"/>
      <c r="BQ1253" s="138"/>
      <c r="BR1253" s="138"/>
      <c r="BS1253" s="138"/>
      <c r="BT1253" s="138"/>
      <c r="BU1253" s="138"/>
    </row>
    <row r="1254" spans="1:73" x14ac:dyDescent="0.2">
      <c r="A1254" s="138"/>
      <c r="B1254" s="138"/>
      <c r="C1254" s="138"/>
      <c r="D1254" s="138"/>
      <c r="E1254" s="158"/>
      <c r="F1254" s="158"/>
      <c r="G1254" s="138"/>
      <c r="H1254" s="138"/>
      <c r="I1254" s="138"/>
      <c r="J1254" s="138"/>
      <c r="K1254" s="138"/>
      <c r="L1254" s="138"/>
      <c r="M1254" s="138"/>
      <c r="N1254" s="138"/>
      <c r="O1254" s="138"/>
      <c r="P1254" s="138"/>
      <c r="Q1254" s="138"/>
      <c r="R1254" s="138"/>
      <c r="S1254" s="138"/>
      <c r="T1254" s="138"/>
      <c r="U1254" s="138"/>
      <c r="V1254" s="138"/>
      <c r="W1254" s="138"/>
      <c r="X1254" s="138"/>
      <c r="Y1254" s="138"/>
      <c r="Z1254" s="138"/>
      <c r="AA1254" s="138"/>
      <c r="AB1254" s="138"/>
      <c r="AC1254" s="138"/>
      <c r="AD1254" s="138"/>
      <c r="AE1254" s="138"/>
      <c r="AF1254" s="138"/>
      <c r="AG1254" s="138"/>
      <c r="AH1254" s="138"/>
      <c r="AI1254" s="138"/>
      <c r="AJ1254" s="138"/>
      <c r="AK1254" s="138"/>
      <c r="AL1254" s="138"/>
      <c r="AM1254" s="138"/>
      <c r="AN1254" s="138"/>
      <c r="AO1254" s="138"/>
      <c r="AP1254" s="138"/>
      <c r="AQ1254" s="138"/>
      <c r="AR1254" s="138"/>
      <c r="AS1254" s="138"/>
      <c r="AT1254" s="138"/>
      <c r="AU1254" s="138"/>
      <c r="AV1254" s="138"/>
      <c r="AW1254" s="138"/>
      <c r="AX1254" s="138"/>
      <c r="AY1254" s="138"/>
      <c r="AZ1254" s="138"/>
      <c r="BA1254" s="138"/>
      <c r="BB1254" s="138"/>
      <c r="BC1254" s="138"/>
      <c r="BD1254" s="138"/>
      <c r="BE1254" s="138"/>
      <c r="BF1254" s="138"/>
      <c r="BG1254" s="138"/>
      <c r="BH1254" s="138"/>
      <c r="BI1254" s="138"/>
      <c r="BJ1254" s="138"/>
      <c r="BK1254" s="138"/>
      <c r="BL1254" s="138"/>
      <c r="BM1254" s="138"/>
      <c r="BN1254" s="138"/>
      <c r="BO1254" s="138"/>
      <c r="BP1254" s="138"/>
      <c r="BQ1254" s="138"/>
      <c r="BR1254" s="138"/>
      <c r="BS1254" s="138"/>
      <c r="BT1254" s="138"/>
      <c r="BU1254" s="138"/>
    </row>
    <row r="1255" spans="1:73" x14ac:dyDescent="0.2">
      <c r="A1255" s="138"/>
      <c r="B1255" s="138"/>
      <c r="C1255" s="138"/>
      <c r="D1255" s="138"/>
      <c r="E1255" s="158"/>
      <c r="F1255" s="158"/>
      <c r="G1255" s="138"/>
      <c r="H1255" s="138"/>
      <c r="I1255" s="138"/>
      <c r="J1255" s="138"/>
      <c r="K1255" s="138"/>
      <c r="L1255" s="138"/>
      <c r="M1255" s="138"/>
      <c r="N1255" s="138"/>
      <c r="O1255" s="138"/>
      <c r="P1255" s="138"/>
      <c r="Q1255" s="138"/>
      <c r="R1255" s="138"/>
      <c r="S1255" s="138"/>
      <c r="T1255" s="138"/>
      <c r="U1255" s="138"/>
      <c r="V1255" s="138"/>
      <c r="W1255" s="138"/>
      <c r="X1255" s="138"/>
      <c r="Y1255" s="138"/>
      <c r="Z1255" s="138"/>
      <c r="AA1255" s="138"/>
      <c r="AB1255" s="138"/>
      <c r="AC1255" s="138"/>
      <c r="AD1255" s="138"/>
      <c r="AE1255" s="138"/>
      <c r="AF1255" s="138"/>
      <c r="AG1255" s="138"/>
      <c r="AH1255" s="138"/>
      <c r="AI1255" s="138"/>
      <c r="AJ1255" s="138"/>
      <c r="AK1255" s="138"/>
      <c r="AL1255" s="138"/>
      <c r="AM1255" s="138"/>
      <c r="AN1255" s="138"/>
      <c r="AO1255" s="138"/>
      <c r="AP1255" s="138"/>
      <c r="AQ1255" s="138"/>
      <c r="AR1255" s="138"/>
      <c r="AS1255" s="138"/>
      <c r="AT1255" s="138"/>
      <c r="AU1255" s="138"/>
      <c r="AV1255" s="138"/>
      <c r="AW1255" s="138"/>
      <c r="AX1255" s="138"/>
      <c r="AY1255" s="138"/>
      <c r="AZ1255" s="138"/>
      <c r="BA1255" s="138"/>
      <c r="BB1255" s="138"/>
      <c r="BC1255" s="138"/>
      <c r="BD1255" s="138"/>
      <c r="BE1255" s="138"/>
      <c r="BF1255" s="138"/>
      <c r="BG1255" s="138"/>
      <c r="BH1255" s="138"/>
      <c r="BI1255" s="138"/>
      <c r="BJ1255" s="138"/>
      <c r="BK1255" s="138"/>
      <c r="BL1255" s="138"/>
      <c r="BM1255" s="138"/>
      <c r="BN1255" s="138"/>
      <c r="BO1255" s="138"/>
      <c r="BP1255" s="138"/>
      <c r="BQ1255" s="138"/>
      <c r="BR1255" s="138"/>
      <c r="BS1255" s="138"/>
      <c r="BT1255" s="138"/>
      <c r="BU1255" s="138"/>
    </row>
    <row r="1256" spans="1:73" x14ac:dyDescent="0.2">
      <c r="A1256" s="138"/>
      <c r="B1256" s="138"/>
      <c r="C1256" s="138"/>
      <c r="D1256" s="138"/>
      <c r="E1256" s="158"/>
      <c r="F1256" s="158"/>
      <c r="G1256" s="138"/>
      <c r="H1256" s="138"/>
      <c r="I1256" s="138"/>
      <c r="J1256" s="138"/>
      <c r="K1256" s="138"/>
      <c r="L1256" s="138"/>
      <c r="M1256" s="138"/>
      <c r="N1256" s="138"/>
      <c r="O1256" s="138"/>
      <c r="P1256" s="138"/>
      <c r="Q1256" s="138"/>
      <c r="R1256" s="138"/>
      <c r="S1256" s="138"/>
      <c r="T1256" s="138"/>
      <c r="U1256" s="138"/>
      <c r="V1256" s="138"/>
      <c r="W1256" s="138"/>
      <c r="X1256" s="138"/>
      <c r="Y1256" s="138"/>
      <c r="Z1256" s="138"/>
      <c r="AA1256" s="138"/>
      <c r="AB1256" s="138"/>
      <c r="AC1256" s="138"/>
      <c r="AD1256" s="138"/>
      <c r="AE1256" s="138"/>
      <c r="AF1256" s="138"/>
      <c r="AG1256" s="138"/>
      <c r="AH1256" s="138"/>
      <c r="AI1256" s="138"/>
      <c r="AJ1256" s="138"/>
      <c r="AK1256" s="138"/>
      <c r="AL1256" s="138"/>
      <c r="AM1256" s="138"/>
      <c r="AN1256" s="138"/>
      <c r="AO1256" s="138"/>
      <c r="AP1256" s="138"/>
      <c r="AQ1256" s="138"/>
      <c r="AR1256" s="138"/>
      <c r="AS1256" s="138"/>
      <c r="AT1256" s="138"/>
      <c r="AU1256" s="138"/>
      <c r="AV1256" s="138"/>
      <c r="AW1256" s="138"/>
      <c r="AX1256" s="138"/>
      <c r="AY1256" s="138"/>
      <c r="AZ1256" s="138"/>
      <c r="BA1256" s="138"/>
      <c r="BB1256" s="138"/>
      <c r="BC1256" s="138"/>
      <c r="BD1256" s="138"/>
      <c r="BE1256" s="138"/>
      <c r="BF1256" s="138"/>
      <c r="BG1256" s="138"/>
      <c r="BH1256" s="138"/>
      <c r="BI1256" s="138"/>
      <c r="BJ1256" s="138"/>
      <c r="BK1256" s="138"/>
      <c r="BL1256" s="138"/>
      <c r="BM1256" s="138"/>
      <c r="BN1256" s="138"/>
      <c r="BO1256" s="138"/>
      <c r="BP1256" s="138"/>
      <c r="BQ1256" s="138"/>
      <c r="BR1256" s="138"/>
      <c r="BS1256" s="138"/>
      <c r="BT1256" s="138"/>
      <c r="BU1256" s="138"/>
    </row>
  </sheetData>
  <sheetProtection sheet="1" objects="1" scenarios="1"/>
  <mergeCells count="9">
    <mergeCell ref="BC1:BJ1"/>
    <mergeCell ref="BK1:BR1"/>
    <mergeCell ref="BS1:BU1"/>
    <mergeCell ref="G1:O1"/>
    <mergeCell ref="P1:R1"/>
    <mergeCell ref="S1:AA1"/>
    <mergeCell ref="AB1:AH1"/>
    <mergeCell ref="AI1:AO1"/>
    <mergeCell ref="AP1:BB1"/>
  </mergeCells>
  <phoneticPr fontId="9"/>
  <pageMargins left="0.74791666666666667" right="0.74791666666666667" top="0.98402777777777772" bottom="0.98402777777777772" header="0.51180555555555551" footer="0.51180555555555551"/>
  <pageSetup paperSize="8" scale="41" firstPageNumber="4294963191" fitToHeight="0" orientation="landscape" r:id="rId1"/>
  <headerFooter alignWithMargins="0">
    <oddFooter>&amp;R－&amp;P－</oddFooter>
  </headerFooter>
  <colBreaks count="1" manualBreakCount="1">
    <brk id="4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80717452356EE4AAA3D039DA3A5CA91" ma:contentTypeVersion="0" ma:contentTypeDescription="新しいドキュメントを作成します。" ma:contentTypeScope="" ma:versionID="eb8a416699cc8fce57c23d40a9dadddc">
  <xsd:schema xmlns:xsd="http://www.w3.org/2001/XMLSchema" xmlns:p="http://schemas.microsoft.com/office/2006/metadata/properties" targetNamespace="http://schemas.microsoft.com/office/2006/metadata/properties" ma:root="true" ma:fieldsID="f4cff559f9a06213828a8956bc5bb2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04602A79-CAA7-4F31-A97B-F321C7683B50}">
  <ds:schemaRefs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617ECE0-E898-4A94-BF10-56908D7075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B10097-B91F-4D9A-B51B-82B9AFEB61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各市町村別</vt:lpstr>
      <vt:lpstr>グラフシート</vt:lpstr>
      <vt:lpstr>総数 </vt:lpstr>
      <vt:lpstr>男</vt:lpstr>
      <vt:lpstr>女</vt:lpstr>
      <vt:lpstr>市町村コード</vt:lpstr>
      <vt:lpstr>総数  (前年)</vt:lpstr>
      <vt:lpstr>男 (前年)</vt:lpstr>
      <vt:lpstr>女 (前年)</vt:lpstr>
      <vt:lpstr>編集不可</vt:lpstr>
      <vt:lpstr>グラフシート!Print_Area</vt:lpstr>
      <vt:lpstr>各市町村別!Print_Area</vt:lpstr>
      <vt:lpstr>女!Print_Area</vt:lpstr>
      <vt:lpstr>'女 (前年)'!Print_Area</vt:lpstr>
      <vt:lpstr>'総数 '!Print_Area</vt:lpstr>
      <vt:lpstr>'総数  (前年)'!Print_Area</vt:lpstr>
      <vt:lpstr>男!Print_Area</vt:lpstr>
      <vt:lpstr>'男 (前年)'!Print_Area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2026-04-20T07:34:03Z</dcterms:modified>
  <cp:category/>
  <cp:contentStatus/>
</cp:coreProperties>
</file>