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theme/themeOverride8.xml" ContentType="application/vnd.openxmlformats-officedocument.themeOverride+xml"/>
  <Override PartName="/xl/charts/chart17.xml" ContentType="application/vnd.openxmlformats-officedocument.drawingml.chart+xml"/>
  <Override PartName="/xl/theme/themeOverride9.xml" ContentType="application/vnd.openxmlformats-officedocument.themeOverride+xml"/>
  <Override PartName="/xl/charts/chart18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filterPrivacy="1" defaultThemeVersion="124226"/>
  <xr:revisionPtr revIDLastSave="0" documentId="13_ncr:1_{34E6C15A-93A0-4B49-8745-BF3FB83F1DA3}" xr6:coauthVersionLast="47" xr6:coauthVersionMax="47" xr10:uidLastSave="{00000000-0000-0000-0000-000000000000}"/>
  <bookViews>
    <workbookView xWindow="-108" yWindow="-108" windowWidth="23256" windowHeight="12456" xr2:uid="{FDC1092D-13A3-404F-8105-4B3248CBE638}"/>
  </bookViews>
  <sheets>
    <sheet name="各市町村別" sheetId="128" r:id="rId1"/>
    <sheet name="グラフシート" sheetId="168" r:id="rId2"/>
    <sheet name="総数 " sheetId="159" state="hidden" r:id="rId3"/>
    <sheet name="男" sheetId="160" state="hidden" r:id="rId4"/>
    <sheet name="女" sheetId="161" state="hidden" r:id="rId5"/>
    <sheet name="市町村コード" sheetId="169" state="hidden" r:id="rId6"/>
    <sheet name="総数  (前年)" sheetId="170" state="hidden" r:id="rId7"/>
    <sheet name="男 (前年)" sheetId="171" state="hidden" r:id="rId8"/>
    <sheet name="女 (前年)" sheetId="172" state="hidden" r:id="rId9"/>
    <sheet name="編集不可" sheetId="173" state="hidden" r:id="rId10"/>
  </sheets>
  <definedNames>
    <definedName name="_xlnm.Print_Area" localSheetId="1">グラフシート!$A$1:$P$181</definedName>
    <definedName name="_xlnm.Print_Area" localSheetId="0">各市町村別!$A$11:$Q$84</definedName>
    <definedName name="_xlnm.Print_Area" localSheetId="4">女!$A$1:$BU$54</definedName>
    <definedName name="_xlnm.Print_Area" localSheetId="8">'女 (前年)'!$A$1:$BU$64</definedName>
    <definedName name="_xlnm.Print_Area" localSheetId="2">'総数 '!$A$1:$BU$59</definedName>
    <definedName name="_xlnm.Print_Area" localSheetId="6">'総数  (前年)'!$A$1:$BU$71</definedName>
    <definedName name="_xlnm.Print_Area" localSheetId="3">男!$A$1:$BU$54</definedName>
    <definedName name="_xlnm.Print_Area" localSheetId="7">'男 (前年)'!$A$1:$BU$66</definedName>
    <definedName name="_xlnm.Print_Titles" localSheetId="4">女!$A:$C,女!#REF!</definedName>
    <definedName name="_xlnm.Print_Titles" localSheetId="8">'女 (前年)'!$A:$C,'女 (前年)'!$1:$3</definedName>
    <definedName name="_xlnm.Print_Titles" localSheetId="2">'総数 '!$A:$C,'総数 '!#REF!</definedName>
    <definedName name="_xlnm.Print_Titles" localSheetId="6">'総数  (前年)'!$A:$C,'総数  (前年)'!$1:$3</definedName>
    <definedName name="_xlnm.Print_Titles" localSheetId="3">男!$A:$C,男!#REF!</definedName>
    <definedName name="_xlnm.Print_Titles" localSheetId="7">'男 (前年)'!$A:$C,'男 (前年)'!$1:$3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4" i="128" l="1"/>
  <c r="B4" i="173"/>
  <c r="C4" i="173"/>
  <c r="F4" i="173" l="1"/>
  <c r="N4" i="173"/>
  <c r="V4" i="173"/>
  <c r="AD4" i="173"/>
  <c r="AL4" i="173"/>
  <c r="AT4" i="173"/>
  <c r="BB4" i="173"/>
  <c r="BJ4" i="173"/>
  <c r="BR4" i="173"/>
  <c r="X4" i="173"/>
  <c r="AF4" i="173"/>
  <c r="AN4" i="173"/>
  <c r="AV4" i="173"/>
  <c r="BD4" i="173"/>
  <c r="BT4" i="173"/>
  <c r="Y4" i="173"/>
  <c r="AW4" i="173"/>
  <c r="R4" i="173"/>
  <c r="BF4" i="173"/>
  <c r="AB4" i="173"/>
  <c r="AZ4" i="173"/>
  <c r="U4" i="173"/>
  <c r="BI4" i="173"/>
  <c r="G4" i="173"/>
  <c r="O4" i="173"/>
  <c r="W4" i="173"/>
  <c r="AE4" i="173"/>
  <c r="AM4" i="173"/>
  <c r="AU4" i="173"/>
  <c r="BC4" i="173"/>
  <c r="BK4" i="173"/>
  <c r="BS4" i="173"/>
  <c r="P4" i="173"/>
  <c r="Q4" i="173"/>
  <c r="AO4" i="173"/>
  <c r="BU4" i="173"/>
  <c r="Z4" i="173"/>
  <c r="BN4" i="173"/>
  <c r="T4" i="173"/>
  <c r="BH4" i="173"/>
  <c r="M4" i="173"/>
  <c r="BA4" i="173"/>
  <c r="H4" i="173"/>
  <c r="BL4" i="173"/>
  <c r="AG4" i="173"/>
  <c r="BM4" i="173"/>
  <c r="J4" i="173"/>
  <c r="BV4" i="173"/>
  <c r="AR4" i="173"/>
  <c r="BP4" i="173"/>
  <c r="AK4" i="173"/>
  <c r="E4" i="173"/>
  <c r="I4" i="173"/>
  <c r="BE4" i="173"/>
  <c r="AH4" i="173"/>
  <c r="AX4" i="173"/>
  <c r="AJ4" i="173"/>
  <c r="AC4" i="173"/>
  <c r="BQ4" i="173"/>
  <c r="AP4" i="173"/>
  <c r="AS4" i="173"/>
  <c r="K4" i="173"/>
  <c r="S4" i="173"/>
  <c r="AA4" i="173"/>
  <c r="AI4" i="173"/>
  <c r="AQ4" i="173"/>
  <c r="AY4" i="173"/>
  <c r="BG4" i="173"/>
  <c r="BO4" i="173"/>
  <c r="L4" i="173"/>
  <c r="BW4" i="173"/>
  <c r="D1" i="168"/>
  <c r="C3" i="173"/>
  <c r="C2" i="173"/>
  <c r="B3" i="173" l="1"/>
  <c r="B2" i="173"/>
  <c r="C17" i="128"/>
  <c r="D17" i="128" s="1"/>
  <c r="BW2" i="173" l="1"/>
  <c r="L2" i="173"/>
  <c r="H27" i="128" s="1"/>
  <c r="T2" i="173"/>
  <c r="AB2" i="173"/>
  <c r="J40" i="128" s="1"/>
  <c r="AJ2" i="173"/>
  <c r="AR2" i="173"/>
  <c r="E61" i="128" s="1"/>
  <c r="AZ2" i="173"/>
  <c r="M61" i="128" s="1"/>
  <c r="BH2" i="173"/>
  <c r="H68" i="128" s="1"/>
  <c r="BP2" i="173"/>
  <c r="V2" i="173"/>
  <c r="E40" i="128" s="1"/>
  <c r="AT2" i="173"/>
  <c r="BJ2" i="173"/>
  <c r="J68" i="128" s="1"/>
  <c r="AE2" i="173"/>
  <c r="F47" i="128" s="1"/>
  <c r="BC2" i="173"/>
  <c r="P61" i="128" s="1"/>
  <c r="X2" i="173"/>
  <c r="F40" i="128" s="1"/>
  <c r="BD2" i="173"/>
  <c r="D68" i="128" s="1"/>
  <c r="Z2" i="173"/>
  <c r="BF2" i="173"/>
  <c r="F68" i="128" s="1"/>
  <c r="AQ2" i="173"/>
  <c r="D61" i="128" s="1"/>
  <c r="M2" i="173"/>
  <c r="I27" i="128" s="1"/>
  <c r="U2" i="173"/>
  <c r="AC2" i="173"/>
  <c r="D47" i="128" s="1"/>
  <c r="AK2" i="173"/>
  <c r="E54" i="128" s="1"/>
  <c r="AS2" i="173"/>
  <c r="F61" i="128" s="1"/>
  <c r="BA2" i="173"/>
  <c r="N61" i="128" s="1"/>
  <c r="BI2" i="173"/>
  <c r="BQ2" i="173"/>
  <c r="I75" i="128" s="1"/>
  <c r="E2" i="173"/>
  <c r="F2" i="173"/>
  <c r="AD2" i="173"/>
  <c r="E47" i="128" s="1"/>
  <c r="BB2" i="173"/>
  <c r="O61" i="128" s="1"/>
  <c r="W2" i="173"/>
  <c r="BK2" i="173"/>
  <c r="P2" i="173"/>
  <c r="L27" i="128" s="1"/>
  <c r="AV2" i="173"/>
  <c r="I61" i="128" s="1"/>
  <c r="J2" i="173"/>
  <c r="F27" i="128" s="1"/>
  <c r="AX2" i="173"/>
  <c r="K61" i="128" s="1"/>
  <c r="AI2" i="173"/>
  <c r="J47" i="128" s="1"/>
  <c r="N2" i="173"/>
  <c r="J27" i="128" s="1"/>
  <c r="AL2" i="173"/>
  <c r="F54" i="128" s="1"/>
  <c r="BR2" i="173"/>
  <c r="O2" i="173"/>
  <c r="K27" i="128" s="1"/>
  <c r="AM2" i="173"/>
  <c r="G54" i="128" s="1"/>
  <c r="H2" i="173"/>
  <c r="D27" i="128" s="1"/>
  <c r="AN2" i="173"/>
  <c r="H54" i="128" s="1"/>
  <c r="BT2" i="173"/>
  <c r="D81" i="128" s="1"/>
  <c r="AP2" i="173"/>
  <c r="J54" i="128" s="1"/>
  <c r="BV2" i="173"/>
  <c r="F81" i="128" s="1"/>
  <c r="AA2" i="173"/>
  <c r="I40" i="128" s="1"/>
  <c r="G2" i="173"/>
  <c r="AU2" i="173"/>
  <c r="H61" i="128" s="1"/>
  <c r="BS2" i="173"/>
  <c r="K75" i="128" s="1"/>
  <c r="AF2" i="173"/>
  <c r="G47" i="128" s="1"/>
  <c r="BL2" i="173"/>
  <c r="D75" i="128" s="1"/>
  <c r="AH2" i="173"/>
  <c r="I47" i="128" s="1"/>
  <c r="S2" i="173"/>
  <c r="F34" i="128" s="1"/>
  <c r="BO2" i="173"/>
  <c r="R2" i="173"/>
  <c r="BN2" i="173"/>
  <c r="F75" i="128" s="1"/>
  <c r="K2" i="173"/>
  <c r="G27" i="128" s="1"/>
  <c r="BG2" i="173"/>
  <c r="G68" i="128" s="1"/>
  <c r="I2" i="173"/>
  <c r="Q2" i="173"/>
  <c r="Y2" i="173"/>
  <c r="G40" i="128" s="1"/>
  <c r="AG2" i="173"/>
  <c r="AO2" i="173"/>
  <c r="AW2" i="173"/>
  <c r="BE2" i="173"/>
  <c r="E68" i="128" s="1"/>
  <c r="BM2" i="173"/>
  <c r="E75" i="128" s="1"/>
  <c r="BU2" i="173"/>
  <c r="E81" i="128" s="1"/>
  <c r="AY2" i="173"/>
  <c r="L61" i="128" s="1"/>
  <c r="BW3" i="173"/>
  <c r="C16" i="128" s="1"/>
  <c r="D16" i="128" s="1"/>
  <c r="I3" i="173"/>
  <c r="Q3" i="173"/>
  <c r="Y3" i="173"/>
  <c r="G41" i="128" s="1"/>
  <c r="AG3" i="173"/>
  <c r="H48" i="128" s="1"/>
  <c r="AO3" i="173"/>
  <c r="I55" i="128" s="1"/>
  <c r="AW3" i="173"/>
  <c r="J62" i="128" s="1"/>
  <c r="BE3" i="173"/>
  <c r="E69" i="128" s="1"/>
  <c r="BM3" i="173"/>
  <c r="E76" i="128" s="1"/>
  <c r="BU3" i="173"/>
  <c r="E82" i="128" s="1"/>
  <c r="E3" i="173"/>
  <c r="S3" i="173"/>
  <c r="AQ3" i="173"/>
  <c r="D62" i="128" s="1"/>
  <c r="BG3" i="173"/>
  <c r="G69" i="128" s="1"/>
  <c r="L3" i="173"/>
  <c r="H28" i="128" s="1"/>
  <c r="AR3" i="173"/>
  <c r="E62" i="128" s="1"/>
  <c r="BP3" i="173"/>
  <c r="H76" i="128" s="1"/>
  <c r="U3" i="173"/>
  <c r="BA3" i="173"/>
  <c r="N62" i="128" s="1"/>
  <c r="O3" i="173"/>
  <c r="K28" i="128" s="1"/>
  <c r="AU3" i="173"/>
  <c r="H62" i="128" s="1"/>
  <c r="X3" i="173"/>
  <c r="F41" i="128" s="1"/>
  <c r="J3" i="173"/>
  <c r="F28" i="128" s="1"/>
  <c r="R3" i="173"/>
  <c r="E35" i="128" s="1"/>
  <c r="Z3" i="173"/>
  <c r="H41" i="128" s="1"/>
  <c r="AH3" i="173"/>
  <c r="I48" i="128" s="1"/>
  <c r="AP3" i="173"/>
  <c r="J55" i="128" s="1"/>
  <c r="AX3" i="173"/>
  <c r="K62" i="128" s="1"/>
  <c r="BF3" i="173"/>
  <c r="F69" i="128" s="1"/>
  <c r="BN3" i="173"/>
  <c r="F76" i="128" s="1"/>
  <c r="BV3" i="173"/>
  <c r="F82" i="128" s="1"/>
  <c r="K3" i="173"/>
  <c r="G28" i="128" s="1"/>
  <c r="AA3" i="173"/>
  <c r="I41" i="128" s="1"/>
  <c r="AY3" i="173"/>
  <c r="L62" i="128" s="1"/>
  <c r="AB3" i="173"/>
  <c r="J41" i="128" s="1"/>
  <c r="BH3" i="173"/>
  <c r="H69" i="128" s="1"/>
  <c r="AC3" i="173"/>
  <c r="D48" i="128" s="1"/>
  <c r="BI3" i="173"/>
  <c r="I69" i="128" s="1"/>
  <c r="W3" i="173"/>
  <c r="AM3" i="173"/>
  <c r="G55" i="128" s="1"/>
  <c r="BC3" i="173"/>
  <c r="P62" i="128" s="1"/>
  <c r="P3" i="173"/>
  <c r="L28" i="128" s="1"/>
  <c r="BL3" i="173"/>
  <c r="D76" i="128" s="1"/>
  <c r="AI3" i="173"/>
  <c r="J48" i="128" s="1"/>
  <c r="BO3" i="173"/>
  <c r="G76" i="128" s="1"/>
  <c r="T3" i="173"/>
  <c r="D41" i="128" s="1"/>
  <c r="AZ3" i="173"/>
  <c r="M62" i="128" s="1"/>
  <c r="AS3" i="173"/>
  <c r="F62" i="128" s="1"/>
  <c r="BS3" i="173"/>
  <c r="K76" i="128" s="1"/>
  <c r="H3" i="173"/>
  <c r="D28" i="128" s="1"/>
  <c r="BD3" i="173"/>
  <c r="D69" i="128" s="1"/>
  <c r="AJ3" i="173"/>
  <c r="D55" i="128" s="1"/>
  <c r="M3" i="173"/>
  <c r="I28" i="128" s="1"/>
  <c r="AK3" i="173"/>
  <c r="E55" i="128" s="1"/>
  <c r="BQ3" i="173"/>
  <c r="I76" i="128" s="1"/>
  <c r="G3" i="173"/>
  <c r="AE3" i="173"/>
  <c r="F48" i="128" s="1"/>
  <c r="BK3" i="173"/>
  <c r="K69" i="128" s="1"/>
  <c r="AV3" i="173"/>
  <c r="I62" i="128" s="1"/>
  <c r="AF3" i="173"/>
  <c r="G48" i="128" s="1"/>
  <c r="F3" i="173"/>
  <c r="N3" i="173"/>
  <c r="J28" i="128" s="1"/>
  <c r="V3" i="173"/>
  <c r="E41" i="128" s="1"/>
  <c r="AD3" i="173"/>
  <c r="E48" i="128" s="1"/>
  <c r="AL3" i="173"/>
  <c r="F55" i="128" s="1"/>
  <c r="AT3" i="173"/>
  <c r="G62" i="128" s="1"/>
  <c r="BB3" i="173"/>
  <c r="O62" i="128" s="1"/>
  <c r="BJ3" i="173"/>
  <c r="J69" i="128" s="1"/>
  <c r="BR3" i="173"/>
  <c r="J76" i="128" s="1"/>
  <c r="AN3" i="173"/>
  <c r="H55" i="128" s="1"/>
  <c r="BT3" i="173"/>
  <c r="D82" i="128" s="1"/>
  <c r="E27" i="128"/>
  <c r="D34" i="128"/>
  <c r="H47" i="128"/>
  <c r="I54" i="128"/>
  <c r="J61" i="128"/>
  <c r="E34" i="128"/>
  <c r="H40" i="128"/>
  <c r="D54" i="128"/>
  <c r="H75" i="128"/>
  <c r="I68" i="128"/>
  <c r="G75" i="128"/>
  <c r="D40" i="128"/>
  <c r="G61" i="128"/>
  <c r="J75" i="128"/>
  <c r="C15" i="128"/>
  <c r="D15" i="128" s="1"/>
  <c r="K68" i="128"/>
  <c r="E28" i="128"/>
  <c r="D35" i="128"/>
  <c r="F35" i="128"/>
  <c r="C69" i="128" l="1"/>
  <c r="C76" i="128"/>
  <c r="C82" i="128"/>
  <c r="C62" i="128"/>
  <c r="C81" i="128"/>
  <c r="C61" i="128"/>
  <c r="C75" i="128"/>
  <c r="C68" i="128"/>
  <c r="C55" i="128"/>
  <c r="C41" i="128"/>
  <c r="C48" i="128"/>
  <c r="C34" i="128"/>
  <c r="C54" i="128"/>
  <c r="C47" i="128"/>
  <c r="C40" i="128"/>
  <c r="C35" i="128"/>
  <c r="C21" i="128"/>
  <c r="C28" i="128"/>
  <c r="E16" i="128"/>
  <c r="C20" i="128"/>
  <c r="C27" i="128"/>
  <c r="E15" i="128"/>
  <c r="H9" i="128" l="1"/>
  <c r="F83" i="128"/>
  <c r="E83" i="128"/>
  <c r="D83" i="128"/>
  <c r="K77" i="128"/>
  <c r="J77" i="128"/>
  <c r="I77" i="128"/>
  <c r="H77" i="128"/>
  <c r="G77" i="128"/>
  <c r="F77" i="128"/>
  <c r="E77" i="128"/>
  <c r="D77" i="128"/>
  <c r="K70" i="128"/>
  <c r="J70" i="128"/>
  <c r="I70" i="128"/>
  <c r="H70" i="128"/>
  <c r="G70" i="128"/>
  <c r="F70" i="128"/>
  <c r="E70" i="128"/>
  <c r="D70" i="128"/>
  <c r="P63" i="128"/>
  <c r="O63" i="128"/>
  <c r="N63" i="128"/>
  <c r="M63" i="128"/>
  <c r="L63" i="128"/>
  <c r="K63" i="128"/>
  <c r="J63" i="128"/>
  <c r="I63" i="128"/>
  <c r="H63" i="128"/>
  <c r="G63" i="128"/>
  <c r="F63" i="128"/>
  <c r="E63" i="128"/>
  <c r="D63" i="128"/>
  <c r="J56" i="128"/>
  <c r="I56" i="128"/>
  <c r="H56" i="128"/>
  <c r="G56" i="128"/>
  <c r="F56" i="128"/>
  <c r="E56" i="128"/>
  <c r="D56" i="128"/>
  <c r="J49" i="128"/>
  <c r="I49" i="128"/>
  <c r="H49" i="128"/>
  <c r="G49" i="128"/>
  <c r="F49" i="128"/>
  <c r="E49" i="128"/>
  <c r="D49" i="128"/>
  <c r="J42" i="128"/>
  <c r="I42" i="128"/>
  <c r="H42" i="128"/>
  <c r="G42" i="128"/>
  <c r="F42" i="128"/>
  <c r="E42" i="128"/>
  <c r="D42" i="128"/>
  <c r="F36" i="128"/>
  <c r="E36" i="128"/>
  <c r="D36" i="128"/>
  <c r="L29" i="128"/>
  <c r="K29" i="128"/>
  <c r="J29" i="128"/>
  <c r="I29" i="128"/>
  <c r="H29" i="128"/>
  <c r="G29" i="128"/>
  <c r="F29" i="128"/>
  <c r="E29" i="128"/>
  <c r="D29" i="128"/>
  <c r="C83" i="128" l="1"/>
  <c r="C84" i="128" s="1"/>
  <c r="E17" i="128"/>
  <c r="C77" i="128"/>
  <c r="C70" i="128"/>
  <c r="C71" i="128" s="1"/>
  <c r="C63" i="128"/>
  <c r="C64" i="128" s="1"/>
  <c r="C56" i="128"/>
  <c r="C57" i="128" s="1"/>
  <c r="C49" i="128"/>
  <c r="C22" i="128"/>
  <c r="C42" i="128"/>
  <c r="C43" i="128" s="1"/>
  <c r="C36" i="128"/>
  <c r="C37" i="128" s="1"/>
  <c r="C29" i="128"/>
  <c r="C30" i="128" s="1"/>
  <c r="A1" i="168"/>
  <c r="F57" i="128" l="1"/>
  <c r="D30" i="128"/>
  <c r="G57" i="128"/>
  <c r="E57" i="128"/>
  <c r="D57" i="128"/>
  <c r="J57" i="128"/>
  <c r="F17" i="128"/>
  <c r="F15" i="128"/>
  <c r="F16" i="128"/>
  <c r="I30" i="128"/>
  <c r="F37" i="128"/>
  <c r="I57" i="128"/>
  <c r="D22" i="128"/>
  <c r="D20" i="128"/>
  <c r="D21" i="128"/>
  <c r="H30" i="128"/>
  <c r="L30" i="128"/>
  <c r="H57" i="128"/>
  <c r="G30" i="128"/>
  <c r="E37" i="128"/>
  <c r="F30" i="128"/>
  <c r="K30" i="128"/>
  <c r="D37" i="128"/>
  <c r="J30" i="128"/>
  <c r="E30" i="128"/>
  <c r="E14" i="128"/>
  <c r="A11" i="128" l="1"/>
  <c r="E84" i="128" l="1"/>
  <c r="F84" i="128"/>
  <c r="D84" i="128"/>
  <c r="C50" i="128"/>
  <c r="H16" i="128"/>
  <c r="D50" i="128" l="1"/>
  <c r="H50" i="128"/>
  <c r="E50" i="128"/>
  <c r="G50" i="128"/>
  <c r="J50" i="128"/>
  <c r="I50" i="128"/>
  <c r="F50" i="128"/>
  <c r="H15" i="128"/>
  <c r="H17" i="128" l="1"/>
  <c r="E64" i="128"/>
  <c r="I64" i="128"/>
  <c r="J64" i="128"/>
  <c r="O64" i="128"/>
  <c r="F64" i="128"/>
  <c r="K64" i="128"/>
  <c r="G64" i="128"/>
  <c r="D64" i="128"/>
  <c r="P64" i="128"/>
  <c r="H64" i="128"/>
  <c r="L64" i="128"/>
  <c r="M64" i="128"/>
  <c r="N64" i="128"/>
  <c r="D71" i="128"/>
  <c r="J71" i="128"/>
  <c r="F71" i="128"/>
  <c r="H71" i="128"/>
  <c r="E71" i="128"/>
  <c r="G71" i="128"/>
  <c r="K71" i="128"/>
  <c r="I71" i="128"/>
  <c r="E43" i="128"/>
  <c r="J43" i="128"/>
  <c r="G43" i="128"/>
  <c r="H43" i="128"/>
  <c r="I43" i="128"/>
  <c r="F43" i="128"/>
  <c r="D43" i="128"/>
  <c r="G17" i="128" l="1"/>
  <c r="G16" i="128"/>
  <c r="G15" i="128"/>
</calcChain>
</file>

<file path=xl/sharedStrings.xml><?xml version="1.0" encoding="utf-8"?>
<sst xmlns="http://schemas.openxmlformats.org/spreadsheetml/2006/main" count="5392" uniqueCount="344">
  <si>
    <t xml:space="preserve"> 1.大阪市</t>
    <phoneticPr fontId="9"/>
  </si>
  <si>
    <t xml:space="preserve"> 2.堺市</t>
    <phoneticPr fontId="9"/>
  </si>
  <si>
    <t xml:space="preserve"> 3.池田市</t>
    <phoneticPr fontId="9"/>
  </si>
  <si>
    <t xml:space="preserve"> 4.箕面市</t>
    <phoneticPr fontId="9"/>
  </si>
  <si>
    <t xml:space="preserve"> 5.豊中市</t>
    <phoneticPr fontId="9"/>
  </si>
  <si>
    <t xml:space="preserve"> 6.吹田市</t>
    <phoneticPr fontId="9"/>
  </si>
  <si>
    <t xml:space="preserve"> 7.豊能町</t>
    <phoneticPr fontId="9"/>
  </si>
  <si>
    <t xml:space="preserve"> 8.能勢町</t>
    <phoneticPr fontId="9"/>
  </si>
  <si>
    <t xml:space="preserve"> 9.高槻市</t>
    <phoneticPr fontId="9"/>
  </si>
  <si>
    <t>10.茨木市</t>
  </si>
  <si>
    <t>11.摂津市</t>
  </si>
  <si>
    <t>12.島本町</t>
  </si>
  <si>
    <t>13.守口市</t>
  </si>
  <si>
    <t>14.枚方市</t>
  </si>
  <si>
    <t>15.寝屋川市</t>
  </si>
  <si>
    <t>16.大東市</t>
  </si>
  <si>
    <t>17.門真市</t>
  </si>
  <si>
    <t>18.四條畷市</t>
  </si>
  <si>
    <t>19.交野市</t>
  </si>
  <si>
    <t>20.八尾市</t>
  </si>
  <si>
    <t>21.柏原市</t>
  </si>
  <si>
    <t>22.東大阪市</t>
  </si>
  <si>
    <t>24.河内長野市</t>
  </si>
  <si>
    <t>25.松原市</t>
  </si>
  <si>
    <t>26.羽曳野市</t>
  </si>
  <si>
    <t>27.藤井寺市</t>
  </si>
  <si>
    <t>28.大阪狭山市</t>
  </si>
  <si>
    <t>29.太子町</t>
  </si>
  <si>
    <t>30.河南町</t>
  </si>
  <si>
    <t>31.千早赤阪村</t>
  </si>
  <si>
    <t>32.高石市</t>
  </si>
  <si>
    <t>33.和泉市</t>
  </si>
  <si>
    <t>34.泉大津市</t>
  </si>
  <si>
    <t>35.忠岡町</t>
  </si>
  <si>
    <t>36.岸和田市</t>
  </si>
  <si>
    <t>37.貝塚市</t>
  </si>
  <si>
    <t>38.泉佐野市</t>
  </si>
  <si>
    <t>39.泉南市</t>
  </si>
  <si>
    <t>40.阪南市</t>
  </si>
  <si>
    <t>41.田尻町</t>
  </si>
  <si>
    <t>42.熊取町</t>
  </si>
  <si>
    <t>43.岬町</t>
  </si>
  <si>
    <t>50.大阪府集計</t>
    <rPh sb="3" eb="6">
      <t>オオサカフ</t>
    </rPh>
    <rPh sb="6" eb="8">
      <t>シュウケイ</t>
    </rPh>
    <phoneticPr fontId="9"/>
  </si>
  <si>
    <t>市町村の番号を入力して下さい。</t>
    <rPh sb="0" eb="3">
      <t>シチョウソン</t>
    </rPh>
    <rPh sb="4" eb="6">
      <t>バンゴウ</t>
    </rPh>
    <rPh sb="7" eb="9">
      <t>ニュウリョク</t>
    </rPh>
    <rPh sb="11" eb="12">
      <t>クダ</t>
    </rPh>
    <phoneticPr fontId="9"/>
  </si>
  <si>
    <t>　　表1　自殺者の年次比較</t>
    <rPh sb="2" eb="3">
      <t>ヒョウ</t>
    </rPh>
    <rPh sb="5" eb="7">
      <t>ジサツ</t>
    </rPh>
    <rPh sb="7" eb="8">
      <t>シャ</t>
    </rPh>
    <rPh sb="9" eb="11">
      <t>ネンジ</t>
    </rPh>
    <rPh sb="11" eb="13">
      <t>ヒカク</t>
    </rPh>
    <phoneticPr fontId="10"/>
  </si>
  <si>
    <t>(単位：人)</t>
    <rPh sb="1" eb="3">
      <t>タンイ</t>
    </rPh>
    <rPh sb="4" eb="5">
      <t>ヒト</t>
    </rPh>
    <phoneticPr fontId="10"/>
  </si>
  <si>
    <t>増減数</t>
    <rPh sb="0" eb="2">
      <t>ゾウゲン</t>
    </rPh>
    <rPh sb="2" eb="3">
      <t>スウ</t>
    </rPh>
    <phoneticPr fontId="10"/>
  </si>
  <si>
    <t>増減率(％)</t>
    <rPh sb="0" eb="2">
      <t>ゾウゲン</t>
    </rPh>
    <rPh sb="2" eb="3">
      <t>リツ</t>
    </rPh>
    <phoneticPr fontId="10"/>
  </si>
  <si>
    <t>男</t>
    <rPh sb="0" eb="1">
      <t>オトコ</t>
    </rPh>
    <phoneticPr fontId="10"/>
  </si>
  <si>
    <t>女</t>
    <rPh sb="0" eb="1">
      <t>オンナ</t>
    </rPh>
    <phoneticPr fontId="10"/>
  </si>
  <si>
    <t>総数</t>
    <rPh sb="0" eb="2">
      <t>ソウスウ</t>
    </rPh>
    <phoneticPr fontId="10"/>
  </si>
  <si>
    <t>　　表2　男女別自殺者数</t>
    <rPh sb="2" eb="3">
      <t>ヒョウ</t>
    </rPh>
    <rPh sb="5" eb="7">
      <t>ダンジョ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</si>
  <si>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　　表3 年齢別自殺者数</t>
    <rPh sb="2" eb="3">
      <t>ヒョウ</t>
    </rPh>
    <rPh sb="5" eb="7">
      <t>ネンレイ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</si>
  <si>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年齢(10歳階級）別</t>
    <rPh sb="0" eb="2">
      <t>ネンレイ</t>
    </rPh>
    <rPh sb="5" eb="6">
      <t>サイ</t>
    </rPh>
    <rPh sb="6" eb="8">
      <t>カイキュウ</t>
    </rPh>
    <rPh sb="9" eb="10">
      <t>ベツ</t>
    </rPh>
    <phoneticPr fontId="10"/>
  </si>
  <si>
    <t>20歳未満</t>
    <rPh sb="2" eb="3">
      <t>サイ</t>
    </rPh>
    <rPh sb="3" eb="5">
      <t>ミマン</t>
    </rPh>
    <phoneticPr fontId="10"/>
  </si>
  <si>
    <t>20～29歳</t>
    <rPh sb="5" eb="6">
      <t>サイ</t>
    </rPh>
    <phoneticPr fontId="10"/>
  </si>
  <si>
    <t>30～39歳</t>
    <rPh sb="5" eb="6">
      <t>サイ</t>
    </rPh>
    <phoneticPr fontId="10"/>
  </si>
  <si>
    <t>40～49歳</t>
    <rPh sb="5" eb="6">
      <t>サイ</t>
    </rPh>
    <phoneticPr fontId="10"/>
  </si>
  <si>
    <t>50～59歳</t>
    <rPh sb="5" eb="6">
      <t>サイ</t>
    </rPh>
    <phoneticPr fontId="10"/>
  </si>
  <si>
    <t>60～69歳</t>
    <rPh sb="5" eb="6">
      <t>サイ</t>
    </rPh>
    <phoneticPr fontId="10"/>
  </si>
  <si>
    <t>70～79歳</t>
    <rPh sb="5" eb="6">
      <t>サイ</t>
    </rPh>
    <phoneticPr fontId="10"/>
  </si>
  <si>
    <t>80歳以上</t>
    <rPh sb="2" eb="3">
      <t>サイ</t>
    </rPh>
    <rPh sb="3" eb="5">
      <t>イジョウ</t>
    </rPh>
    <phoneticPr fontId="10"/>
  </si>
  <si>
    <t>不詳</t>
    <rPh sb="0" eb="2">
      <t>フショウ</t>
    </rPh>
    <phoneticPr fontId="10"/>
  </si>
  <si>
    <t>　　表4　同居人の有無別自殺者数</t>
    <rPh sb="2" eb="3">
      <t>ヒョウ</t>
    </rPh>
    <rPh sb="5" eb="7">
      <t>ドウキョ</t>
    </rPh>
    <rPh sb="7" eb="8">
      <t>ニン</t>
    </rPh>
    <rPh sb="9" eb="11">
      <t>ウム</t>
    </rPh>
    <rPh sb="11" eb="12">
      <t>ベツ</t>
    </rPh>
    <rPh sb="12" eb="14">
      <t>ジサツ</t>
    </rPh>
    <rPh sb="14" eb="15">
      <t>シャ</t>
    </rPh>
    <rPh sb="15" eb="16">
      <t>スウ</t>
    </rPh>
    <phoneticPr fontId="9"/>
  </si>
  <si>
    <t>あり</t>
    <phoneticPr fontId="10"/>
  </si>
  <si>
    <t>なし</t>
    <phoneticPr fontId="10"/>
  </si>
  <si>
    <t>不詳</t>
  </si>
  <si>
    <t>男</t>
    <phoneticPr fontId="10"/>
  </si>
  <si>
    <t>女</t>
    <phoneticPr fontId="10"/>
  </si>
  <si>
    <t>　　表5　職業別自殺者数</t>
    <rPh sb="2" eb="3">
      <t>ヒョウ</t>
    </rPh>
    <rPh sb="5" eb="7">
      <t>ショクギョウ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</si>
  <si>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有職者</t>
    <rPh sb="0" eb="3">
      <t>ユウショクシャ</t>
    </rPh>
    <phoneticPr fontId="10"/>
  </si>
  <si>
    <t>学生・生徒等</t>
  </si>
  <si>
    <t>主婦・主夫</t>
    <rPh sb="3" eb="5">
      <t>シュフ</t>
    </rPh>
    <phoneticPr fontId="9"/>
  </si>
  <si>
    <t>失業者</t>
  </si>
  <si>
    <t>年金・雇用保険等生活者</t>
  </si>
  <si>
    <t>その他の無職者</t>
  </si>
  <si>
    <t>不詳</t>
    <phoneticPr fontId="10"/>
  </si>
  <si>
    <t>女</t>
    <rPh sb="0" eb="1">
      <t>ジョ</t>
    </rPh>
    <phoneticPr fontId="10"/>
  </si>
  <si>
    <t>　　表6　場所別自殺者数</t>
    <rPh sb="2" eb="3">
      <t>ヒョウ</t>
    </rPh>
    <rPh sb="5" eb="7">
      <t>バショ</t>
    </rPh>
    <rPh sb="7" eb="8">
      <t>ベツ</t>
    </rPh>
    <rPh sb="8" eb="10">
      <t>ジサツ</t>
    </rPh>
    <rPh sb="10" eb="11">
      <t>シャ</t>
    </rPh>
    <rPh sb="11" eb="12">
      <t>スウ</t>
    </rPh>
    <phoneticPr fontId="9"/>
  </si>
  <si>
    <t>自宅等</t>
    <phoneticPr fontId="10"/>
  </si>
  <si>
    <t>高層ビル</t>
    <phoneticPr fontId="10"/>
  </si>
  <si>
    <t>乗物</t>
    <phoneticPr fontId="10"/>
  </si>
  <si>
    <t>海（湖）・河川等</t>
    <phoneticPr fontId="10"/>
  </si>
  <si>
    <t>山</t>
    <phoneticPr fontId="10"/>
  </si>
  <si>
    <t>その他</t>
    <phoneticPr fontId="10"/>
  </si>
  <si>
    <t>　　表7　手段別自殺者数</t>
    <rPh sb="2" eb="3">
      <t>ヒョウ</t>
    </rPh>
    <rPh sb="5" eb="7">
      <t>シュダン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</si>
  <si>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首つり</t>
    <phoneticPr fontId="10"/>
  </si>
  <si>
    <t>服毒</t>
    <phoneticPr fontId="10"/>
  </si>
  <si>
    <t>練炭等</t>
    <phoneticPr fontId="10"/>
  </si>
  <si>
    <t>　　表8 時間帯別自殺者数</t>
    <rPh sb="2" eb="3">
      <t>ヒョウ</t>
    </rPh>
    <rPh sb="5" eb="8">
      <t>ジカンタイ</t>
    </rPh>
    <rPh sb="8" eb="9">
      <t>ベツ</t>
    </rPh>
    <rPh sb="9" eb="11">
      <t>ジサツ</t>
    </rPh>
    <rPh sb="11" eb="12">
      <t>シャ</t>
    </rPh>
    <rPh sb="12" eb="13">
      <t>スウ</t>
    </rPh>
    <phoneticPr fontId="10"/>
  </si>
  <si>
    <t>0-2時</t>
    <rPh sb="3" eb="4">
      <t>ジ</t>
    </rPh>
    <phoneticPr fontId="10"/>
  </si>
  <si>
    <t>2-4時</t>
    <rPh sb="3" eb="4">
      <t>ジ</t>
    </rPh>
    <phoneticPr fontId="10"/>
  </si>
  <si>
    <t>4-6時</t>
    <rPh sb="3" eb="4">
      <t>ジ</t>
    </rPh>
    <phoneticPr fontId="10"/>
  </si>
  <si>
    <t>6-8時</t>
    <rPh sb="3" eb="4">
      <t>ジ</t>
    </rPh>
    <phoneticPr fontId="10"/>
  </si>
  <si>
    <t>8-10時</t>
    <rPh sb="4" eb="5">
      <t>ジ</t>
    </rPh>
    <phoneticPr fontId="10"/>
  </si>
  <si>
    <t>10-12時</t>
    <rPh sb="5" eb="6">
      <t>ジ</t>
    </rPh>
    <phoneticPr fontId="10"/>
  </si>
  <si>
    <t>12-14時</t>
    <rPh sb="5" eb="6">
      <t>ジ</t>
    </rPh>
    <phoneticPr fontId="10"/>
  </si>
  <si>
    <t>14-16時</t>
    <rPh sb="5" eb="6">
      <t>ジ</t>
    </rPh>
    <phoneticPr fontId="10"/>
  </si>
  <si>
    <t>16-18時</t>
    <rPh sb="5" eb="6">
      <t>ジ</t>
    </rPh>
    <phoneticPr fontId="10"/>
  </si>
  <si>
    <t>18-20時</t>
    <rPh sb="5" eb="6">
      <t>ジ</t>
    </rPh>
    <phoneticPr fontId="10"/>
  </si>
  <si>
    <t>20-22時</t>
    <phoneticPr fontId="10"/>
  </si>
  <si>
    <t>22-24時</t>
    <phoneticPr fontId="10"/>
  </si>
  <si>
    <t>　　表9　曜日別自殺者数</t>
    <rPh sb="2" eb="3">
      <t>ヒョウ</t>
    </rPh>
    <rPh sb="5" eb="7">
      <t>ヨウビ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</si>
  <si>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日曜</t>
    <rPh sb="0" eb="2">
      <t>ニチヨウ</t>
    </rPh>
    <phoneticPr fontId="10"/>
  </si>
  <si>
    <t>月曜</t>
    <rPh sb="0" eb="2">
      <t>ゲツヨウ</t>
    </rPh>
    <phoneticPr fontId="10"/>
  </si>
  <si>
    <t>火曜</t>
    <rPh sb="0" eb="2">
      <t>カヨウ</t>
    </rPh>
    <phoneticPr fontId="10"/>
  </si>
  <si>
    <t>水曜</t>
    <rPh sb="0" eb="2">
      <t>スイヨウ</t>
    </rPh>
    <phoneticPr fontId="10"/>
  </si>
  <si>
    <t>木曜</t>
    <rPh sb="0" eb="2">
      <t>モクヨウ</t>
    </rPh>
    <phoneticPr fontId="10"/>
  </si>
  <si>
    <t>金曜</t>
    <rPh sb="0" eb="2">
      <t>キンヨウ</t>
    </rPh>
    <phoneticPr fontId="10"/>
  </si>
  <si>
    <t>土曜</t>
    <rPh sb="0" eb="2">
      <t>ドヨウ</t>
    </rPh>
    <phoneticPr fontId="10"/>
  </si>
  <si>
    <t>　　表10　原因動機別自殺者数(複数回答）</t>
    <rPh sb="2" eb="3">
      <t>ヒョウ</t>
    </rPh>
    <rPh sb="6" eb="8">
      <t>ゲンイン</t>
    </rPh>
    <rPh sb="8" eb="10">
      <t>ドウキ</t>
    </rPh>
    <rPh sb="10" eb="11">
      <t>ベツ</t>
    </rPh>
    <rPh sb="11" eb="13">
      <t>ジサツ</t>
    </rPh>
    <rPh sb="13" eb="14">
      <t>シャ</t>
    </rPh>
    <rPh sb="14" eb="15">
      <t>スウ</t>
    </rPh>
    <rPh sb="16" eb="18">
      <t>フクスウ</t>
    </rPh>
    <rPh sb="18" eb="20">
      <t>カイトウ</t>
    </rPh>
    <phoneticPr fontId="10"/>
  </si>
  <si>
    <t>家庭問題</t>
  </si>
  <si>
    <t>健康問題</t>
  </si>
  <si>
    <t>経済・生活問題</t>
    <phoneticPr fontId="10"/>
  </si>
  <si>
    <t>勤務問題</t>
  </si>
  <si>
    <t>学校問題</t>
  </si>
  <si>
    <t>その他</t>
  </si>
  <si>
    <t>　　表11　自殺未遂歴の有無別</t>
    <rPh sb="2" eb="3">
      <t>ヒョウ</t>
    </rPh>
    <rPh sb="6" eb="8">
      <t>ジサツ</t>
    </rPh>
    <rPh sb="8" eb="10">
      <t>ミスイ</t>
    </rPh>
    <rPh sb="10" eb="11">
      <t>レキ</t>
    </rPh>
    <rPh sb="12" eb="14">
      <t>ウム</t>
    </rPh>
    <rPh sb="14" eb="15">
      <t>ベツ</t>
    </rPh>
    <phoneticPr fontId="10"/>
  </si>
  <si>
    <t>自殺者数</t>
  </si>
  <si>
    <t>自殺死亡率</t>
  </si>
  <si>
    <t>年換算した自殺死亡率</t>
  </si>
  <si>
    <t>20歳未満</t>
  </si>
  <si>
    <t>20-29</t>
  </si>
  <si>
    <t>30-39</t>
  </si>
  <si>
    <t>40-49</t>
  </si>
  <si>
    <t>50-59</t>
  </si>
  <si>
    <t>60-69</t>
  </si>
  <si>
    <t>70-79</t>
  </si>
  <si>
    <t>80歳以上</t>
  </si>
  <si>
    <t>有職者</t>
    <rPh sb="0" eb="2">
      <t>ユウショク</t>
    </rPh>
    <rPh sb="2" eb="3">
      <t>シャ</t>
    </rPh>
    <phoneticPr fontId="42"/>
  </si>
  <si>
    <t>自宅等</t>
  </si>
  <si>
    <t>高層ビル</t>
  </si>
  <si>
    <t>乗物</t>
  </si>
  <si>
    <t>海（湖）・河川等</t>
  </si>
  <si>
    <t>山</t>
  </si>
  <si>
    <t>首つり</t>
  </si>
  <si>
    <t>服毒</t>
  </si>
  <si>
    <t>練炭等</t>
  </si>
  <si>
    <t>0-2時</t>
  </si>
  <si>
    <t>2-4時</t>
  </si>
  <si>
    <t>4-6時</t>
  </si>
  <si>
    <t>6-8時</t>
  </si>
  <si>
    <t>8-10時</t>
  </si>
  <si>
    <t>10-12時</t>
  </si>
  <si>
    <t>12-14時</t>
  </si>
  <si>
    <t>14-16時</t>
  </si>
  <si>
    <t>16-18時</t>
  </si>
  <si>
    <t>18-20時</t>
  </si>
  <si>
    <t>20-22時</t>
  </si>
  <si>
    <t>22-24時</t>
  </si>
  <si>
    <t>日曜</t>
  </si>
  <si>
    <t>月曜</t>
  </si>
  <si>
    <t>火曜</t>
  </si>
  <si>
    <t>水曜</t>
  </si>
  <si>
    <t>木曜</t>
  </si>
  <si>
    <t>金曜</t>
  </si>
  <si>
    <t>土曜</t>
  </si>
  <si>
    <t>あり</t>
  </si>
  <si>
    <t>なし</t>
  </si>
  <si>
    <t>無職</t>
    <rPh sb="0" eb="2">
      <t>ムショク</t>
    </rPh>
    <phoneticPr fontId="42"/>
  </si>
  <si>
    <t>無職者</t>
    <rPh sb="0" eb="2">
      <t>ムショク</t>
    </rPh>
    <rPh sb="2" eb="3">
      <t>シャ</t>
    </rPh>
    <phoneticPr fontId="42"/>
  </si>
  <si>
    <t>年金・雇用保険等生活者</t>
    <rPh sb="0" eb="2">
      <t>ネンキン</t>
    </rPh>
    <rPh sb="3" eb="5">
      <t>コヨウ</t>
    </rPh>
    <rPh sb="5" eb="7">
      <t>ホケン</t>
    </rPh>
    <rPh sb="7" eb="8">
      <t>トウ</t>
    </rPh>
    <rPh sb="8" eb="11">
      <t>セイカツシャ</t>
    </rPh>
    <phoneticPr fontId="42"/>
  </si>
  <si>
    <t>市区町村コード</t>
    <rPh sb="0" eb="2">
      <t>シク</t>
    </rPh>
    <rPh sb="2" eb="4">
      <t>チョウソン</t>
    </rPh>
    <phoneticPr fontId="42"/>
  </si>
  <si>
    <t>市区町村名</t>
    <rPh sb="0" eb="2">
      <t>シク</t>
    </rPh>
    <rPh sb="2" eb="4">
      <t>チョウソン</t>
    </rPh>
    <phoneticPr fontId="42"/>
  </si>
  <si>
    <t>政令指定都市詳細</t>
    <rPh sb="0" eb="2">
      <t>セイレイ</t>
    </rPh>
    <rPh sb="2" eb="4">
      <t>シテイ</t>
    </rPh>
    <rPh sb="4" eb="6">
      <t>トシ</t>
    </rPh>
    <rPh sb="6" eb="8">
      <t>ショウサイ</t>
    </rPh>
    <phoneticPr fontId="42"/>
  </si>
  <si>
    <t>20-29歳</t>
    <rPh sb="5" eb="6">
      <t>サイ</t>
    </rPh>
    <phoneticPr fontId="9"/>
  </si>
  <si>
    <t>30-39歳</t>
    <rPh sb="5" eb="6">
      <t>サイ</t>
    </rPh>
    <phoneticPr fontId="9"/>
  </si>
  <si>
    <t>40-49歳</t>
    <rPh sb="5" eb="6">
      <t>サイ</t>
    </rPh>
    <phoneticPr fontId="9"/>
  </si>
  <si>
    <t>50-59歳</t>
    <rPh sb="5" eb="6">
      <t>サイ</t>
    </rPh>
    <phoneticPr fontId="9"/>
  </si>
  <si>
    <t>60-69歳</t>
    <rPh sb="5" eb="6">
      <t>サイ</t>
    </rPh>
    <phoneticPr fontId="9"/>
  </si>
  <si>
    <t>70-79歳</t>
    <rPh sb="5" eb="6">
      <t>サイ</t>
    </rPh>
    <phoneticPr fontId="9"/>
  </si>
  <si>
    <t>有職</t>
    <rPh sb="0" eb="2">
      <t>ユウショク</t>
    </rPh>
    <phoneticPr fontId="42"/>
  </si>
  <si>
    <t>学生・
生徒等</t>
    <rPh sb="0" eb="2">
      <t>ガクセイ</t>
    </rPh>
    <rPh sb="4" eb="6">
      <t>セイト</t>
    </rPh>
    <rPh sb="6" eb="7">
      <t>トウ</t>
    </rPh>
    <phoneticPr fontId="42"/>
  </si>
  <si>
    <t>主婦・
主夫</t>
    <rPh sb="0" eb="2">
      <t>シュフ</t>
    </rPh>
    <rPh sb="4" eb="6">
      <t>シュフ</t>
    </rPh>
    <phoneticPr fontId="42"/>
  </si>
  <si>
    <t>不詳</t>
    <rPh sb="0" eb="2">
      <t>フショウ</t>
    </rPh>
    <phoneticPr fontId="42"/>
  </si>
  <si>
    <t>飛び降り</t>
    <phoneticPr fontId="42"/>
  </si>
  <si>
    <t>飛び込み</t>
    <phoneticPr fontId="42"/>
  </si>
  <si>
    <t>交際問題</t>
    <rPh sb="0" eb="2">
      <t>コウサイ</t>
    </rPh>
    <rPh sb="2" eb="4">
      <t>モンダイ</t>
    </rPh>
    <phoneticPr fontId="42"/>
  </si>
  <si>
    <t>男</t>
    <rPh sb="0" eb="1">
      <t>オトコ</t>
    </rPh>
    <phoneticPr fontId="9"/>
  </si>
  <si>
    <t>女</t>
    <rPh sb="0" eb="1">
      <t>オンナ</t>
    </rPh>
    <phoneticPr fontId="9"/>
  </si>
  <si>
    <t>総数</t>
    <rPh sb="0" eb="2">
      <t>ソウスウ</t>
    </rPh>
    <phoneticPr fontId="9"/>
  </si>
  <si>
    <t>年齢階級</t>
    <rPh sb="0" eb="2">
      <t>ネンレイ</t>
    </rPh>
    <rPh sb="2" eb="4">
      <t>カイキュウ</t>
    </rPh>
    <phoneticPr fontId="42"/>
  </si>
  <si>
    <t>同居人の有無</t>
  </si>
  <si>
    <t>職業</t>
    <rPh sb="0" eb="2">
      <t>ショクギョウ</t>
    </rPh>
    <phoneticPr fontId="42"/>
  </si>
  <si>
    <t>場所別</t>
  </si>
  <si>
    <t>手段別</t>
  </si>
  <si>
    <t>自殺の時間帯別</t>
  </si>
  <si>
    <t>自殺の曜日別</t>
  </si>
  <si>
    <t>原因・動機別</t>
  </si>
  <si>
    <t>自殺未遂歴の有無</t>
  </si>
  <si>
    <t>不詳2</t>
  </si>
  <si>
    <t>不詳3</t>
    <rPh sb="0" eb="3">
      <t>フショウ3</t>
    </rPh>
    <phoneticPr fontId="42"/>
  </si>
  <si>
    <t>不詳4</t>
  </si>
  <si>
    <t>その他5</t>
  </si>
  <si>
    <t>不詳6</t>
  </si>
  <si>
    <t>不詳7</t>
  </si>
  <si>
    <t>不詳8</t>
  </si>
  <si>
    <t>経済・
生活問題</t>
    <phoneticPr fontId="42"/>
  </si>
  <si>
    <t>その他9</t>
  </si>
  <si>
    <t>不詳10</t>
  </si>
  <si>
    <t>あり11</t>
  </si>
  <si>
    <t>なし12</t>
  </si>
  <si>
    <t>不詳13</t>
  </si>
  <si>
    <t>大阪府大阪市 （計）</t>
  </si>
  <si>
    <t/>
  </si>
  <si>
    <t>大阪府堺市 （計）</t>
  </si>
  <si>
    <t>大阪府岸和田市</t>
  </si>
  <si>
    <t>大阪府豊中市</t>
  </si>
  <si>
    <t>大阪府池田市</t>
  </si>
  <si>
    <t>大阪府吹田市</t>
  </si>
  <si>
    <t>大阪府泉大津市</t>
  </si>
  <si>
    <t>大阪府高槻市</t>
  </si>
  <si>
    <t>大阪府貝塚市</t>
  </si>
  <si>
    <t>大阪府守口市</t>
  </si>
  <si>
    <t>大阪府枚方市</t>
  </si>
  <si>
    <t>大阪府茨木市</t>
  </si>
  <si>
    <t>大阪府八尾市</t>
  </si>
  <si>
    <t>大阪府泉佐野市</t>
  </si>
  <si>
    <t>大阪府富田林市</t>
  </si>
  <si>
    <t>大阪府寝屋川市</t>
  </si>
  <si>
    <t>大阪府河内長野市</t>
  </si>
  <si>
    <t>大阪府松原市</t>
  </si>
  <si>
    <t>大阪府大東市</t>
  </si>
  <si>
    <t>大阪府和泉市</t>
  </si>
  <si>
    <t>大阪府箕面市</t>
  </si>
  <si>
    <t>大阪府柏原市</t>
  </si>
  <si>
    <t>大阪府羽曳野市</t>
  </si>
  <si>
    <t>大阪府門真市</t>
  </si>
  <si>
    <t>大阪府摂津市</t>
  </si>
  <si>
    <t>大阪府高石市</t>
  </si>
  <si>
    <t>大阪府藤井寺市</t>
  </si>
  <si>
    <t>大阪府東大阪市</t>
  </si>
  <si>
    <t>大阪府泉南市</t>
  </si>
  <si>
    <t>大阪府四條畷市</t>
  </si>
  <si>
    <t>大阪府交野市</t>
  </si>
  <si>
    <t>大阪府大阪狭山市</t>
  </si>
  <si>
    <t>大阪府阪南市</t>
  </si>
  <si>
    <t>大阪府島本町</t>
  </si>
  <si>
    <t xml:space="preserve"> </t>
  </si>
  <si>
    <t>大阪府豊能町</t>
  </si>
  <si>
    <t>大阪府能勢町</t>
  </si>
  <si>
    <t>大阪府忠岡町</t>
  </si>
  <si>
    <t>大阪府熊取町</t>
  </si>
  <si>
    <t>大阪府田尻町</t>
  </si>
  <si>
    <t>大阪府岬町</t>
  </si>
  <si>
    <t>大阪府太子町</t>
  </si>
  <si>
    <t>大阪府河南町</t>
  </si>
  <si>
    <t>大阪府</t>
    <rPh sb="0" eb="3">
      <t>オオサカフ</t>
    </rPh>
    <phoneticPr fontId="42"/>
  </si>
  <si>
    <t>不詳3</t>
    <rPh sb="0" eb="3">
      <t>フショウ3</t>
    </rPh>
    <phoneticPr fontId="9"/>
  </si>
  <si>
    <t>府番号</t>
    <rPh sb="0" eb="3">
      <t>フバンゴウ</t>
    </rPh>
    <phoneticPr fontId="9"/>
  </si>
  <si>
    <t>市町村名2</t>
    <rPh sb="0" eb="5">
      <t>シチョウソンメイ2</t>
    </rPh>
    <phoneticPr fontId="9"/>
  </si>
  <si>
    <t>コード</t>
    <phoneticPr fontId="9"/>
  </si>
  <si>
    <t>市町村名</t>
    <rPh sb="0" eb="4">
      <t>シチョウソンメイ</t>
    </rPh>
    <phoneticPr fontId="9"/>
  </si>
  <si>
    <t>大阪府集計</t>
    <rPh sb="0" eb="3">
      <t>オオサカフ</t>
    </rPh>
    <rPh sb="3" eb="5">
      <t>シュウケイ</t>
    </rPh>
    <phoneticPr fontId="9"/>
  </si>
  <si>
    <t>大阪府</t>
    <rPh sb="0" eb="3">
      <t>オオサカフ</t>
    </rPh>
    <phoneticPr fontId="9"/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</si>
  <si>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</si>
  <si>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</si>
  <si>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</si>
  <si>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</si>
  <si>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</si>
  <si>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</si>
  <si>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</si>
  <si>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</si>
  <si>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</si>
  <si>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</si>
  <si>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</si>
  <si>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</si>
  <si>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</si>
  <si>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</si>
  <si>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</si>
  <si>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</si>
  <si>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</si>
  <si>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</si>
  <si>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</si>
  <si>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</si>
  <si>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</si>
  <si>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</si>
  <si>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</si>
  <si>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</si>
  <si>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</si>
  <si>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</si>
  <si>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</si>
  <si>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</si>
  <si>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</si>
  <si>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</si>
  <si>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</si>
  <si>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</si>
  <si>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</si>
  <si>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</si>
  <si>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</si>
  <si>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</si>
  <si>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</si>
  <si>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</si>
  <si>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</si>
  <si>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</si>
  <si>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</si>
  <si>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</si>
  <si>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</si>
  <si>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前年</t>
    <rPh sb="0" eb="2">
      <t>ゼンネン</t>
    </rPh>
    <phoneticPr fontId="9"/>
  </si>
  <si>
    <t>23.富田林市</t>
    <phoneticPr fontId="9"/>
  </si>
  <si>
    <t>グラフはグラフシートを参照してください</t>
    <rPh sb="11" eb="13">
      <t>サンショウ</t>
    </rPh>
    <phoneticPr fontId="9"/>
  </si>
  <si>
    <t>飛び降り</t>
  </si>
  <si>
    <t>飛び込み</t>
  </si>
  <si>
    <t>経済・生活問題</t>
  </si>
  <si>
    <t>大阪府不詳</t>
    <rPh sb="0" eb="3">
      <t>オオサカフ</t>
    </rPh>
    <rPh sb="3" eb="5">
      <t>フショウ</t>
    </rPh>
    <phoneticPr fontId="9"/>
  </si>
  <si>
    <t>99.大阪府不詳</t>
    <rPh sb="3" eb="6">
      <t>オオサカフ</t>
    </rPh>
    <rPh sb="6" eb="8">
      <t>フショウ</t>
    </rPh>
    <phoneticPr fontId="9"/>
  </si>
  <si>
    <t>大阪府千早赤阪村</t>
  </si>
  <si>
    <t>（発見日・発見地）</t>
    <rPh sb="1" eb="4">
      <t>ハッケンビ</t>
    </rPh>
    <rPh sb="5" eb="7">
      <t>ハッケン</t>
    </rPh>
    <rPh sb="7" eb="8">
      <t>チ</t>
    </rPh>
    <phoneticPr fontId="9"/>
  </si>
  <si>
    <t>令和7年</t>
    <phoneticPr fontId="9"/>
  </si>
  <si>
    <t>大阪市都島区</t>
  </si>
  <si>
    <t>大阪市福島区</t>
  </si>
  <si>
    <t>大阪市此花区</t>
  </si>
  <si>
    <t>大阪市西区</t>
  </si>
  <si>
    <t>大阪市港区</t>
  </si>
  <si>
    <t>大阪市大正区</t>
  </si>
  <si>
    <t>大阪市天王寺区</t>
  </si>
  <si>
    <t>大阪市浪速区</t>
  </si>
  <si>
    <t>大阪市西淀川区</t>
  </si>
  <si>
    <t>大阪市東淀川区</t>
  </si>
  <si>
    <t>大阪市東成区</t>
  </si>
  <si>
    <t>大阪市生野区</t>
  </si>
  <si>
    <t>大阪市旭区</t>
  </si>
  <si>
    <t>大阪市城東区</t>
  </si>
  <si>
    <t>大阪市阿倍野区</t>
  </si>
  <si>
    <t>大阪市住吉区</t>
  </si>
  <si>
    <t>大阪市東住吉区</t>
  </si>
  <si>
    <t>大阪市西成区</t>
  </si>
  <si>
    <t>大阪市淀川区</t>
  </si>
  <si>
    <t>大阪市鶴見区</t>
  </si>
  <si>
    <t>大阪市住之江区</t>
  </si>
  <si>
    <t>大阪市平野区</t>
  </si>
  <si>
    <t>大阪市北区</t>
  </si>
  <si>
    <t>大阪市中央区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</si>
  <si>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</si>
  <si>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</si>
  <si>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</si>
  <si>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</si>
  <si>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</si>
  <si>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</si>
  <si>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</si>
  <si>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大阪府</t>
  </si>
  <si>
    <t>交際問題</t>
    <rPh sb="0" eb="2">
      <t>コウサイ</t>
    </rPh>
    <phoneticPr fontId="9"/>
  </si>
  <si>
    <t>飛び降り</t>
    <phoneticPr fontId="10"/>
  </si>
  <si>
    <t>飛び込み</t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</si>
</sst>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_ ;[Red]\-#,##0\ "/>
    <numFmt numFmtId="177" formatCode="##&quot;人&quot;"/>
    <numFmt numFmtId="178" formatCode="0.0%"/>
    <numFmt numFmtId="179" formatCode="\(0.0%\)"/>
    <numFmt numFmtId="180" formatCode="0;&quot;△ &quot;0"/>
    <numFmt numFmtId="181" formatCode="0.00_ "/>
  </numFmts>
  <fonts count="4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8"/>
      <name val="ＭＳ Ｐゴシック"/>
      <family val="3"/>
      <charset val="128"/>
      <scheme val="minor"/>
    </font>
    <font>
      <sz val="11"/>
      <color theme="0" tint="-0.34998626667073579"/>
      <name val="ＭＳ Ｐゴシック"/>
      <family val="2"/>
      <scheme val="minor"/>
    </font>
    <font>
      <sz val="11"/>
      <color theme="0" tint="-0.34998626667073579"/>
      <name val="ＭＳ Ｐゴシック"/>
      <family val="3"/>
      <charset val="12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54">
    <xf numFmtId="0" fontId="0" fillId="0" borderId="0"/>
    <xf numFmtId="0" fontId="11" fillId="0" borderId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20" borderId="27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1" fillId="22" borderId="28" applyNumberFormat="0" applyFont="0" applyAlignment="0" applyProtection="0">
      <alignment vertical="center"/>
    </xf>
    <xf numFmtId="0" fontId="17" fillId="0" borderId="29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23" borderId="30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1" applyNumberFormat="0" applyFill="0" applyAlignment="0" applyProtection="0">
      <alignment vertical="center"/>
    </xf>
    <xf numFmtId="0" fontId="22" fillId="0" borderId="32" applyNumberFormat="0" applyFill="0" applyAlignment="0" applyProtection="0">
      <alignment vertical="center"/>
    </xf>
    <xf numFmtId="0" fontId="23" fillId="0" borderId="3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4" applyNumberFormat="0" applyFill="0" applyAlignment="0" applyProtection="0">
      <alignment vertical="center"/>
    </xf>
    <xf numFmtId="0" fontId="25" fillId="23" borderId="3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7" borderId="30" applyNumberFormat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11" fillId="0" borderId="0"/>
  </cellStyleXfs>
  <cellXfs count="188">
    <xf numFmtId="0" fontId="0" fillId="0" borderId="0" xfId="0"/>
    <xf numFmtId="0" fontId="11" fillId="0" borderId="0" xfId="1">
      <alignment vertical="center"/>
    </xf>
    <xf numFmtId="0" fontId="6" fillId="0" borderId="0" xfId="46">
      <alignment vertical="center"/>
    </xf>
    <xf numFmtId="0" fontId="0" fillId="0" borderId="0" xfId="46" applyFont="1">
      <alignment vertical="center"/>
    </xf>
    <xf numFmtId="0" fontId="0" fillId="0" borderId="0" xfId="0" applyAlignment="1">
      <alignment vertical="center"/>
    </xf>
    <xf numFmtId="0" fontId="30" fillId="0" borderId="0" xfId="0" applyFont="1"/>
    <xf numFmtId="176" fontId="30" fillId="0" borderId="0" xfId="45" applyNumberFormat="1" applyFont="1" applyFill="1" applyBorder="1">
      <alignment vertical="center"/>
    </xf>
    <xf numFmtId="177" fontId="30" fillId="0" borderId="0" xfId="45" applyNumberFormat="1" applyFont="1" applyFill="1" applyBorder="1">
      <alignment vertical="center"/>
    </xf>
    <xf numFmtId="0" fontId="30" fillId="0" borderId="0" xfId="0" applyFont="1" applyAlignment="1">
      <alignment vertical="center"/>
    </xf>
    <xf numFmtId="176" fontId="30" fillId="0" borderId="0" xfId="45" applyNumberFormat="1" applyFont="1" applyFill="1">
      <alignment vertical="center"/>
    </xf>
    <xf numFmtId="0" fontId="30" fillId="0" borderId="41" xfId="0" applyFont="1" applyBorder="1" applyAlignment="1">
      <alignment vertical="center"/>
    </xf>
    <xf numFmtId="0" fontId="30" fillId="0" borderId="47" xfId="0" applyFont="1" applyBorder="1" applyAlignment="1">
      <alignment vertical="center"/>
    </xf>
    <xf numFmtId="0" fontId="30" fillId="0" borderId="48" xfId="0" applyFont="1" applyBorder="1" applyAlignment="1">
      <alignment vertical="center"/>
    </xf>
    <xf numFmtId="0" fontId="30" fillId="0" borderId="36" xfId="0" applyFont="1" applyBorder="1" applyAlignment="1">
      <alignment vertical="center"/>
    </xf>
    <xf numFmtId="0" fontId="30" fillId="0" borderId="38" xfId="0" applyFont="1" applyBorder="1" applyAlignment="1">
      <alignment vertical="center"/>
    </xf>
    <xf numFmtId="0" fontId="30" fillId="0" borderId="44" xfId="0" applyFont="1" applyBorder="1" applyAlignment="1">
      <alignment vertical="center"/>
    </xf>
    <xf numFmtId="0" fontId="30" fillId="0" borderId="50" xfId="0" applyFont="1" applyBorder="1" applyAlignment="1">
      <alignment vertical="center"/>
    </xf>
    <xf numFmtId="0" fontId="30" fillId="0" borderId="45" xfId="0" applyFont="1" applyBorder="1" applyAlignment="1">
      <alignment vertical="center"/>
    </xf>
    <xf numFmtId="0" fontId="30" fillId="0" borderId="51" xfId="0" applyFont="1" applyBorder="1" applyAlignment="1">
      <alignment vertical="center"/>
    </xf>
    <xf numFmtId="176" fontId="30" fillId="0" borderId="52" xfId="45" applyNumberFormat="1" applyFont="1" applyFill="1" applyBorder="1" applyAlignment="1">
      <alignment horizontal="center" vertical="center"/>
    </xf>
    <xf numFmtId="176" fontId="30" fillId="0" borderId="37" xfId="45" applyNumberFormat="1" applyFont="1" applyFill="1" applyBorder="1" applyAlignment="1">
      <alignment horizontal="center" vertical="center"/>
    </xf>
    <xf numFmtId="176" fontId="30" fillId="0" borderId="43" xfId="45" applyNumberFormat="1" applyFont="1" applyFill="1" applyBorder="1">
      <alignment vertical="center"/>
    </xf>
    <xf numFmtId="0" fontId="30" fillId="0" borderId="14" xfId="0" applyFont="1" applyBorder="1" applyAlignment="1">
      <alignment vertical="center"/>
    </xf>
    <xf numFmtId="0" fontId="30" fillId="0" borderId="5" xfId="0" applyFont="1" applyBorder="1" applyAlignment="1">
      <alignment vertical="center"/>
    </xf>
    <xf numFmtId="0" fontId="30" fillId="0" borderId="2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30" fillId="0" borderId="56" xfId="0" applyFont="1" applyBorder="1" applyAlignment="1">
      <alignment vertical="center"/>
    </xf>
    <xf numFmtId="0" fontId="30" fillId="0" borderId="46" xfId="0" applyFont="1" applyBorder="1" applyAlignment="1">
      <alignment vertical="center"/>
    </xf>
    <xf numFmtId="0" fontId="30" fillId="0" borderId="8" xfId="0" applyFont="1" applyBorder="1" applyAlignment="1">
      <alignment vertical="center"/>
    </xf>
    <xf numFmtId="0" fontId="30" fillId="0" borderId="58" xfId="0" applyFont="1" applyBorder="1" applyAlignment="1">
      <alignment vertical="center"/>
    </xf>
    <xf numFmtId="0" fontId="30" fillId="0" borderId="59" xfId="0" applyFont="1" applyBorder="1" applyAlignment="1">
      <alignment vertical="center"/>
    </xf>
    <xf numFmtId="0" fontId="30" fillId="0" borderId="65" xfId="0" applyFont="1" applyBorder="1"/>
    <xf numFmtId="0" fontId="30" fillId="0" borderId="66" xfId="0" applyFont="1" applyBorder="1" applyAlignment="1">
      <alignment vertical="center"/>
    </xf>
    <xf numFmtId="0" fontId="30" fillId="0" borderId="37" xfId="0" applyFont="1" applyBorder="1" applyAlignment="1">
      <alignment vertical="center"/>
    </xf>
    <xf numFmtId="0" fontId="30" fillId="0" borderId="67" xfId="0" applyFont="1" applyBorder="1" applyAlignment="1">
      <alignment vertical="center"/>
    </xf>
    <xf numFmtId="0" fontId="30" fillId="0" borderId="54" xfId="0" applyFont="1" applyBorder="1" applyAlignment="1">
      <alignment horizontal="center" vertical="center"/>
    </xf>
    <xf numFmtId="179" fontId="0" fillId="0" borderId="40" xfId="0" applyNumberFormat="1" applyBorder="1" applyAlignment="1">
      <alignment vertical="center"/>
    </xf>
    <xf numFmtId="179" fontId="0" fillId="0" borderId="0" xfId="0" applyNumberFormat="1" applyAlignment="1">
      <alignment vertical="center"/>
    </xf>
    <xf numFmtId="0" fontId="30" fillId="0" borderId="62" xfId="45" applyNumberFormat="1" applyFont="1" applyBorder="1">
      <alignment vertical="center"/>
    </xf>
    <xf numFmtId="179" fontId="0" fillId="0" borderId="13" xfId="0" applyNumberFormat="1" applyBorder="1" applyAlignment="1">
      <alignment vertical="center"/>
    </xf>
    <xf numFmtId="179" fontId="0" fillId="0" borderId="46" xfId="0" applyNumberFormat="1" applyBorder="1" applyAlignment="1">
      <alignment vertical="center"/>
    </xf>
    <xf numFmtId="0" fontId="30" fillId="0" borderId="16" xfId="0" applyFont="1" applyBorder="1" applyAlignment="1">
      <alignment vertical="center"/>
    </xf>
    <xf numFmtId="0" fontId="30" fillId="0" borderId="61" xfId="0" applyFont="1" applyBorder="1" applyAlignment="1">
      <alignment vertical="center"/>
    </xf>
    <xf numFmtId="179" fontId="0" fillId="0" borderId="59" xfId="0" applyNumberFormat="1" applyBorder="1" applyAlignment="1">
      <alignment vertical="center"/>
    </xf>
    <xf numFmtId="0" fontId="30" fillId="0" borderId="1" xfId="0" applyFont="1" applyBorder="1" applyAlignment="1">
      <alignment vertical="center"/>
    </xf>
    <xf numFmtId="179" fontId="0" fillId="0" borderId="38" xfId="0" applyNumberFormat="1" applyBorder="1" applyAlignment="1">
      <alignment vertical="center"/>
    </xf>
    <xf numFmtId="0" fontId="30" fillId="0" borderId="68" xfId="0" applyFont="1" applyBorder="1" applyAlignment="1">
      <alignment vertical="center"/>
    </xf>
    <xf numFmtId="179" fontId="0" fillId="0" borderId="44" xfId="0" applyNumberFormat="1" applyBorder="1" applyAlignment="1">
      <alignment vertical="center"/>
    </xf>
    <xf numFmtId="0" fontId="30" fillId="0" borderId="23" xfId="0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179" fontId="0" fillId="0" borderId="36" xfId="0" applyNumberFormat="1" applyBorder="1" applyAlignment="1">
      <alignment vertical="center"/>
    </xf>
    <xf numFmtId="0" fontId="30" fillId="0" borderId="53" xfId="0" applyFont="1" applyBorder="1" applyAlignment="1">
      <alignment horizontal="center" vertical="center"/>
    </xf>
    <xf numFmtId="178" fontId="0" fillId="0" borderId="56" xfId="0" applyNumberFormat="1" applyBorder="1" applyAlignment="1">
      <alignment vertical="center"/>
    </xf>
    <xf numFmtId="178" fontId="0" fillId="0" borderId="46" xfId="0" applyNumberFormat="1" applyBorder="1" applyAlignment="1">
      <alignment vertical="center"/>
    </xf>
    <xf numFmtId="178" fontId="0" fillId="0" borderId="40" xfId="0" applyNumberFormat="1" applyBorder="1" applyAlignment="1">
      <alignment vertical="center"/>
    </xf>
    <xf numFmtId="176" fontId="30" fillId="0" borderId="15" xfId="45" applyNumberFormat="1" applyFont="1" applyFill="1" applyBorder="1" applyAlignment="1">
      <alignment horizontal="left" vertical="center"/>
    </xf>
    <xf numFmtId="176" fontId="30" fillId="0" borderId="48" xfId="45" applyNumberFormat="1" applyFont="1" applyFill="1" applyBorder="1" applyAlignment="1">
      <alignment horizontal="left" vertical="center"/>
    </xf>
    <xf numFmtId="0" fontId="30" fillId="0" borderId="41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14" xfId="0" applyFont="1" applyBorder="1" applyAlignment="1">
      <alignment horizontal="left" vertical="center"/>
    </xf>
    <xf numFmtId="0" fontId="30" fillId="0" borderId="48" xfId="0" applyFont="1" applyBorder="1" applyAlignment="1">
      <alignment horizontal="left" vertical="center"/>
    </xf>
    <xf numFmtId="0" fontId="31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 wrapText="1"/>
    </xf>
    <xf numFmtId="180" fontId="0" fillId="0" borderId="14" xfId="0" applyNumberFormat="1" applyBorder="1" applyAlignment="1">
      <alignment vertical="center"/>
    </xf>
    <xf numFmtId="180" fontId="0" fillId="0" borderId="48" xfId="0" applyNumberFormat="1" applyBorder="1" applyAlignment="1">
      <alignment vertical="center"/>
    </xf>
    <xf numFmtId="180" fontId="0" fillId="0" borderId="36" xfId="0" applyNumberFormat="1" applyBorder="1" applyAlignment="1">
      <alignment vertical="center"/>
    </xf>
    <xf numFmtId="180" fontId="6" fillId="0" borderId="0" xfId="46" applyNumberFormat="1">
      <alignment vertical="center"/>
    </xf>
    <xf numFmtId="180" fontId="0" fillId="0" borderId="0" xfId="0" applyNumberFormat="1" applyAlignment="1">
      <alignment vertical="center"/>
    </xf>
    <xf numFmtId="180" fontId="0" fillId="0" borderId="41" xfId="0" applyNumberFormat="1" applyBorder="1" applyAlignment="1">
      <alignment horizontal="center" vertical="center"/>
    </xf>
    <xf numFmtId="0" fontId="30" fillId="0" borderId="69" xfId="0" applyFont="1" applyBorder="1" applyAlignment="1">
      <alignment vertical="center"/>
    </xf>
    <xf numFmtId="0" fontId="33" fillId="0" borderId="0" xfId="46" applyFont="1">
      <alignment vertical="center"/>
    </xf>
    <xf numFmtId="176" fontId="34" fillId="0" borderId="60" xfId="45" applyNumberFormat="1" applyFont="1" applyFill="1" applyBorder="1">
      <alignment vertical="center"/>
    </xf>
    <xf numFmtId="176" fontId="34" fillId="0" borderId="49" xfId="45" applyNumberFormat="1" applyFont="1" applyFill="1" applyBorder="1">
      <alignment vertical="center"/>
    </xf>
    <xf numFmtId="0" fontId="35" fillId="0" borderId="42" xfId="0" applyFont="1" applyBorder="1" applyAlignment="1">
      <alignment vertical="center"/>
    </xf>
    <xf numFmtId="0" fontId="32" fillId="0" borderId="53" xfId="0" applyFont="1" applyBorder="1" applyAlignment="1">
      <alignment horizontal="center" vertical="center" wrapText="1"/>
    </xf>
    <xf numFmtId="0" fontId="31" fillId="0" borderId="57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0" fillId="0" borderId="0" xfId="0" applyFont="1" applyAlignment="1">
      <alignment horizontal="left"/>
    </xf>
    <xf numFmtId="179" fontId="0" fillId="0" borderId="39" xfId="0" applyNumberFormat="1" applyBorder="1" applyAlignment="1">
      <alignment vertical="center"/>
    </xf>
    <xf numFmtId="0" fontId="31" fillId="0" borderId="0" xfId="0" applyFont="1"/>
    <xf numFmtId="0" fontId="30" fillId="0" borderId="3" xfId="0" applyFont="1" applyBorder="1" applyAlignment="1">
      <alignment vertical="center"/>
    </xf>
    <xf numFmtId="0" fontId="5" fillId="0" borderId="50" xfId="47" applyBorder="1">
      <alignment vertical="center"/>
    </xf>
    <xf numFmtId="0" fontId="36" fillId="0" borderId="0" xfId="46" applyFo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7" fillId="0" borderId="0" xfId="0" applyFont="1"/>
    <xf numFmtId="176" fontId="30" fillId="0" borderId="0" xfId="0" applyNumberFormat="1" applyFont="1"/>
    <xf numFmtId="0" fontId="39" fillId="0" borderId="0" xfId="46" applyFont="1">
      <alignment vertical="center"/>
    </xf>
    <xf numFmtId="0" fontId="40" fillId="26" borderId="0" xfId="0" applyFont="1" applyFill="1"/>
    <xf numFmtId="0" fontId="11" fillId="25" borderId="0" xfId="1" applyFill="1">
      <alignment vertical="center"/>
    </xf>
    <xf numFmtId="0" fontId="41" fillId="0" borderId="0" xfId="1" applyFont="1">
      <alignment vertical="center"/>
    </xf>
    <xf numFmtId="0" fontId="43" fillId="0" borderId="0" xfId="1" applyFont="1">
      <alignment vertical="center"/>
    </xf>
    <xf numFmtId="0" fontId="11" fillId="25" borderId="17" xfId="1" applyFill="1" applyBorder="1" applyAlignment="1">
      <alignment vertical="center" wrapText="1"/>
    </xf>
    <xf numFmtId="0" fontId="11" fillId="25" borderId="26" xfId="1" applyFill="1" applyBorder="1" applyAlignment="1">
      <alignment vertical="center" wrapText="1"/>
    </xf>
    <xf numFmtId="0" fontId="11" fillId="25" borderId="25" xfId="1" applyFill="1" applyBorder="1" applyAlignment="1">
      <alignment vertical="center" wrapText="1"/>
    </xf>
    <xf numFmtId="0" fontId="11" fillId="25" borderId="0" xfId="1" applyFill="1" applyAlignment="1">
      <alignment vertical="center" wrapText="1"/>
    </xf>
    <xf numFmtId="0" fontId="11" fillId="25" borderId="11" xfId="1" applyFill="1" applyBorder="1" applyAlignment="1">
      <alignment vertical="center" wrapText="1"/>
    </xf>
    <xf numFmtId="0" fontId="11" fillId="25" borderId="20" xfId="1" applyFill="1" applyBorder="1" applyAlignment="1">
      <alignment vertical="center" wrapText="1"/>
    </xf>
    <xf numFmtId="0" fontId="11" fillId="25" borderId="3" xfId="1" applyFill="1" applyBorder="1" applyAlignment="1">
      <alignment vertical="center" wrapText="1"/>
    </xf>
    <xf numFmtId="0" fontId="11" fillId="25" borderId="1" xfId="1" applyFill="1" applyBorder="1" applyAlignment="1">
      <alignment vertical="center" wrapText="1"/>
    </xf>
    <xf numFmtId="0" fontId="11" fillId="25" borderId="71" xfId="1" applyFill="1" applyBorder="1" applyAlignment="1">
      <alignment vertical="center" wrapText="1"/>
    </xf>
    <xf numFmtId="0" fontId="11" fillId="25" borderId="4" xfId="1" applyFill="1" applyBorder="1" applyAlignment="1">
      <alignment vertical="center" wrapText="1"/>
    </xf>
    <xf numFmtId="0" fontId="11" fillId="25" borderId="7" xfId="1" applyFill="1" applyBorder="1" applyAlignment="1">
      <alignment vertical="center" wrapText="1"/>
    </xf>
    <xf numFmtId="0" fontId="11" fillId="25" borderId="22" xfId="1" applyFill="1" applyBorder="1" applyAlignment="1">
      <alignment vertical="center" wrapText="1"/>
    </xf>
    <xf numFmtId="0" fontId="11" fillId="25" borderId="23" xfId="1" applyFill="1" applyBorder="1" applyAlignment="1">
      <alignment vertical="center" wrapText="1"/>
    </xf>
    <xf numFmtId="0" fontId="11" fillId="25" borderId="6" xfId="1" applyFill="1" applyBorder="1" applyAlignment="1">
      <alignment vertical="center" wrapText="1"/>
    </xf>
    <xf numFmtId="0" fontId="11" fillId="25" borderId="5" xfId="1" applyFill="1" applyBorder="1" applyAlignment="1">
      <alignment vertical="center" wrapText="1"/>
    </xf>
    <xf numFmtId="0" fontId="11" fillId="25" borderId="19" xfId="1" applyFill="1" applyBorder="1" applyAlignment="1">
      <alignment vertical="center" wrapText="1"/>
    </xf>
    <xf numFmtId="0" fontId="11" fillId="0" borderId="8" xfId="1" applyBorder="1" applyAlignment="1">
      <alignment horizontal="center" vertical="center" wrapText="1"/>
    </xf>
    <xf numFmtId="0" fontId="11" fillId="25" borderId="21" xfId="1" applyFill="1" applyBorder="1" applyAlignment="1">
      <alignment horizontal="center" vertical="center" wrapText="1"/>
    </xf>
    <xf numFmtId="0" fontId="11" fillId="25" borderId="2" xfId="1" applyFill="1" applyBorder="1" applyAlignment="1">
      <alignment horizontal="center" vertical="center" wrapText="1"/>
    </xf>
    <xf numFmtId="0" fontId="11" fillId="25" borderId="6" xfId="1" applyFill="1" applyBorder="1" applyAlignment="1">
      <alignment horizontal="center" vertical="center" wrapText="1"/>
    </xf>
    <xf numFmtId="0" fontId="11" fillId="25" borderId="9" xfId="1" applyFill="1" applyBorder="1" applyAlignment="1">
      <alignment horizontal="center" vertical="center" wrapText="1"/>
    </xf>
    <xf numFmtId="0" fontId="11" fillId="0" borderId="3" xfId="1" applyBorder="1">
      <alignment vertical="center"/>
    </xf>
    <xf numFmtId="181" fontId="11" fillId="0" borderId="3" xfId="1" applyNumberFormat="1" applyBorder="1">
      <alignment vertical="center"/>
    </xf>
    <xf numFmtId="0" fontId="11" fillId="0" borderId="20" xfId="1" applyBorder="1">
      <alignment vertical="center"/>
    </xf>
    <xf numFmtId="0" fontId="11" fillId="0" borderId="22" xfId="1" applyBorder="1">
      <alignment vertical="center"/>
    </xf>
    <xf numFmtId="181" fontId="11" fillId="0" borderId="0" xfId="1" applyNumberFormat="1">
      <alignment vertical="center"/>
    </xf>
    <xf numFmtId="49" fontId="0" fillId="0" borderId="0" xfId="0" applyNumberFormat="1" applyAlignment="1">
      <alignment vertical="center"/>
    </xf>
    <xf numFmtId="0" fontId="30" fillId="0" borderId="47" xfId="0" applyNumberFormat="1" applyFont="1" applyBorder="1" applyAlignment="1">
      <alignment vertical="center"/>
    </xf>
    <xf numFmtId="0" fontId="30" fillId="0" borderId="18" xfId="45" applyNumberFormat="1" applyFont="1" applyFill="1" applyBorder="1" applyAlignment="1">
      <alignment vertical="center"/>
    </xf>
    <xf numFmtId="0" fontId="30" fillId="0" borderId="63" xfId="45" applyNumberFormat="1" applyFont="1" applyFill="1" applyBorder="1" applyAlignment="1">
      <alignment vertical="center"/>
    </xf>
    <xf numFmtId="0" fontId="30" fillId="0" borderId="64" xfId="45" applyNumberFormat="1" applyFont="1" applyFill="1" applyBorder="1" applyAlignment="1">
      <alignment vertical="center"/>
    </xf>
    <xf numFmtId="0" fontId="30" fillId="0" borderId="48" xfId="0" applyNumberFormat="1" applyFont="1" applyBorder="1" applyAlignment="1">
      <alignment vertical="center"/>
    </xf>
    <xf numFmtId="0" fontId="30" fillId="0" borderId="51" xfId="45" applyNumberFormat="1" applyFont="1" applyFill="1" applyBorder="1">
      <alignment vertical="center"/>
    </xf>
    <xf numFmtId="0" fontId="30" fillId="0" borderId="50" xfId="45" applyNumberFormat="1" applyFont="1" applyFill="1" applyBorder="1">
      <alignment vertical="center"/>
    </xf>
    <xf numFmtId="0" fontId="30" fillId="0" borderId="45" xfId="45" applyNumberFormat="1" applyFont="1" applyFill="1" applyBorder="1">
      <alignment vertical="center"/>
    </xf>
    <xf numFmtId="0" fontId="30" fillId="0" borderId="16" xfId="0" applyNumberFormat="1" applyFont="1" applyBorder="1" applyAlignment="1">
      <alignment vertical="center"/>
    </xf>
    <xf numFmtId="0" fontId="30" fillId="0" borderId="20" xfId="45" applyNumberFormat="1" applyFont="1" applyFill="1" applyBorder="1">
      <alignment vertical="center"/>
    </xf>
    <xf numFmtId="0" fontId="30" fillId="0" borderId="3" xfId="45" applyNumberFormat="1" applyFont="1" applyFill="1" applyBorder="1">
      <alignment vertical="center"/>
    </xf>
    <xf numFmtId="0" fontId="30" fillId="0" borderId="19" xfId="45" applyNumberFormat="1" applyFont="1" applyFill="1" applyBorder="1">
      <alignment vertical="center"/>
    </xf>
    <xf numFmtId="0" fontId="11" fillId="0" borderId="2" xfId="1" applyBorder="1" applyAlignment="1">
      <alignment horizontal="center" vertical="center" wrapText="1"/>
    </xf>
    <xf numFmtId="0" fontId="11" fillId="0" borderId="5" xfId="1" applyBorder="1" applyAlignment="1">
      <alignment horizontal="center" vertical="center" wrapText="1"/>
    </xf>
    <xf numFmtId="0" fontId="11" fillId="0" borderId="6" xfId="1" applyBorder="1" applyAlignment="1">
      <alignment horizontal="center" vertical="center" wrapText="1"/>
    </xf>
    <xf numFmtId="0" fontId="11" fillId="0" borderId="0" xfId="1" applyBorder="1" applyAlignment="1">
      <alignment vertical="center" wrapText="1"/>
    </xf>
    <xf numFmtId="0" fontId="11" fillId="0" borderId="0" xfId="1" applyBorder="1">
      <alignment vertical="center"/>
    </xf>
    <xf numFmtId="0" fontId="11" fillId="0" borderId="0" xfId="1" applyBorder="1" applyAlignment="1">
      <alignment horizontal="center" vertical="center" wrapText="1"/>
    </xf>
    <xf numFmtId="0" fontId="2" fillId="0" borderId="0" xfId="51" applyBorder="1">
      <alignment vertical="center"/>
    </xf>
    <xf numFmtId="0" fontId="6" fillId="0" borderId="0" xfId="46" applyBorder="1">
      <alignment vertical="center"/>
    </xf>
    <xf numFmtId="0" fontId="30" fillId="0" borderId="0" xfId="0" applyFont="1" applyBorder="1"/>
    <xf numFmtId="0" fontId="1" fillId="0" borderId="0" xfId="46" applyFont="1" applyAlignment="1">
      <alignment horizontal="center" vertical="center"/>
    </xf>
    <xf numFmtId="0" fontId="37" fillId="26" borderId="0" xfId="0" applyFont="1" applyFill="1"/>
    <xf numFmtId="0" fontId="37" fillId="25" borderId="0" xfId="0" applyFont="1" applyFill="1"/>
    <xf numFmtId="0" fontId="38" fillId="0" borderId="0" xfId="0" applyFont="1"/>
    <xf numFmtId="0" fontId="0" fillId="0" borderId="0" xfId="0"/>
    <xf numFmtId="0" fontId="45" fillId="0" borderId="0" xfId="0" applyFont="1"/>
    <xf numFmtId="0" fontId="46" fillId="0" borderId="0" xfId="0" applyFont="1"/>
    <xf numFmtId="0" fontId="11" fillId="25" borderId="0" xfId="1" applyFill="1" applyBorder="1" applyAlignment="1">
      <alignment horizontal="center" vertical="center" wrapText="1"/>
    </xf>
    <xf numFmtId="0" fontId="1" fillId="0" borderId="0" xfId="46" applyFont="1" applyBorder="1" applyAlignment="1">
      <alignment horizontal="center" vertical="center"/>
    </xf>
    <xf numFmtId="0" fontId="36" fillId="0" borderId="0" xfId="46" applyFont="1" applyBorder="1">
      <alignment vertical="center"/>
    </xf>
    <xf numFmtId="0" fontId="0" fillId="0" borderId="0" xfId="0"/>
    <xf numFmtId="0" fontId="37" fillId="0" borderId="72" xfId="0" applyFont="1" applyBorder="1"/>
    <xf numFmtId="0" fontId="30" fillId="0" borderId="73" xfId="0" applyFont="1" applyBorder="1"/>
    <xf numFmtId="0" fontId="44" fillId="24" borderId="74" xfId="0" applyFont="1" applyFill="1" applyBorder="1" applyAlignment="1" applyProtection="1">
      <alignment horizontal="center" vertical="center"/>
      <protection locked="0"/>
    </xf>
    <xf numFmtId="0" fontId="0" fillId="0" borderId="0" xfId="0" applyNumberFormat="1" applyAlignment="1">
      <alignment vertical="center"/>
    </xf>
    <xf numFmtId="181" fontId="11" fillId="0" borderId="0" xfId="1" applyNumberFormat="1" applyBorder="1">
      <alignment vertical="center"/>
    </xf>
    <xf numFmtId="0" fontId="11" fillId="0" borderId="20" xfId="1" applyBorder="1" applyAlignment="1">
      <alignment horizontal="center" vertical="center" wrapText="1"/>
    </xf>
    <xf numFmtId="0" fontId="11" fillId="0" borderId="3" xfId="1" applyBorder="1" applyAlignment="1">
      <alignment horizontal="center" vertical="center" wrapText="1"/>
    </xf>
    <xf numFmtId="0" fontId="41" fillId="0" borderId="0" xfId="1" applyFont="1" applyBorder="1">
      <alignment vertical="center"/>
    </xf>
    <xf numFmtId="0" fontId="41" fillId="0" borderId="0" xfId="0" applyFont="1" applyBorder="1" applyAlignment="1">
      <alignment vertical="center"/>
    </xf>
    <xf numFmtId="0" fontId="43" fillId="0" borderId="0" xfId="1" applyFont="1" applyBorder="1">
      <alignment vertical="center"/>
    </xf>
    <xf numFmtId="0" fontId="11" fillId="25" borderId="0" xfId="1" applyFill="1" applyBorder="1" applyAlignment="1">
      <alignment vertical="center" wrapText="1"/>
    </xf>
    <xf numFmtId="0" fontId="11" fillId="25" borderId="0" xfId="1" applyFill="1" applyBorder="1">
      <alignment vertical="center"/>
    </xf>
    <xf numFmtId="0" fontId="37" fillId="24" borderId="0" xfId="0" applyFont="1" applyFill="1" applyAlignment="1">
      <alignment vertical="center"/>
    </xf>
    <xf numFmtId="0" fontId="11" fillId="24" borderId="0" xfId="53" applyFont="1" applyFill="1" applyAlignment="1">
      <alignment vertical="center"/>
    </xf>
    <xf numFmtId="0" fontId="37" fillId="24" borderId="0" xfId="0" applyFont="1" applyFill="1"/>
    <xf numFmtId="0" fontId="40" fillId="0" borderId="0" xfId="0" applyFont="1"/>
    <xf numFmtId="176" fontId="30" fillId="0" borderId="70" xfId="45" applyNumberFormat="1" applyFont="1" applyFill="1" applyBorder="1" applyAlignment="1">
      <alignment horizontal="left" vertical="center"/>
    </xf>
    <xf numFmtId="176" fontId="30" fillId="0" borderId="36" xfId="45" applyNumberFormat="1" applyFont="1" applyFill="1" applyBorder="1" applyAlignment="1">
      <alignment horizontal="left" vertical="center"/>
    </xf>
    <xf numFmtId="0" fontId="0" fillId="0" borderId="6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76" fontId="30" fillId="0" borderId="0" xfId="45" applyNumberFormat="1" applyFont="1" applyFill="1" applyBorder="1" applyAlignment="1">
      <alignment horizontal="left" vertical="center"/>
    </xf>
    <xf numFmtId="0" fontId="30" fillId="0" borderId="15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176" fontId="30" fillId="0" borderId="62" xfId="45" applyNumberFormat="1" applyFont="1" applyFill="1" applyBorder="1" applyAlignment="1">
      <alignment horizontal="center" vertical="center"/>
    </xf>
    <xf numFmtId="176" fontId="30" fillId="0" borderId="12" xfId="45" applyNumberFormat="1" applyFont="1" applyFill="1" applyBorder="1" applyAlignment="1">
      <alignment horizontal="center" vertical="center"/>
    </xf>
    <xf numFmtId="176" fontId="30" fillId="0" borderId="13" xfId="45" applyNumberFormat="1" applyFont="1" applyFill="1" applyBorder="1" applyAlignment="1">
      <alignment horizontal="center" vertical="center"/>
    </xf>
    <xf numFmtId="176" fontId="30" fillId="0" borderId="10" xfId="45" applyNumberFormat="1" applyFont="1" applyFill="1" applyBorder="1" applyAlignment="1">
      <alignment horizontal="left" vertical="center"/>
    </xf>
    <xf numFmtId="176" fontId="30" fillId="0" borderId="37" xfId="45" applyNumberFormat="1" applyFont="1" applyFill="1" applyBorder="1" applyAlignment="1">
      <alignment horizontal="left" vertical="center"/>
    </xf>
    <xf numFmtId="0" fontId="0" fillId="0" borderId="0" xfId="0"/>
    <xf numFmtId="0" fontId="33" fillId="0" borderId="0" xfId="46" applyFont="1" applyAlignment="1">
      <alignment horizontal="left" vertical="center"/>
    </xf>
    <xf numFmtId="0" fontId="11" fillId="25" borderId="24" xfId="1" applyFill="1" applyBorder="1" applyAlignment="1">
      <alignment horizontal="center" vertical="center"/>
    </xf>
    <xf numFmtId="0" fontId="11" fillId="25" borderId="12" xfId="1" applyFill="1" applyBorder="1" applyAlignment="1">
      <alignment horizontal="center" vertical="center"/>
    </xf>
    <xf numFmtId="0" fontId="11" fillId="25" borderId="18" xfId="1" applyFill="1" applyBorder="1" applyAlignment="1">
      <alignment horizontal="center" vertical="center"/>
    </xf>
    <xf numFmtId="0" fontId="11" fillId="25" borderId="13" xfId="1" applyFill="1" applyBorder="1" applyAlignment="1">
      <alignment horizontal="center" vertical="center"/>
    </xf>
  </cellXfs>
  <cellStyles count="54">
    <cellStyle name="20% - アクセント 1 2" xfId="2" xr:uid="{00000000-0005-0000-0000-000000000000}"/>
    <cellStyle name="20% - アクセント 2 2" xfId="3" xr:uid="{00000000-0005-0000-0000-000001000000}"/>
    <cellStyle name="20% - アクセント 3 2" xfId="4" xr:uid="{00000000-0005-0000-0000-000002000000}"/>
    <cellStyle name="20% - アクセント 4 2" xfId="5" xr:uid="{00000000-0005-0000-0000-000003000000}"/>
    <cellStyle name="20% - アクセント 5 2" xfId="6" xr:uid="{00000000-0005-0000-0000-000004000000}"/>
    <cellStyle name="20% - アクセント 6 2" xfId="7" xr:uid="{00000000-0005-0000-0000-000005000000}"/>
    <cellStyle name="40% - アクセント 1 2" xfId="8" xr:uid="{00000000-0005-0000-0000-000006000000}"/>
    <cellStyle name="40% - アクセント 2 2" xfId="9" xr:uid="{00000000-0005-0000-0000-000007000000}"/>
    <cellStyle name="40% - アクセント 3 2" xfId="10" xr:uid="{00000000-0005-0000-0000-000008000000}"/>
    <cellStyle name="40% - アクセント 4 2" xfId="11" xr:uid="{00000000-0005-0000-0000-000009000000}"/>
    <cellStyle name="40% - アクセント 5 2" xfId="12" xr:uid="{00000000-0005-0000-0000-00000A000000}"/>
    <cellStyle name="40% - アクセント 6 2" xfId="13" xr:uid="{00000000-0005-0000-0000-00000B000000}"/>
    <cellStyle name="60% - アクセント 1 2" xfId="14" xr:uid="{00000000-0005-0000-0000-00000C000000}"/>
    <cellStyle name="60% - アクセント 2 2" xfId="15" xr:uid="{00000000-0005-0000-0000-00000D000000}"/>
    <cellStyle name="60% - アクセント 3 2" xfId="16" xr:uid="{00000000-0005-0000-0000-00000E000000}"/>
    <cellStyle name="60% - アクセント 4 2" xfId="17" xr:uid="{00000000-0005-0000-0000-00000F000000}"/>
    <cellStyle name="60% - アクセント 5 2" xfId="18" xr:uid="{00000000-0005-0000-0000-000010000000}"/>
    <cellStyle name="60% - アクセント 6 2" xfId="19" xr:uid="{00000000-0005-0000-0000-000011000000}"/>
    <cellStyle name="アクセント 1 2" xfId="20" xr:uid="{00000000-0005-0000-0000-000012000000}"/>
    <cellStyle name="アクセント 2 2" xfId="21" xr:uid="{00000000-0005-0000-0000-000013000000}"/>
    <cellStyle name="アクセント 3 2" xfId="22" xr:uid="{00000000-0005-0000-0000-000014000000}"/>
    <cellStyle name="アクセント 4 2" xfId="23" xr:uid="{00000000-0005-0000-0000-000015000000}"/>
    <cellStyle name="アクセント 5 2" xfId="24" xr:uid="{00000000-0005-0000-0000-000016000000}"/>
    <cellStyle name="アクセント 6 2" xfId="25" xr:uid="{00000000-0005-0000-0000-000017000000}"/>
    <cellStyle name="タイトル 2" xfId="26" xr:uid="{00000000-0005-0000-0000-000018000000}"/>
    <cellStyle name="チェック セル 2" xfId="27" xr:uid="{00000000-0005-0000-0000-000019000000}"/>
    <cellStyle name="どちらでもない 2" xfId="28" xr:uid="{00000000-0005-0000-0000-00001A000000}"/>
    <cellStyle name="メモ 2" xfId="29" xr:uid="{00000000-0005-0000-0000-00001C000000}"/>
    <cellStyle name="リンク セル 2" xfId="30" xr:uid="{00000000-0005-0000-0000-00001D000000}"/>
    <cellStyle name="悪い 2" xfId="31" xr:uid="{00000000-0005-0000-0000-00001E000000}"/>
    <cellStyle name="計算 2" xfId="32" xr:uid="{00000000-0005-0000-0000-00001F000000}"/>
    <cellStyle name="警告文 2" xfId="33" xr:uid="{00000000-0005-0000-0000-000020000000}"/>
    <cellStyle name="桁区切り" xfId="45" builtinId="6"/>
    <cellStyle name="見出し 1 2" xfId="34" xr:uid="{00000000-0005-0000-0000-000022000000}"/>
    <cellStyle name="見出し 2 2" xfId="35" xr:uid="{00000000-0005-0000-0000-000023000000}"/>
    <cellStyle name="見出し 3 2" xfId="36" xr:uid="{00000000-0005-0000-0000-000024000000}"/>
    <cellStyle name="見出し 4 2" xfId="37" xr:uid="{00000000-0005-0000-0000-000025000000}"/>
    <cellStyle name="集計 2" xfId="38" xr:uid="{00000000-0005-0000-0000-000026000000}"/>
    <cellStyle name="出力 2" xfId="39" xr:uid="{00000000-0005-0000-0000-000027000000}"/>
    <cellStyle name="説明文 2" xfId="40" xr:uid="{00000000-0005-0000-0000-000028000000}"/>
    <cellStyle name="入力 2" xfId="41" xr:uid="{00000000-0005-0000-0000-000029000000}"/>
    <cellStyle name="標準" xfId="0" builtinId="0"/>
    <cellStyle name="標準 2" xfId="1" xr:uid="{00000000-0005-0000-0000-00002B000000}"/>
    <cellStyle name="標準 2 2" xfId="52" xr:uid="{00000000-0005-0000-0000-00002C000000}"/>
    <cellStyle name="標準 3" xfId="43" xr:uid="{00000000-0005-0000-0000-00002D000000}"/>
    <cellStyle name="標準 4" xfId="44" xr:uid="{00000000-0005-0000-0000-00002E000000}"/>
    <cellStyle name="標準 4 2" xfId="46" xr:uid="{00000000-0005-0000-0000-00002F000000}"/>
    <cellStyle name="標準 4 2 2" xfId="48" xr:uid="{00000000-0005-0000-0000-000030000000}"/>
    <cellStyle name="標準 5" xfId="47" xr:uid="{00000000-0005-0000-0000-000031000000}"/>
    <cellStyle name="標準 5 2" xfId="49" xr:uid="{00000000-0005-0000-0000-000032000000}"/>
    <cellStyle name="標準 6" xfId="50" xr:uid="{00000000-0005-0000-0000-000033000000}"/>
    <cellStyle name="標準 7" xfId="51" xr:uid="{00000000-0005-0000-0000-000034000000}"/>
    <cellStyle name="標準_Sheet1" xfId="53" xr:uid="{0F871FF9-86FC-442B-867E-F56CBF0B32EB}"/>
    <cellStyle name="良い 2" xfId="42" xr:uid="{00000000-0005-0000-0000-000035000000}"/>
  </cellStyles>
  <dxfs count="6">
    <dxf>
      <numFmt numFmtId="30" formatCode="@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ill>
        <patternFill>
          <bgColor theme="9"/>
        </patternFill>
      </fill>
    </dxf>
  </dxfs>
  <tableStyles count="0" defaultTableStyle="TableStyleMedium2" defaultPivotStyle="PivotStyleMedium9"/>
  <colors>
    <mruColors>
      <color rgb="FFB94441"/>
      <color rgb="FFAA3F3C"/>
      <color rgb="FFC55E5B"/>
      <color rgb="FFCB6D6B"/>
      <color rgb="FF000000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</a:t>
            </a:r>
            <a:r>
              <a:rPr lang="ja-JP" altLang="en-US" sz="1100"/>
              <a:t>　男女別自殺者数</a:t>
            </a:r>
          </a:p>
        </c:rich>
      </c:tx>
      <c:layout>
        <c:manualLayout>
          <c:xMode val="edge"/>
          <c:yMode val="edge"/>
          <c:x val="0.33722506352613979"/>
          <c:y val="5.46176851634498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483996908215328"/>
          <c:y val="0.21267244978595529"/>
          <c:w val="0.38955124919808326"/>
          <c:h val="0.58430279127192186"/>
        </c:manualLayout>
      </c:layout>
      <c:pieChart>
        <c:varyColors val="1"/>
        <c:ser>
          <c:idx val="0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編集不可!$A$2:$A$3</c:f>
              <c:strCache>
                <c:ptCount val="2"/>
                <c:pt idx="0">
                  <c:v>男</c:v>
                </c:pt>
                <c:pt idx="1">
                  <c:v>女</c:v>
                </c:pt>
              </c:strCache>
            </c:strRef>
          </c:cat>
          <c:val>
            <c:numRef>
              <c:f>編集不可!$E$2:$E$3</c:f>
              <c:numCache>
                <c:formatCode>General</c:formatCode>
                <c:ptCount val="2"/>
                <c:pt idx="0">
                  <c:v>766</c:v>
                </c:pt>
                <c:pt idx="1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3-46F6-AAAD-1F6CB9A444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8</a:t>
            </a:r>
            <a:r>
              <a:rPr lang="ja-JP" altLang="en-US" sz="1100"/>
              <a:t>　場所</a:t>
            </a:r>
            <a:r>
              <a:rPr lang="ja-JP" sz="1100"/>
              <a:t>別自殺者数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399049680322092"/>
          <c:y val="0.24769130950627832"/>
          <c:w val="0.38428017513618323"/>
          <c:h val="0.5522187304548124"/>
        </c:manualLayout>
      </c:layout>
      <c:pieChart>
        <c:varyColors val="1"/>
        <c:ser>
          <c:idx val="1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編集不可!$AC$1:$AI$1</c:f>
              <c:strCache>
                <c:ptCount val="7"/>
                <c:pt idx="0">
                  <c:v>自宅等</c:v>
                </c:pt>
                <c:pt idx="1">
                  <c:v>高層ビル</c:v>
                </c:pt>
                <c:pt idx="2">
                  <c:v>乗物</c:v>
                </c:pt>
                <c:pt idx="3">
                  <c:v>海（湖）・河川等</c:v>
                </c:pt>
                <c:pt idx="4">
                  <c:v>山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編集不可!$AC$4:$AI$4</c:f>
              <c:numCache>
                <c:formatCode>General</c:formatCode>
                <c:ptCount val="7"/>
                <c:pt idx="0">
                  <c:v>841</c:v>
                </c:pt>
                <c:pt idx="1">
                  <c:v>62</c:v>
                </c:pt>
                <c:pt idx="2">
                  <c:v>34</c:v>
                </c:pt>
                <c:pt idx="3">
                  <c:v>20</c:v>
                </c:pt>
                <c:pt idx="4">
                  <c:v>7</c:v>
                </c:pt>
                <c:pt idx="5">
                  <c:v>221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2-4F08-8B39-0C411A90F0B5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　図</a:t>
            </a:r>
            <a:r>
              <a:rPr lang="en-US" altLang="ja-JP" sz="1100"/>
              <a:t>10</a:t>
            </a:r>
            <a:r>
              <a:rPr lang="ja-JP" altLang="en-US" sz="1100"/>
              <a:t>　手段</a:t>
            </a:r>
            <a:r>
              <a:rPr lang="ja-JP" sz="1100"/>
              <a:t>別自殺者数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5586811604301677"/>
          <c:y val="0.3553826829351579"/>
          <c:w val="0.36032866466912877"/>
          <c:h val="0.51935091639153386"/>
        </c:manualLayout>
      </c:layout>
      <c:pieChart>
        <c:varyColors val="1"/>
        <c:ser>
          <c:idx val="1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編集不可!$AJ$1:$AP$1</c:f>
              <c:strCache>
                <c:ptCount val="7"/>
                <c:pt idx="0">
                  <c:v>首つり</c:v>
                </c:pt>
                <c:pt idx="1">
                  <c:v>服毒</c:v>
                </c:pt>
                <c:pt idx="2">
                  <c:v>練炭等</c:v>
                </c:pt>
                <c:pt idx="3">
                  <c:v>飛び降り</c:v>
                </c:pt>
                <c:pt idx="4">
                  <c:v>飛び込み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編集不可!$AJ$4:$AP$4</c:f>
              <c:numCache>
                <c:formatCode>General</c:formatCode>
                <c:ptCount val="7"/>
                <c:pt idx="0">
                  <c:v>721</c:v>
                </c:pt>
                <c:pt idx="1">
                  <c:v>41</c:v>
                </c:pt>
                <c:pt idx="2">
                  <c:v>73</c:v>
                </c:pt>
                <c:pt idx="3">
                  <c:v>231</c:v>
                </c:pt>
                <c:pt idx="4">
                  <c:v>47</c:v>
                </c:pt>
                <c:pt idx="5">
                  <c:v>72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93-4582-8B93-C261436265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11</a:t>
            </a:r>
            <a:r>
              <a:rPr lang="ja-JP" altLang="en-US" sz="1100"/>
              <a:t>　手段別男女別自殺者数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30344442858124865"/>
          <c:y val="2.785101193126005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BF-44E1-8CC1-06A071E832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BF-44E1-8CC1-06A071E832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編集不可!$AJ$1:$AP$1</c:f>
              <c:strCache>
                <c:ptCount val="7"/>
                <c:pt idx="0">
                  <c:v>首つり</c:v>
                </c:pt>
                <c:pt idx="1">
                  <c:v>服毒</c:v>
                </c:pt>
                <c:pt idx="2">
                  <c:v>練炭等</c:v>
                </c:pt>
                <c:pt idx="3">
                  <c:v>飛び降り</c:v>
                </c:pt>
                <c:pt idx="4">
                  <c:v>飛び込み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編集不可!$AJ$2:$AP$2</c:f>
              <c:numCache>
                <c:formatCode>General</c:formatCode>
                <c:ptCount val="7"/>
                <c:pt idx="0">
                  <c:v>488</c:v>
                </c:pt>
                <c:pt idx="1">
                  <c:v>14</c:v>
                </c:pt>
                <c:pt idx="2">
                  <c:v>57</c:v>
                </c:pt>
                <c:pt idx="3">
                  <c:v>128</c:v>
                </c:pt>
                <c:pt idx="4">
                  <c:v>37</c:v>
                </c:pt>
                <c:pt idx="5">
                  <c:v>42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BF-44E1-8CC1-06A071E83274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編集不可!$AJ$1:$AP$1</c:f>
              <c:strCache>
                <c:ptCount val="7"/>
                <c:pt idx="0">
                  <c:v>首つり</c:v>
                </c:pt>
                <c:pt idx="1">
                  <c:v>服毒</c:v>
                </c:pt>
                <c:pt idx="2">
                  <c:v>練炭等</c:v>
                </c:pt>
                <c:pt idx="3">
                  <c:v>飛び降り</c:v>
                </c:pt>
                <c:pt idx="4">
                  <c:v>飛び込み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編集不可!$AJ$3:$AP$3</c:f>
              <c:numCache>
                <c:formatCode>General</c:formatCode>
                <c:ptCount val="7"/>
                <c:pt idx="0">
                  <c:v>233</c:v>
                </c:pt>
                <c:pt idx="1">
                  <c:v>27</c:v>
                </c:pt>
                <c:pt idx="2">
                  <c:v>16</c:v>
                </c:pt>
                <c:pt idx="3">
                  <c:v>103</c:v>
                </c:pt>
                <c:pt idx="4">
                  <c:v>10</c:v>
                </c:pt>
                <c:pt idx="5">
                  <c:v>30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BF-44E1-8CC1-06A071E832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57324800"/>
        <c:axId val="131409024"/>
      </c:barChart>
      <c:valAx>
        <c:axId val="131409024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57324800"/>
        <c:crosses val="autoZero"/>
        <c:crossBetween val="between"/>
      </c:valAx>
      <c:catAx>
        <c:axId val="157324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31409024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3772841073479187"/>
          <c:y val="0.69509634934113229"/>
          <c:w val="7.2767647465119489E-2"/>
          <c:h val="0.15666228070175436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12</a:t>
            </a:r>
            <a:r>
              <a:rPr lang="ja-JP" altLang="en-US" sz="1100"/>
              <a:t>　時間帯</a:t>
            </a:r>
            <a:r>
              <a:rPr lang="ja-JP" sz="1100"/>
              <a:t>別自殺者数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9070999736265962"/>
          <c:y val="0.25370673071869315"/>
          <c:w val="0.35969452918867811"/>
          <c:h val="0.51298078439204886"/>
        </c:manualLayout>
      </c:layout>
      <c:pieChart>
        <c:varyColors val="1"/>
        <c:ser>
          <c:idx val="2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編集不可!$AQ$1:$BC$1</c:f>
              <c:strCache>
                <c:ptCount val="13"/>
                <c:pt idx="0">
                  <c:v>0-2時</c:v>
                </c:pt>
                <c:pt idx="1">
                  <c:v>2-4時</c:v>
                </c:pt>
                <c:pt idx="2">
                  <c:v>4-6時</c:v>
                </c:pt>
                <c:pt idx="3">
                  <c:v>6-8時</c:v>
                </c:pt>
                <c:pt idx="4">
                  <c:v>8-10時</c:v>
                </c:pt>
                <c:pt idx="5">
                  <c:v>10-12時</c:v>
                </c:pt>
                <c:pt idx="6">
                  <c:v>12-14時</c:v>
                </c:pt>
                <c:pt idx="7">
                  <c:v>14-16時</c:v>
                </c:pt>
                <c:pt idx="8">
                  <c:v>16-18時</c:v>
                </c:pt>
                <c:pt idx="9">
                  <c:v>18-20時</c:v>
                </c:pt>
                <c:pt idx="10">
                  <c:v>20-22時</c:v>
                </c:pt>
                <c:pt idx="11">
                  <c:v>22-24時</c:v>
                </c:pt>
                <c:pt idx="12">
                  <c:v>不詳</c:v>
                </c:pt>
              </c:strCache>
            </c:strRef>
          </c:cat>
          <c:val>
            <c:numRef>
              <c:f>編集不可!$AQ$4:$BC$4</c:f>
              <c:numCache>
                <c:formatCode>General</c:formatCode>
                <c:ptCount val="13"/>
                <c:pt idx="0">
                  <c:v>77</c:v>
                </c:pt>
                <c:pt idx="1">
                  <c:v>75</c:v>
                </c:pt>
                <c:pt idx="2">
                  <c:v>80</c:v>
                </c:pt>
                <c:pt idx="3">
                  <c:v>65</c:v>
                </c:pt>
                <c:pt idx="4">
                  <c:v>77</c:v>
                </c:pt>
                <c:pt idx="5">
                  <c:v>91</c:v>
                </c:pt>
                <c:pt idx="6">
                  <c:v>82</c:v>
                </c:pt>
                <c:pt idx="7">
                  <c:v>82</c:v>
                </c:pt>
                <c:pt idx="8">
                  <c:v>67</c:v>
                </c:pt>
                <c:pt idx="9">
                  <c:v>71</c:v>
                </c:pt>
                <c:pt idx="10">
                  <c:v>49</c:v>
                </c:pt>
                <c:pt idx="11">
                  <c:v>51</c:v>
                </c:pt>
                <c:pt idx="1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04-45EE-A57E-9A75E71B3923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13</a:t>
            </a:r>
            <a:r>
              <a:rPr lang="ja-JP" altLang="en-US" sz="1100"/>
              <a:t>　時間帯別男女別自殺者数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27337261033860127"/>
          <c:y val="2.4191735648428556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dLbls>
            <c:dLbl>
              <c:idx val="12"/>
              <c:layout>
                <c:manualLayout>
                  <c:x val="-9.1983193873776681E-3"/>
                  <c:y val="1.581516647747363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3-49E0-A4BB-BE8258B3B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編集不可!$AQ$1:$BC$1</c:f>
              <c:strCache>
                <c:ptCount val="13"/>
                <c:pt idx="0">
                  <c:v>0-2時</c:v>
                </c:pt>
                <c:pt idx="1">
                  <c:v>2-4時</c:v>
                </c:pt>
                <c:pt idx="2">
                  <c:v>4-6時</c:v>
                </c:pt>
                <c:pt idx="3">
                  <c:v>6-8時</c:v>
                </c:pt>
                <c:pt idx="4">
                  <c:v>8-10時</c:v>
                </c:pt>
                <c:pt idx="5">
                  <c:v>10-12時</c:v>
                </c:pt>
                <c:pt idx="6">
                  <c:v>12-14時</c:v>
                </c:pt>
                <c:pt idx="7">
                  <c:v>14-16時</c:v>
                </c:pt>
                <c:pt idx="8">
                  <c:v>16-18時</c:v>
                </c:pt>
                <c:pt idx="9">
                  <c:v>18-20時</c:v>
                </c:pt>
                <c:pt idx="10">
                  <c:v>20-22時</c:v>
                </c:pt>
                <c:pt idx="11">
                  <c:v>22-24時</c:v>
                </c:pt>
                <c:pt idx="12">
                  <c:v>不詳</c:v>
                </c:pt>
              </c:strCache>
            </c:strRef>
          </c:cat>
          <c:val>
            <c:numRef>
              <c:f>編集不可!$AQ$2:$BC$2</c:f>
              <c:numCache>
                <c:formatCode>General</c:formatCode>
                <c:ptCount val="13"/>
                <c:pt idx="0">
                  <c:v>50</c:v>
                </c:pt>
                <c:pt idx="1">
                  <c:v>43</c:v>
                </c:pt>
                <c:pt idx="2">
                  <c:v>48</c:v>
                </c:pt>
                <c:pt idx="3">
                  <c:v>44</c:v>
                </c:pt>
                <c:pt idx="4">
                  <c:v>46</c:v>
                </c:pt>
                <c:pt idx="5">
                  <c:v>54</c:v>
                </c:pt>
                <c:pt idx="6">
                  <c:v>50</c:v>
                </c:pt>
                <c:pt idx="7">
                  <c:v>42</c:v>
                </c:pt>
                <c:pt idx="8">
                  <c:v>47</c:v>
                </c:pt>
                <c:pt idx="9">
                  <c:v>46</c:v>
                </c:pt>
                <c:pt idx="10">
                  <c:v>32</c:v>
                </c:pt>
                <c:pt idx="11">
                  <c:v>33</c:v>
                </c:pt>
                <c:pt idx="1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5-4F25-A542-60AA1986C237}"/>
            </c:ext>
          </c:extLst>
        </c:ser>
        <c:ser>
          <c:idx val="0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AA3F3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編集不可!$AQ$1:$BC$1</c:f>
              <c:strCache>
                <c:ptCount val="13"/>
                <c:pt idx="0">
                  <c:v>0-2時</c:v>
                </c:pt>
                <c:pt idx="1">
                  <c:v>2-4時</c:v>
                </c:pt>
                <c:pt idx="2">
                  <c:v>4-6時</c:v>
                </c:pt>
                <c:pt idx="3">
                  <c:v>6-8時</c:v>
                </c:pt>
                <c:pt idx="4">
                  <c:v>8-10時</c:v>
                </c:pt>
                <c:pt idx="5">
                  <c:v>10-12時</c:v>
                </c:pt>
                <c:pt idx="6">
                  <c:v>12-14時</c:v>
                </c:pt>
                <c:pt idx="7">
                  <c:v>14-16時</c:v>
                </c:pt>
                <c:pt idx="8">
                  <c:v>16-18時</c:v>
                </c:pt>
                <c:pt idx="9">
                  <c:v>18-20時</c:v>
                </c:pt>
                <c:pt idx="10">
                  <c:v>20-22時</c:v>
                </c:pt>
                <c:pt idx="11">
                  <c:v>22-24時</c:v>
                </c:pt>
                <c:pt idx="12">
                  <c:v>不詳</c:v>
                </c:pt>
              </c:strCache>
            </c:strRef>
          </c:cat>
          <c:val>
            <c:numRef>
              <c:f>編集不可!$AQ$3:$BC$3</c:f>
              <c:numCache>
                <c:formatCode>General</c:formatCode>
                <c:ptCount val="13"/>
                <c:pt idx="0">
                  <c:v>27</c:v>
                </c:pt>
                <c:pt idx="1">
                  <c:v>32</c:v>
                </c:pt>
                <c:pt idx="2">
                  <c:v>32</c:v>
                </c:pt>
                <c:pt idx="3">
                  <c:v>21</c:v>
                </c:pt>
                <c:pt idx="4">
                  <c:v>31</c:v>
                </c:pt>
                <c:pt idx="5">
                  <c:v>37</c:v>
                </c:pt>
                <c:pt idx="6">
                  <c:v>32</c:v>
                </c:pt>
                <c:pt idx="7">
                  <c:v>40</c:v>
                </c:pt>
                <c:pt idx="8">
                  <c:v>20</c:v>
                </c:pt>
                <c:pt idx="9">
                  <c:v>25</c:v>
                </c:pt>
                <c:pt idx="10">
                  <c:v>17</c:v>
                </c:pt>
                <c:pt idx="11">
                  <c:v>18</c:v>
                </c:pt>
                <c:pt idx="1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5-4F25-A542-60AA1986C2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57326848"/>
        <c:axId val="131412480"/>
      </c:barChart>
      <c:valAx>
        <c:axId val="131412480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57326848"/>
        <c:crosses val="autoZero"/>
        <c:crossBetween val="between"/>
      </c:valAx>
      <c:catAx>
        <c:axId val="157326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31412480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4739755140312167"/>
          <c:y val="0.65933685543332632"/>
          <c:w val="7.4930851495572048E-2"/>
          <c:h val="0.13607864489000285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17</a:t>
            </a:r>
            <a:r>
              <a:rPr lang="ja-JP" altLang="en-US" sz="1100"/>
              <a:t>　自殺未遂歴の有無</a:t>
            </a:r>
            <a:endParaRPr lang="ja-JP" sz="11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52763907663694"/>
          <c:y val="0.27702880277220249"/>
          <c:w val="0.50345037428402017"/>
          <c:h val="0.4896422222222222"/>
        </c:manualLayout>
      </c:layout>
      <c:pieChart>
        <c:varyColors val="1"/>
        <c:ser>
          <c:idx val="2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編集不可!$BT$1:$BV$1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編集不可!$BT$4:$BV$4</c:f>
              <c:numCache>
                <c:formatCode>General</c:formatCode>
                <c:ptCount val="3"/>
                <c:pt idx="0">
                  <c:v>263</c:v>
                </c:pt>
                <c:pt idx="1">
                  <c:v>897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6-4888-92C1-F6FAB8990E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r">
              <a:defRPr/>
            </a:pPr>
            <a:r>
              <a:rPr lang="ja-JP" altLang="en-US" sz="1100"/>
              <a:t>図</a:t>
            </a:r>
            <a:r>
              <a:rPr lang="en-US" altLang="ja-JP" sz="1100"/>
              <a:t>16</a:t>
            </a:r>
            <a:r>
              <a:rPr lang="ja-JP" altLang="en-US" sz="1100"/>
              <a:t>　原因動機別自殺者数　</a:t>
            </a:r>
            <a:r>
              <a:rPr lang="ja-JP" altLang="en-US" sz="800" b="0"/>
              <a:t>（複数回答</a:t>
            </a:r>
            <a:r>
              <a:rPr lang="en-US" altLang="ja-JP" sz="800" b="0"/>
              <a:t>)</a:t>
            </a:r>
            <a:endParaRPr lang="ja-JP" altLang="en-US" sz="800" b="0"/>
          </a:p>
        </c:rich>
      </c:tx>
      <c:layout>
        <c:manualLayout>
          <c:xMode val="edge"/>
          <c:yMode val="edge"/>
          <c:x val="0.21437519828275539"/>
          <c:y val="3.2295149445528692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89006731424367"/>
          <c:y val="0.17948723537585484"/>
          <c:w val="0.6044549727754771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AF-490B-AB45-0C267F2D7F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編集不可!$BL$1:$BS$1</c:f>
              <c:strCache>
                <c:ptCount val="8"/>
                <c:pt idx="0">
                  <c:v>家庭問題</c:v>
                </c:pt>
                <c:pt idx="1">
                  <c:v>健康問題</c:v>
                </c:pt>
                <c:pt idx="2">
                  <c:v>経済・生活問題</c:v>
                </c:pt>
                <c:pt idx="3">
                  <c:v>勤務問題</c:v>
                </c:pt>
                <c:pt idx="4">
                  <c:v>交際問題</c:v>
                </c:pt>
                <c:pt idx="5">
                  <c:v>学校問題</c:v>
                </c:pt>
                <c:pt idx="6">
                  <c:v>その他</c:v>
                </c:pt>
                <c:pt idx="7">
                  <c:v>不詳</c:v>
                </c:pt>
              </c:strCache>
            </c:strRef>
          </c:cat>
          <c:val>
            <c:numRef>
              <c:f>編集不可!$BL$2:$BS$2</c:f>
              <c:numCache>
                <c:formatCode>General</c:formatCode>
                <c:ptCount val="8"/>
                <c:pt idx="0">
                  <c:v>187</c:v>
                </c:pt>
                <c:pt idx="1">
                  <c:v>582</c:v>
                </c:pt>
                <c:pt idx="2">
                  <c:v>293</c:v>
                </c:pt>
                <c:pt idx="3">
                  <c:v>85</c:v>
                </c:pt>
                <c:pt idx="4">
                  <c:v>38</c:v>
                </c:pt>
                <c:pt idx="5">
                  <c:v>19</c:v>
                </c:pt>
                <c:pt idx="6">
                  <c:v>80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AF-490B-AB45-0C267F2D7F2D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編集不可!$BL$1:$BS$1</c:f>
              <c:strCache>
                <c:ptCount val="8"/>
                <c:pt idx="0">
                  <c:v>家庭問題</c:v>
                </c:pt>
                <c:pt idx="1">
                  <c:v>健康問題</c:v>
                </c:pt>
                <c:pt idx="2">
                  <c:v>経済・生活問題</c:v>
                </c:pt>
                <c:pt idx="3">
                  <c:v>勤務問題</c:v>
                </c:pt>
                <c:pt idx="4">
                  <c:v>交際問題</c:v>
                </c:pt>
                <c:pt idx="5">
                  <c:v>学校問題</c:v>
                </c:pt>
                <c:pt idx="6">
                  <c:v>その他</c:v>
                </c:pt>
                <c:pt idx="7">
                  <c:v>不詳</c:v>
                </c:pt>
              </c:strCache>
            </c:strRef>
          </c:cat>
          <c:val>
            <c:numRef>
              <c:f>編集不可!$BL$3:$BS$3</c:f>
              <c:numCache>
                <c:formatCode>General</c:formatCode>
                <c:ptCount val="8"/>
                <c:pt idx="0">
                  <c:v>120</c:v>
                </c:pt>
                <c:pt idx="1">
                  <c:v>463</c:v>
                </c:pt>
                <c:pt idx="2">
                  <c:v>54</c:v>
                </c:pt>
                <c:pt idx="3">
                  <c:v>23</c:v>
                </c:pt>
                <c:pt idx="4">
                  <c:v>32</c:v>
                </c:pt>
                <c:pt idx="5">
                  <c:v>21</c:v>
                </c:pt>
                <c:pt idx="6">
                  <c:v>32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F-490B-AB45-0C267F2D7F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60228352"/>
        <c:axId val="132277952"/>
      </c:barChart>
      <c:valAx>
        <c:axId val="13227795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60228352"/>
        <c:crosses val="autoZero"/>
        <c:crossBetween val="between"/>
      </c:valAx>
      <c:catAx>
        <c:axId val="1602283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32277952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72345241212524847"/>
          <c:y val="0.6587036699907628"/>
          <c:w val="7.5140523398694176E-2"/>
          <c:h val="0.15923678330017668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18</a:t>
            </a:r>
            <a:r>
              <a:rPr lang="ja-JP" altLang="en-US" sz="1100"/>
              <a:t>　自殺未遂歴の有無別男女別</a:t>
            </a:r>
            <a:endParaRPr lang="ja-JP" altLang="en-US" sz="800" b="0"/>
          </a:p>
        </c:rich>
      </c:tx>
      <c:layout>
        <c:manualLayout>
          <c:xMode val="edge"/>
          <c:yMode val="edge"/>
          <c:x val="0.24377633399784815"/>
          <c:y val="2.7850877192982456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A-400A-A6BF-FCB7F86742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A-400A-A6BF-FCB7F86742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A-400A-A6BF-FCB7F86742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7A-400A-A6BF-FCB7F86742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7A-400A-A6BF-FCB7F867425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7A-400A-A6BF-FCB7F8674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編集不可!$BT$1:$BV$1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編集不可!$BT$2:$BV$2</c:f>
              <c:numCache>
                <c:formatCode>General</c:formatCode>
                <c:ptCount val="3"/>
                <c:pt idx="0">
                  <c:v>113</c:v>
                </c:pt>
                <c:pt idx="1">
                  <c:v>634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A-400A-A6BF-FCB7F867425A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編集不可!$BT$1:$BV$1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編集不可!$BT$3:$BV$3</c:f>
              <c:numCache>
                <c:formatCode>General</c:formatCode>
                <c:ptCount val="3"/>
                <c:pt idx="0">
                  <c:v>150</c:v>
                </c:pt>
                <c:pt idx="1">
                  <c:v>263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7A-400A-A6BF-FCB7F8674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60230400"/>
        <c:axId val="132276800"/>
      </c:barChart>
      <c:valAx>
        <c:axId val="132276800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60230400"/>
        <c:crosses val="autoZero"/>
        <c:crossBetween val="between"/>
      </c:valAx>
      <c:catAx>
        <c:axId val="160230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32276800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5097593834088214"/>
          <c:y val="0.69418326454931523"/>
          <c:w val="6.8921205058569912E-2"/>
          <c:h val="0.1566622807017544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050"/>
              <a:t>図</a:t>
            </a:r>
            <a:r>
              <a:rPr lang="en-US" altLang="ja-JP" sz="1050"/>
              <a:t>14</a:t>
            </a:r>
            <a:r>
              <a:rPr lang="ja-JP" altLang="en-US" sz="1050"/>
              <a:t>　曜日</a:t>
            </a:r>
            <a:r>
              <a:rPr lang="ja-JP" sz="1050"/>
              <a:t>別自殺者数</a:t>
            </a:r>
          </a:p>
        </c:rich>
      </c:tx>
      <c:layout>
        <c:manualLayout>
          <c:xMode val="edge"/>
          <c:yMode val="edge"/>
          <c:x val="0.32254574626934884"/>
          <c:y val="3.7730328351813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613939988588338"/>
          <c:y val="0.29229166666666667"/>
          <c:w val="0.50933952553923179"/>
          <c:h val="0.49539796466742048"/>
        </c:manualLayout>
      </c:layout>
      <c:pieChart>
        <c:varyColors val="1"/>
        <c:ser>
          <c:idx val="0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編集不可!$BD$1:$BK$1</c:f>
              <c:strCache>
                <c:ptCount val="8"/>
                <c:pt idx="0">
                  <c:v>日曜</c:v>
                </c:pt>
                <c:pt idx="1">
                  <c:v>月曜</c:v>
                </c:pt>
                <c:pt idx="2">
                  <c:v>火曜</c:v>
                </c:pt>
                <c:pt idx="3">
                  <c:v>水曜</c:v>
                </c:pt>
                <c:pt idx="4">
                  <c:v>木曜</c:v>
                </c:pt>
                <c:pt idx="5">
                  <c:v>金曜</c:v>
                </c:pt>
                <c:pt idx="6">
                  <c:v>土曜</c:v>
                </c:pt>
                <c:pt idx="7">
                  <c:v>不詳</c:v>
                </c:pt>
              </c:strCache>
            </c:strRef>
          </c:cat>
          <c:val>
            <c:numRef>
              <c:f>編集不可!$BD$4:$BK$4</c:f>
              <c:numCache>
                <c:formatCode>General</c:formatCode>
                <c:ptCount val="8"/>
                <c:pt idx="0">
                  <c:v>162</c:v>
                </c:pt>
                <c:pt idx="1">
                  <c:v>185</c:v>
                </c:pt>
                <c:pt idx="2">
                  <c:v>182</c:v>
                </c:pt>
                <c:pt idx="3">
                  <c:v>156</c:v>
                </c:pt>
                <c:pt idx="4">
                  <c:v>161</c:v>
                </c:pt>
                <c:pt idx="5">
                  <c:v>165</c:v>
                </c:pt>
                <c:pt idx="6">
                  <c:v>172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C5-44CC-BD29-6EFFF44DBC7A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15</a:t>
            </a:r>
            <a:r>
              <a:rPr lang="ja-JP" altLang="en-US" sz="1100"/>
              <a:t>　曜日別男女別自殺者数</a:t>
            </a:r>
            <a:endParaRPr lang="ja-JP" altLang="en-US" sz="800" b="0"/>
          </a:p>
        </c:rich>
      </c:tx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BB-4493-82E2-027FA94434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編集不可!$BD$1:$BK$1</c:f>
              <c:strCache>
                <c:ptCount val="8"/>
                <c:pt idx="0">
                  <c:v>日曜</c:v>
                </c:pt>
                <c:pt idx="1">
                  <c:v>月曜</c:v>
                </c:pt>
                <c:pt idx="2">
                  <c:v>火曜</c:v>
                </c:pt>
                <c:pt idx="3">
                  <c:v>水曜</c:v>
                </c:pt>
                <c:pt idx="4">
                  <c:v>木曜</c:v>
                </c:pt>
                <c:pt idx="5">
                  <c:v>金曜</c:v>
                </c:pt>
                <c:pt idx="6">
                  <c:v>土曜</c:v>
                </c:pt>
                <c:pt idx="7">
                  <c:v>不詳</c:v>
                </c:pt>
              </c:strCache>
            </c:strRef>
          </c:cat>
          <c:val>
            <c:numRef>
              <c:f>編集不可!$BD$2:$BK$2</c:f>
              <c:numCache>
                <c:formatCode>General</c:formatCode>
                <c:ptCount val="8"/>
                <c:pt idx="0">
                  <c:v>105</c:v>
                </c:pt>
                <c:pt idx="1">
                  <c:v>124</c:v>
                </c:pt>
                <c:pt idx="2">
                  <c:v>130</c:v>
                </c:pt>
                <c:pt idx="3">
                  <c:v>105</c:v>
                </c:pt>
                <c:pt idx="4">
                  <c:v>95</c:v>
                </c:pt>
                <c:pt idx="5">
                  <c:v>105</c:v>
                </c:pt>
                <c:pt idx="6">
                  <c:v>100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BB-4493-82E2-027FA94434D1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編集不可!$BD$1:$BK$1</c:f>
              <c:strCache>
                <c:ptCount val="8"/>
                <c:pt idx="0">
                  <c:v>日曜</c:v>
                </c:pt>
                <c:pt idx="1">
                  <c:v>月曜</c:v>
                </c:pt>
                <c:pt idx="2">
                  <c:v>火曜</c:v>
                </c:pt>
                <c:pt idx="3">
                  <c:v>水曜</c:v>
                </c:pt>
                <c:pt idx="4">
                  <c:v>木曜</c:v>
                </c:pt>
                <c:pt idx="5">
                  <c:v>金曜</c:v>
                </c:pt>
                <c:pt idx="6">
                  <c:v>土曜</c:v>
                </c:pt>
                <c:pt idx="7">
                  <c:v>不詳</c:v>
                </c:pt>
              </c:strCache>
            </c:strRef>
          </c:cat>
          <c:val>
            <c:numRef>
              <c:f>編集不可!$BD$3:$BK$3</c:f>
              <c:numCache>
                <c:formatCode>General</c:formatCode>
                <c:ptCount val="8"/>
                <c:pt idx="0">
                  <c:v>57</c:v>
                </c:pt>
                <c:pt idx="1">
                  <c:v>61</c:v>
                </c:pt>
                <c:pt idx="2">
                  <c:v>52</c:v>
                </c:pt>
                <c:pt idx="3">
                  <c:v>51</c:v>
                </c:pt>
                <c:pt idx="4">
                  <c:v>66</c:v>
                </c:pt>
                <c:pt idx="5">
                  <c:v>60</c:v>
                </c:pt>
                <c:pt idx="6">
                  <c:v>72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1BB-4493-82E2-027FA94434D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45491968"/>
        <c:axId val="157386432"/>
      </c:barChart>
      <c:valAx>
        <c:axId val="15738643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45491968"/>
        <c:crosses val="autoZero"/>
        <c:crossBetween val="between"/>
      </c:valAx>
      <c:catAx>
        <c:axId val="1454919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57386432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344657140311208"/>
          <c:y val="0.68419428037507923"/>
          <c:w val="8.6273619414038924E-2"/>
          <c:h val="0.19492528738133685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2</a:t>
            </a:r>
            <a:r>
              <a:rPr lang="ja-JP" altLang="en-US" sz="1100"/>
              <a:t>　</a:t>
            </a:r>
            <a:r>
              <a:rPr lang="ja-JP" sz="1100"/>
              <a:t>年齢別自殺者数</a:t>
            </a:r>
          </a:p>
        </c:rich>
      </c:tx>
      <c:layout>
        <c:manualLayout>
          <c:xMode val="edge"/>
          <c:yMode val="edge"/>
          <c:x val="0.32078328569207926"/>
          <c:y val="2.32089155012114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22473027034703"/>
          <c:y val="0.30218337091782849"/>
          <c:w val="0.34870525365000576"/>
          <c:h val="0.50549629164448817"/>
        </c:manualLayout>
      </c:layout>
      <c:pieChart>
        <c:varyColors val="1"/>
        <c:ser>
          <c:idx val="2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編集不可!$H$1:$P$1</c:f>
              <c:strCache>
                <c:ptCount val="9"/>
                <c:pt idx="0">
                  <c:v>20歳未満</c:v>
                </c:pt>
                <c:pt idx="1">
                  <c:v>20-29歳</c:v>
                </c:pt>
                <c:pt idx="2">
                  <c:v>30-39歳</c:v>
                </c:pt>
                <c:pt idx="3">
                  <c:v>40-49歳</c:v>
                </c:pt>
                <c:pt idx="4">
                  <c:v>50-59歳</c:v>
                </c:pt>
                <c:pt idx="5">
                  <c:v>60-69歳</c:v>
                </c:pt>
                <c:pt idx="6">
                  <c:v>70-79歳</c:v>
                </c:pt>
                <c:pt idx="7">
                  <c:v>80歳以上</c:v>
                </c:pt>
                <c:pt idx="8">
                  <c:v>不詳</c:v>
                </c:pt>
              </c:strCache>
            </c:strRef>
          </c:cat>
          <c:val>
            <c:numRef>
              <c:f>編集不可!$H$4:$P$4</c:f>
              <c:numCache>
                <c:formatCode>General</c:formatCode>
                <c:ptCount val="9"/>
                <c:pt idx="0">
                  <c:v>57</c:v>
                </c:pt>
                <c:pt idx="1">
                  <c:v>144</c:v>
                </c:pt>
                <c:pt idx="2">
                  <c:v>132</c:v>
                </c:pt>
                <c:pt idx="3">
                  <c:v>198</c:v>
                </c:pt>
                <c:pt idx="4">
                  <c:v>241</c:v>
                </c:pt>
                <c:pt idx="5">
                  <c:v>132</c:v>
                </c:pt>
                <c:pt idx="6">
                  <c:v>133</c:v>
                </c:pt>
                <c:pt idx="7">
                  <c:v>148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3-42BB-830F-855148953A1E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3</a:t>
            </a:r>
            <a:r>
              <a:rPr lang="ja-JP" altLang="en-US" sz="1100"/>
              <a:t>　年齢別男女別自殺者数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27470280967734023"/>
          <c:y val="2.7850750652555056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編集不可!$H$1:$P$1</c:f>
              <c:strCache>
                <c:ptCount val="9"/>
                <c:pt idx="0">
                  <c:v>20歳未満</c:v>
                </c:pt>
                <c:pt idx="1">
                  <c:v>20-29歳</c:v>
                </c:pt>
                <c:pt idx="2">
                  <c:v>30-39歳</c:v>
                </c:pt>
                <c:pt idx="3">
                  <c:v>40-49歳</c:v>
                </c:pt>
                <c:pt idx="4">
                  <c:v>50-59歳</c:v>
                </c:pt>
                <c:pt idx="5">
                  <c:v>60-69歳</c:v>
                </c:pt>
                <c:pt idx="6">
                  <c:v>70-79歳</c:v>
                </c:pt>
                <c:pt idx="7">
                  <c:v>80歳以上</c:v>
                </c:pt>
                <c:pt idx="8">
                  <c:v>不詳</c:v>
                </c:pt>
              </c:strCache>
            </c:strRef>
          </c:cat>
          <c:val>
            <c:numRef>
              <c:f>編集不可!$H$2:$P$2</c:f>
              <c:numCache>
                <c:formatCode>General</c:formatCode>
                <c:ptCount val="9"/>
                <c:pt idx="0">
                  <c:v>27</c:v>
                </c:pt>
                <c:pt idx="1">
                  <c:v>81</c:v>
                </c:pt>
                <c:pt idx="2">
                  <c:v>90</c:v>
                </c:pt>
                <c:pt idx="3">
                  <c:v>133</c:v>
                </c:pt>
                <c:pt idx="4">
                  <c:v>166</c:v>
                </c:pt>
                <c:pt idx="5">
                  <c:v>88</c:v>
                </c:pt>
                <c:pt idx="6">
                  <c:v>84</c:v>
                </c:pt>
                <c:pt idx="7">
                  <c:v>97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72-45F0-AD5D-F132B6E25A0C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編集不可!$H$1:$P$1</c:f>
              <c:strCache>
                <c:ptCount val="9"/>
                <c:pt idx="0">
                  <c:v>20歳未満</c:v>
                </c:pt>
                <c:pt idx="1">
                  <c:v>20-29歳</c:v>
                </c:pt>
                <c:pt idx="2">
                  <c:v>30-39歳</c:v>
                </c:pt>
                <c:pt idx="3">
                  <c:v>40-49歳</c:v>
                </c:pt>
                <c:pt idx="4">
                  <c:v>50-59歳</c:v>
                </c:pt>
                <c:pt idx="5">
                  <c:v>60-69歳</c:v>
                </c:pt>
                <c:pt idx="6">
                  <c:v>70-79歳</c:v>
                </c:pt>
                <c:pt idx="7">
                  <c:v>80歳以上</c:v>
                </c:pt>
                <c:pt idx="8">
                  <c:v>不詳</c:v>
                </c:pt>
              </c:strCache>
            </c:strRef>
          </c:cat>
          <c:val>
            <c:numRef>
              <c:f>編集不可!$H$3:$P$3</c:f>
              <c:numCache>
                <c:formatCode>General</c:formatCode>
                <c:ptCount val="9"/>
                <c:pt idx="0">
                  <c:v>30</c:v>
                </c:pt>
                <c:pt idx="1">
                  <c:v>63</c:v>
                </c:pt>
                <c:pt idx="2">
                  <c:v>42</c:v>
                </c:pt>
                <c:pt idx="3">
                  <c:v>65</c:v>
                </c:pt>
                <c:pt idx="4">
                  <c:v>75</c:v>
                </c:pt>
                <c:pt idx="5">
                  <c:v>44</c:v>
                </c:pt>
                <c:pt idx="6">
                  <c:v>49</c:v>
                </c:pt>
                <c:pt idx="7">
                  <c:v>51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72-45F0-AD5D-F132B6E25A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45493504"/>
        <c:axId val="157389312"/>
      </c:barChart>
      <c:valAx>
        <c:axId val="15738931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45493504"/>
        <c:crosses val="autoZero"/>
        <c:crossBetween val="between"/>
      </c:valAx>
      <c:catAx>
        <c:axId val="14549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57389312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4662577251282023"/>
          <c:y val="0.69515050869200923"/>
          <c:w val="7.2661150048071554E-2"/>
          <c:h val="0.1439443066626144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6</a:t>
            </a:r>
            <a:r>
              <a:rPr lang="ja-JP" altLang="en-US" sz="1100"/>
              <a:t>　</a:t>
            </a:r>
            <a:r>
              <a:rPr lang="ja-JP" sz="1100"/>
              <a:t>職業別自殺者数</a:t>
            </a:r>
          </a:p>
        </c:rich>
      </c:tx>
      <c:layout>
        <c:manualLayout>
          <c:xMode val="edge"/>
          <c:yMode val="edge"/>
          <c:x val="0.29659262531555436"/>
          <c:y val="3.32514619883040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268374618061329"/>
          <c:y val="0.27515286381521231"/>
          <c:w val="0.36843529569581951"/>
          <c:h val="0.5282785118439195"/>
        </c:manualLayout>
      </c:layout>
      <c:pieChart>
        <c:varyColors val="1"/>
        <c:ser>
          <c:idx val="2"/>
          <c:order val="0"/>
          <c:dLbls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10411741349182"/>
                      <c:h val="0.193445739502664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A41-405E-A291-93575C624B3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編集不可!$T$1:$AB$1</c15:sqref>
                  </c15:fullRef>
                </c:ext>
              </c:extLst>
              <c:f>(編集不可!$T$1,編集不可!$V$1,編集不可!$X$1:$AB$1)</c:f>
              <c:strCache>
                <c:ptCount val="7"/>
                <c:pt idx="0">
                  <c:v>有職者</c:v>
                </c:pt>
                <c:pt idx="1">
                  <c:v>学生・
生徒等</c:v>
                </c:pt>
                <c:pt idx="2">
                  <c:v>主婦・
主夫</c:v>
                </c:pt>
                <c:pt idx="3">
                  <c:v>失業者</c:v>
                </c:pt>
                <c:pt idx="4">
                  <c:v>年金・雇用保険等生活者</c:v>
                </c:pt>
                <c:pt idx="5">
                  <c:v>その他の無職者</c:v>
                </c:pt>
                <c:pt idx="6">
                  <c:v>不詳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編集不可!$T$4:$AB$4</c15:sqref>
                  </c15:fullRef>
                </c:ext>
              </c:extLst>
              <c:f>(編集不可!$T$4,編集不可!$V$4,編集不可!$X$4:$AB$4)</c:f>
              <c:numCache>
                <c:formatCode>General</c:formatCode>
                <c:ptCount val="7"/>
                <c:pt idx="0">
                  <c:v>436</c:v>
                </c:pt>
                <c:pt idx="1">
                  <c:v>72</c:v>
                </c:pt>
                <c:pt idx="2">
                  <c:v>36</c:v>
                </c:pt>
                <c:pt idx="3">
                  <c:v>119</c:v>
                </c:pt>
                <c:pt idx="4">
                  <c:v>413</c:v>
                </c:pt>
                <c:pt idx="5">
                  <c:v>96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D1-4B57-B05D-F2140D9496F2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ja-JP" altLang="en-US" sz="1100"/>
              <a:t>図</a:t>
            </a:r>
            <a:r>
              <a:rPr lang="en-US" altLang="ja-JP" sz="1100"/>
              <a:t>7</a:t>
            </a:r>
            <a:r>
              <a:rPr lang="ja-JP" altLang="en-US" sz="1100"/>
              <a:t>　職業別男女別自殺者数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26727979875180169"/>
          <c:y val="2.0322173468774418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254220481022198"/>
          <c:y val="0.1509954753766152"/>
          <c:w val="0.642568275743442"/>
          <c:h val="0.705402009514442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80-4D16-A82B-0379214964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80-4D16-A82B-0379214964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編集不可!$T$1:$AB$1</c15:sqref>
                  </c15:fullRef>
                </c:ext>
              </c:extLst>
              <c:f>(編集不可!$T$1,編集不可!$V$1,編集不可!$X$1:$AB$1)</c:f>
              <c:strCache>
                <c:ptCount val="7"/>
                <c:pt idx="0">
                  <c:v>有職者</c:v>
                </c:pt>
                <c:pt idx="1">
                  <c:v>学生・
生徒等</c:v>
                </c:pt>
                <c:pt idx="2">
                  <c:v>主婦・
主夫</c:v>
                </c:pt>
                <c:pt idx="3">
                  <c:v>失業者</c:v>
                </c:pt>
                <c:pt idx="4">
                  <c:v>年金・雇用保険等生活者</c:v>
                </c:pt>
                <c:pt idx="5">
                  <c:v>その他の無職者</c:v>
                </c:pt>
                <c:pt idx="6">
                  <c:v>不詳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編集不可!$T$2:$AB$2</c15:sqref>
                  </c15:fullRef>
                </c:ext>
              </c:extLst>
              <c:f>(編集不可!$T$2,編集不可!$V$2,編集不可!$X$2:$AB$2)</c:f>
              <c:numCache>
                <c:formatCode>General</c:formatCode>
                <c:ptCount val="7"/>
                <c:pt idx="0">
                  <c:v>327</c:v>
                </c:pt>
                <c:pt idx="1">
                  <c:v>33</c:v>
                </c:pt>
                <c:pt idx="2">
                  <c:v>2</c:v>
                </c:pt>
                <c:pt idx="3">
                  <c:v>98</c:v>
                </c:pt>
                <c:pt idx="4">
                  <c:v>238</c:v>
                </c:pt>
                <c:pt idx="5">
                  <c:v>58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80-4D16-A82B-03792149649D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編集不可!$T$1:$AB$1</c15:sqref>
                  </c15:fullRef>
                </c:ext>
              </c:extLst>
              <c:f>(編集不可!$T$1,編集不可!$V$1,編集不可!$X$1:$AB$1)</c:f>
              <c:strCache>
                <c:ptCount val="7"/>
                <c:pt idx="0">
                  <c:v>有職者</c:v>
                </c:pt>
                <c:pt idx="1">
                  <c:v>学生・
生徒等</c:v>
                </c:pt>
                <c:pt idx="2">
                  <c:v>主婦・
主夫</c:v>
                </c:pt>
                <c:pt idx="3">
                  <c:v>失業者</c:v>
                </c:pt>
                <c:pt idx="4">
                  <c:v>年金・雇用保険等生活者</c:v>
                </c:pt>
                <c:pt idx="5">
                  <c:v>その他の無職者</c:v>
                </c:pt>
                <c:pt idx="6">
                  <c:v>不詳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編集不可!$T$3:$AB$3</c15:sqref>
                  </c15:fullRef>
                </c:ext>
              </c:extLst>
              <c:f>(編集不可!$T$3,編集不可!$V$3,編集不可!$X$3:$AB$3)</c:f>
              <c:numCache>
                <c:formatCode>General</c:formatCode>
                <c:ptCount val="7"/>
                <c:pt idx="0">
                  <c:v>109</c:v>
                </c:pt>
                <c:pt idx="1">
                  <c:v>39</c:v>
                </c:pt>
                <c:pt idx="2">
                  <c:v>34</c:v>
                </c:pt>
                <c:pt idx="3">
                  <c:v>21</c:v>
                </c:pt>
                <c:pt idx="4">
                  <c:v>175</c:v>
                </c:pt>
                <c:pt idx="5">
                  <c:v>38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80-4D16-A82B-0379214964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48300800"/>
        <c:axId val="157392192"/>
      </c:barChart>
      <c:valAx>
        <c:axId val="15739219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48300800"/>
        <c:crosses val="autoZero"/>
        <c:crossBetween val="between"/>
      </c:valAx>
      <c:catAx>
        <c:axId val="148300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anchor="ctr" anchorCtr="0"/>
          <a:lstStyle/>
          <a:p>
            <a:pPr>
              <a:defRPr sz="800"/>
            </a:pPr>
            <a:endParaRPr lang="ja-JP"/>
          </a:p>
        </c:txPr>
        <c:crossAx val="157392192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6427625347895909"/>
          <c:y val="0.68577596999889356"/>
          <c:w val="6.761820815246343E-2"/>
          <c:h val="0.15599905664222868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4</a:t>
            </a:r>
            <a:r>
              <a:rPr lang="ja-JP" altLang="en-US" sz="1100"/>
              <a:t>　同居人の有無</a:t>
            </a:r>
            <a:endParaRPr lang="ja-JP" sz="11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277760020600835"/>
          <c:y val="0.24825932523372207"/>
          <c:w val="0.36523029754024111"/>
          <c:h val="0.52374325680048928"/>
        </c:manualLayout>
      </c:layout>
      <c:pieChart>
        <c:varyColors val="1"/>
        <c:ser>
          <c:idx val="2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編集不可!$Q$1:$S$1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編集不可!$Q$4:$S$4</c:f>
              <c:numCache>
                <c:formatCode>General</c:formatCode>
                <c:ptCount val="3"/>
                <c:pt idx="0">
                  <c:v>689</c:v>
                </c:pt>
                <c:pt idx="1">
                  <c:v>490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F7-486A-A4C7-768AF82E8BC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5</a:t>
            </a:r>
            <a:r>
              <a:rPr lang="ja-JP" altLang="en-US" sz="1100"/>
              <a:t>　同居人の有無別男女別自殺者数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19756053795527659"/>
          <c:y val="2.7850907731258479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9C3-4D3F-BACF-02C7C454BA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C3-4D3F-BACF-02C7C454BA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C3-4D3F-BACF-02C7C454BA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C3-4D3F-BACF-02C7C454BA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C3-4D3F-BACF-02C7C454BA1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C3-4D3F-BACF-02C7C454BA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編集不可!$Q$1:$S$1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編集不可!$Q$2:$S$2</c:f>
              <c:numCache>
                <c:formatCode>General</c:formatCode>
                <c:ptCount val="3"/>
                <c:pt idx="0">
                  <c:v>420</c:v>
                </c:pt>
                <c:pt idx="1">
                  <c:v>341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C3-4D3F-BACF-02C7C454BA17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編集不可!$Q$1:$S$1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編集不可!$Q$3:$S$3</c:f>
              <c:numCache>
                <c:formatCode>General</c:formatCode>
                <c:ptCount val="3"/>
                <c:pt idx="0">
                  <c:v>269</c:v>
                </c:pt>
                <c:pt idx="1">
                  <c:v>149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B9-4530-9E53-F6E3D1CAB8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48302848"/>
        <c:axId val="131124032"/>
      </c:barChart>
      <c:valAx>
        <c:axId val="13112403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48302848"/>
        <c:crosses val="autoZero"/>
        <c:crossBetween val="between"/>
      </c:valAx>
      <c:catAx>
        <c:axId val="148302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31124032"/>
        <c:crosses val="autoZero"/>
        <c:auto val="1"/>
        <c:lblAlgn val="ctr"/>
        <c:lblOffset val="100"/>
        <c:noMultiLvlLbl val="0"/>
      </c:catAx>
      <c:spPr>
        <a:ln w="12700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3691421642273822"/>
          <c:y val="0.6620218062945199"/>
          <c:w val="7.2496249707546007E-2"/>
          <c:h val="0.16317720206307079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9</a:t>
            </a:r>
            <a:r>
              <a:rPr lang="ja-JP" altLang="en-US" sz="1100"/>
              <a:t>　場所別男女別自殺者数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22251545466819184"/>
          <c:y val="3.291649820229043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753140876466836"/>
          <c:y val="0.16103286384976526"/>
          <c:w val="0.66076450844783585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2D-4707-B964-AF8E155FBDC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2D-4707-B964-AF8E155FBD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編集不可!$AC$1:$AI$1</c:f>
              <c:strCache>
                <c:ptCount val="7"/>
                <c:pt idx="0">
                  <c:v>自宅等</c:v>
                </c:pt>
                <c:pt idx="1">
                  <c:v>高層ビル</c:v>
                </c:pt>
                <c:pt idx="2">
                  <c:v>乗物</c:v>
                </c:pt>
                <c:pt idx="3">
                  <c:v>海（湖）・河川等</c:v>
                </c:pt>
                <c:pt idx="4">
                  <c:v>山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編集不可!$AC$2:$AI$2</c:f>
              <c:numCache>
                <c:formatCode>General</c:formatCode>
                <c:ptCount val="7"/>
                <c:pt idx="0">
                  <c:v>510</c:v>
                </c:pt>
                <c:pt idx="1">
                  <c:v>38</c:v>
                </c:pt>
                <c:pt idx="2">
                  <c:v>30</c:v>
                </c:pt>
                <c:pt idx="3">
                  <c:v>15</c:v>
                </c:pt>
                <c:pt idx="4">
                  <c:v>7</c:v>
                </c:pt>
                <c:pt idx="5">
                  <c:v>166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2D-4707-B964-AF8E155FBDC9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編集不可!$AC$1:$AI$1</c:f>
              <c:strCache>
                <c:ptCount val="7"/>
                <c:pt idx="0">
                  <c:v>自宅等</c:v>
                </c:pt>
                <c:pt idx="1">
                  <c:v>高層ビル</c:v>
                </c:pt>
                <c:pt idx="2">
                  <c:v>乗物</c:v>
                </c:pt>
                <c:pt idx="3">
                  <c:v>海（湖）・河川等</c:v>
                </c:pt>
                <c:pt idx="4">
                  <c:v>山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編集不可!$AC$3:$AI$3</c:f>
              <c:numCache>
                <c:formatCode>General</c:formatCode>
                <c:ptCount val="7"/>
                <c:pt idx="0">
                  <c:v>331</c:v>
                </c:pt>
                <c:pt idx="1">
                  <c:v>24</c:v>
                </c:pt>
                <c:pt idx="2">
                  <c:v>4</c:v>
                </c:pt>
                <c:pt idx="3">
                  <c:v>5</c:v>
                </c:pt>
                <c:pt idx="4">
                  <c:v>0</c:v>
                </c:pt>
                <c:pt idx="5">
                  <c:v>55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2D-4707-B964-AF8E155FBD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57323264"/>
        <c:axId val="131126336"/>
      </c:barChart>
      <c:valAx>
        <c:axId val="131126336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57323264"/>
        <c:crosses val="autoZero"/>
        <c:crossBetween val="between"/>
      </c:valAx>
      <c:catAx>
        <c:axId val="1573232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31126336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3296553327876033"/>
          <c:y val="0.6805889325332849"/>
          <c:w val="7.3249535438972516E-2"/>
          <c:h val="0.15666222344216976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315883</xdr:colOff>
      <xdr:row>1</xdr:row>
      <xdr:rowOff>72736</xdr:rowOff>
    </xdr:from>
    <xdr:to>
      <xdr:col>12</xdr:col>
      <xdr:colOff>294928</xdr:colOff>
      <xdr:row>17</xdr:row>
      <xdr:rowOff>20781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AA30722-BF24-4D71-BB02-2D4E1A520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38101</xdr:colOff>
      <xdr:row>127</xdr:row>
      <xdr:rowOff>30811</xdr:rowOff>
    </xdr:from>
    <xdr:to>
      <xdr:col>15</xdr:col>
      <xdr:colOff>483704</xdr:colOff>
      <xdr:row>144</xdr:row>
      <xdr:rowOff>106017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AAD8F69-DDC7-4378-A614-E88E9D75B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21867</xdr:colOff>
      <xdr:row>17</xdr:row>
      <xdr:rowOff>70834</xdr:rowOff>
    </xdr:from>
    <xdr:to>
      <xdr:col>7</xdr:col>
      <xdr:colOff>483704</xdr:colOff>
      <xdr:row>35</xdr:row>
      <xdr:rowOff>1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8B7B821-08C6-4ECD-B098-A301EA76B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6626</xdr:colOff>
      <xdr:row>17</xdr:row>
      <xdr:rowOff>70308</xdr:rowOff>
    </xdr:from>
    <xdr:to>
      <xdr:col>15</xdr:col>
      <xdr:colOff>496957</xdr:colOff>
      <xdr:row>35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507512ED-68B6-4873-ADC6-D741BCD33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26290</xdr:colOff>
      <xdr:row>53</xdr:row>
      <xdr:rowOff>82069</xdr:rowOff>
    </xdr:from>
    <xdr:to>
      <xdr:col>7</xdr:col>
      <xdr:colOff>490332</xdr:colOff>
      <xdr:row>71</xdr:row>
      <xdr:rowOff>53009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5DF9D93B-123D-4ECF-92AF-0BF227D2C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28393</xdr:colOff>
      <xdr:row>53</xdr:row>
      <xdr:rowOff>82069</xdr:rowOff>
    </xdr:from>
    <xdr:to>
      <xdr:col>15</xdr:col>
      <xdr:colOff>483704</xdr:colOff>
      <xdr:row>71</xdr:row>
      <xdr:rowOff>53009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6B675C81-7968-4B08-9856-9960A2203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25746</xdr:colOff>
      <xdr:row>35</xdr:row>
      <xdr:rowOff>45953</xdr:rowOff>
    </xdr:from>
    <xdr:to>
      <xdr:col>7</xdr:col>
      <xdr:colOff>496957</xdr:colOff>
      <xdr:row>53</xdr:row>
      <xdr:rowOff>39756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E588D22B-FCA0-416F-B353-AD9D7FA22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29461</xdr:colOff>
      <xdr:row>35</xdr:row>
      <xdr:rowOff>49084</xdr:rowOff>
    </xdr:from>
    <xdr:to>
      <xdr:col>15</xdr:col>
      <xdr:colOff>483704</xdr:colOff>
      <xdr:row>53</xdr:row>
      <xdr:rowOff>39756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B4D20EA4-E30A-42B1-BBC8-164E3087F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27667</xdr:colOff>
      <xdr:row>72</xdr:row>
      <xdr:rowOff>40086</xdr:rowOff>
    </xdr:from>
    <xdr:to>
      <xdr:col>15</xdr:col>
      <xdr:colOff>477079</xdr:colOff>
      <xdr:row>90</xdr:row>
      <xdr:rowOff>6626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D5AC650-5977-432C-8655-51A6A86D7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26755</xdr:colOff>
      <xdr:row>72</xdr:row>
      <xdr:rowOff>39091</xdr:rowOff>
    </xdr:from>
    <xdr:to>
      <xdr:col>7</xdr:col>
      <xdr:colOff>503583</xdr:colOff>
      <xdr:row>89</xdr:row>
      <xdr:rowOff>159026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DE8A1E44-92AD-4153-AFEA-F353B9D90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25842</xdr:colOff>
      <xdr:row>90</xdr:row>
      <xdr:rowOff>31991</xdr:rowOff>
    </xdr:from>
    <xdr:to>
      <xdr:col>7</xdr:col>
      <xdr:colOff>496957</xdr:colOff>
      <xdr:row>107</xdr:row>
      <xdr:rowOff>139148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7D9786A-A303-4973-9C26-50E528D8B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27171</xdr:colOff>
      <xdr:row>90</xdr:row>
      <xdr:rowOff>55230</xdr:rowOff>
    </xdr:from>
    <xdr:to>
      <xdr:col>15</xdr:col>
      <xdr:colOff>490331</xdr:colOff>
      <xdr:row>107</xdr:row>
      <xdr:rowOff>159026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877A957-8B21-4C8A-9403-52800D471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31474</xdr:colOff>
      <xdr:row>108</xdr:row>
      <xdr:rowOff>38716</xdr:rowOff>
    </xdr:from>
    <xdr:to>
      <xdr:col>7</xdr:col>
      <xdr:colOff>490331</xdr:colOff>
      <xdr:row>125</xdr:row>
      <xdr:rowOff>152400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1E6465-8B1C-457F-81A6-ED3731F22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12495</xdr:colOff>
      <xdr:row>108</xdr:row>
      <xdr:rowOff>43968</xdr:rowOff>
    </xdr:from>
    <xdr:to>
      <xdr:col>15</xdr:col>
      <xdr:colOff>490330</xdr:colOff>
      <xdr:row>126</xdr:row>
      <xdr:rowOff>6625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6C7EFEDA-D2A5-4E4D-8FCF-369068E28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50359</xdr:colOff>
      <xdr:row>163</xdr:row>
      <xdr:rowOff>49032</xdr:rowOff>
    </xdr:from>
    <xdr:to>
      <xdr:col>7</xdr:col>
      <xdr:colOff>477079</xdr:colOff>
      <xdr:row>180</xdr:row>
      <xdr:rowOff>119269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22884E91-1D9D-4814-89F6-D16F0985A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306692</xdr:colOff>
      <xdr:row>145</xdr:row>
      <xdr:rowOff>32183</xdr:rowOff>
    </xdr:from>
    <xdr:to>
      <xdr:col>12</xdr:col>
      <xdr:colOff>225289</xdr:colOff>
      <xdr:row>162</xdr:row>
      <xdr:rowOff>139150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B9C9CAE8-156F-42BC-8BAD-9607954A7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515096</xdr:colOff>
      <xdr:row>163</xdr:row>
      <xdr:rowOff>49033</xdr:rowOff>
    </xdr:from>
    <xdr:to>
      <xdr:col>15</xdr:col>
      <xdr:colOff>417443</xdr:colOff>
      <xdr:row>180</xdr:row>
      <xdr:rowOff>125896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3532BAD6-DF44-4D1D-AD73-2AC7E50AB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59967</xdr:colOff>
      <xdr:row>127</xdr:row>
      <xdr:rowOff>37440</xdr:rowOff>
    </xdr:from>
    <xdr:to>
      <xdr:col>7</xdr:col>
      <xdr:colOff>496957</xdr:colOff>
      <xdr:row>144</xdr:row>
      <xdr:rowOff>125897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4B85982A-5F8D-492E-B0FB-496841712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788D19F-879E-4670-A660-495CFDDE887D}" name="市町村コード" displayName="市町村コード" ref="A1:D46" totalsRowShown="0" dataDxfId="4">
  <autoFilter ref="A1:D46" xr:uid="{151DCD45-9E1F-4E7B-80A5-4FC62911E610}"/>
  <tableColumns count="4">
    <tableColumn id="5" xr3:uid="{3F98C1E8-D159-4AC7-88EB-0BAAFEE2588D}" name="府番号" dataDxfId="3"/>
    <tableColumn id="6" xr3:uid="{46390A92-F765-44AE-868F-828C7C69FEB4}" name="市町村名2" dataDxfId="2"/>
    <tableColumn id="1" xr3:uid="{53133B6C-7989-44C8-BF7F-CFA0ED88E8B4}" name="コード" dataDxfId="1"/>
    <tableColumn id="2" xr3:uid="{9022EC35-ECBD-4FCC-B8FB-BE9A8AA23D96}" name="市町村名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V103"/>
  <sheetViews>
    <sheetView tabSelected="1" view="pageBreakPreview" zoomScaleNormal="100" zoomScaleSheetLayoutView="100" workbookViewId="0">
      <selection activeCell="F9" sqref="F9"/>
    </sheetView>
  </sheetViews>
  <sheetFormatPr defaultColWidth="9" defaultRowHeight="13.2" x14ac:dyDescent="0.2"/>
  <cols>
    <col min="1" max="16" width="7.6640625" style="5" customWidth="1"/>
    <col min="17" max="17" width="9.109375" style="5" customWidth="1"/>
    <col min="18" max="18" width="7.44140625" style="5" customWidth="1"/>
    <col min="19" max="16384" width="9" style="5"/>
  </cols>
  <sheetData>
    <row r="1" spans="1:20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</row>
    <row r="2" spans="1:20" x14ac:dyDescent="0.2">
      <c r="A2" t="s">
        <v>0</v>
      </c>
      <c r="B2" s="144"/>
      <c r="C2" t="s">
        <v>1</v>
      </c>
      <c r="D2" s="144"/>
      <c r="E2" t="s">
        <v>2</v>
      </c>
      <c r="F2" s="144"/>
      <c r="G2" t="s">
        <v>3</v>
      </c>
      <c r="H2" s="144"/>
      <c r="I2" t="s">
        <v>4</v>
      </c>
      <c r="J2" s="144"/>
      <c r="K2" t="s">
        <v>5</v>
      </c>
      <c r="L2" s="144"/>
      <c r="M2" t="s">
        <v>6</v>
      </c>
      <c r="N2" s="144"/>
      <c r="O2" t="s">
        <v>7</v>
      </c>
      <c r="P2" s="144"/>
      <c r="Q2" t="s">
        <v>8</v>
      </c>
      <c r="R2" s="144"/>
      <c r="S2" t="s">
        <v>9</v>
      </c>
      <c r="T2" s="88"/>
    </row>
    <row r="3" spans="1:20" x14ac:dyDescent="0.2">
      <c r="A3" t="s">
        <v>10</v>
      </c>
      <c r="B3" s="144"/>
      <c r="C3" t="s">
        <v>11</v>
      </c>
      <c r="D3" s="144"/>
      <c r="E3" t="s">
        <v>12</v>
      </c>
      <c r="F3" s="144"/>
      <c r="G3" t="s">
        <v>13</v>
      </c>
      <c r="H3" s="144"/>
      <c r="I3" s="182" t="s">
        <v>14</v>
      </c>
      <c r="J3" s="182"/>
      <c r="K3" t="s">
        <v>15</v>
      </c>
      <c r="L3" s="144"/>
      <c r="M3" t="s">
        <v>16</v>
      </c>
      <c r="N3" s="144"/>
      <c r="O3" s="182" t="s">
        <v>17</v>
      </c>
      <c r="P3" s="182"/>
      <c r="Q3" t="s">
        <v>18</v>
      </c>
      <c r="R3" s="144"/>
      <c r="S3" t="s">
        <v>19</v>
      </c>
      <c r="T3" s="88"/>
    </row>
    <row r="4" spans="1:20" x14ac:dyDescent="0.2">
      <c r="A4" t="s">
        <v>20</v>
      </c>
      <c r="B4" s="144"/>
      <c r="C4" t="s">
        <v>21</v>
      </c>
      <c r="D4" s="144"/>
      <c r="E4" s="182" t="s">
        <v>299</v>
      </c>
      <c r="F4" s="182"/>
      <c r="G4" s="182" t="s">
        <v>22</v>
      </c>
      <c r="H4" s="182"/>
      <c r="I4" t="s">
        <v>23</v>
      </c>
      <c r="J4" s="144"/>
      <c r="K4" s="182" t="s">
        <v>24</v>
      </c>
      <c r="L4" s="182"/>
      <c r="M4" s="182" t="s">
        <v>25</v>
      </c>
      <c r="N4" s="182"/>
      <c r="O4" s="182" t="s">
        <v>26</v>
      </c>
      <c r="P4" s="182"/>
      <c r="Q4" t="s">
        <v>27</v>
      </c>
      <c r="R4" s="144"/>
      <c r="S4" t="s">
        <v>28</v>
      </c>
      <c r="T4" s="88"/>
    </row>
    <row r="5" spans="1:20" x14ac:dyDescent="0.2">
      <c r="A5" s="182" t="s">
        <v>29</v>
      </c>
      <c r="B5" s="182"/>
      <c r="C5" t="s">
        <v>30</v>
      </c>
      <c r="D5" s="144"/>
      <c r="E5" t="s">
        <v>31</v>
      </c>
      <c r="F5" s="144"/>
      <c r="G5" s="182" t="s">
        <v>32</v>
      </c>
      <c r="H5" s="182"/>
      <c r="I5" t="s">
        <v>33</v>
      </c>
      <c r="J5" s="144"/>
      <c r="K5" s="182" t="s">
        <v>34</v>
      </c>
      <c r="L5" s="182"/>
      <c r="M5" t="s">
        <v>35</v>
      </c>
      <c r="N5" s="144"/>
      <c r="O5" s="182" t="s">
        <v>36</v>
      </c>
      <c r="P5" s="182"/>
      <c r="Q5" t="s">
        <v>37</v>
      </c>
      <c r="R5" s="144"/>
      <c r="S5" t="s">
        <v>38</v>
      </c>
      <c r="T5" s="88"/>
    </row>
    <row r="6" spans="1:20" x14ac:dyDescent="0.2">
      <c r="A6" t="s">
        <v>39</v>
      </c>
      <c r="B6" s="144"/>
      <c r="C6" t="s">
        <v>40</v>
      </c>
      <c r="D6" s="144"/>
      <c r="E6" t="s">
        <v>41</v>
      </c>
      <c r="F6" s="144"/>
      <c r="G6" s="144" t="s">
        <v>305</v>
      </c>
      <c r="H6" s="144"/>
      <c r="I6" s="91" t="s">
        <v>42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88"/>
    </row>
    <row r="7" spans="1:20" x14ac:dyDescent="0.2">
      <c r="A7" s="88"/>
      <c r="B7" s="88"/>
      <c r="C7" s="88"/>
      <c r="D7" s="88"/>
      <c r="E7" s="88"/>
      <c r="F7" s="88"/>
      <c r="G7" s="145"/>
      <c r="H7" s="88"/>
      <c r="I7" s="88"/>
      <c r="J7" s="88"/>
      <c r="K7" s="88"/>
      <c r="L7" s="88"/>
      <c r="M7" s="169" t="s">
        <v>300</v>
      </c>
      <c r="N7" s="88"/>
      <c r="O7" s="88"/>
      <c r="P7" s="88"/>
      <c r="Q7" s="88"/>
      <c r="R7" s="88"/>
      <c r="S7" s="88"/>
      <c r="T7" s="88"/>
    </row>
    <row r="8" spans="1:20" ht="10.5" customHeight="1" x14ac:dyDescent="0.2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</row>
    <row r="9" spans="1:20" ht="22.5" customHeight="1" x14ac:dyDescent="0.2">
      <c r="A9" s="146" t="s">
        <v>43</v>
      </c>
      <c r="B9" s="88"/>
      <c r="C9" s="88"/>
      <c r="D9" s="88"/>
      <c r="E9" s="88"/>
      <c r="F9" s="156">
        <v>50</v>
      </c>
      <c r="G9" s="154"/>
      <c r="H9" s="88" t="str">
        <f>VLOOKUP(F9,市町村コード[],2,FALSE)</f>
        <v>大阪府集計</v>
      </c>
      <c r="I9" s="88"/>
      <c r="J9" s="88"/>
      <c r="K9" s="88"/>
      <c r="L9" s="88"/>
      <c r="M9" s="88"/>
      <c r="N9" s="88"/>
      <c r="O9" s="88"/>
      <c r="P9" s="88" t="s">
        <v>308</v>
      </c>
      <c r="Q9" s="88"/>
      <c r="R9" s="88"/>
      <c r="S9" s="88"/>
      <c r="T9" s="88"/>
    </row>
    <row r="10" spans="1:20" x14ac:dyDescent="0.2">
      <c r="F10" s="155"/>
    </row>
    <row r="11" spans="1:20" s="2" customFormat="1" ht="32.25" customHeight="1" x14ac:dyDescent="0.2">
      <c r="A11" s="73" t="str">
        <f>"１．"&amp;P9&amp;"中における"&amp;H9&amp;"の自殺の内訳"</f>
        <v>１．令和7年中における大阪府集計の自殺の内訳</v>
      </c>
      <c r="I11" s="90" t="s">
        <v>307</v>
      </c>
    </row>
    <row r="12" spans="1:20" s="2" customFormat="1" x14ac:dyDescent="0.2">
      <c r="F12" s="69"/>
      <c r="G12" s="69"/>
    </row>
    <row r="13" spans="1:20" ht="19.5" customHeight="1" thickBot="1" x14ac:dyDescent="0.25">
      <c r="A13" s="80" t="s">
        <v>44</v>
      </c>
      <c r="C13" s="4"/>
      <c r="D13" s="4"/>
      <c r="E13" s="4"/>
      <c r="F13" s="70"/>
      <c r="G13" s="82" t="s">
        <v>45</v>
      </c>
      <c r="I13" s="4"/>
      <c r="J13" s="4"/>
      <c r="K13" s="4"/>
    </row>
    <row r="14" spans="1:20" ht="19.5" customHeight="1" thickBot="1" x14ac:dyDescent="0.25">
      <c r="B14" s="31"/>
      <c r="C14" s="172" t="str">
        <f>IF(E14="令和2年","令和元年","令和"&amp;VALUE(MID(E14,3,LEN(E14)-3))-1&amp;"年")</f>
        <v>令和6年</v>
      </c>
      <c r="D14" s="173"/>
      <c r="E14" s="172" t="str">
        <f>P9</f>
        <v>令和7年</v>
      </c>
      <c r="F14" s="173"/>
      <c r="G14" s="71" t="s">
        <v>46</v>
      </c>
      <c r="H14" s="76" t="s">
        <v>47</v>
      </c>
      <c r="I14" s="4"/>
      <c r="J14" s="4"/>
      <c r="K14" s="4"/>
      <c r="L14" s="4"/>
      <c r="M14" s="4"/>
      <c r="O14" s="88"/>
    </row>
    <row r="15" spans="1:20" ht="19.5" customHeight="1" x14ac:dyDescent="0.2">
      <c r="B15" s="34" t="s">
        <v>48</v>
      </c>
      <c r="C15" s="38">
        <f>編集不可!BW2</f>
        <v>847</v>
      </c>
      <c r="D15" s="39">
        <f>IFERROR(C15/C$17,"")</f>
        <v>0.66223612197028925</v>
      </c>
      <c r="E15" s="38">
        <f>編集不可!E2</f>
        <v>766</v>
      </c>
      <c r="F15" s="39">
        <f>IFERROR(E15/E$17,"")</f>
        <v>0.64641350210970461</v>
      </c>
      <c r="G15" s="66">
        <f>E15-C15</f>
        <v>-81</v>
      </c>
      <c r="H15" s="52">
        <f>IFERROR(E15/C15-1,"")</f>
        <v>-9.5631641086186492E-2</v>
      </c>
      <c r="I15" s="4"/>
      <c r="J15" s="4"/>
      <c r="K15" s="4"/>
      <c r="L15" s="4"/>
      <c r="M15" s="4"/>
    </row>
    <row r="16" spans="1:20" ht="19.5" customHeight="1" thickBot="1" x14ac:dyDescent="0.25">
      <c r="B16" s="32" t="s">
        <v>49</v>
      </c>
      <c r="C16" s="32">
        <f>編集不可!BW3</f>
        <v>432</v>
      </c>
      <c r="D16" s="40">
        <f>IFERROR(C16/C$17,"")</f>
        <v>0.3377638780297107</v>
      </c>
      <c r="E16" s="32">
        <f>編集不可!E3</f>
        <v>419</v>
      </c>
      <c r="F16" s="40">
        <f>IFERROR(E16/E$17,"")</f>
        <v>0.35358649789029534</v>
      </c>
      <c r="G16" s="67">
        <f>E16-C16</f>
        <v>-13</v>
      </c>
      <c r="H16" s="53">
        <f t="shared" ref="H16:H17" si="0">IFERROR(E16/C16-1,"")</f>
        <v>-3.009259259259256E-2</v>
      </c>
      <c r="I16" s="4"/>
      <c r="J16" s="4"/>
      <c r="K16" s="4"/>
      <c r="L16" s="4"/>
      <c r="M16" s="4"/>
    </row>
    <row r="17" spans="1:13" ht="19.5" customHeight="1" thickTop="1" thickBot="1" x14ac:dyDescent="0.25">
      <c r="B17" s="33" t="s">
        <v>50</v>
      </c>
      <c r="C17" s="33">
        <f>編集不可!BW4</f>
        <v>1279</v>
      </c>
      <c r="D17" s="36">
        <f>IFERROR(C17/C$17,"")</f>
        <v>1</v>
      </c>
      <c r="E17" s="33">
        <f>編集不可!E4</f>
        <v>1185</v>
      </c>
      <c r="F17" s="36">
        <f>IFERROR(E17/E$17,"")</f>
        <v>1</v>
      </c>
      <c r="G17" s="68">
        <f>E17-C17</f>
        <v>-94</v>
      </c>
      <c r="H17" s="54">
        <f t="shared" si="0"/>
        <v>-7.3494917904612933E-2</v>
      </c>
      <c r="I17" s="4"/>
      <c r="J17" s="4"/>
      <c r="K17" s="4"/>
      <c r="L17" s="4"/>
      <c r="M17" s="4"/>
    </row>
    <row r="18" spans="1:13" ht="19.5" customHeight="1" x14ac:dyDescent="0.2">
      <c r="B18" s="8"/>
      <c r="C18" s="8"/>
      <c r="D18" s="4"/>
      <c r="E18" s="4"/>
      <c r="F18" s="4"/>
      <c r="G18" s="4"/>
      <c r="H18" s="4"/>
      <c r="I18" s="4"/>
      <c r="J18" s="4"/>
      <c r="K18" s="4"/>
    </row>
    <row r="19" spans="1:13" ht="19.5" customHeight="1" thickBot="1" x14ac:dyDescent="0.25">
      <c r="A19" s="4" t="s">
        <v>51</v>
      </c>
      <c r="B19" s="4"/>
      <c r="C19" s="4"/>
      <c r="D19" s="82" t="s">
        <v>45</v>
      </c>
      <c r="E19" s="4"/>
      <c r="F19" s="4"/>
      <c r="G19" s="4"/>
      <c r="H19" s="4"/>
      <c r="I19" s="4"/>
      <c r="J19" s="4"/>
      <c r="K19" s="4"/>
    </row>
    <row r="20" spans="1:13" ht="19.5" customHeight="1" x14ac:dyDescent="0.2">
      <c r="B20" s="11" t="s">
        <v>48</v>
      </c>
      <c r="C20" s="38">
        <f>編集不可!E2</f>
        <v>766</v>
      </c>
      <c r="D20" s="39">
        <f>IFERROR(C20/C$22,"")</f>
        <v>0.64641350210970461</v>
      </c>
      <c r="E20" s="4"/>
      <c r="F20" s="4"/>
      <c r="G20" s="4"/>
      <c r="H20" s="4"/>
      <c r="I20" s="4"/>
      <c r="J20" s="4"/>
      <c r="K20" s="4"/>
    </row>
    <row r="21" spans="1:13" ht="19.5" customHeight="1" thickBot="1" x14ac:dyDescent="0.25">
      <c r="B21" s="12" t="s">
        <v>49</v>
      </c>
      <c r="C21" s="32">
        <f>編集不可!E3</f>
        <v>419</v>
      </c>
      <c r="D21" s="40">
        <f>IFERROR(C21/C$22,"")</f>
        <v>0.35358649789029534</v>
      </c>
      <c r="E21" s="4"/>
      <c r="F21" s="4"/>
      <c r="G21" s="4"/>
      <c r="H21" s="4"/>
      <c r="I21" s="4"/>
      <c r="J21" s="4"/>
      <c r="K21" s="4"/>
    </row>
    <row r="22" spans="1:13" ht="19.5" customHeight="1" thickTop="1" thickBot="1" x14ac:dyDescent="0.25">
      <c r="B22" s="13" t="s">
        <v>50</v>
      </c>
      <c r="C22" s="33">
        <f>編集不可!E4</f>
        <v>1185</v>
      </c>
      <c r="D22" s="36">
        <f>IFERROR(C22/C$22,"")</f>
        <v>1</v>
      </c>
      <c r="E22" s="4"/>
      <c r="F22" s="4"/>
      <c r="G22" s="4"/>
      <c r="H22" s="4"/>
      <c r="I22" s="4"/>
      <c r="J22" s="4"/>
      <c r="K22" s="4"/>
    </row>
    <row r="23" spans="1:13" ht="19.5" customHeight="1" x14ac:dyDescent="0.2">
      <c r="B23" s="6"/>
      <c r="C23" s="7"/>
      <c r="D23" s="7"/>
      <c r="E23" s="8"/>
      <c r="F23" s="8"/>
      <c r="G23" s="8"/>
      <c r="H23" s="8"/>
      <c r="I23" s="8"/>
      <c r="J23" s="8"/>
      <c r="K23" s="8"/>
      <c r="L23" s="8"/>
    </row>
    <row r="24" spans="1:13" ht="19.5" customHeight="1" thickBot="1" x14ac:dyDescent="0.25">
      <c r="A24" s="9" t="s">
        <v>52</v>
      </c>
      <c r="B24" s="9"/>
      <c r="C24" s="6"/>
      <c r="D24" s="9"/>
      <c r="E24" s="9"/>
      <c r="F24" s="9"/>
      <c r="G24" s="9"/>
      <c r="H24" s="9"/>
      <c r="I24" s="9"/>
      <c r="J24" s="9"/>
      <c r="K24" s="9"/>
      <c r="L24" s="82" t="s">
        <v>45</v>
      </c>
    </row>
    <row r="25" spans="1:13" ht="19.5" customHeight="1" x14ac:dyDescent="0.2">
      <c r="B25" s="19"/>
      <c r="C25" s="175" t="s">
        <v>50</v>
      </c>
      <c r="D25" s="177" t="s">
        <v>53</v>
      </c>
      <c r="E25" s="178"/>
      <c r="F25" s="178"/>
      <c r="G25" s="178"/>
      <c r="H25" s="178"/>
      <c r="I25" s="178"/>
      <c r="J25" s="178"/>
      <c r="K25" s="178"/>
      <c r="L25" s="179"/>
    </row>
    <row r="26" spans="1:13" ht="19.5" customHeight="1" thickBot="1" x14ac:dyDescent="0.25">
      <c r="B26" s="20"/>
      <c r="C26" s="176"/>
      <c r="D26" s="74" t="s">
        <v>54</v>
      </c>
      <c r="E26" s="75" t="s">
        <v>55</v>
      </c>
      <c r="F26" s="75" t="s">
        <v>56</v>
      </c>
      <c r="G26" s="75" t="s">
        <v>57</v>
      </c>
      <c r="H26" s="75" t="s">
        <v>58</v>
      </c>
      <c r="I26" s="75" t="s">
        <v>59</v>
      </c>
      <c r="J26" s="75" t="s">
        <v>60</v>
      </c>
      <c r="K26" s="75" t="s">
        <v>61</v>
      </c>
      <c r="L26" s="21" t="s">
        <v>62</v>
      </c>
    </row>
    <row r="27" spans="1:13" ht="19.5" customHeight="1" x14ac:dyDescent="0.2">
      <c r="B27" s="55" t="s">
        <v>48</v>
      </c>
      <c r="C27" s="122">
        <f>編集不可!E2</f>
        <v>766</v>
      </c>
      <c r="D27" s="123">
        <f>編集不可!H2</f>
        <v>27</v>
      </c>
      <c r="E27" s="123">
        <f>編集不可!I2</f>
        <v>81</v>
      </c>
      <c r="F27" s="124">
        <f>編集不可!J2</f>
        <v>90</v>
      </c>
      <c r="G27" s="124">
        <f>編集不可!K2</f>
        <v>133</v>
      </c>
      <c r="H27" s="124">
        <f>編集不可!L2</f>
        <v>166</v>
      </c>
      <c r="I27" s="124">
        <f>編集不可!M2</f>
        <v>88</v>
      </c>
      <c r="J27" s="124">
        <f>編集不可!N2</f>
        <v>84</v>
      </c>
      <c r="K27" s="124">
        <f>編集不可!O2</f>
        <v>97</v>
      </c>
      <c r="L27" s="125">
        <f>編集不可!P2</f>
        <v>0</v>
      </c>
      <c r="M27" s="89"/>
    </row>
    <row r="28" spans="1:13" ht="19.5" customHeight="1" thickBot="1" x14ac:dyDescent="0.25">
      <c r="B28" s="56" t="s">
        <v>49</v>
      </c>
      <c r="C28" s="126">
        <f>編集不可!E3</f>
        <v>419</v>
      </c>
      <c r="D28" s="127">
        <f>編集不可!H3</f>
        <v>30</v>
      </c>
      <c r="E28" s="128">
        <f>編集不可!I3</f>
        <v>63</v>
      </c>
      <c r="F28" s="128">
        <f>編集不可!J3</f>
        <v>42</v>
      </c>
      <c r="G28" s="128">
        <f>編集不可!K3</f>
        <v>65</v>
      </c>
      <c r="H28" s="128">
        <f>編集不可!L3</f>
        <v>75</v>
      </c>
      <c r="I28" s="128">
        <f>編集不可!M3</f>
        <v>44</v>
      </c>
      <c r="J28" s="128">
        <f>編集不可!N3</f>
        <v>49</v>
      </c>
      <c r="K28" s="128">
        <f>編集不可!O3</f>
        <v>51</v>
      </c>
      <c r="L28" s="129">
        <f>編集不可!P3</f>
        <v>0</v>
      </c>
      <c r="M28" s="89"/>
    </row>
    <row r="29" spans="1:13" ht="19.5" customHeight="1" thickTop="1" x14ac:dyDescent="0.2">
      <c r="B29" s="180" t="s">
        <v>50</v>
      </c>
      <c r="C29" s="130">
        <f>編集不可!E4</f>
        <v>1185</v>
      </c>
      <c r="D29" s="131">
        <f>編集不可!H4</f>
        <v>57</v>
      </c>
      <c r="E29" s="132">
        <f>編集不可!I4</f>
        <v>144</v>
      </c>
      <c r="F29" s="132">
        <f>編集不可!J4</f>
        <v>132</v>
      </c>
      <c r="G29" s="132">
        <f>編集不可!K4</f>
        <v>198</v>
      </c>
      <c r="H29" s="132">
        <f>編集不可!L4</f>
        <v>241</v>
      </c>
      <c r="I29" s="132">
        <f>編集不可!M4</f>
        <v>132</v>
      </c>
      <c r="J29" s="132">
        <f>編集不可!N4</f>
        <v>133</v>
      </c>
      <c r="K29" s="132">
        <f>編集不可!O4</f>
        <v>148</v>
      </c>
      <c r="L29" s="133">
        <f>編集不可!P4</f>
        <v>0</v>
      </c>
      <c r="M29" s="89"/>
    </row>
    <row r="30" spans="1:13" ht="19.5" customHeight="1" thickBot="1" x14ac:dyDescent="0.25">
      <c r="B30" s="181"/>
      <c r="C30" s="50">
        <f>IFERROR(C29/$C$29,"")</f>
        <v>1</v>
      </c>
      <c r="D30" s="81">
        <f t="shared" ref="D30:L30" si="1">IFERROR(D29/$C$29,"")</f>
        <v>4.810126582278481E-2</v>
      </c>
      <c r="E30" s="45">
        <f t="shared" si="1"/>
        <v>0.12151898734177215</v>
      </c>
      <c r="F30" s="45">
        <f t="shared" si="1"/>
        <v>0.11139240506329114</v>
      </c>
      <c r="G30" s="45">
        <f t="shared" si="1"/>
        <v>0.16708860759493671</v>
      </c>
      <c r="H30" s="45">
        <f t="shared" si="1"/>
        <v>0.20337552742616033</v>
      </c>
      <c r="I30" s="45">
        <f t="shared" si="1"/>
        <v>0.11139240506329114</v>
      </c>
      <c r="J30" s="45">
        <f t="shared" si="1"/>
        <v>0.11223628691983123</v>
      </c>
      <c r="K30" s="45">
        <f t="shared" si="1"/>
        <v>0.12489451476793249</v>
      </c>
      <c r="L30" s="47">
        <f t="shared" si="1"/>
        <v>0</v>
      </c>
    </row>
    <row r="31" spans="1:13" ht="19.5" customHeight="1" x14ac:dyDescent="0.2">
      <c r="B31" s="6"/>
      <c r="C31" s="37"/>
      <c r="D31" s="37"/>
      <c r="E31" s="37"/>
      <c r="F31" s="37"/>
      <c r="G31" s="37"/>
      <c r="H31" s="37"/>
      <c r="I31" s="37"/>
      <c r="J31" s="37"/>
      <c r="K31" s="37"/>
      <c r="L31" s="37"/>
    </row>
    <row r="32" spans="1:13" ht="19.5" customHeight="1" thickBot="1" x14ac:dyDescent="0.25">
      <c r="A32" s="8" t="s">
        <v>63</v>
      </c>
      <c r="B32" s="8"/>
      <c r="C32" s="8"/>
      <c r="D32" s="8"/>
      <c r="E32" s="8"/>
      <c r="F32" s="82" t="s">
        <v>45</v>
      </c>
      <c r="G32" s="8"/>
      <c r="H32" s="8"/>
      <c r="I32" s="8"/>
      <c r="J32" s="8"/>
      <c r="K32" s="8"/>
    </row>
    <row r="33" spans="1:15" ht="19.5" customHeight="1" thickBot="1" x14ac:dyDescent="0.25">
      <c r="B33" s="10"/>
      <c r="C33" s="57" t="s">
        <v>50</v>
      </c>
      <c r="D33" s="51" t="s">
        <v>64</v>
      </c>
      <c r="E33" s="35" t="s">
        <v>65</v>
      </c>
      <c r="F33" s="58" t="s">
        <v>66</v>
      </c>
      <c r="G33" s="7"/>
      <c r="H33" s="7"/>
      <c r="I33" s="7"/>
      <c r="J33" s="7"/>
      <c r="K33" s="7"/>
      <c r="L33" s="7"/>
      <c r="M33" s="7"/>
    </row>
    <row r="34" spans="1:15" ht="19.5" customHeight="1" x14ac:dyDescent="0.2">
      <c r="B34" s="22" t="s">
        <v>67</v>
      </c>
      <c r="C34" s="22">
        <f>編集不可!E2</f>
        <v>766</v>
      </c>
      <c r="D34" s="23">
        <f>編集不可!Q2</f>
        <v>420</v>
      </c>
      <c r="E34" s="24">
        <f>編集不可!R2</f>
        <v>341</v>
      </c>
      <c r="F34" s="25">
        <f>編集不可!S2</f>
        <v>5</v>
      </c>
      <c r="G34" s="7"/>
      <c r="H34" s="7"/>
      <c r="I34" s="7"/>
      <c r="J34" s="7"/>
      <c r="K34" s="7"/>
      <c r="L34" s="7"/>
      <c r="M34" s="7"/>
    </row>
    <row r="35" spans="1:15" ht="19.5" customHeight="1" thickBot="1" x14ac:dyDescent="0.25">
      <c r="B35" s="12" t="s">
        <v>68</v>
      </c>
      <c r="C35" s="12">
        <f>編集不可!E3</f>
        <v>419</v>
      </c>
      <c r="D35" s="18">
        <f>編集不可!Q3</f>
        <v>269</v>
      </c>
      <c r="E35" s="16">
        <f>編集不可!R3</f>
        <v>149</v>
      </c>
      <c r="F35" s="17">
        <f>編集不可!S3</f>
        <v>1</v>
      </c>
      <c r="G35" s="7"/>
      <c r="H35" s="7"/>
      <c r="I35" s="7"/>
      <c r="J35" s="7"/>
      <c r="K35" s="7"/>
      <c r="L35" s="7"/>
      <c r="M35" s="7"/>
    </row>
    <row r="36" spans="1:15" ht="19.5" customHeight="1" thickTop="1" x14ac:dyDescent="0.2">
      <c r="B36" s="170" t="s">
        <v>50</v>
      </c>
      <c r="C36" s="41">
        <f>編集不可!E4</f>
        <v>1185</v>
      </c>
      <c r="D36" s="42">
        <f>編集不可!Q4</f>
        <v>689</v>
      </c>
      <c r="E36" s="44">
        <f>編集不可!R4</f>
        <v>490</v>
      </c>
      <c r="F36" s="46">
        <f>編集不可!S4</f>
        <v>6</v>
      </c>
      <c r="G36" s="7"/>
      <c r="H36" s="7"/>
      <c r="I36" s="7"/>
      <c r="J36" s="7"/>
      <c r="K36" s="7"/>
      <c r="L36" s="7"/>
      <c r="M36" s="7"/>
    </row>
    <row r="37" spans="1:15" ht="19.5" customHeight="1" thickBot="1" x14ac:dyDescent="0.25">
      <c r="B37" s="171"/>
      <c r="C37" s="36">
        <f>IFERROR(C36/$C$36,"")</f>
        <v>1</v>
      </c>
      <c r="D37" s="43">
        <f t="shared" ref="D37:F37" si="2">IFERROR(D36/$C$36,"")</f>
        <v>0.58143459915611817</v>
      </c>
      <c r="E37" s="45">
        <f t="shared" si="2"/>
        <v>0.41350210970464135</v>
      </c>
      <c r="F37" s="47">
        <f t="shared" si="2"/>
        <v>5.0632911392405064E-3</v>
      </c>
      <c r="G37" s="7"/>
      <c r="H37" s="7"/>
      <c r="I37" s="7"/>
      <c r="J37" s="7"/>
      <c r="K37" s="7"/>
      <c r="L37" s="7"/>
    </row>
    <row r="38" spans="1:15" ht="20.100000000000001" customHeight="1" thickBot="1" x14ac:dyDescent="0.25">
      <c r="A38" s="8" t="s">
        <v>69</v>
      </c>
      <c r="B38" s="8"/>
      <c r="C38" s="8"/>
      <c r="D38" s="8"/>
      <c r="E38" s="8"/>
      <c r="F38" s="8"/>
      <c r="G38" s="8"/>
      <c r="H38" s="8"/>
      <c r="I38" s="8"/>
      <c r="J38" s="82" t="s">
        <v>45</v>
      </c>
      <c r="K38" s="82"/>
    </row>
    <row r="39" spans="1:15" ht="39" customHeight="1" thickBot="1" x14ac:dyDescent="0.25">
      <c r="B39" s="10"/>
      <c r="C39" s="57" t="s">
        <v>50</v>
      </c>
      <c r="D39" s="77" t="s">
        <v>70</v>
      </c>
      <c r="E39" s="65" t="s">
        <v>71</v>
      </c>
      <c r="F39" s="59" t="s">
        <v>72</v>
      </c>
      <c r="G39" s="35" t="s">
        <v>73</v>
      </c>
      <c r="H39" s="77" t="s">
        <v>74</v>
      </c>
      <c r="I39" s="65" t="s">
        <v>75</v>
      </c>
      <c r="J39" s="58" t="s">
        <v>76</v>
      </c>
      <c r="K39" s="86"/>
      <c r="L39" s="8"/>
      <c r="M39" s="8"/>
    </row>
    <row r="40" spans="1:15" ht="20.100000000000001" customHeight="1" x14ac:dyDescent="0.2">
      <c r="B40" s="22" t="s">
        <v>48</v>
      </c>
      <c r="C40" s="22">
        <f>編集不可!E2</f>
        <v>766</v>
      </c>
      <c r="D40" s="23">
        <f>編集不可!T2</f>
        <v>327</v>
      </c>
      <c r="E40" s="24">
        <f>編集不可!V2</f>
        <v>33</v>
      </c>
      <c r="F40" s="24">
        <f>編集不可!X2</f>
        <v>2</v>
      </c>
      <c r="G40" s="24">
        <f>編集不可!Y2</f>
        <v>98</v>
      </c>
      <c r="H40" s="23">
        <f>編集不可!Z2</f>
        <v>238</v>
      </c>
      <c r="I40" s="24">
        <f>編集不可!AA2</f>
        <v>58</v>
      </c>
      <c r="J40" s="25">
        <f>編集不可!AB2</f>
        <v>10</v>
      </c>
      <c r="K40" s="7"/>
      <c r="L40" s="8"/>
      <c r="M40" s="8"/>
    </row>
    <row r="41" spans="1:15" s="2" customFormat="1" ht="20.100000000000001" customHeight="1" thickBot="1" x14ac:dyDescent="0.25">
      <c r="B41" s="12" t="s">
        <v>77</v>
      </c>
      <c r="C41" s="72">
        <f>編集不可!E3</f>
        <v>419</v>
      </c>
      <c r="D41" s="18">
        <f>編集不可!T3</f>
        <v>109</v>
      </c>
      <c r="E41" s="16">
        <f>編集不可!V3</f>
        <v>39</v>
      </c>
      <c r="F41" s="84">
        <f>編集不可!X3</f>
        <v>34</v>
      </c>
      <c r="G41" s="16">
        <f>編集不可!Y3</f>
        <v>21</v>
      </c>
      <c r="H41" s="18">
        <f>編集不可!Z3</f>
        <v>175</v>
      </c>
      <c r="I41" s="16">
        <f>編集不可!AA3</f>
        <v>38</v>
      </c>
      <c r="J41" s="17">
        <f>編集不可!AB3</f>
        <v>3</v>
      </c>
      <c r="K41" s="7"/>
      <c r="L41" s="8"/>
      <c r="M41" s="8"/>
      <c r="N41" s="5"/>
      <c r="O41" s="5"/>
    </row>
    <row r="42" spans="1:15" s="2" customFormat="1" ht="20.100000000000001" customHeight="1" thickTop="1" x14ac:dyDescent="0.2">
      <c r="B42" s="170" t="s">
        <v>50</v>
      </c>
      <c r="C42" s="41">
        <f>編集不可!E4</f>
        <v>1185</v>
      </c>
      <c r="D42" s="42">
        <f>編集不可!T4</f>
        <v>436</v>
      </c>
      <c r="E42" s="44">
        <f>編集不可!V4</f>
        <v>72</v>
      </c>
      <c r="F42" s="83">
        <f>編集不可!X4</f>
        <v>36</v>
      </c>
      <c r="G42" s="44">
        <f>編集不可!Y4</f>
        <v>119</v>
      </c>
      <c r="H42" s="44">
        <f>編集不可!Z4</f>
        <v>413</v>
      </c>
      <c r="I42" s="44">
        <f>編集不可!AA4</f>
        <v>96</v>
      </c>
      <c r="J42" s="48">
        <f>編集不可!AB4</f>
        <v>13</v>
      </c>
      <c r="K42" s="7"/>
      <c r="L42" s="8"/>
      <c r="M42" s="8"/>
      <c r="N42" s="5"/>
      <c r="O42" s="5"/>
    </row>
    <row r="43" spans="1:15" s="2" customFormat="1" ht="20.100000000000001" customHeight="1" thickBot="1" x14ac:dyDescent="0.25">
      <c r="B43" s="171"/>
      <c r="C43" s="36">
        <f>IFERROR(C42/$C$42,"")</f>
        <v>1</v>
      </c>
      <c r="D43" s="43">
        <f>IFERROR(D42/$C$42,"")</f>
        <v>0.36793248945147677</v>
      </c>
      <c r="E43" s="45">
        <f t="shared" ref="E43:J43" si="3">IFERROR(E42/$C$42,"")</f>
        <v>6.0759493670886074E-2</v>
      </c>
      <c r="F43" s="45">
        <f t="shared" si="3"/>
        <v>3.0379746835443037E-2</v>
      </c>
      <c r="G43" s="45">
        <f t="shared" si="3"/>
        <v>0.10042194092827005</v>
      </c>
      <c r="H43" s="45">
        <f t="shared" si="3"/>
        <v>0.34852320675105486</v>
      </c>
      <c r="I43" s="45">
        <f t="shared" si="3"/>
        <v>8.1012658227848103E-2</v>
      </c>
      <c r="J43" s="47">
        <f t="shared" si="3"/>
        <v>1.0970464135021098E-2</v>
      </c>
      <c r="K43" s="37"/>
      <c r="L43" s="8"/>
      <c r="M43" s="8"/>
      <c r="N43" s="5"/>
      <c r="O43" s="5"/>
    </row>
    <row r="44" spans="1:15" s="2" customFormat="1" ht="20.100000000000001" customHeight="1" x14ac:dyDescent="0.2">
      <c r="B44" s="6"/>
      <c r="C44" s="37"/>
      <c r="D44" s="37"/>
      <c r="E44" s="37"/>
      <c r="F44" s="37"/>
      <c r="G44" s="37"/>
      <c r="H44" s="37"/>
      <c r="I44" s="37"/>
      <c r="J44" s="37"/>
      <c r="K44" s="37"/>
      <c r="L44" s="8"/>
      <c r="M44" s="8"/>
      <c r="N44" s="5"/>
      <c r="O44" s="5"/>
    </row>
    <row r="45" spans="1:15" s="2" customFormat="1" ht="20.100000000000001" customHeight="1" thickBot="1" x14ac:dyDescent="0.25">
      <c r="A45" s="7" t="s">
        <v>78</v>
      </c>
      <c r="B45" s="7"/>
      <c r="C45" s="7"/>
      <c r="D45" s="7"/>
      <c r="E45" s="7"/>
      <c r="F45" s="7"/>
      <c r="G45" s="7"/>
      <c r="H45" s="7"/>
      <c r="I45" s="7"/>
      <c r="J45" s="82" t="s">
        <v>45</v>
      </c>
      <c r="K45" s="7"/>
      <c r="L45" s="5"/>
      <c r="M45" s="5"/>
      <c r="N45" s="5"/>
    </row>
    <row r="46" spans="1:15" s="2" customFormat="1" ht="22.5" customHeight="1" thickBot="1" x14ac:dyDescent="0.25">
      <c r="B46" s="10"/>
      <c r="C46" s="57" t="s">
        <v>50</v>
      </c>
      <c r="D46" s="61" t="s">
        <v>79</v>
      </c>
      <c r="E46" s="79" t="s">
        <v>80</v>
      </c>
      <c r="F46" s="35" t="s">
        <v>81</v>
      </c>
      <c r="G46" s="65" t="s">
        <v>82</v>
      </c>
      <c r="H46" s="51" t="s">
        <v>83</v>
      </c>
      <c r="I46" s="35" t="s">
        <v>84</v>
      </c>
      <c r="J46" s="58" t="s">
        <v>76</v>
      </c>
      <c r="K46" s="7"/>
      <c r="L46" s="7"/>
      <c r="M46" s="7"/>
      <c r="N46" s="5"/>
      <c r="O46" s="5"/>
    </row>
    <row r="47" spans="1:15" s="2" customFormat="1" ht="20.100000000000001" customHeight="1" x14ac:dyDescent="0.2">
      <c r="B47" s="22" t="s">
        <v>67</v>
      </c>
      <c r="C47" s="22">
        <f>編集不可!E2</f>
        <v>766</v>
      </c>
      <c r="D47" s="28">
        <f>編集不可!AC2</f>
        <v>510</v>
      </c>
      <c r="E47" s="24">
        <f>編集不可!AD2</f>
        <v>38</v>
      </c>
      <c r="F47" s="24">
        <f>編集不可!AE2</f>
        <v>30</v>
      </c>
      <c r="G47" s="24">
        <f>編集不可!AF2</f>
        <v>15</v>
      </c>
      <c r="H47" s="23">
        <f>編集不可!AG2</f>
        <v>7</v>
      </c>
      <c r="I47" s="24">
        <f>編集不可!AH2</f>
        <v>166</v>
      </c>
      <c r="J47" s="25">
        <f>編集不可!AI2</f>
        <v>0</v>
      </c>
      <c r="K47" s="7"/>
      <c r="L47" s="7"/>
      <c r="M47" s="7"/>
      <c r="N47" s="5"/>
      <c r="O47" s="5"/>
    </row>
    <row r="48" spans="1:15" s="2" customFormat="1" ht="20.100000000000001" customHeight="1" thickBot="1" x14ac:dyDescent="0.25">
      <c r="B48" s="12" t="s">
        <v>68</v>
      </c>
      <c r="C48" s="12">
        <f>編集不可!E3</f>
        <v>419</v>
      </c>
      <c r="D48" s="29">
        <f>編集不可!AC3</f>
        <v>331</v>
      </c>
      <c r="E48" s="16">
        <f>編集不可!AD3</f>
        <v>24</v>
      </c>
      <c r="F48" s="16">
        <f>編集不可!AE3</f>
        <v>4</v>
      </c>
      <c r="G48" s="16">
        <f>編集不可!AF3</f>
        <v>5</v>
      </c>
      <c r="H48" s="18">
        <f>編集不可!AG3</f>
        <v>0</v>
      </c>
      <c r="I48" s="16">
        <f>編集不可!AH3</f>
        <v>55</v>
      </c>
      <c r="J48" s="17">
        <f>編集不可!AI3</f>
        <v>0</v>
      </c>
      <c r="K48" s="7"/>
      <c r="L48" s="7"/>
      <c r="M48" s="7"/>
      <c r="N48" s="5"/>
      <c r="O48" s="5"/>
    </row>
    <row r="49" spans="1:16" s="2" customFormat="1" ht="20.100000000000001" customHeight="1" thickTop="1" x14ac:dyDescent="0.2">
      <c r="B49" s="170" t="s">
        <v>50</v>
      </c>
      <c r="C49" s="41">
        <f>編集不可!E4</f>
        <v>1185</v>
      </c>
      <c r="D49" s="42">
        <f>編集不可!AC4</f>
        <v>841</v>
      </c>
      <c r="E49" s="44">
        <f>編集不可!AD4</f>
        <v>62</v>
      </c>
      <c r="F49" s="44">
        <f>編集不可!AE4</f>
        <v>34</v>
      </c>
      <c r="G49" s="44">
        <f>編集不可!AF4</f>
        <v>20</v>
      </c>
      <c r="H49" s="44">
        <f>編集不可!AG4</f>
        <v>7</v>
      </c>
      <c r="I49" s="44">
        <f>編集不可!AH4</f>
        <v>221</v>
      </c>
      <c r="J49" s="48">
        <f>編集不可!AI4</f>
        <v>0</v>
      </c>
      <c r="K49" s="7"/>
      <c r="L49" s="7"/>
      <c r="M49" s="7"/>
      <c r="N49" s="5"/>
      <c r="O49" s="5"/>
    </row>
    <row r="50" spans="1:16" s="2" customFormat="1" ht="20.100000000000001" customHeight="1" thickBot="1" x14ac:dyDescent="0.25">
      <c r="B50" s="171"/>
      <c r="C50" s="36">
        <f>IFERROR(C49/$C49,"")</f>
        <v>1</v>
      </c>
      <c r="D50" s="43">
        <f>IFERROR(D49/$C49,"")</f>
        <v>0.70970464135021094</v>
      </c>
      <c r="E50" s="45">
        <f t="shared" ref="E50:J50" si="4">IFERROR(E49/$C$49,"")</f>
        <v>5.2320675105485229E-2</v>
      </c>
      <c r="F50" s="45">
        <f t="shared" si="4"/>
        <v>2.8691983122362871E-2</v>
      </c>
      <c r="G50" s="45">
        <f t="shared" si="4"/>
        <v>1.6877637130801686E-2</v>
      </c>
      <c r="H50" s="45">
        <f t="shared" si="4"/>
        <v>5.9071729957805904E-3</v>
      </c>
      <c r="I50" s="45">
        <f t="shared" si="4"/>
        <v>0.18649789029535865</v>
      </c>
      <c r="J50" s="47">
        <f t="shared" si="4"/>
        <v>0</v>
      </c>
      <c r="K50" s="37"/>
      <c r="L50" s="7"/>
      <c r="M50" s="7"/>
      <c r="N50" s="5"/>
      <c r="O50" s="5"/>
    </row>
    <row r="51" spans="1:16" s="2" customFormat="1" ht="20.100000000000001" customHeight="1" x14ac:dyDescent="0.2">
      <c r="B51" s="8"/>
      <c r="C51" s="8"/>
      <c r="D51" s="8"/>
      <c r="E51" s="8"/>
      <c r="F51" s="8"/>
      <c r="G51" s="8"/>
      <c r="H51" s="8"/>
      <c r="I51" s="8"/>
      <c r="J51" s="8"/>
      <c r="K51" s="7"/>
      <c r="L51" s="7"/>
      <c r="M51" s="7"/>
      <c r="N51" s="5"/>
      <c r="O51" s="5"/>
    </row>
    <row r="52" spans="1:16" s="2" customFormat="1" ht="20.100000000000001" customHeight="1" thickBot="1" x14ac:dyDescent="0.25">
      <c r="A52" s="7" t="s">
        <v>85</v>
      </c>
      <c r="B52" s="7"/>
      <c r="C52" s="7"/>
      <c r="D52" s="7"/>
      <c r="E52" s="7"/>
      <c r="F52" s="7"/>
      <c r="G52" s="7"/>
      <c r="H52" s="7"/>
      <c r="I52" s="7"/>
      <c r="J52" s="82" t="s">
        <v>45</v>
      </c>
      <c r="K52" s="7"/>
      <c r="L52" s="5"/>
      <c r="M52" s="5"/>
      <c r="N52" s="5"/>
    </row>
    <row r="53" spans="1:16" s="2" customFormat="1" ht="20.100000000000001" customHeight="1" thickBot="1" x14ac:dyDescent="0.25">
      <c r="B53" s="10"/>
      <c r="C53" s="57" t="s">
        <v>50</v>
      </c>
      <c r="D53" s="61" t="s">
        <v>86</v>
      </c>
      <c r="E53" s="35" t="s">
        <v>87</v>
      </c>
      <c r="F53" s="35" t="s">
        <v>88</v>
      </c>
      <c r="G53" s="35" t="s">
        <v>342</v>
      </c>
      <c r="H53" s="51" t="s">
        <v>343</v>
      </c>
      <c r="I53" s="35" t="s">
        <v>84</v>
      </c>
      <c r="J53" s="58" t="s">
        <v>76</v>
      </c>
      <c r="K53" s="7"/>
      <c r="L53" s="7"/>
      <c r="M53" s="7"/>
      <c r="N53" s="5"/>
      <c r="O53" s="5"/>
    </row>
    <row r="54" spans="1:16" s="2" customFormat="1" ht="20.100000000000001" customHeight="1" x14ac:dyDescent="0.2">
      <c r="B54" s="22" t="s">
        <v>67</v>
      </c>
      <c r="C54" s="22">
        <f>編集不可!E2</f>
        <v>766</v>
      </c>
      <c r="D54" s="28">
        <f>編集不可!AJ2</f>
        <v>488</v>
      </c>
      <c r="E54" s="24">
        <f>編集不可!AK2</f>
        <v>14</v>
      </c>
      <c r="F54" s="24">
        <f>編集不可!AL2</f>
        <v>57</v>
      </c>
      <c r="G54" s="24">
        <f>編集不可!AM2</f>
        <v>128</v>
      </c>
      <c r="H54" s="23">
        <f>編集不可!AN2</f>
        <v>37</v>
      </c>
      <c r="I54" s="24">
        <f>編集不可!AO2</f>
        <v>42</v>
      </c>
      <c r="J54" s="25">
        <f>編集不可!AP2</f>
        <v>0</v>
      </c>
      <c r="K54" s="7"/>
      <c r="L54" s="7"/>
      <c r="M54" s="7"/>
      <c r="N54" s="5"/>
      <c r="O54" s="5"/>
    </row>
    <row r="55" spans="1:16" s="2" customFormat="1" ht="20.100000000000001" customHeight="1" thickBot="1" x14ac:dyDescent="0.25">
      <c r="B55" s="12" t="s">
        <v>68</v>
      </c>
      <c r="C55" s="12">
        <f>編集不可!E3</f>
        <v>419</v>
      </c>
      <c r="D55" s="29">
        <f>編集不可!AJ3</f>
        <v>233</v>
      </c>
      <c r="E55" s="16">
        <f>編集不可!AK3</f>
        <v>27</v>
      </c>
      <c r="F55" s="16">
        <f>編集不可!AL3</f>
        <v>16</v>
      </c>
      <c r="G55" s="16">
        <f>編集不可!AM3</f>
        <v>103</v>
      </c>
      <c r="H55" s="18">
        <f>編集不可!AN3</f>
        <v>10</v>
      </c>
      <c r="I55" s="16">
        <f>編集不可!AO3</f>
        <v>30</v>
      </c>
      <c r="J55" s="17">
        <f>編集不可!AP3</f>
        <v>0</v>
      </c>
      <c r="K55" s="7"/>
      <c r="L55" s="7"/>
      <c r="M55" s="7"/>
      <c r="N55" s="5"/>
      <c r="O55" s="5"/>
    </row>
    <row r="56" spans="1:16" s="2" customFormat="1" ht="20.100000000000001" customHeight="1" thickTop="1" x14ac:dyDescent="0.2">
      <c r="B56" s="170" t="s">
        <v>50</v>
      </c>
      <c r="C56" s="41">
        <f>編集不可!E4</f>
        <v>1185</v>
      </c>
      <c r="D56" s="42">
        <f>編集不可!AJ4</f>
        <v>721</v>
      </c>
      <c r="E56" s="44">
        <f>編集不可!AK4</f>
        <v>41</v>
      </c>
      <c r="F56" s="44">
        <f>編集不可!AL4</f>
        <v>73</v>
      </c>
      <c r="G56" s="44">
        <f>編集不可!AM4</f>
        <v>231</v>
      </c>
      <c r="H56" s="44">
        <f>編集不可!AN4</f>
        <v>47</v>
      </c>
      <c r="I56" s="44">
        <f>編集不可!AO4</f>
        <v>72</v>
      </c>
      <c r="J56" s="48">
        <f>編集不可!AP4</f>
        <v>0</v>
      </c>
      <c r="K56" s="7"/>
      <c r="L56" s="7"/>
      <c r="M56" s="7"/>
      <c r="N56" s="5"/>
      <c r="O56" s="5"/>
    </row>
    <row r="57" spans="1:16" s="2" customFormat="1" ht="20.100000000000001" customHeight="1" thickBot="1" x14ac:dyDescent="0.25">
      <c r="B57" s="171"/>
      <c r="C57" s="36">
        <f>IFERROR(C56/$C56,"")</f>
        <v>1</v>
      </c>
      <c r="D57" s="43">
        <f t="shared" ref="D57:J57" si="5">IFERROR(D56/$C56,"")</f>
        <v>0.60843881856540083</v>
      </c>
      <c r="E57" s="45">
        <f t="shared" si="5"/>
        <v>3.4599156118143459E-2</v>
      </c>
      <c r="F57" s="45">
        <f t="shared" si="5"/>
        <v>6.160337552742616E-2</v>
      </c>
      <c r="G57" s="45">
        <f t="shared" si="5"/>
        <v>0.19493670886075951</v>
      </c>
      <c r="H57" s="45">
        <f t="shared" si="5"/>
        <v>3.9662447257383965E-2</v>
      </c>
      <c r="I57" s="45">
        <f t="shared" si="5"/>
        <v>6.0759493670886074E-2</v>
      </c>
      <c r="J57" s="47">
        <f t="shared" si="5"/>
        <v>0</v>
      </c>
      <c r="K57" s="7"/>
      <c r="L57" s="7"/>
      <c r="M57" s="7"/>
      <c r="N57" s="5"/>
      <c r="O57" s="5"/>
    </row>
    <row r="58" spans="1:16" s="2" customFormat="1" ht="20.100000000000001" customHeight="1" x14ac:dyDescent="0.2">
      <c r="B58" s="6"/>
      <c r="C58" s="37"/>
      <c r="D58" s="37"/>
      <c r="E58" s="37"/>
      <c r="F58" s="37"/>
      <c r="G58" s="37"/>
      <c r="H58" s="37"/>
      <c r="I58" s="37"/>
      <c r="J58" s="37"/>
      <c r="K58" s="7"/>
      <c r="L58" s="7"/>
      <c r="M58" s="7"/>
      <c r="N58" s="5"/>
      <c r="O58" s="5"/>
    </row>
    <row r="59" spans="1:16" s="2" customFormat="1" ht="20.100000000000001" customHeight="1" thickBot="1" x14ac:dyDescent="0.25">
      <c r="A59" s="7" t="s">
        <v>89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5"/>
      <c r="M59" s="5"/>
      <c r="N59" s="5"/>
      <c r="P59" s="82" t="s">
        <v>45</v>
      </c>
    </row>
    <row r="60" spans="1:16" s="2" customFormat="1" ht="20.100000000000001" customHeight="1" thickBot="1" x14ac:dyDescent="0.25">
      <c r="B60" s="10"/>
      <c r="C60" s="57" t="s">
        <v>50</v>
      </c>
      <c r="D60" s="51" t="s">
        <v>90</v>
      </c>
      <c r="E60" s="35" t="s">
        <v>91</v>
      </c>
      <c r="F60" s="35" t="s">
        <v>92</v>
      </c>
      <c r="G60" s="35" t="s">
        <v>93</v>
      </c>
      <c r="H60" s="51" t="s">
        <v>94</v>
      </c>
      <c r="I60" s="35" t="s">
        <v>95</v>
      </c>
      <c r="J60" s="35" t="s">
        <v>96</v>
      </c>
      <c r="K60" s="35" t="s">
        <v>97</v>
      </c>
      <c r="L60" s="51" t="s">
        <v>98</v>
      </c>
      <c r="M60" s="35" t="s">
        <v>99</v>
      </c>
      <c r="N60" s="35" t="s">
        <v>100</v>
      </c>
      <c r="O60" s="35" t="s">
        <v>101</v>
      </c>
      <c r="P60" s="60" t="s">
        <v>76</v>
      </c>
    </row>
    <row r="61" spans="1:16" s="2" customFormat="1" ht="20.100000000000001" customHeight="1" x14ac:dyDescent="0.2">
      <c r="B61" s="22" t="s">
        <v>67</v>
      </c>
      <c r="C61" s="22">
        <f>編集不可!E2</f>
        <v>766</v>
      </c>
      <c r="D61" s="23">
        <f>編集不可!AQ2</f>
        <v>50</v>
      </c>
      <c r="E61" s="24">
        <f>編集不可!AR2</f>
        <v>43</v>
      </c>
      <c r="F61" s="24">
        <f>編集不可!AS2</f>
        <v>48</v>
      </c>
      <c r="G61" s="24">
        <f>編集不可!AT2</f>
        <v>44</v>
      </c>
      <c r="H61" s="23">
        <f>編集不可!AU2</f>
        <v>46</v>
      </c>
      <c r="I61" s="24">
        <f>編集不可!AV2</f>
        <v>54</v>
      </c>
      <c r="J61" s="24">
        <f>編集不可!AW2</f>
        <v>50</v>
      </c>
      <c r="K61" s="24">
        <f>編集不可!AX2</f>
        <v>42</v>
      </c>
      <c r="L61" s="23">
        <f>編集不可!AY2</f>
        <v>47</v>
      </c>
      <c r="M61" s="24">
        <f>編集不可!AZ2</f>
        <v>46</v>
      </c>
      <c r="N61" s="24">
        <f>編集不可!BA2</f>
        <v>32</v>
      </c>
      <c r="O61" s="49">
        <f>編集不可!BB2</f>
        <v>33</v>
      </c>
      <c r="P61" s="26">
        <f>編集不可!BC2</f>
        <v>231</v>
      </c>
    </row>
    <row r="62" spans="1:16" s="2" customFormat="1" ht="20.100000000000001" customHeight="1" thickBot="1" x14ac:dyDescent="0.25">
      <c r="B62" s="12" t="s">
        <v>68</v>
      </c>
      <c r="C62" s="12">
        <f>編集不可!E3</f>
        <v>419</v>
      </c>
      <c r="D62" s="18">
        <f>編集不可!AQ3</f>
        <v>27</v>
      </c>
      <c r="E62" s="16">
        <f>編集不可!AR3</f>
        <v>32</v>
      </c>
      <c r="F62" s="16">
        <f>編集不可!AS3</f>
        <v>32</v>
      </c>
      <c r="G62" s="16">
        <f>編集不可!AT3</f>
        <v>21</v>
      </c>
      <c r="H62" s="18">
        <f>編集不可!AU3</f>
        <v>31</v>
      </c>
      <c r="I62" s="16">
        <f>編集不可!AV3</f>
        <v>37</v>
      </c>
      <c r="J62" s="16">
        <f>編集不可!AW3</f>
        <v>32</v>
      </c>
      <c r="K62" s="16">
        <f>編集不可!AX3</f>
        <v>40</v>
      </c>
      <c r="L62" s="18">
        <f>編集不可!AY3</f>
        <v>20</v>
      </c>
      <c r="M62" s="16">
        <f>編集不可!AZ3</f>
        <v>25</v>
      </c>
      <c r="N62" s="16">
        <f>編集不可!BA3</f>
        <v>17</v>
      </c>
      <c r="O62" s="16">
        <f>編集不可!BB3</f>
        <v>18</v>
      </c>
      <c r="P62" s="27">
        <f>編集不可!BC3</f>
        <v>87</v>
      </c>
    </row>
    <row r="63" spans="1:16" s="2" customFormat="1" ht="20.100000000000001" customHeight="1" thickTop="1" x14ac:dyDescent="0.2">
      <c r="B63" s="170" t="s">
        <v>50</v>
      </c>
      <c r="C63" s="41">
        <f>編集不可!E4</f>
        <v>1185</v>
      </c>
      <c r="D63" s="42">
        <f>編集不可!AQ4</f>
        <v>77</v>
      </c>
      <c r="E63" s="44">
        <f>編集不可!AR4</f>
        <v>75</v>
      </c>
      <c r="F63" s="44">
        <f>編集不可!AS4</f>
        <v>80</v>
      </c>
      <c r="G63" s="44">
        <f>編集不可!AT4</f>
        <v>65</v>
      </c>
      <c r="H63" s="44">
        <f>編集不可!AU4</f>
        <v>77</v>
      </c>
      <c r="I63" s="44">
        <f>編集不可!AV4</f>
        <v>91</v>
      </c>
      <c r="J63" s="44">
        <f>編集不可!AW4</f>
        <v>82</v>
      </c>
      <c r="K63" s="44">
        <f>編集不可!AX4</f>
        <v>82</v>
      </c>
      <c r="L63" s="44">
        <f>編集不可!AY4</f>
        <v>67</v>
      </c>
      <c r="M63" s="44">
        <f>編集不可!AZ4</f>
        <v>71</v>
      </c>
      <c r="N63" s="44">
        <f>編集不可!BA4</f>
        <v>49</v>
      </c>
      <c r="O63" s="44">
        <f>編集不可!BB4</f>
        <v>51</v>
      </c>
      <c r="P63" s="48">
        <f>編集不可!BC4</f>
        <v>318</v>
      </c>
    </row>
    <row r="64" spans="1:16" s="2" customFormat="1" ht="20.100000000000001" customHeight="1" thickBot="1" x14ac:dyDescent="0.25">
      <c r="B64" s="171"/>
      <c r="C64" s="36">
        <f>IFERROR(C63/$C63,"")</f>
        <v>1</v>
      </c>
      <c r="D64" s="43">
        <f t="shared" ref="D64:P64" si="6">IFERROR(D63/$C63,"")</f>
        <v>6.4978902953586493E-2</v>
      </c>
      <c r="E64" s="45">
        <f t="shared" si="6"/>
        <v>6.3291139240506333E-2</v>
      </c>
      <c r="F64" s="45">
        <f t="shared" si="6"/>
        <v>6.7510548523206745E-2</v>
      </c>
      <c r="G64" s="45">
        <f t="shared" si="6"/>
        <v>5.4852320675105488E-2</v>
      </c>
      <c r="H64" s="45">
        <f t="shared" si="6"/>
        <v>6.4978902953586493E-2</v>
      </c>
      <c r="I64" s="45">
        <f t="shared" si="6"/>
        <v>7.6793248945147677E-2</v>
      </c>
      <c r="J64" s="45">
        <f t="shared" si="6"/>
        <v>6.9198312236286919E-2</v>
      </c>
      <c r="K64" s="45">
        <f t="shared" si="6"/>
        <v>6.9198312236286919E-2</v>
      </c>
      <c r="L64" s="45">
        <f t="shared" si="6"/>
        <v>5.6540084388185655E-2</v>
      </c>
      <c r="M64" s="45">
        <f t="shared" si="6"/>
        <v>5.9915611814345994E-2</v>
      </c>
      <c r="N64" s="45">
        <f t="shared" si="6"/>
        <v>4.1350210970464138E-2</v>
      </c>
      <c r="O64" s="45">
        <f t="shared" si="6"/>
        <v>4.3037974683544304E-2</v>
      </c>
      <c r="P64" s="47">
        <f t="shared" si="6"/>
        <v>0.26835443037974682</v>
      </c>
    </row>
    <row r="65" spans="1:17" s="2" customFormat="1" ht="20.100000000000001" customHeight="1" x14ac:dyDescent="0.2">
      <c r="B65" s="8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</row>
    <row r="66" spans="1:17" s="2" customFormat="1" ht="20.100000000000001" customHeight="1" thickBot="1" x14ac:dyDescent="0.25">
      <c r="A66" s="7" t="s">
        <v>102</v>
      </c>
      <c r="B66" s="7"/>
      <c r="C66" s="7"/>
      <c r="D66" s="7"/>
      <c r="E66" s="7"/>
      <c r="F66" s="7"/>
      <c r="G66" s="7"/>
      <c r="H66" s="7"/>
      <c r="I66" s="7"/>
      <c r="J66" s="7"/>
      <c r="K66" s="82" t="s">
        <v>45</v>
      </c>
      <c r="L66" s="5"/>
      <c r="M66" s="5"/>
      <c r="N66" s="5"/>
    </row>
    <row r="67" spans="1:17" s="2" customFormat="1" ht="20.100000000000001" customHeight="1" thickBot="1" x14ac:dyDescent="0.25">
      <c r="B67" s="10"/>
      <c r="C67" s="57" t="s">
        <v>50</v>
      </c>
      <c r="D67" s="51" t="s">
        <v>103</v>
      </c>
      <c r="E67" s="35" t="s">
        <v>104</v>
      </c>
      <c r="F67" s="35" t="s">
        <v>105</v>
      </c>
      <c r="G67" s="35" t="s">
        <v>106</v>
      </c>
      <c r="H67" s="51" t="s">
        <v>107</v>
      </c>
      <c r="I67" s="35" t="s">
        <v>108</v>
      </c>
      <c r="J67" s="35" t="s">
        <v>109</v>
      </c>
      <c r="K67" s="60" t="s">
        <v>62</v>
      </c>
      <c r="L67" s="7"/>
      <c r="M67" s="7"/>
      <c r="N67" s="5"/>
      <c r="O67" s="5"/>
    </row>
    <row r="68" spans="1:17" s="2" customFormat="1" ht="20.100000000000001" customHeight="1" x14ac:dyDescent="0.2">
      <c r="B68" s="22" t="s">
        <v>67</v>
      </c>
      <c r="C68" s="22">
        <f>編集不可!E2</f>
        <v>766</v>
      </c>
      <c r="D68" s="23">
        <f>編集不可!BD2</f>
        <v>105</v>
      </c>
      <c r="E68" s="24">
        <f>編集不可!BE2</f>
        <v>124</v>
      </c>
      <c r="F68" s="24">
        <f>編集不可!BF2</f>
        <v>130</v>
      </c>
      <c r="G68" s="24">
        <f>編集不可!BG2</f>
        <v>105</v>
      </c>
      <c r="H68" s="23">
        <f>編集不可!BH2</f>
        <v>95</v>
      </c>
      <c r="I68" s="24">
        <f>編集不可!BI2</f>
        <v>105</v>
      </c>
      <c r="J68" s="24">
        <f>編集不可!BJ2</f>
        <v>100</v>
      </c>
      <c r="K68" s="26">
        <f>編集不可!BK2</f>
        <v>2</v>
      </c>
      <c r="L68" s="7"/>
      <c r="M68" s="7"/>
      <c r="N68" s="5"/>
      <c r="O68" s="5"/>
    </row>
    <row r="69" spans="1:17" s="2" customFormat="1" ht="20.100000000000001" customHeight="1" thickBot="1" x14ac:dyDescent="0.25">
      <c r="B69" s="12" t="s">
        <v>68</v>
      </c>
      <c r="C69" s="12">
        <f>編集不可!E3</f>
        <v>419</v>
      </c>
      <c r="D69" s="18">
        <f>編集不可!BD3</f>
        <v>57</v>
      </c>
      <c r="E69" s="16">
        <f>編集不可!BE3</f>
        <v>61</v>
      </c>
      <c r="F69" s="16">
        <f>編集不可!BF3</f>
        <v>52</v>
      </c>
      <c r="G69" s="16">
        <f>編集不可!BG3</f>
        <v>51</v>
      </c>
      <c r="H69" s="18">
        <f>編集不可!BH3</f>
        <v>66</v>
      </c>
      <c r="I69" s="16">
        <f>編集不可!BI3</f>
        <v>60</v>
      </c>
      <c r="J69" s="16">
        <f>編集不可!BJ3</f>
        <v>72</v>
      </c>
      <c r="K69" s="27">
        <f>編集不可!BK3</f>
        <v>0</v>
      </c>
      <c r="L69" s="7"/>
      <c r="M69" s="7"/>
      <c r="N69" s="5"/>
      <c r="O69" s="5"/>
    </row>
    <row r="70" spans="1:17" s="2" customFormat="1" ht="20.100000000000001" customHeight="1" thickTop="1" x14ac:dyDescent="0.2">
      <c r="B70" s="170" t="s">
        <v>50</v>
      </c>
      <c r="C70" s="41">
        <f>編集不可!E4</f>
        <v>1185</v>
      </c>
      <c r="D70" s="42">
        <f>編集不可!BD4</f>
        <v>162</v>
      </c>
      <c r="E70" s="44">
        <f>編集不可!BE4</f>
        <v>185</v>
      </c>
      <c r="F70" s="44">
        <f>編集不可!BF4</f>
        <v>182</v>
      </c>
      <c r="G70" s="44">
        <f>編集不可!BG4</f>
        <v>156</v>
      </c>
      <c r="H70" s="44">
        <f>編集不可!BH4</f>
        <v>161</v>
      </c>
      <c r="I70" s="44">
        <f>編集不可!BI4</f>
        <v>165</v>
      </c>
      <c r="J70" s="44">
        <f>編集不可!BJ4</f>
        <v>172</v>
      </c>
      <c r="K70" s="46">
        <f>編集不可!BK4</f>
        <v>2</v>
      </c>
      <c r="L70" s="7"/>
      <c r="M70" s="8"/>
      <c r="N70" s="8"/>
      <c r="O70" s="8"/>
      <c r="P70" s="8"/>
    </row>
    <row r="71" spans="1:17" s="2" customFormat="1" ht="20.100000000000001" customHeight="1" thickBot="1" x14ac:dyDescent="0.25">
      <c r="B71" s="171"/>
      <c r="C71" s="36">
        <f>IFERROR(C70/$C70,"")</f>
        <v>1</v>
      </c>
      <c r="D71" s="43">
        <f t="shared" ref="D71:K71" si="7">IFERROR(D70/$C70,"")</f>
        <v>0.13670886075949368</v>
      </c>
      <c r="E71" s="45">
        <f t="shared" si="7"/>
        <v>0.15611814345991562</v>
      </c>
      <c r="F71" s="45">
        <f t="shared" si="7"/>
        <v>0.15358649789029535</v>
      </c>
      <c r="G71" s="45">
        <f t="shared" si="7"/>
        <v>0.13164556962025317</v>
      </c>
      <c r="H71" s="45">
        <f t="shared" si="7"/>
        <v>0.1358649789029536</v>
      </c>
      <c r="I71" s="45">
        <f t="shared" si="7"/>
        <v>0.13924050632911392</v>
      </c>
      <c r="J71" s="45">
        <f t="shared" si="7"/>
        <v>0.1451476793248945</v>
      </c>
      <c r="K71" s="47">
        <f t="shared" si="7"/>
        <v>1.6877637130801688E-3</v>
      </c>
      <c r="L71" s="37"/>
      <c r="M71" s="37"/>
      <c r="N71" s="37"/>
      <c r="O71" s="37"/>
      <c r="P71" s="37"/>
    </row>
    <row r="72" spans="1:17" s="2" customFormat="1" ht="20.100000000000001" customHeight="1" x14ac:dyDescent="0.2">
      <c r="B72" s="8"/>
      <c r="C72" s="37"/>
      <c r="D72" s="8"/>
      <c r="E72" s="8"/>
      <c r="F72" s="8"/>
      <c r="G72" s="8"/>
      <c r="H72" s="8"/>
      <c r="I72" s="8"/>
      <c r="J72" s="8"/>
      <c r="K72" s="8"/>
      <c r="L72" s="7"/>
      <c r="M72" s="7"/>
      <c r="N72" s="5"/>
      <c r="O72" s="5"/>
    </row>
    <row r="73" spans="1:17" s="2" customFormat="1" ht="20.100000000000001" customHeight="1" thickBot="1" x14ac:dyDescent="0.25">
      <c r="A73" s="8" t="s">
        <v>110</v>
      </c>
      <c r="B73" s="8"/>
      <c r="C73" s="8"/>
      <c r="D73" s="8"/>
      <c r="E73" s="8"/>
      <c r="F73" s="8"/>
      <c r="G73" s="8"/>
      <c r="H73" s="8"/>
      <c r="I73" s="8"/>
      <c r="J73" s="8"/>
      <c r="K73" s="82" t="s">
        <v>45</v>
      </c>
      <c r="L73" s="5"/>
      <c r="M73" s="5"/>
      <c r="N73" s="5"/>
    </row>
    <row r="74" spans="1:17" s="2" customFormat="1" ht="28.5" customHeight="1" thickBot="1" x14ac:dyDescent="0.25">
      <c r="B74" s="10"/>
      <c r="C74" s="61" t="s">
        <v>50</v>
      </c>
      <c r="D74" s="78" t="s">
        <v>111</v>
      </c>
      <c r="E74" s="64" t="s">
        <v>112</v>
      </c>
      <c r="F74" s="65" t="s">
        <v>113</v>
      </c>
      <c r="G74" s="64" t="s">
        <v>114</v>
      </c>
      <c r="H74" s="79" t="s">
        <v>341</v>
      </c>
      <c r="I74" s="64" t="s">
        <v>115</v>
      </c>
      <c r="J74" s="35" t="s">
        <v>116</v>
      </c>
      <c r="K74" s="58" t="s">
        <v>62</v>
      </c>
      <c r="L74" s="7"/>
      <c r="M74" s="5"/>
      <c r="N74" s="5"/>
      <c r="O74" s="5"/>
    </row>
    <row r="75" spans="1:17" s="2" customFormat="1" ht="20.100000000000001" customHeight="1" x14ac:dyDescent="0.2">
      <c r="B75" s="22" t="s">
        <v>48</v>
      </c>
      <c r="C75" s="28">
        <f>編集不可!E2</f>
        <v>766</v>
      </c>
      <c r="D75" s="28">
        <f>編集不可!BL2</f>
        <v>187</v>
      </c>
      <c r="E75" s="24">
        <f>編集不可!BM2</f>
        <v>582</v>
      </c>
      <c r="F75" s="24">
        <f>編集不可!BN2</f>
        <v>293</v>
      </c>
      <c r="G75" s="24">
        <f>編集不可!BO2</f>
        <v>85</v>
      </c>
      <c r="H75" s="24">
        <f>編集不可!BP2</f>
        <v>38</v>
      </c>
      <c r="I75" s="24">
        <f>編集不可!BQ2</f>
        <v>19</v>
      </c>
      <c r="J75" s="24">
        <f>編集不可!BR2</f>
        <v>80</v>
      </c>
      <c r="K75" s="25">
        <f>編集不可!BS2</f>
        <v>20</v>
      </c>
      <c r="L75" s="7"/>
      <c r="M75" s="5"/>
      <c r="N75" s="5"/>
      <c r="O75" s="5"/>
    </row>
    <row r="76" spans="1:17" s="2" customFormat="1" ht="20.100000000000001" customHeight="1" thickBot="1" x14ac:dyDescent="0.25">
      <c r="B76" s="12" t="s">
        <v>49</v>
      </c>
      <c r="C76" s="12">
        <f>編集不可!E3</f>
        <v>419</v>
      </c>
      <c r="D76" s="29">
        <f>編集不可!BL3</f>
        <v>120</v>
      </c>
      <c r="E76" s="16">
        <f>編集不可!BM3</f>
        <v>463</v>
      </c>
      <c r="F76" s="16">
        <f>編集不可!BN3</f>
        <v>54</v>
      </c>
      <c r="G76" s="16">
        <f>編集不可!BO3</f>
        <v>23</v>
      </c>
      <c r="H76" s="16">
        <f>編集不可!BP3</f>
        <v>32</v>
      </c>
      <c r="I76" s="16">
        <f>編集不可!BQ3</f>
        <v>21</v>
      </c>
      <c r="J76" s="16">
        <f>編集不可!BR3</f>
        <v>32</v>
      </c>
      <c r="K76" s="17">
        <f>編集不可!BS3</f>
        <v>4</v>
      </c>
      <c r="L76" s="7"/>
      <c r="M76" s="5"/>
      <c r="N76" s="5"/>
      <c r="O76" s="5"/>
    </row>
    <row r="77" spans="1:17" s="2" customFormat="1" ht="20.100000000000001" customHeight="1" thickTop="1" thickBot="1" x14ac:dyDescent="0.25">
      <c r="B77" s="13" t="s">
        <v>50</v>
      </c>
      <c r="C77" s="13">
        <f>編集不可!E4</f>
        <v>1185</v>
      </c>
      <c r="D77" s="30">
        <f>編集不可!BL4</f>
        <v>307</v>
      </c>
      <c r="E77" s="14">
        <f>編集不可!BM4</f>
        <v>1045</v>
      </c>
      <c r="F77" s="14">
        <f>編集不可!BN4</f>
        <v>347</v>
      </c>
      <c r="G77" s="14">
        <f>編集不可!BO4</f>
        <v>108</v>
      </c>
      <c r="H77" s="14">
        <f>編集不可!BP4</f>
        <v>70</v>
      </c>
      <c r="I77" s="14">
        <f>編集不可!BQ4</f>
        <v>40</v>
      </c>
      <c r="J77" s="14">
        <f>編集不可!BR4</f>
        <v>112</v>
      </c>
      <c r="K77" s="15">
        <f>編集不可!BS4</f>
        <v>24</v>
      </c>
      <c r="L77" s="7"/>
      <c r="M77" s="5"/>
      <c r="N77" s="5"/>
      <c r="O77" s="5"/>
    </row>
    <row r="78" spans="1:17" s="2" customFormat="1" ht="12" customHeight="1" x14ac:dyDescent="0.2">
      <c r="B78" s="8"/>
      <c r="C78" s="8"/>
      <c r="D78" s="8"/>
      <c r="E78" s="8"/>
      <c r="F78" s="8"/>
      <c r="G78" s="8"/>
      <c r="H78" s="8"/>
      <c r="I78" s="8"/>
      <c r="J78" s="8"/>
      <c r="K78" s="8"/>
      <c r="L78" s="7"/>
      <c r="M78" s="7"/>
      <c r="N78" s="5"/>
      <c r="O78" s="5"/>
    </row>
    <row r="79" spans="1:17" s="2" customFormat="1" ht="20.100000000000001" customHeight="1" thickBot="1" x14ac:dyDescent="0.25">
      <c r="A79" s="7" t="s">
        <v>117</v>
      </c>
      <c r="B79" s="7"/>
      <c r="C79" s="7"/>
      <c r="D79" s="7"/>
      <c r="E79" s="7"/>
      <c r="F79" s="82" t="s">
        <v>45</v>
      </c>
      <c r="G79" s="7"/>
      <c r="H79" s="7"/>
      <c r="I79" s="7"/>
      <c r="J79" s="7"/>
      <c r="K79" s="7"/>
      <c r="L79" s="5"/>
      <c r="M79" s="8"/>
      <c r="N79" s="86"/>
      <c r="O79" s="86"/>
      <c r="P79" s="86"/>
      <c r="Q79" s="86"/>
    </row>
    <row r="80" spans="1:17" s="2" customFormat="1" ht="20.100000000000001" customHeight="1" thickBot="1" x14ac:dyDescent="0.25">
      <c r="B80" s="10"/>
      <c r="C80" s="57" t="s">
        <v>50</v>
      </c>
      <c r="D80" s="51" t="s">
        <v>64</v>
      </c>
      <c r="E80" s="35" t="s">
        <v>65</v>
      </c>
      <c r="F80" s="58" t="s">
        <v>62</v>
      </c>
      <c r="G80" s="7"/>
      <c r="H80" s="7"/>
      <c r="I80" s="7"/>
      <c r="J80" s="7"/>
      <c r="K80" s="7"/>
      <c r="L80" s="7"/>
      <c r="M80" s="87"/>
      <c r="N80" s="8"/>
      <c r="O80" s="8"/>
      <c r="P80" s="8"/>
      <c r="Q80" s="8"/>
    </row>
    <row r="81" spans="1:74" s="2" customFormat="1" ht="20.100000000000001" customHeight="1" x14ac:dyDescent="0.2">
      <c r="B81" s="62" t="s">
        <v>67</v>
      </c>
      <c r="C81" s="22">
        <f>編集不可!E2</f>
        <v>766</v>
      </c>
      <c r="D81" s="23">
        <f>編集不可!BT2</f>
        <v>113</v>
      </c>
      <c r="E81" s="24">
        <f>編集不可!BU2</f>
        <v>634</v>
      </c>
      <c r="F81" s="25">
        <f>編集不可!BV2</f>
        <v>19</v>
      </c>
      <c r="G81" s="7"/>
      <c r="H81" s="7"/>
      <c r="I81" s="7"/>
      <c r="J81" s="7"/>
      <c r="K81" s="7"/>
      <c r="L81" s="7"/>
      <c r="M81" s="87"/>
      <c r="N81" s="8"/>
      <c r="O81" s="8"/>
      <c r="P81" s="8"/>
      <c r="Q81" s="8"/>
    </row>
    <row r="82" spans="1:74" s="2" customFormat="1" ht="20.100000000000001" customHeight="1" thickBot="1" x14ac:dyDescent="0.25">
      <c r="B82" s="63" t="s">
        <v>68</v>
      </c>
      <c r="C82" s="12">
        <f>編集不可!E3</f>
        <v>419</v>
      </c>
      <c r="D82" s="18">
        <f>編集不可!BT3</f>
        <v>150</v>
      </c>
      <c r="E82" s="16">
        <f>編集不可!BU3</f>
        <v>263</v>
      </c>
      <c r="F82" s="17">
        <f>編集不可!BV3</f>
        <v>6</v>
      </c>
      <c r="G82" s="7"/>
      <c r="H82" s="7"/>
      <c r="I82" s="7"/>
      <c r="J82" s="7"/>
      <c r="K82" s="7"/>
      <c r="L82" s="7"/>
      <c r="M82" s="174"/>
      <c r="N82" s="8"/>
      <c r="O82" s="8"/>
      <c r="P82" s="8"/>
      <c r="Q82" s="8"/>
    </row>
    <row r="83" spans="1:74" s="2" customFormat="1" ht="20.100000000000001" customHeight="1" thickTop="1" x14ac:dyDescent="0.2">
      <c r="B83" s="170" t="s">
        <v>50</v>
      </c>
      <c r="C83" s="41">
        <f>編集不可!E4</f>
        <v>1185</v>
      </c>
      <c r="D83" s="42">
        <f>編集不可!BT4</f>
        <v>263</v>
      </c>
      <c r="E83" s="44">
        <f>編集不可!BU4</f>
        <v>897</v>
      </c>
      <c r="F83" s="46">
        <f>編集不可!BV4</f>
        <v>25</v>
      </c>
      <c r="G83" s="8"/>
      <c r="H83" s="8"/>
      <c r="I83" s="8"/>
      <c r="J83" s="8"/>
      <c r="K83" s="8"/>
      <c r="L83" s="7"/>
      <c r="M83" s="174"/>
      <c r="N83" s="37"/>
      <c r="O83" s="37"/>
      <c r="P83" s="37"/>
      <c r="Q83" s="37"/>
    </row>
    <row r="84" spans="1:74" ht="20.100000000000001" customHeight="1" thickBot="1" x14ac:dyDescent="0.25">
      <c r="B84" s="171"/>
      <c r="C84" s="36">
        <f>IFERROR(C83/C83,"")</f>
        <v>1</v>
      </c>
      <c r="D84" s="43">
        <f t="shared" ref="D84:F84" si="8">IFERROR(D83/$C83,"")</f>
        <v>0.22194092827004219</v>
      </c>
      <c r="E84" s="45">
        <f t="shared" si="8"/>
        <v>0.75696202531645573</v>
      </c>
      <c r="F84" s="47">
        <f t="shared" si="8"/>
        <v>2.1097046413502109E-2</v>
      </c>
      <c r="G84" s="37"/>
      <c r="H84" s="37"/>
      <c r="I84" s="37"/>
      <c r="J84" s="37"/>
      <c r="K84" s="37"/>
    </row>
    <row r="85" spans="1:74" s="2" customFormat="1" x14ac:dyDescent="0.2">
      <c r="A85" s="139"/>
      <c r="B85" s="139"/>
      <c r="C85" s="139"/>
      <c r="D85" s="139"/>
      <c r="E85" s="139"/>
      <c r="F85" s="139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39"/>
      <c r="AM85" s="139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1"/>
    </row>
    <row r="86" spans="1:74" s="85" customFormat="1" x14ac:dyDescent="0.2">
      <c r="A86" s="152"/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</row>
    <row r="87" spans="1:74" s="85" customFormat="1" x14ac:dyDescent="0.2"/>
    <row r="88" spans="1:74" s="85" customFormat="1" x14ac:dyDescent="0.2"/>
    <row r="89" spans="1:74" s="2" customFormat="1" x14ac:dyDescent="0.2"/>
    <row r="90" spans="1:74" s="2" customFormat="1" x14ac:dyDescent="0.2"/>
    <row r="91" spans="1:74" s="2" customFormat="1" x14ac:dyDescent="0.2"/>
    <row r="92" spans="1:74" s="2" customFormat="1" x14ac:dyDescent="0.2"/>
    <row r="93" spans="1:74" s="138" customFormat="1" x14ac:dyDescent="0.2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V93" s="139"/>
      <c r="W93" s="139"/>
      <c r="X93" s="139"/>
      <c r="Y93" s="139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</row>
    <row r="94" spans="1:74" s="140" customFormat="1" x14ac:dyDescent="0.2"/>
    <row r="95" spans="1:74" s="140" customFormat="1" x14ac:dyDescent="0.2"/>
    <row r="96" spans="1:74" s="140" customFormat="1" x14ac:dyDescent="0.2"/>
    <row r="97" s="141" customFormat="1" x14ac:dyDescent="0.2"/>
    <row r="98" s="141" customFormat="1" x14ac:dyDescent="0.2"/>
    <row r="99" s="141" customFormat="1" x14ac:dyDescent="0.2"/>
    <row r="100" s="141" customFormat="1" x14ac:dyDescent="0.2"/>
    <row r="101" s="141" customFormat="1" x14ac:dyDescent="0.2"/>
    <row r="102" s="141" customFormat="1" x14ac:dyDescent="0.2"/>
    <row r="103" s="142" customFormat="1" x14ac:dyDescent="0.2"/>
  </sheetData>
  <mergeCells count="24">
    <mergeCell ref="A5:B5"/>
    <mergeCell ref="G5:H5"/>
    <mergeCell ref="K5:L5"/>
    <mergeCell ref="O5:P5"/>
    <mergeCell ref="I3:J3"/>
    <mergeCell ref="O3:P3"/>
    <mergeCell ref="E4:F4"/>
    <mergeCell ref="G4:H4"/>
    <mergeCell ref="K4:L4"/>
    <mergeCell ref="M4:N4"/>
    <mergeCell ref="O4:P4"/>
    <mergeCell ref="B83:B84"/>
    <mergeCell ref="C14:D14"/>
    <mergeCell ref="E14:F14"/>
    <mergeCell ref="M82:M83"/>
    <mergeCell ref="C25:C26"/>
    <mergeCell ref="D25:L25"/>
    <mergeCell ref="B29:B30"/>
    <mergeCell ref="B36:B37"/>
    <mergeCell ref="B70:B71"/>
    <mergeCell ref="B42:B43"/>
    <mergeCell ref="B49:B50"/>
    <mergeCell ref="B56:B57"/>
    <mergeCell ref="B63:B64"/>
  </mergeCells>
  <phoneticPr fontId="9"/>
  <dataValidations count="1">
    <dataValidation type="whole" imeMode="off" allowBlank="1" showInputMessage="1" showErrorMessage="1" sqref="F9" xr:uid="{00000000-0002-0000-0000-000000000000}">
      <formula1>1</formula1>
      <formula2>99</formula2>
    </dataValidation>
  </dataValidations>
  <pageMargins left="0.70866141732283472" right="0.70866141732283472" top="0.74803149606299213" bottom="0.74803149606299213" header="0.31496062992125984" footer="0.31496062992125984"/>
  <pageSetup paperSize="9" scale="98" orientation="landscape" r:id="rId1"/>
  <headerFooter>
    <oddFooter xml:space="preserve">&amp;C&amp;P
</oddFooter>
  </headerFooter>
  <rowBreaks count="2" manualBreakCount="2">
    <brk id="37" max="16" man="1"/>
    <brk id="58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33DED-C56C-49D4-B035-9F8BE503B3A3}">
  <sheetPr>
    <tabColor theme="1"/>
  </sheetPr>
  <dimension ref="A1:BW5"/>
  <sheetViews>
    <sheetView workbookViewId="0"/>
  </sheetViews>
  <sheetFormatPr defaultRowHeight="13.2" x14ac:dyDescent="0.2"/>
  <cols>
    <col min="1" max="1" width="5.44140625" style="147" customWidth="1"/>
    <col min="3" max="3" width="12.109375" customWidth="1"/>
  </cols>
  <sheetData>
    <row r="1" spans="1:75" ht="39.6" x14ac:dyDescent="0.2">
      <c r="B1" s="111" t="s">
        <v>162</v>
      </c>
      <c r="C1" s="136" t="s">
        <v>163</v>
      </c>
      <c r="D1" s="134" t="s">
        <v>164</v>
      </c>
      <c r="E1" s="136" t="s">
        <v>118</v>
      </c>
      <c r="F1" s="134"/>
      <c r="G1" s="136"/>
      <c r="H1" s="112" t="s">
        <v>121</v>
      </c>
      <c r="I1" s="113" t="s">
        <v>165</v>
      </c>
      <c r="J1" s="113" t="s">
        <v>166</v>
      </c>
      <c r="K1" s="114" t="s">
        <v>167</v>
      </c>
      <c r="L1" s="113" t="s">
        <v>168</v>
      </c>
      <c r="M1" s="114" t="s">
        <v>169</v>
      </c>
      <c r="N1" s="113" t="s">
        <v>170</v>
      </c>
      <c r="O1" s="114" t="s">
        <v>128</v>
      </c>
      <c r="P1" s="113" t="s">
        <v>66</v>
      </c>
      <c r="Q1" s="113" t="s">
        <v>157</v>
      </c>
      <c r="R1" s="113" t="s">
        <v>158</v>
      </c>
      <c r="S1" s="113" t="s">
        <v>66</v>
      </c>
      <c r="T1" s="113" t="s">
        <v>129</v>
      </c>
      <c r="U1" s="113" t="s">
        <v>159</v>
      </c>
      <c r="V1" s="113" t="s">
        <v>172</v>
      </c>
      <c r="W1" s="113" t="s">
        <v>160</v>
      </c>
      <c r="X1" s="113" t="s">
        <v>173</v>
      </c>
      <c r="Y1" s="113" t="s">
        <v>73</v>
      </c>
      <c r="Z1" s="113" t="s">
        <v>161</v>
      </c>
      <c r="AA1" s="113" t="s">
        <v>75</v>
      </c>
      <c r="AB1" s="113" t="s">
        <v>174</v>
      </c>
      <c r="AC1" s="113" t="s">
        <v>130</v>
      </c>
      <c r="AD1" s="113" t="s">
        <v>131</v>
      </c>
      <c r="AE1" s="113" t="s">
        <v>132</v>
      </c>
      <c r="AF1" s="113" t="s">
        <v>133</v>
      </c>
      <c r="AG1" s="113" t="s">
        <v>134</v>
      </c>
      <c r="AH1" s="113" t="s">
        <v>116</v>
      </c>
      <c r="AI1" s="113" t="s">
        <v>66</v>
      </c>
      <c r="AJ1" s="113" t="s">
        <v>135</v>
      </c>
      <c r="AK1" s="113" t="s">
        <v>136</v>
      </c>
      <c r="AL1" s="113" t="s">
        <v>137</v>
      </c>
      <c r="AM1" s="134" t="s">
        <v>301</v>
      </c>
      <c r="AN1" s="134" t="s">
        <v>302</v>
      </c>
      <c r="AO1" s="113" t="s">
        <v>116</v>
      </c>
      <c r="AP1" s="113" t="s">
        <v>66</v>
      </c>
      <c r="AQ1" s="112" t="s">
        <v>138</v>
      </c>
      <c r="AR1" s="113" t="s">
        <v>139</v>
      </c>
      <c r="AS1" s="114" t="s">
        <v>140</v>
      </c>
      <c r="AT1" s="113" t="s">
        <v>141</v>
      </c>
      <c r="AU1" s="114" t="s">
        <v>142</v>
      </c>
      <c r="AV1" s="113" t="s">
        <v>143</v>
      </c>
      <c r="AW1" s="114" t="s">
        <v>144</v>
      </c>
      <c r="AX1" s="113" t="s">
        <v>145</v>
      </c>
      <c r="AY1" s="114" t="s">
        <v>146</v>
      </c>
      <c r="AZ1" s="113" t="s">
        <v>147</v>
      </c>
      <c r="BA1" s="114" t="s">
        <v>148</v>
      </c>
      <c r="BB1" s="113" t="s">
        <v>149</v>
      </c>
      <c r="BC1" s="113" t="s">
        <v>66</v>
      </c>
      <c r="BD1" s="113" t="s">
        <v>150</v>
      </c>
      <c r="BE1" s="114" t="s">
        <v>151</v>
      </c>
      <c r="BF1" s="113" t="s">
        <v>152</v>
      </c>
      <c r="BG1" s="114" t="s">
        <v>153</v>
      </c>
      <c r="BH1" s="113" t="s">
        <v>154</v>
      </c>
      <c r="BI1" s="114" t="s">
        <v>155</v>
      </c>
      <c r="BJ1" s="113" t="s">
        <v>156</v>
      </c>
      <c r="BK1" s="113" t="s">
        <v>66</v>
      </c>
      <c r="BL1" s="113" t="s">
        <v>111</v>
      </c>
      <c r="BM1" s="114" t="s">
        <v>112</v>
      </c>
      <c r="BN1" s="113" t="s">
        <v>303</v>
      </c>
      <c r="BO1" s="113" t="s">
        <v>114</v>
      </c>
      <c r="BP1" s="113" t="s">
        <v>177</v>
      </c>
      <c r="BQ1" s="113" t="s">
        <v>115</v>
      </c>
      <c r="BR1" s="113" t="s">
        <v>116</v>
      </c>
      <c r="BS1" s="113" t="s">
        <v>66</v>
      </c>
      <c r="BT1" s="113" t="s">
        <v>157</v>
      </c>
      <c r="BU1" s="113" t="s">
        <v>158</v>
      </c>
      <c r="BV1" s="115" t="s">
        <v>66</v>
      </c>
      <c r="BW1" s="143" t="s">
        <v>298</v>
      </c>
    </row>
    <row r="2" spans="1:75" x14ac:dyDescent="0.2">
      <c r="A2" s="148" t="s">
        <v>178</v>
      </c>
      <c r="B2" s="85">
        <f>VLOOKUP(各市町村別!$F$9,市町村コード[],3,FALSE)</f>
        <v>270008</v>
      </c>
      <c r="C2" s="85" t="str">
        <f>VLOOKUP(各市町村別!$F$9,市町村コード[],4,FALSE)</f>
        <v>大阪府</v>
      </c>
      <c r="D2" s="85"/>
      <c r="E2" s="85">
        <f>IFERROR((VLOOKUP($B2,男!$A:$BU,E$5,FALSE)),0)</f>
        <v>766</v>
      </c>
      <c r="F2" s="85">
        <f>IFERROR((VLOOKUP($B2,男!$A:$BU,F$5,FALSE)),0)</f>
        <v>18.165403349026899</v>
      </c>
      <c r="G2" s="85">
        <f>IFERROR((VLOOKUP($B2,男!$A:$BU,G$5,FALSE)),0)</f>
        <v>18.165403349026899</v>
      </c>
      <c r="H2" s="85">
        <f>IFERROR((VLOOKUP($B2,男!$A:$BU,H$5,FALSE)),0)</f>
        <v>27</v>
      </c>
      <c r="I2" s="85">
        <f>IFERROR((VLOOKUP($B2,男!$A:$BU,I$5,FALSE)),0)</f>
        <v>81</v>
      </c>
      <c r="J2" s="85">
        <f>IFERROR((VLOOKUP($B2,男!$A:$BU,J$5,FALSE)),0)</f>
        <v>90</v>
      </c>
      <c r="K2" s="85">
        <f>IFERROR((VLOOKUP($B2,男!$A:$BU,K$5,FALSE)),0)</f>
        <v>133</v>
      </c>
      <c r="L2" s="85">
        <f>IFERROR((VLOOKUP($B2,男!$A:$BU,L$5,FALSE)),0)</f>
        <v>166</v>
      </c>
      <c r="M2" s="85">
        <f>IFERROR((VLOOKUP($B2,男!$A:$BU,M$5,FALSE)),0)</f>
        <v>88</v>
      </c>
      <c r="N2" s="85">
        <f>IFERROR((VLOOKUP($B2,男!$A:$BU,N$5,FALSE)),0)</f>
        <v>84</v>
      </c>
      <c r="O2" s="85">
        <f>IFERROR((VLOOKUP($B2,男!$A:$BU,O$5,FALSE)),0)</f>
        <v>97</v>
      </c>
      <c r="P2" s="85">
        <f>IFERROR((VLOOKUP($B2,男!$A:$BU,P$5,FALSE)),0)</f>
        <v>0</v>
      </c>
      <c r="Q2" s="85">
        <f>IFERROR((VLOOKUP($B2,男!$A:$BU,Q$5,FALSE)),0)</f>
        <v>420</v>
      </c>
      <c r="R2" s="85">
        <f>IFERROR((VLOOKUP($B2,男!$A:$BU,R$5,FALSE)),0)</f>
        <v>341</v>
      </c>
      <c r="S2" s="85">
        <f>IFERROR((VLOOKUP($B2,男!$A:$BU,S$5,FALSE)),0)</f>
        <v>5</v>
      </c>
      <c r="T2" s="85">
        <f>IFERROR((VLOOKUP($B2,男!$A:$BU,T$5,FALSE)),0)</f>
        <v>327</v>
      </c>
      <c r="U2" s="85">
        <f>IFERROR((VLOOKUP($B2,男!$A:$BU,U$5,FALSE)),0)</f>
        <v>429</v>
      </c>
      <c r="V2" s="85">
        <f>IFERROR((VLOOKUP($B2,男!$A:$BU,V$5,FALSE)),0)</f>
        <v>33</v>
      </c>
      <c r="W2" s="85">
        <f>IFERROR((VLOOKUP($B2,男!$A:$BU,W$5,FALSE)),0)</f>
        <v>396</v>
      </c>
      <c r="X2" s="85">
        <f>IFERROR((VLOOKUP($B2,男!$A:$BU,X$5,FALSE)),0)</f>
        <v>2</v>
      </c>
      <c r="Y2" s="85">
        <f>IFERROR((VLOOKUP($B2,男!$A:$BU,Y$5,FALSE)),0)</f>
        <v>98</v>
      </c>
      <c r="Z2" s="85">
        <f>IFERROR((VLOOKUP($B2,男!$A:$BU,Z$5,FALSE)),0)</f>
        <v>238</v>
      </c>
      <c r="AA2" s="85">
        <f>IFERROR((VLOOKUP($B2,男!$A:$BU,AA$5,FALSE)),0)</f>
        <v>58</v>
      </c>
      <c r="AB2" s="85">
        <f>IFERROR((VLOOKUP($B2,男!$A:$BU,AB$5,FALSE)),0)</f>
        <v>10</v>
      </c>
      <c r="AC2" s="85">
        <f>IFERROR((VLOOKUP($B2,男!$A:$BU,AC$5,FALSE)),0)</f>
        <v>510</v>
      </c>
      <c r="AD2" s="85">
        <f>IFERROR((VLOOKUP($B2,男!$A:$BU,AD$5,FALSE)),0)</f>
        <v>38</v>
      </c>
      <c r="AE2" s="85">
        <f>IFERROR((VLOOKUP($B2,男!$A:$BU,AE$5,FALSE)),0)</f>
        <v>30</v>
      </c>
      <c r="AF2" s="85">
        <f>IFERROR((VLOOKUP($B2,男!$A:$BU,AF$5,FALSE)),0)</f>
        <v>15</v>
      </c>
      <c r="AG2" s="85">
        <f>IFERROR((VLOOKUP($B2,男!$A:$BU,AG$5,FALSE)),0)</f>
        <v>7</v>
      </c>
      <c r="AH2" s="85">
        <f>IFERROR((VLOOKUP($B2,男!$A:$BU,AH$5,FALSE)),0)</f>
        <v>166</v>
      </c>
      <c r="AI2" s="85">
        <f>IFERROR((VLOOKUP($B2,男!$A:$BU,AI$5,FALSE)),0)</f>
        <v>0</v>
      </c>
      <c r="AJ2" s="85">
        <f>IFERROR((VLOOKUP($B2,男!$A:$BU,AJ$5,FALSE)),0)</f>
        <v>488</v>
      </c>
      <c r="AK2" s="85">
        <f>IFERROR((VLOOKUP($B2,男!$A:$BU,AK$5,FALSE)),0)</f>
        <v>14</v>
      </c>
      <c r="AL2" s="85">
        <f>IFERROR((VLOOKUP($B2,男!$A:$BU,AL$5,FALSE)),0)</f>
        <v>57</v>
      </c>
      <c r="AM2" s="85">
        <f>IFERROR((VLOOKUP($B2,男!$A:$BU,AM$5,FALSE)),0)</f>
        <v>128</v>
      </c>
      <c r="AN2" s="85">
        <f>IFERROR((VLOOKUP($B2,男!$A:$BU,AN$5,FALSE)),0)</f>
        <v>37</v>
      </c>
      <c r="AO2" s="85">
        <f>IFERROR((VLOOKUP($B2,男!$A:$BU,AO$5,FALSE)),0)</f>
        <v>42</v>
      </c>
      <c r="AP2" s="85">
        <f>IFERROR((VLOOKUP($B2,男!$A:$BU,AP$5,FALSE)),0)</f>
        <v>0</v>
      </c>
      <c r="AQ2" s="85">
        <f>IFERROR((VLOOKUP($B2,男!$A:$BU,AQ$5,FALSE)),0)</f>
        <v>50</v>
      </c>
      <c r="AR2" s="85">
        <f>IFERROR((VLOOKUP($B2,男!$A:$BU,AR$5,FALSE)),0)</f>
        <v>43</v>
      </c>
      <c r="AS2" s="85">
        <f>IFERROR((VLOOKUP($B2,男!$A:$BU,AS$5,FALSE)),0)</f>
        <v>48</v>
      </c>
      <c r="AT2" s="85">
        <f>IFERROR((VLOOKUP($B2,男!$A:$BU,AT$5,FALSE)),0)</f>
        <v>44</v>
      </c>
      <c r="AU2" s="85">
        <f>IFERROR((VLOOKUP($B2,男!$A:$BU,AU$5,FALSE)),0)</f>
        <v>46</v>
      </c>
      <c r="AV2" s="85">
        <f>IFERROR((VLOOKUP($B2,男!$A:$BU,AV$5,FALSE)),0)</f>
        <v>54</v>
      </c>
      <c r="AW2" s="85">
        <f>IFERROR((VLOOKUP($B2,男!$A:$BU,AW$5,FALSE)),0)</f>
        <v>50</v>
      </c>
      <c r="AX2" s="85">
        <f>IFERROR((VLOOKUP($B2,男!$A:$BU,AX$5,FALSE)),0)</f>
        <v>42</v>
      </c>
      <c r="AY2" s="85">
        <f>IFERROR((VLOOKUP($B2,男!$A:$BU,AY$5,FALSE)),0)</f>
        <v>47</v>
      </c>
      <c r="AZ2" s="85">
        <f>IFERROR((VLOOKUP($B2,男!$A:$BU,AZ$5,FALSE)),0)</f>
        <v>46</v>
      </c>
      <c r="BA2" s="85">
        <f>IFERROR((VLOOKUP($B2,男!$A:$BU,BA$5,FALSE)),0)</f>
        <v>32</v>
      </c>
      <c r="BB2" s="85">
        <f>IFERROR((VLOOKUP($B2,男!$A:$BU,BB$5,FALSE)),0)</f>
        <v>33</v>
      </c>
      <c r="BC2" s="85">
        <f>IFERROR((VLOOKUP($B2,男!$A:$BU,BC$5,FALSE)),0)</f>
        <v>231</v>
      </c>
      <c r="BD2" s="85">
        <f>IFERROR((VLOOKUP($B2,男!$A:$BU,BD$5,FALSE)),0)</f>
        <v>105</v>
      </c>
      <c r="BE2" s="85">
        <f>IFERROR((VLOOKUP($B2,男!$A:$BU,BE$5,FALSE)),0)</f>
        <v>124</v>
      </c>
      <c r="BF2" s="85">
        <f>IFERROR((VLOOKUP($B2,男!$A:$BU,BF$5,FALSE)),0)</f>
        <v>130</v>
      </c>
      <c r="BG2" s="85">
        <f>IFERROR((VLOOKUP($B2,男!$A:$BU,BG$5,FALSE)),0)</f>
        <v>105</v>
      </c>
      <c r="BH2" s="85">
        <f>IFERROR((VLOOKUP($B2,男!$A:$BU,BH$5,FALSE)),0)</f>
        <v>95</v>
      </c>
      <c r="BI2" s="85">
        <f>IFERROR((VLOOKUP($B2,男!$A:$BU,BI$5,FALSE)),0)</f>
        <v>105</v>
      </c>
      <c r="BJ2" s="85">
        <f>IFERROR((VLOOKUP($B2,男!$A:$BU,BJ$5,FALSE)),0)</f>
        <v>100</v>
      </c>
      <c r="BK2" s="85">
        <f>IFERROR((VLOOKUP($B2,男!$A:$BU,BK$5,FALSE)),0)</f>
        <v>2</v>
      </c>
      <c r="BL2" s="85">
        <f>IFERROR((VLOOKUP($B2,男!$A:$BU,BL$5,FALSE)),0)</f>
        <v>187</v>
      </c>
      <c r="BM2" s="85">
        <f>IFERROR((VLOOKUP($B2,男!$A:$BU,BM$5,FALSE)),0)</f>
        <v>582</v>
      </c>
      <c r="BN2" s="85">
        <f>IFERROR((VLOOKUP($B2,男!$A:$BU,BN$5,FALSE)),0)</f>
        <v>293</v>
      </c>
      <c r="BO2" s="85">
        <f>IFERROR((VLOOKUP($B2,男!$A:$BU,BO$5,FALSE)),0)</f>
        <v>85</v>
      </c>
      <c r="BP2" s="85">
        <f>IFERROR((VLOOKUP($B2,男!$A:$BU,BP$5,FALSE)),0)</f>
        <v>38</v>
      </c>
      <c r="BQ2" s="85">
        <f>IFERROR((VLOOKUP($B2,男!$A:$BU,BQ$5,FALSE)),0)</f>
        <v>19</v>
      </c>
      <c r="BR2" s="85">
        <f>IFERROR((VLOOKUP($B2,男!$A:$BU,BR$5,FALSE)),0)</f>
        <v>80</v>
      </c>
      <c r="BS2" s="85">
        <f>IFERROR((VLOOKUP($B2,男!$A:$BU,BS$5,FALSE)),0)</f>
        <v>20</v>
      </c>
      <c r="BT2" s="85">
        <f>IFERROR((VLOOKUP($B2,男!$A:$BU,BT$5,FALSE)),0)</f>
        <v>113</v>
      </c>
      <c r="BU2" s="85">
        <f>IFERROR((VLOOKUP($B2,男!$A:$BU,BU$5,FALSE)),0)</f>
        <v>634</v>
      </c>
      <c r="BV2" s="85">
        <f>IFERROR((VLOOKUP($B2,男!$A:$BU,BV$5,FALSE)),0)</f>
        <v>19</v>
      </c>
      <c r="BW2" s="85">
        <f>IFERROR((VLOOKUP($B2,'男 (前年)'!A:D,BW$5,FALSE)),0)</f>
        <v>847</v>
      </c>
    </row>
    <row r="3" spans="1:75" x14ac:dyDescent="0.2">
      <c r="A3" s="149" t="s">
        <v>179</v>
      </c>
      <c r="B3" s="85">
        <f>VLOOKUP(各市町村別!$F$9,市町村コード[],3,FALSE)</f>
        <v>270008</v>
      </c>
      <c r="C3" s="85" t="str">
        <f>VLOOKUP(各市町村別!$F$9,市町村コード[],4,FALSE)</f>
        <v>大阪府</v>
      </c>
      <c r="D3" s="85"/>
      <c r="E3" s="85">
        <f>IFERROR((VLOOKUP($B3,女!$A:$BU,E$5,FALSE)),0)</f>
        <v>419</v>
      </c>
      <c r="F3" s="85">
        <f>IFERROR((VLOOKUP($B3,女!$A:$BU,F$5,FALSE)),0)</f>
        <v>9.1983717784294505</v>
      </c>
      <c r="G3" s="85">
        <f>IFERROR((VLOOKUP($B3,女!$A:$BU,G$5,FALSE)),0)</f>
        <v>9.1983717784294505</v>
      </c>
      <c r="H3" s="85">
        <f>IFERROR((VLOOKUP($B3,女!$A:$BU,H$5,FALSE)),0)</f>
        <v>30</v>
      </c>
      <c r="I3" s="85">
        <f>IFERROR((VLOOKUP($B3,女!$A:$BU,I$5,FALSE)),0)</f>
        <v>63</v>
      </c>
      <c r="J3" s="85">
        <f>IFERROR((VLOOKUP($B3,女!$A:$BU,J$5,FALSE)),0)</f>
        <v>42</v>
      </c>
      <c r="K3" s="85">
        <f>IFERROR((VLOOKUP($B3,女!$A:$BU,K$5,FALSE)),0)</f>
        <v>65</v>
      </c>
      <c r="L3" s="85">
        <f>IFERROR((VLOOKUP($B3,女!$A:$BU,L$5,FALSE)),0)</f>
        <v>75</v>
      </c>
      <c r="M3" s="85">
        <f>IFERROR((VLOOKUP($B3,女!$A:$BU,M$5,FALSE)),0)</f>
        <v>44</v>
      </c>
      <c r="N3" s="85">
        <f>IFERROR((VLOOKUP($B3,女!$A:$BU,N$5,FALSE)),0)</f>
        <v>49</v>
      </c>
      <c r="O3" s="85">
        <f>IFERROR((VLOOKUP($B3,女!$A:$BU,O$5,FALSE)),0)</f>
        <v>51</v>
      </c>
      <c r="P3" s="85">
        <f>IFERROR((VLOOKUP($B3,女!$A:$BU,P$5,FALSE)),0)</f>
        <v>0</v>
      </c>
      <c r="Q3" s="85">
        <f>IFERROR((VLOOKUP($B3,女!$A:$BU,Q$5,FALSE)),0)</f>
        <v>269</v>
      </c>
      <c r="R3" s="85">
        <f>IFERROR((VLOOKUP($B3,女!$A:$BU,R$5,FALSE)),0)</f>
        <v>149</v>
      </c>
      <c r="S3" s="85">
        <f>IFERROR((VLOOKUP($B3,女!$A:$BU,S$5,FALSE)),0)</f>
        <v>1</v>
      </c>
      <c r="T3" s="85">
        <f>IFERROR((VLOOKUP($B3,女!$A:$BU,T$5,FALSE)),0)</f>
        <v>109</v>
      </c>
      <c r="U3" s="85">
        <f>IFERROR((VLOOKUP($B3,女!$A:$BU,U$5,FALSE)),0)</f>
        <v>307</v>
      </c>
      <c r="V3" s="85">
        <f>IFERROR((VLOOKUP($B3,女!$A:$BU,V$5,FALSE)),0)</f>
        <v>39</v>
      </c>
      <c r="W3" s="85">
        <f>IFERROR((VLOOKUP($B3,女!$A:$BU,W$5,FALSE)),0)</f>
        <v>268</v>
      </c>
      <c r="X3" s="85">
        <f>IFERROR((VLOOKUP($B3,女!$A:$BU,X$5,FALSE)),0)</f>
        <v>34</v>
      </c>
      <c r="Y3" s="85">
        <f>IFERROR((VLOOKUP($B3,女!$A:$BU,Y$5,FALSE)),0)</f>
        <v>21</v>
      </c>
      <c r="Z3" s="85">
        <f>IFERROR((VLOOKUP($B3,女!$A:$BU,Z$5,FALSE)),0)</f>
        <v>175</v>
      </c>
      <c r="AA3" s="85">
        <f>IFERROR((VLOOKUP($B3,女!$A:$BU,AA$5,FALSE)),0)</f>
        <v>38</v>
      </c>
      <c r="AB3" s="85">
        <f>IFERROR((VLOOKUP($B3,女!$A:$BU,AB$5,FALSE)),0)</f>
        <v>3</v>
      </c>
      <c r="AC3" s="85">
        <f>IFERROR((VLOOKUP($B3,女!$A:$BU,AC$5,FALSE)),0)</f>
        <v>331</v>
      </c>
      <c r="AD3" s="85">
        <f>IFERROR((VLOOKUP($B3,女!$A:$BU,AD$5,FALSE)),0)</f>
        <v>24</v>
      </c>
      <c r="AE3" s="85">
        <f>IFERROR((VLOOKUP($B3,女!$A:$BU,AE$5,FALSE)),0)</f>
        <v>4</v>
      </c>
      <c r="AF3" s="85">
        <f>IFERROR((VLOOKUP($B3,女!$A:$BU,AF$5,FALSE)),0)</f>
        <v>5</v>
      </c>
      <c r="AG3" s="85">
        <f>IFERROR((VLOOKUP($B3,女!$A:$BU,AG$5,FALSE)),0)</f>
        <v>0</v>
      </c>
      <c r="AH3" s="85">
        <f>IFERROR((VLOOKUP($B3,女!$A:$BU,AH$5,FALSE)),0)</f>
        <v>55</v>
      </c>
      <c r="AI3" s="85">
        <f>IFERROR((VLOOKUP($B3,女!$A:$BU,AI$5,FALSE)),0)</f>
        <v>0</v>
      </c>
      <c r="AJ3" s="85">
        <f>IFERROR((VLOOKUP($B3,女!$A:$BU,AJ$5,FALSE)),0)</f>
        <v>233</v>
      </c>
      <c r="AK3" s="85">
        <f>IFERROR((VLOOKUP($B3,女!$A:$BU,AK$5,FALSE)),0)</f>
        <v>27</v>
      </c>
      <c r="AL3" s="85">
        <f>IFERROR((VLOOKUP($B3,女!$A:$BU,AL$5,FALSE)),0)</f>
        <v>16</v>
      </c>
      <c r="AM3" s="85">
        <f>IFERROR((VLOOKUP($B3,女!$A:$BU,AM$5,FALSE)),0)</f>
        <v>103</v>
      </c>
      <c r="AN3" s="85">
        <f>IFERROR((VLOOKUP($B3,女!$A:$BU,AN$5,FALSE)),0)</f>
        <v>10</v>
      </c>
      <c r="AO3" s="85">
        <f>IFERROR((VLOOKUP($B3,女!$A:$BU,AO$5,FALSE)),0)</f>
        <v>30</v>
      </c>
      <c r="AP3" s="85">
        <f>IFERROR((VLOOKUP($B3,女!$A:$BU,AP$5,FALSE)),0)</f>
        <v>0</v>
      </c>
      <c r="AQ3" s="85">
        <f>IFERROR((VLOOKUP($B3,女!$A:$BU,AQ$5,FALSE)),0)</f>
        <v>27</v>
      </c>
      <c r="AR3" s="85">
        <f>IFERROR((VLOOKUP($B3,女!$A:$BU,AR$5,FALSE)),0)</f>
        <v>32</v>
      </c>
      <c r="AS3" s="85">
        <f>IFERROR((VLOOKUP($B3,女!$A:$BU,AS$5,FALSE)),0)</f>
        <v>32</v>
      </c>
      <c r="AT3" s="85">
        <f>IFERROR((VLOOKUP($B3,女!$A:$BU,AT$5,FALSE)),0)</f>
        <v>21</v>
      </c>
      <c r="AU3" s="85">
        <f>IFERROR((VLOOKUP($B3,女!$A:$BU,AU$5,FALSE)),0)</f>
        <v>31</v>
      </c>
      <c r="AV3" s="85">
        <f>IFERROR((VLOOKUP($B3,女!$A:$BU,AV$5,FALSE)),0)</f>
        <v>37</v>
      </c>
      <c r="AW3" s="85">
        <f>IFERROR((VLOOKUP($B3,女!$A:$BU,AW$5,FALSE)),0)</f>
        <v>32</v>
      </c>
      <c r="AX3" s="85">
        <f>IFERROR((VLOOKUP($B3,女!$A:$BU,AX$5,FALSE)),0)</f>
        <v>40</v>
      </c>
      <c r="AY3" s="85">
        <f>IFERROR((VLOOKUP($B3,女!$A:$BU,AY$5,FALSE)),0)</f>
        <v>20</v>
      </c>
      <c r="AZ3" s="85">
        <f>IFERROR((VLOOKUP($B3,女!$A:$BU,AZ$5,FALSE)),0)</f>
        <v>25</v>
      </c>
      <c r="BA3" s="85">
        <f>IFERROR((VLOOKUP($B3,女!$A:$BU,BA$5,FALSE)),0)</f>
        <v>17</v>
      </c>
      <c r="BB3" s="85">
        <f>IFERROR((VLOOKUP($B3,女!$A:$BU,BB$5,FALSE)),0)</f>
        <v>18</v>
      </c>
      <c r="BC3" s="85">
        <f>IFERROR((VLOOKUP($B3,女!$A:$BU,BC$5,FALSE)),0)</f>
        <v>87</v>
      </c>
      <c r="BD3" s="85">
        <f>IFERROR((VLOOKUP($B3,女!$A:$BU,BD$5,FALSE)),0)</f>
        <v>57</v>
      </c>
      <c r="BE3" s="85">
        <f>IFERROR((VLOOKUP($B3,女!$A:$BU,BE$5,FALSE)),0)</f>
        <v>61</v>
      </c>
      <c r="BF3" s="85">
        <f>IFERROR((VLOOKUP($B3,女!$A:$BU,BF$5,FALSE)),0)</f>
        <v>52</v>
      </c>
      <c r="BG3" s="85">
        <f>IFERROR((VLOOKUP($B3,女!$A:$BU,BG$5,FALSE)),0)</f>
        <v>51</v>
      </c>
      <c r="BH3" s="85">
        <f>IFERROR((VLOOKUP($B3,女!$A:$BU,BH$5,FALSE)),0)</f>
        <v>66</v>
      </c>
      <c r="BI3" s="85">
        <f>IFERROR((VLOOKUP($B3,女!$A:$BU,BI$5,FALSE)),0)</f>
        <v>60</v>
      </c>
      <c r="BJ3" s="85">
        <f>IFERROR((VLOOKUP($B3,女!$A:$BU,BJ$5,FALSE)),0)</f>
        <v>72</v>
      </c>
      <c r="BK3" s="85">
        <f>IFERROR((VLOOKUP($B3,女!$A:$BU,BK$5,FALSE)),0)</f>
        <v>0</v>
      </c>
      <c r="BL3" s="85">
        <f>IFERROR((VLOOKUP($B3,女!$A:$BU,BL$5,FALSE)),0)</f>
        <v>120</v>
      </c>
      <c r="BM3" s="85">
        <f>IFERROR((VLOOKUP($B3,女!$A:$BU,BM$5,FALSE)),0)</f>
        <v>463</v>
      </c>
      <c r="BN3" s="85">
        <f>IFERROR((VLOOKUP($B3,女!$A:$BU,BN$5,FALSE)),0)</f>
        <v>54</v>
      </c>
      <c r="BO3" s="85">
        <f>IFERROR((VLOOKUP($B3,女!$A:$BU,BO$5,FALSE)),0)</f>
        <v>23</v>
      </c>
      <c r="BP3" s="85">
        <f>IFERROR((VLOOKUP($B3,女!$A:$BU,BP$5,FALSE)),0)</f>
        <v>32</v>
      </c>
      <c r="BQ3" s="85">
        <f>IFERROR((VLOOKUP($B3,女!$A:$BU,BQ$5,FALSE)),0)</f>
        <v>21</v>
      </c>
      <c r="BR3" s="85">
        <f>IFERROR((VLOOKUP($B3,女!$A:$BU,BR$5,FALSE)),0)</f>
        <v>32</v>
      </c>
      <c r="BS3" s="85">
        <f>IFERROR((VLOOKUP($B3,女!$A:$BU,BS$5,FALSE)),0)</f>
        <v>4</v>
      </c>
      <c r="BT3" s="85">
        <f>IFERROR((VLOOKUP($B3,女!$A:$BU,BT$5,FALSE)),0)</f>
        <v>150</v>
      </c>
      <c r="BU3" s="85">
        <f>IFERROR((VLOOKUP($B3,女!$A:$BU,BU$5,FALSE)),0)</f>
        <v>263</v>
      </c>
      <c r="BV3" s="85">
        <f>IFERROR((VLOOKUP($B3,女!$A:$BU,BV$5,FALSE)),0)</f>
        <v>6</v>
      </c>
      <c r="BW3" s="85">
        <f>IFERROR((VLOOKUP($B3,'女 (前年)'!A:D,BW$5,FALSE)),0)</f>
        <v>432</v>
      </c>
    </row>
    <row r="4" spans="1:75" x14ac:dyDescent="0.2">
      <c r="A4" s="149" t="s">
        <v>180</v>
      </c>
      <c r="B4" s="85">
        <f>VLOOKUP(各市町村別!$F$9,市町村コード[],3,FALSE)</f>
        <v>270008</v>
      </c>
      <c r="C4" s="85" t="str">
        <f>VLOOKUP(各市町村別!$F$9,市町村コード[],4,FALSE)</f>
        <v>大阪府</v>
      </c>
      <c r="D4" s="85"/>
      <c r="E4" s="85">
        <f>IFERROR((VLOOKUP($B4,'総数 '!$A:$BU,E$5,FALSE)),0)</f>
        <v>1185</v>
      </c>
      <c r="F4" s="85">
        <f>IFERROR((VLOOKUP($B4,'総数 '!$A:$BU,F$5,FALSE)),0)</f>
        <v>13.508951989184601</v>
      </c>
      <c r="G4" s="85">
        <f>IFERROR((VLOOKUP($B4,'総数 '!$A:$BU,G$5,FALSE)),0)</f>
        <v>13.508951989184601</v>
      </c>
      <c r="H4" s="85">
        <f>IFERROR((VLOOKUP($B4,'総数 '!$A:$BU,H$5,FALSE)),0)</f>
        <v>57</v>
      </c>
      <c r="I4" s="85">
        <f>IFERROR((VLOOKUP($B4,'総数 '!$A:$BU,I$5,FALSE)),0)</f>
        <v>144</v>
      </c>
      <c r="J4" s="85">
        <f>IFERROR((VLOOKUP($B4,'総数 '!$A:$BU,J$5,FALSE)),0)</f>
        <v>132</v>
      </c>
      <c r="K4" s="85">
        <f>IFERROR((VLOOKUP($B4,'総数 '!$A:$BU,K$5,FALSE)),0)</f>
        <v>198</v>
      </c>
      <c r="L4" s="85">
        <f>IFERROR((VLOOKUP($B4,'総数 '!$A:$BU,L$5,FALSE)),0)</f>
        <v>241</v>
      </c>
      <c r="M4" s="85">
        <f>IFERROR((VLOOKUP($B4,'総数 '!$A:$BU,M$5,FALSE)),0)</f>
        <v>132</v>
      </c>
      <c r="N4" s="85">
        <f>IFERROR((VLOOKUP($B4,'総数 '!$A:$BU,N$5,FALSE)),0)</f>
        <v>133</v>
      </c>
      <c r="O4" s="85">
        <f>IFERROR((VLOOKUP($B4,'総数 '!$A:$BU,O$5,FALSE)),0)</f>
        <v>148</v>
      </c>
      <c r="P4" s="85">
        <f>IFERROR((VLOOKUP($B4,'総数 '!$A:$BU,P$5,FALSE)),0)</f>
        <v>0</v>
      </c>
      <c r="Q4" s="85">
        <f>IFERROR((VLOOKUP($B4,'総数 '!$A:$BU,Q$5,FALSE)),0)</f>
        <v>689</v>
      </c>
      <c r="R4" s="85">
        <f>IFERROR((VLOOKUP($B4,'総数 '!$A:$BU,R$5,FALSE)),0)</f>
        <v>490</v>
      </c>
      <c r="S4" s="85">
        <f>IFERROR((VLOOKUP($B4,'総数 '!$A:$BU,S$5,FALSE)),0)</f>
        <v>6</v>
      </c>
      <c r="T4" s="85">
        <f>IFERROR((VLOOKUP($B4,'総数 '!$A:$BU,T$5,FALSE)),0)</f>
        <v>436</v>
      </c>
      <c r="U4" s="85">
        <f>IFERROR((VLOOKUP($B4,'総数 '!$A:$BU,U$5,FALSE)),0)</f>
        <v>736</v>
      </c>
      <c r="V4" s="85">
        <f>IFERROR((VLOOKUP($B4,'総数 '!$A:$BU,V$5,FALSE)),0)</f>
        <v>72</v>
      </c>
      <c r="W4" s="85">
        <f>IFERROR((VLOOKUP($B4,'総数 '!$A:$BU,W$5,FALSE)),0)</f>
        <v>664</v>
      </c>
      <c r="X4" s="85">
        <f>IFERROR((VLOOKUP($B4,'総数 '!$A:$BU,X$5,FALSE)),0)</f>
        <v>36</v>
      </c>
      <c r="Y4" s="85">
        <f>IFERROR((VLOOKUP($B4,'総数 '!$A:$BU,Y$5,FALSE)),0)</f>
        <v>119</v>
      </c>
      <c r="Z4" s="85">
        <f>IFERROR((VLOOKUP($B4,'総数 '!$A:$BU,Z$5,FALSE)),0)</f>
        <v>413</v>
      </c>
      <c r="AA4" s="85">
        <f>IFERROR((VLOOKUP($B4,'総数 '!$A:$BU,AA$5,FALSE)),0)</f>
        <v>96</v>
      </c>
      <c r="AB4" s="85">
        <f>IFERROR((VLOOKUP($B4,'総数 '!$A:$BU,AB$5,FALSE)),0)</f>
        <v>13</v>
      </c>
      <c r="AC4" s="85">
        <f>IFERROR((VLOOKUP($B4,'総数 '!$A:$BU,AC$5,FALSE)),0)</f>
        <v>841</v>
      </c>
      <c r="AD4" s="85">
        <f>IFERROR((VLOOKUP($B4,'総数 '!$A:$BU,AD$5,FALSE)),0)</f>
        <v>62</v>
      </c>
      <c r="AE4" s="85">
        <f>IFERROR((VLOOKUP($B4,'総数 '!$A:$BU,AE$5,FALSE)),0)</f>
        <v>34</v>
      </c>
      <c r="AF4" s="85">
        <f>IFERROR((VLOOKUP($B4,'総数 '!$A:$BU,AF$5,FALSE)),0)</f>
        <v>20</v>
      </c>
      <c r="AG4" s="85">
        <f>IFERROR((VLOOKUP($B4,'総数 '!$A:$BU,AG$5,FALSE)),0)</f>
        <v>7</v>
      </c>
      <c r="AH4" s="85">
        <f>IFERROR((VLOOKUP($B4,'総数 '!$A:$BU,AH$5,FALSE)),0)</f>
        <v>221</v>
      </c>
      <c r="AI4" s="85">
        <f>IFERROR((VLOOKUP($B4,'総数 '!$A:$BU,AI$5,FALSE)),0)</f>
        <v>0</v>
      </c>
      <c r="AJ4" s="85">
        <f>IFERROR((VLOOKUP($B4,'総数 '!$A:$BU,AJ$5,FALSE)),0)</f>
        <v>721</v>
      </c>
      <c r="AK4" s="85">
        <f>IFERROR((VLOOKUP($B4,'総数 '!$A:$BU,AK$5,FALSE)),0)</f>
        <v>41</v>
      </c>
      <c r="AL4" s="85">
        <f>IFERROR((VLOOKUP($B4,'総数 '!$A:$BU,AL$5,FALSE)),0)</f>
        <v>73</v>
      </c>
      <c r="AM4" s="85">
        <f>IFERROR((VLOOKUP($B4,'総数 '!$A:$BU,AM$5,FALSE)),0)</f>
        <v>231</v>
      </c>
      <c r="AN4" s="85">
        <f>IFERROR((VLOOKUP($B4,'総数 '!$A:$BU,AN$5,FALSE)),0)</f>
        <v>47</v>
      </c>
      <c r="AO4" s="85">
        <f>IFERROR((VLOOKUP($B4,'総数 '!$A:$BU,AO$5,FALSE)),0)</f>
        <v>72</v>
      </c>
      <c r="AP4" s="85">
        <f>IFERROR((VLOOKUP($B4,'総数 '!$A:$BU,AP$5,FALSE)),0)</f>
        <v>0</v>
      </c>
      <c r="AQ4" s="85">
        <f>IFERROR((VLOOKUP($B4,'総数 '!$A:$BU,AQ$5,FALSE)),0)</f>
        <v>77</v>
      </c>
      <c r="AR4" s="85">
        <f>IFERROR((VLOOKUP($B4,'総数 '!$A:$BU,AR$5,FALSE)),0)</f>
        <v>75</v>
      </c>
      <c r="AS4" s="85">
        <f>IFERROR((VLOOKUP($B4,'総数 '!$A:$BU,AS$5,FALSE)),0)</f>
        <v>80</v>
      </c>
      <c r="AT4" s="85">
        <f>IFERROR((VLOOKUP($B4,'総数 '!$A:$BU,AT$5,FALSE)),0)</f>
        <v>65</v>
      </c>
      <c r="AU4" s="85">
        <f>IFERROR((VLOOKUP($B4,'総数 '!$A:$BU,AU$5,FALSE)),0)</f>
        <v>77</v>
      </c>
      <c r="AV4" s="85">
        <f>IFERROR((VLOOKUP($B4,'総数 '!$A:$BU,AV$5,FALSE)),0)</f>
        <v>91</v>
      </c>
      <c r="AW4" s="85">
        <f>IFERROR((VLOOKUP($B4,'総数 '!$A:$BU,AW$5,FALSE)),0)</f>
        <v>82</v>
      </c>
      <c r="AX4" s="85">
        <f>IFERROR((VLOOKUP($B4,'総数 '!$A:$BU,AX$5,FALSE)),0)</f>
        <v>82</v>
      </c>
      <c r="AY4" s="85">
        <f>IFERROR((VLOOKUP($B4,'総数 '!$A:$BU,AY$5,FALSE)),0)</f>
        <v>67</v>
      </c>
      <c r="AZ4" s="85">
        <f>IFERROR((VLOOKUP($B4,'総数 '!$A:$BU,AZ$5,FALSE)),0)</f>
        <v>71</v>
      </c>
      <c r="BA4" s="85">
        <f>IFERROR((VLOOKUP($B4,'総数 '!$A:$BU,BA$5,FALSE)),0)</f>
        <v>49</v>
      </c>
      <c r="BB4" s="85">
        <f>IFERROR((VLOOKUP($B4,'総数 '!$A:$BU,BB$5,FALSE)),0)</f>
        <v>51</v>
      </c>
      <c r="BC4" s="85">
        <f>IFERROR((VLOOKUP($B4,'総数 '!$A:$BU,BC$5,FALSE)),0)</f>
        <v>318</v>
      </c>
      <c r="BD4" s="85">
        <f>IFERROR((VLOOKUP($B4,'総数 '!$A:$BU,BD$5,FALSE)),0)</f>
        <v>162</v>
      </c>
      <c r="BE4" s="85">
        <f>IFERROR((VLOOKUP($B4,'総数 '!$A:$BU,BE$5,FALSE)),0)</f>
        <v>185</v>
      </c>
      <c r="BF4" s="85">
        <f>IFERROR((VLOOKUP($B4,'総数 '!$A:$BU,BF$5,FALSE)),0)</f>
        <v>182</v>
      </c>
      <c r="BG4" s="85">
        <f>IFERROR((VLOOKUP($B4,'総数 '!$A:$BU,BG$5,FALSE)),0)</f>
        <v>156</v>
      </c>
      <c r="BH4" s="85">
        <f>IFERROR((VLOOKUP($B4,'総数 '!$A:$BU,BH$5,FALSE)),0)</f>
        <v>161</v>
      </c>
      <c r="BI4" s="85">
        <f>IFERROR((VLOOKUP($B4,'総数 '!$A:$BU,BI$5,FALSE)),0)</f>
        <v>165</v>
      </c>
      <c r="BJ4" s="85">
        <f>IFERROR((VLOOKUP($B4,'総数 '!$A:$BU,BJ$5,FALSE)),0)</f>
        <v>172</v>
      </c>
      <c r="BK4" s="85">
        <f>IFERROR((VLOOKUP($B4,'総数 '!$A:$BU,BK$5,FALSE)),0)</f>
        <v>2</v>
      </c>
      <c r="BL4" s="85">
        <f>IFERROR((VLOOKUP($B4,'総数 '!$A:$BU,BL$5,FALSE)),0)</f>
        <v>307</v>
      </c>
      <c r="BM4" s="85">
        <f>IFERROR((VLOOKUP($B4,'総数 '!$A:$BU,BM$5,FALSE)),0)</f>
        <v>1045</v>
      </c>
      <c r="BN4" s="85">
        <f>IFERROR((VLOOKUP($B4,'総数 '!$A:$BU,BN$5,FALSE)),0)</f>
        <v>347</v>
      </c>
      <c r="BO4" s="85">
        <f>IFERROR((VLOOKUP($B4,'総数 '!$A:$BU,BO$5,FALSE)),0)</f>
        <v>108</v>
      </c>
      <c r="BP4" s="85">
        <f>IFERROR((VLOOKUP($B4,'総数 '!$A:$BU,BP$5,FALSE)),0)</f>
        <v>70</v>
      </c>
      <c r="BQ4" s="85">
        <f>IFERROR((VLOOKUP($B4,'総数 '!$A:$BU,BQ$5,FALSE)),0)</f>
        <v>40</v>
      </c>
      <c r="BR4" s="85">
        <f>IFERROR((VLOOKUP($B4,'総数 '!$A:$BU,BR$5,FALSE)),0)</f>
        <v>112</v>
      </c>
      <c r="BS4" s="85">
        <f>IFERROR((VLOOKUP($B4,'総数 '!$A:$BU,BS$5,FALSE)),0)</f>
        <v>24</v>
      </c>
      <c r="BT4" s="85">
        <f>IFERROR((VLOOKUP($B4,'総数 '!$A:$BU,BT$5,FALSE)),0)</f>
        <v>263</v>
      </c>
      <c r="BU4" s="85">
        <f>IFERROR((VLOOKUP($B4,'総数 '!$A:$BU,BU$5,FALSE)),0)</f>
        <v>897</v>
      </c>
      <c r="BV4" s="85">
        <f>IFERROR((VLOOKUP($B4,'総数 '!$A:$BU,BV$5,FALSE)),0)</f>
        <v>25</v>
      </c>
      <c r="BW4" s="85">
        <f>IFERROR((VLOOKUP($B4,'総数  (前年)'!A:D,BW$5,FALSE)),0)</f>
        <v>1279</v>
      </c>
    </row>
    <row r="5" spans="1:75" x14ac:dyDescent="0.2">
      <c r="B5" s="2">
        <v>1</v>
      </c>
      <c r="C5" s="2">
        <v>2</v>
      </c>
      <c r="D5" s="2">
        <v>3</v>
      </c>
      <c r="E5" s="2">
        <v>4</v>
      </c>
      <c r="F5" s="2">
        <v>5</v>
      </c>
      <c r="G5" s="2">
        <v>6</v>
      </c>
      <c r="H5" s="2">
        <v>7</v>
      </c>
      <c r="I5" s="2">
        <v>8</v>
      </c>
      <c r="J5" s="2">
        <v>9</v>
      </c>
      <c r="K5" s="2">
        <v>10</v>
      </c>
      <c r="L5" s="2">
        <v>11</v>
      </c>
      <c r="M5" s="2">
        <v>12</v>
      </c>
      <c r="N5" s="2">
        <v>13</v>
      </c>
      <c r="O5" s="2">
        <v>14</v>
      </c>
      <c r="P5" s="2">
        <v>15</v>
      </c>
      <c r="Q5" s="2">
        <v>16</v>
      </c>
      <c r="R5" s="2">
        <v>17</v>
      </c>
      <c r="S5" s="2">
        <v>18</v>
      </c>
      <c r="T5" s="2">
        <v>19</v>
      </c>
      <c r="U5" s="2">
        <v>20</v>
      </c>
      <c r="V5" s="2">
        <v>21</v>
      </c>
      <c r="W5" s="2">
        <v>22</v>
      </c>
      <c r="X5" s="2">
        <v>23</v>
      </c>
      <c r="Y5" s="2">
        <v>24</v>
      </c>
      <c r="Z5" s="2">
        <v>25</v>
      </c>
      <c r="AA5" s="2">
        <v>26</v>
      </c>
      <c r="AB5" s="2">
        <v>27</v>
      </c>
      <c r="AC5" s="2">
        <v>28</v>
      </c>
      <c r="AD5" s="2">
        <v>29</v>
      </c>
      <c r="AE5" s="2">
        <v>30</v>
      </c>
      <c r="AF5" s="2">
        <v>31</v>
      </c>
      <c r="AG5" s="2">
        <v>32</v>
      </c>
      <c r="AH5" s="2">
        <v>33</v>
      </c>
      <c r="AI5" s="2">
        <v>34</v>
      </c>
      <c r="AJ5" s="2">
        <v>35</v>
      </c>
      <c r="AK5" s="2">
        <v>36</v>
      </c>
      <c r="AL5" s="2">
        <v>37</v>
      </c>
      <c r="AM5" s="2">
        <v>38</v>
      </c>
      <c r="AN5" s="2">
        <v>39</v>
      </c>
      <c r="AO5" s="2">
        <v>40</v>
      </c>
      <c r="AP5" s="2">
        <v>41</v>
      </c>
      <c r="AQ5" s="2">
        <v>42</v>
      </c>
      <c r="AR5" s="2">
        <v>43</v>
      </c>
      <c r="AS5" s="2">
        <v>44</v>
      </c>
      <c r="AT5" s="2">
        <v>45</v>
      </c>
      <c r="AU5" s="2">
        <v>46</v>
      </c>
      <c r="AV5" s="2">
        <v>47</v>
      </c>
      <c r="AW5" s="2">
        <v>48</v>
      </c>
      <c r="AX5" s="2">
        <v>49</v>
      </c>
      <c r="AY5" s="2">
        <v>50</v>
      </c>
      <c r="AZ5" s="2">
        <v>51</v>
      </c>
      <c r="BA5" s="2">
        <v>52</v>
      </c>
      <c r="BB5" s="2">
        <v>53</v>
      </c>
      <c r="BC5" s="2">
        <v>54</v>
      </c>
      <c r="BD5" s="2">
        <v>55</v>
      </c>
      <c r="BE5" s="2">
        <v>56</v>
      </c>
      <c r="BF5" s="2">
        <v>57</v>
      </c>
      <c r="BG5" s="2">
        <v>58</v>
      </c>
      <c r="BH5" s="2">
        <v>59</v>
      </c>
      <c r="BI5" s="2">
        <v>60</v>
      </c>
      <c r="BJ5" s="2">
        <v>61</v>
      </c>
      <c r="BK5" s="2">
        <v>62</v>
      </c>
      <c r="BL5" s="2">
        <v>63</v>
      </c>
      <c r="BM5" s="2">
        <v>64</v>
      </c>
      <c r="BN5" s="2">
        <v>65</v>
      </c>
      <c r="BO5" s="2">
        <v>66</v>
      </c>
      <c r="BP5" s="2">
        <v>67</v>
      </c>
      <c r="BQ5" s="2">
        <v>68</v>
      </c>
      <c r="BR5" s="2">
        <v>69</v>
      </c>
      <c r="BS5" s="2">
        <v>70</v>
      </c>
      <c r="BT5" s="2">
        <v>71</v>
      </c>
      <c r="BU5" s="2">
        <v>72</v>
      </c>
      <c r="BV5" s="2">
        <v>73</v>
      </c>
      <c r="BW5" s="2">
        <v>4</v>
      </c>
    </row>
  </sheetData>
  <sheetProtection sheet="1" objects="1" scenarios="1"/>
  <phoneticPr fontId="9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F3E65-B765-4906-A6A2-C7766540101C}">
  <sheetPr>
    <tabColor rgb="FF00B050"/>
    <pageSetUpPr fitToPage="1"/>
  </sheetPr>
  <dimension ref="A1:CM189"/>
  <sheetViews>
    <sheetView view="pageBreakPreview" zoomScaleNormal="100" zoomScaleSheetLayoutView="100" workbookViewId="0"/>
  </sheetViews>
  <sheetFormatPr defaultRowHeight="13.2" x14ac:dyDescent="0.2"/>
  <cols>
    <col min="1" max="16" width="7.6640625" customWidth="1"/>
    <col min="17" max="17" width="4.77734375" customWidth="1"/>
    <col min="18" max="18" width="10" bestFit="1" customWidth="1"/>
    <col min="20" max="20" width="12.5546875" customWidth="1"/>
    <col min="23" max="24" width="10" bestFit="1" customWidth="1"/>
  </cols>
  <sheetData>
    <row r="1" spans="1:91" ht="28.8" customHeight="1" x14ac:dyDescent="0.2">
      <c r="A1" s="73" t="str">
        <f>各市町村別!P9&amp;"中における"</f>
        <v>令和7年中における</v>
      </c>
      <c r="B1" s="2"/>
      <c r="C1" s="2"/>
      <c r="D1" s="183" t="str">
        <f>IFERROR(VLOOKUP(各市町村別!F9,市町村コード[#All],2,FALSE),"")&amp;"の自殺の全体像"</f>
        <v>大阪府集計の自殺の全体像</v>
      </c>
      <c r="E1" s="183"/>
      <c r="F1" s="183"/>
      <c r="G1" s="183"/>
      <c r="H1" s="183"/>
      <c r="I1" s="183"/>
      <c r="J1" s="18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</row>
    <row r="2" spans="1:91" s="2" customFormat="1" ht="25.95" customHeight="1" x14ac:dyDescent="0.2">
      <c r="A2" s="8"/>
      <c r="B2" s="8"/>
      <c r="C2" s="8"/>
      <c r="D2" s="8"/>
      <c r="E2" s="8"/>
      <c r="F2" s="7"/>
      <c r="G2" s="7"/>
      <c r="H2" s="7"/>
      <c r="I2" s="7"/>
      <c r="J2" s="7"/>
      <c r="K2" s="7"/>
      <c r="L2" s="7"/>
      <c r="M2" s="5"/>
      <c r="N2" s="5"/>
    </row>
    <row r="3" spans="1:91" s="2" customFormat="1" ht="13.5" customHeight="1" x14ac:dyDescent="0.2">
      <c r="A3" s="3"/>
      <c r="H3" s="3"/>
    </row>
    <row r="4" spans="1:91" s="2" customFormat="1" ht="13.5" customHeight="1" x14ac:dyDescent="0.2"/>
    <row r="5" spans="1:91" s="2" customFormat="1" ht="13.5" customHeight="1" x14ac:dyDescent="0.2"/>
    <row r="6" spans="1:91" s="2" customFormat="1" ht="13.5" customHeight="1" x14ac:dyDescent="0.2"/>
    <row r="7" spans="1:91" s="2" customFormat="1" ht="13.5" customHeight="1" x14ac:dyDescent="0.2"/>
    <row r="8" spans="1:91" s="2" customFormat="1" ht="13.5" customHeight="1" x14ac:dyDescent="0.2"/>
    <row r="9" spans="1:91" s="2" customFormat="1" ht="13.5" customHeight="1" x14ac:dyDescent="0.2"/>
    <row r="10" spans="1:91" s="2" customFormat="1" ht="13.5" customHeight="1" x14ac:dyDescent="0.2"/>
    <row r="11" spans="1:91" s="2" customFormat="1" ht="13.5" customHeight="1" x14ac:dyDescent="0.2"/>
    <row r="12" spans="1:91" s="2" customFormat="1" ht="13.5" customHeight="1" x14ac:dyDescent="0.2"/>
    <row r="13" spans="1:91" s="2" customFormat="1" ht="13.5" customHeight="1" x14ac:dyDescent="0.2"/>
    <row r="14" spans="1:91" s="2" customFormat="1" ht="13.5" customHeight="1" x14ac:dyDescent="0.2"/>
    <row r="15" spans="1:91" s="2" customFormat="1" ht="13.5" customHeight="1" x14ac:dyDescent="0.2"/>
    <row r="16" spans="1:91" s="2" customFormat="1" ht="13.5" customHeight="1" x14ac:dyDescent="0.2"/>
    <row r="17" spans="1:1" s="2" customFormat="1" ht="13.5" customHeight="1" x14ac:dyDescent="0.2"/>
    <row r="18" spans="1:1" s="2" customFormat="1" ht="13.5" customHeight="1" x14ac:dyDescent="0.2"/>
    <row r="19" spans="1:1" s="2" customFormat="1" ht="13.5" customHeight="1" x14ac:dyDescent="0.2"/>
    <row r="20" spans="1:1" s="2" customFormat="1" ht="13.5" customHeight="1" x14ac:dyDescent="0.2"/>
    <row r="21" spans="1:1" s="2" customFormat="1" ht="13.5" customHeight="1" x14ac:dyDescent="0.2">
      <c r="A21" s="3"/>
    </row>
    <row r="22" spans="1:1" s="2" customFormat="1" ht="13.5" customHeight="1" x14ac:dyDescent="0.2"/>
    <row r="23" spans="1:1" s="2" customFormat="1" ht="13.5" customHeight="1" x14ac:dyDescent="0.2"/>
    <row r="24" spans="1:1" s="2" customFormat="1" ht="13.5" customHeight="1" x14ac:dyDescent="0.2"/>
    <row r="25" spans="1:1" s="2" customFormat="1" ht="13.5" customHeight="1" x14ac:dyDescent="0.2"/>
    <row r="26" spans="1:1" s="2" customFormat="1" ht="13.5" customHeight="1" x14ac:dyDescent="0.2"/>
    <row r="27" spans="1:1" s="2" customFormat="1" ht="13.5" customHeight="1" x14ac:dyDescent="0.2"/>
    <row r="28" spans="1:1" s="2" customFormat="1" ht="13.5" customHeight="1" x14ac:dyDescent="0.2"/>
    <row r="29" spans="1:1" s="2" customFormat="1" ht="13.5" customHeight="1" x14ac:dyDescent="0.2"/>
    <row r="30" spans="1:1" s="2" customFormat="1" ht="13.5" customHeight="1" x14ac:dyDescent="0.2"/>
    <row r="31" spans="1:1" s="2" customFormat="1" ht="13.5" customHeight="1" x14ac:dyDescent="0.2"/>
    <row r="32" spans="1:1" s="2" customFormat="1" ht="13.5" customHeight="1" x14ac:dyDescent="0.2"/>
    <row r="33" spans="1:1" s="2" customFormat="1" ht="13.5" customHeight="1" x14ac:dyDescent="0.2"/>
    <row r="34" spans="1:1" s="2" customFormat="1" ht="13.5" customHeight="1" x14ac:dyDescent="0.2"/>
    <row r="35" spans="1:1" s="2" customFormat="1" ht="13.5" customHeight="1" x14ac:dyDescent="0.2"/>
    <row r="36" spans="1:1" s="2" customFormat="1" ht="13.5" customHeight="1" x14ac:dyDescent="0.2"/>
    <row r="37" spans="1:1" s="2" customFormat="1" ht="13.5" customHeight="1" x14ac:dyDescent="0.2"/>
    <row r="38" spans="1:1" s="2" customFormat="1" ht="13.5" customHeight="1" x14ac:dyDescent="0.2"/>
    <row r="39" spans="1:1" s="2" customFormat="1" ht="13.5" customHeight="1" x14ac:dyDescent="0.2"/>
    <row r="40" spans="1:1" s="2" customFormat="1" ht="13.5" customHeight="1" x14ac:dyDescent="0.2">
      <c r="A40" s="3"/>
    </row>
    <row r="41" spans="1:1" s="2" customFormat="1" ht="13.5" customHeight="1" x14ac:dyDescent="0.2"/>
    <row r="42" spans="1:1" s="2" customFormat="1" ht="13.5" customHeight="1" x14ac:dyDescent="0.2"/>
    <row r="43" spans="1:1" s="2" customFormat="1" ht="13.5" customHeight="1" x14ac:dyDescent="0.2"/>
    <row r="44" spans="1:1" s="2" customFormat="1" ht="13.5" customHeight="1" x14ac:dyDescent="0.2"/>
    <row r="45" spans="1:1" s="2" customFormat="1" ht="13.5" customHeight="1" x14ac:dyDescent="0.2"/>
    <row r="46" spans="1:1" s="2" customFormat="1" ht="13.5" customHeight="1" x14ac:dyDescent="0.2"/>
    <row r="47" spans="1:1" s="2" customFormat="1" ht="13.5" customHeight="1" x14ac:dyDescent="0.2"/>
    <row r="48" spans="1:1" s="2" customFormat="1" ht="13.5" customHeight="1" x14ac:dyDescent="0.2"/>
    <row r="49" spans="1:1" s="2" customFormat="1" ht="13.5" customHeight="1" x14ac:dyDescent="0.2"/>
    <row r="50" spans="1:1" s="2" customFormat="1" ht="13.5" customHeight="1" x14ac:dyDescent="0.2"/>
    <row r="51" spans="1:1" s="2" customFormat="1" ht="13.5" customHeight="1" x14ac:dyDescent="0.2"/>
    <row r="52" spans="1:1" s="2" customFormat="1" ht="13.5" customHeight="1" x14ac:dyDescent="0.2"/>
    <row r="53" spans="1:1" s="2" customFormat="1" ht="13.5" customHeight="1" x14ac:dyDescent="0.2"/>
    <row r="54" spans="1:1" s="2" customFormat="1" ht="13.5" customHeight="1" x14ac:dyDescent="0.2"/>
    <row r="55" spans="1:1" s="2" customFormat="1" ht="13.5" customHeight="1" x14ac:dyDescent="0.2"/>
    <row r="56" spans="1:1" s="2" customFormat="1" ht="13.5" customHeight="1" x14ac:dyDescent="0.2"/>
    <row r="57" spans="1:1" s="2" customFormat="1" ht="13.5" customHeight="1" x14ac:dyDescent="0.2"/>
    <row r="58" spans="1:1" s="2" customFormat="1" ht="13.5" customHeight="1" x14ac:dyDescent="0.2">
      <c r="A58" s="3"/>
    </row>
    <row r="59" spans="1:1" s="2" customFormat="1" ht="13.5" customHeight="1" x14ac:dyDescent="0.2"/>
    <row r="60" spans="1:1" s="2" customFormat="1" ht="13.5" customHeight="1" x14ac:dyDescent="0.2"/>
    <row r="61" spans="1:1" s="2" customFormat="1" ht="13.5" customHeight="1" x14ac:dyDescent="0.2"/>
    <row r="62" spans="1:1" s="2" customFormat="1" ht="13.5" customHeight="1" x14ac:dyDescent="0.2"/>
    <row r="63" spans="1:1" s="2" customFormat="1" ht="13.5" customHeight="1" x14ac:dyDescent="0.2"/>
    <row r="64" spans="1:1" s="2" customFormat="1" ht="13.5" customHeight="1" x14ac:dyDescent="0.2"/>
    <row r="65" spans="1:1" s="2" customFormat="1" ht="13.5" customHeight="1" x14ac:dyDescent="0.2"/>
    <row r="66" spans="1:1" s="2" customFormat="1" ht="13.5" customHeight="1" x14ac:dyDescent="0.2"/>
    <row r="67" spans="1:1" s="2" customFormat="1" ht="13.5" customHeight="1" x14ac:dyDescent="0.2"/>
    <row r="68" spans="1:1" s="2" customFormat="1" ht="13.5" customHeight="1" x14ac:dyDescent="0.2"/>
    <row r="69" spans="1:1" s="2" customFormat="1" ht="13.5" customHeight="1" x14ac:dyDescent="0.2"/>
    <row r="70" spans="1:1" s="2" customFormat="1" ht="13.5" customHeight="1" x14ac:dyDescent="0.2"/>
    <row r="71" spans="1:1" s="2" customFormat="1" ht="13.5" customHeight="1" x14ac:dyDescent="0.2"/>
    <row r="72" spans="1:1" s="2" customFormat="1" ht="13.5" customHeight="1" x14ac:dyDescent="0.2"/>
    <row r="73" spans="1:1" s="2" customFormat="1" ht="13.5" customHeight="1" x14ac:dyDescent="0.2"/>
    <row r="74" spans="1:1" s="2" customFormat="1" ht="13.5" customHeight="1" x14ac:dyDescent="0.2"/>
    <row r="75" spans="1:1" s="2" customFormat="1" ht="13.5" customHeight="1" x14ac:dyDescent="0.2"/>
    <row r="76" spans="1:1" s="2" customFormat="1" ht="13.5" customHeight="1" x14ac:dyDescent="0.2"/>
    <row r="77" spans="1:1" s="2" customFormat="1" ht="13.5" customHeight="1" x14ac:dyDescent="0.2"/>
    <row r="78" spans="1:1" s="2" customFormat="1" ht="13.5" customHeight="1" x14ac:dyDescent="0.2"/>
    <row r="79" spans="1:1" s="2" customFormat="1" ht="13.5" customHeight="1" x14ac:dyDescent="0.2">
      <c r="A79" s="3"/>
    </row>
    <row r="80" spans="1:1" s="2" customFormat="1" ht="13.5" customHeight="1" x14ac:dyDescent="0.2"/>
    <row r="81" s="2" customFormat="1" ht="13.5" customHeight="1" x14ac:dyDescent="0.2"/>
    <row r="82" s="2" customFormat="1" ht="13.5" customHeight="1" x14ac:dyDescent="0.2"/>
    <row r="83" s="2" customFormat="1" ht="13.5" customHeight="1" x14ac:dyDescent="0.2"/>
    <row r="84" s="2" customFormat="1" ht="13.5" customHeight="1" x14ac:dyDescent="0.2"/>
    <row r="85" s="2" customFormat="1" ht="13.5" customHeight="1" x14ac:dyDescent="0.2"/>
    <row r="86" s="2" customFormat="1" ht="13.5" customHeight="1" x14ac:dyDescent="0.2"/>
    <row r="87" s="2" customFormat="1" ht="13.5" customHeight="1" x14ac:dyDescent="0.2"/>
    <row r="88" s="2" customFormat="1" ht="13.5" customHeight="1" x14ac:dyDescent="0.2"/>
    <row r="89" s="2" customFormat="1" ht="13.5" customHeight="1" x14ac:dyDescent="0.2"/>
    <row r="90" s="2" customFormat="1" ht="13.5" customHeight="1" x14ac:dyDescent="0.2"/>
    <row r="91" s="2" customFormat="1" ht="13.5" customHeight="1" x14ac:dyDescent="0.2"/>
    <row r="92" s="2" customFormat="1" ht="13.5" customHeight="1" x14ac:dyDescent="0.2"/>
    <row r="93" s="2" customFormat="1" ht="13.5" customHeight="1" x14ac:dyDescent="0.2"/>
    <row r="94" s="2" customFormat="1" ht="13.5" customHeight="1" x14ac:dyDescent="0.2"/>
    <row r="95" s="2" customFormat="1" ht="13.5" customHeight="1" x14ac:dyDescent="0.2"/>
    <row r="96" s="2" customFormat="1" ht="13.5" customHeight="1" x14ac:dyDescent="0.2"/>
    <row r="97" spans="1:1" s="2" customFormat="1" ht="13.5" customHeight="1" x14ac:dyDescent="0.2">
      <c r="A97" s="3"/>
    </row>
    <row r="98" spans="1:1" s="2" customFormat="1" ht="13.5" customHeight="1" x14ac:dyDescent="0.2"/>
    <row r="99" spans="1:1" s="2" customFormat="1" ht="13.5" customHeight="1" x14ac:dyDescent="0.2"/>
    <row r="100" spans="1:1" s="2" customFormat="1" ht="13.5" customHeight="1" x14ac:dyDescent="0.2"/>
    <row r="101" spans="1:1" s="2" customFormat="1" ht="13.5" customHeight="1" x14ac:dyDescent="0.2"/>
    <row r="102" spans="1:1" s="2" customFormat="1" ht="13.5" customHeight="1" x14ac:dyDescent="0.2"/>
    <row r="103" spans="1:1" s="2" customFormat="1" ht="13.5" customHeight="1" x14ac:dyDescent="0.2"/>
    <row r="104" spans="1:1" s="2" customFormat="1" ht="13.5" customHeight="1" x14ac:dyDescent="0.2"/>
    <row r="105" spans="1:1" s="2" customFormat="1" ht="13.5" customHeight="1" x14ac:dyDescent="0.2"/>
    <row r="106" spans="1:1" s="2" customFormat="1" ht="13.5" customHeight="1" x14ac:dyDescent="0.2"/>
    <row r="107" spans="1:1" s="2" customFormat="1" ht="13.5" customHeight="1" x14ac:dyDescent="0.2"/>
    <row r="108" spans="1:1" s="2" customFormat="1" ht="13.5" customHeight="1" x14ac:dyDescent="0.2"/>
    <row r="109" spans="1:1" s="2" customFormat="1" ht="13.5" customHeight="1" x14ac:dyDescent="0.2"/>
    <row r="110" spans="1:1" s="2" customFormat="1" ht="13.5" customHeight="1" x14ac:dyDescent="0.2"/>
    <row r="111" spans="1:1" s="2" customFormat="1" ht="13.5" customHeight="1" x14ac:dyDescent="0.2"/>
    <row r="112" spans="1:1" s="2" customFormat="1" ht="13.5" customHeight="1" x14ac:dyDescent="0.2"/>
    <row r="113" spans="1:1" s="2" customFormat="1" ht="13.5" customHeight="1" x14ac:dyDescent="0.2"/>
    <row r="114" spans="1:1" s="2" customFormat="1" ht="13.5" customHeight="1" x14ac:dyDescent="0.2"/>
    <row r="115" spans="1:1" s="2" customFormat="1" ht="13.5" customHeight="1" x14ac:dyDescent="0.2"/>
    <row r="116" spans="1:1" s="2" customFormat="1" ht="13.5" customHeight="1" x14ac:dyDescent="0.2"/>
    <row r="117" spans="1:1" s="2" customFormat="1" ht="13.5" customHeight="1" x14ac:dyDescent="0.2"/>
    <row r="118" spans="1:1" s="2" customFormat="1" ht="13.5" customHeight="1" x14ac:dyDescent="0.2">
      <c r="A118" s="3"/>
    </row>
    <row r="119" spans="1:1" s="2" customFormat="1" ht="13.5" customHeight="1" x14ac:dyDescent="0.2"/>
    <row r="120" spans="1:1" s="2" customFormat="1" ht="13.5" customHeight="1" x14ac:dyDescent="0.2"/>
    <row r="121" spans="1:1" s="2" customFormat="1" ht="13.5" customHeight="1" x14ac:dyDescent="0.2"/>
    <row r="122" spans="1:1" s="2" customFormat="1" ht="13.5" customHeight="1" x14ac:dyDescent="0.2"/>
    <row r="123" spans="1:1" s="2" customFormat="1" ht="13.5" customHeight="1" x14ac:dyDescent="0.2"/>
    <row r="124" spans="1:1" s="2" customFormat="1" ht="13.5" customHeight="1" x14ac:dyDescent="0.2"/>
    <row r="125" spans="1:1" s="2" customFormat="1" ht="13.5" customHeight="1" x14ac:dyDescent="0.2"/>
    <row r="126" spans="1:1" s="2" customFormat="1" ht="13.5" customHeight="1" x14ac:dyDescent="0.2"/>
    <row r="127" spans="1:1" s="2" customFormat="1" ht="13.5" customHeight="1" x14ac:dyDescent="0.2"/>
    <row r="128" spans="1:1" s="2" customFormat="1" ht="13.5" customHeight="1" x14ac:dyDescent="0.2"/>
    <row r="129" spans="1:1" s="2" customFormat="1" ht="13.5" customHeight="1" x14ac:dyDescent="0.2"/>
    <row r="130" spans="1:1" s="2" customFormat="1" ht="13.5" customHeight="1" x14ac:dyDescent="0.2"/>
    <row r="131" spans="1:1" s="2" customFormat="1" ht="13.5" customHeight="1" x14ac:dyDescent="0.2"/>
    <row r="132" spans="1:1" s="2" customFormat="1" ht="13.5" customHeight="1" x14ac:dyDescent="0.2"/>
    <row r="133" spans="1:1" s="2" customFormat="1" ht="13.5" customHeight="1" x14ac:dyDescent="0.2"/>
    <row r="134" spans="1:1" s="2" customFormat="1" ht="13.5" customHeight="1" x14ac:dyDescent="0.2"/>
    <row r="135" spans="1:1" s="2" customFormat="1" ht="13.5" customHeight="1" x14ac:dyDescent="0.2"/>
    <row r="136" spans="1:1" s="2" customFormat="1" ht="13.5" customHeight="1" x14ac:dyDescent="0.2">
      <c r="A136" s="3"/>
    </row>
    <row r="137" spans="1:1" s="2" customFormat="1" ht="13.5" customHeight="1" x14ac:dyDescent="0.2">
      <c r="A137" s="3"/>
    </row>
    <row r="138" spans="1:1" s="2" customFormat="1" ht="13.5" customHeight="1" x14ac:dyDescent="0.2"/>
    <row r="139" spans="1:1" s="2" customFormat="1" ht="13.5" customHeight="1" x14ac:dyDescent="0.2"/>
    <row r="140" spans="1:1" s="2" customFormat="1" ht="13.5" customHeight="1" x14ac:dyDescent="0.2">
      <c r="A140" s="3"/>
    </row>
    <row r="141" spans="1:1" s="2" customFormat="1" ht="13.5" customHeight="1" x14ac:dyDescent="0.2">
      <c r="A141" s="3"/>
    </row>
    <row r="142" spans="1:1" s="2" customFormat="1" ht="13.5" customHeight="1" x14ac:dyDescent="0.2"/>
    <row r="143" spans="1:1" s="2" customFormat="1" ht="13.5" customHeight="1" x14ac:dyDescent="0.2"/>
    <row r="144" spans="1:1" s="2" customFormat="1" ht="13.5" customHeight="1" x14ac:dyDescent="0.2"/>
    <row r="145" spans="1:14" s="2" customFormat="1" ht="13.5" customHeight="1" x14ac:dyDescent="0.2"/>
    <row r="146" spans="1:14" s="2" customFormat="1" ht="13.5" customHeight="1" x14ac:dyDescent="0.2"/>
    <row r="147" spans="1:14" s="2" customFormat="1" ht="13.5" customHeight="1" x14ac:dyDescent="0.2"/>
    <row r="148" spans="1:14" s="2" customFormat="1" ht="13.5" customHeight="1" x14ac:dyDescent="0.2"/>
    <row r="149" spans="1:14" s="2" customFormat="1" ht="13.5" customHeight="1" x14ac:dyDescent="0.2"/>
    <row r="150" spans="1:14" s="2" customFormat="1" ht="13.5" customHeight="1" x14ac:dyDescent="0.2"/>
    <row r="151" spans="1:14" s="2" customFormat="1" ht="13.5" customHeight="1" x14ac:dyDescent="0.2"/>
    <row r="152" spans="1:14" s="2" customFormat="1" ht="13.5" customHeight="1" x14ac:dyDescent="0.2"/>
    <row r="153" spans="1:14" s="2" customFormat="1" ht="13.5" customHeight="1" x14ac:dyDescent="0.2"/>
    <row r="154" spans="1:14" s="2" customFormat="1" ht="13.5" customHeight="1" x14ac:dyDescent="0.2"/>
    <row r="155" spans="1:14" s="2" customFormat="1" ht="13.5" customHeight="1" x14ac:dyDescent="0.2"/>
    <row r="156" spans="1:14" s="1" customFormat="1" ht="13.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s="1" customFormat="1" ht="13.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s="1" customFormat="1" ht="13.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s="1" customFormat="1" ht="13.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s="1" customFormat="1" ht="13.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5" s="1" customFormat="1" ht="13.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5" s="1" customFormat="1" ht="13.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1:15" s="2" customFormat="1" ht="13.5" customHeight="1" x14ac:dyDescent="0.2"/>
    <row r="164" spans="1:15" s="2" customFormat="1" ht="13.5" customHeight="1" x14ac:dyDescent="0.2"/>
    <row r="165" spans="1:15" s="2" customFormat="1" ht="13.5" customHeight="1" x14ac:dyDescent="0.2"/>
    <row r="166" spans="1:15" s="2" customFormat="1" ht="13.5" customHeight="1" x14ac:dyDescent="0.2"/>
    <row r="167" spans="1:15" s="2" customFormat="1" ht="13.5" customHeight="1" x14ac:dyDescent="0.2">
      <c r="O167" s="5"/>
    </row>
    <row r="168" spans="1:15" s="5" customFormat="1" ht="13.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5" s="5" customFormat="1" ht="13.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5" s="5" customFormat="1" ht="13.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5" s="5" customFormat="1" ht="13.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5" s="5" customFormat="1" ht="13.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5" s="5" customFormat="1" ht="13.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5" s="5" customFormat="1" ht="13.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5" s="5" customFormat="1" ht="13.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5" s="5" customFormat="1" ht="13.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s="5" customFormat="1" ht="13.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s="5" customFormat="1" ht="13.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s="5" customFormat="1" ht="13.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s="5" customFormat="1" ht="13.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s="5" customFormat="1" ht="13.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s="5" customFormat="1" ht="13.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s="5" customFormat="1" ht="13.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s="5" customFormat="1" ht="13.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s="5" customFormat="1" ht="13.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s="5" customFormat="1" ht="13.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s="5" customFormat="1" ht="13.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s="5" customFormat="1" ht="13.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s="5" customFormat="1" ht="13.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</sheetData>
  <mergeCells count="1">
    <mergeCell ref="D1:J1"/>
  </mergeCells>
  <phoneticPr fontId="9"/>
  <conditionalFormatting sqref="D1">
    <cfRule type="containsText" dxfId="5" priority="1" operator="containsText" text="データを貼り付けてください">
      <formula>NOT(ISERROR(SEARCH("データを貼り付けてください",D1)))</formula>
    </cfRule>
  </conditionalFormatting>
  <pageMargins left="0.70866141732283472" right="0.31496062992125984" top="0.55118110236220474" bottom="0.35433070866141736" header="0.31496062992125984" footer="0.31496062992125984"/>
  <pageSetup paperSize="9" scale="75" fitToHeight="0" orientation="portrait" r:id="rId1"/>
  <rowBreaks count="2" manualBreakCount="2">
    <brk id="72" max="15" man="1"/>
    <brk id="127" max="15" man="1"/>
  </rowBreaks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E1320-D585-4848-AF09-2EA3A7C63544}">
  <sheetPr>
    <tabColor rgb="FF00B050"/>
  </sheetPr>
  <dimension ref="A1:BV901"/>
  <sheetViews>
    <sheetView zoomScale="70" zoomScaleNormal="70" workbookViewId="0">
      <selection activeCell="D35" sqref="D35"/>
    </sheetView>
  </sheetViews>
  <sheetFormatPr defaultColWidth="9" defaultRowHeight="13.2" x14ac:dyDescent="0.2"/>
  <cols>
    <col min="1" max="1" width="17.33203125" style="92" customWidth="1"/>
    <col min="2" max="2" width="30.6640625" style="92" customWidth="1"/>
    <col min="3" max="3" width="20.6640625" style="92" customWidth="1"/>
    <col min="4" max="4" width="11.6640625" style="92" customWidth="1"/>
    <col min="5" max="5" width="14" style="92" customWidth="1"/>
    <col min="6" max="6" width="24.44140625" style="92" customWidth="1"/>
    <col min="7" max="7" width="11.88671875" style="92" customWidth="1"/>
    <col min="8" max="13" width="9.109375" style="92" customWidth="1"/>
    <col min="14" max="14" width="11.88671875" style="92" customWidth="1"/>
    <col min="15" max="21" width="9.109375" style="92" customWidth="1"/>
    <col min="22" max="22" width="9.5546875" style="92" customWidth="1"/>
    <col min="23" max="23" width="9.109375" style="92" customWidth="1"/>
    <col min="24" max="24" width="9.5546875" style="92" customWidth="1"/>
    <col min="25" max="25" width="26.33203125" style="92" customWidth="1"/>
    <col min="26" max="26" width="18.33203125" style="92" customWidth="1"/>
    <col min="27" max="27" width="9.109375" style="92" customWidth="1"/>
    <col min="28" max="28" width="9.5546875" style="92" customWidth="1"/>
    <col min="29" max="29" width="11.5546875" style="92" customWidth="1"/>
    <col min="30" max="30" width="9.109375" style="92" customWidth="1"/>
    <col min="31" max="31" width="17.5546875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5546875" style="92" customWidth="1"/>
    <col min="38" max="38" width="11.109375" style="92" customWidth="1"/>
    <col min="39" max="39" width="11.6640625" style="92" customWidth="1"/>
    <col min="40" max="40" width="10.5546875" style="92" customWidth="1"/>
    <col min="41" max="45" width="9.109375" style="92" customWidth="1"/>
    <col min="46" max="46" width="9.6640625" style="92" customWidth="1"/>
    <col min="47" max="53" width="11" style="92" customWidth="1"/>
    <col min="54" max="62" width="9.109375" style="92" customWidth="1"/>
    <col min="63" max="64" width="11.6640625" style="92" customWidth="1"/>
    <col min="65" max="65" width="9.109375" style="92" customWidth="1"/>
    <col min="66" max="68" width="11.6640625" style="92" customWidth="1"/>
    <col min="69" max="69" width="10.5546875" style="92" customWidth="1"/>
    <col min="70" max="70" width="9.6640625" style="92" customWidth="1"/>
    <col min="71" max="72" width="9.109375" style="92" customWidth="1"/>
    <col min="73" max="73" width="9.6640625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ht="13.5" customHeight="1" x14ac:dyDescent="0.2">
      <c r="A1" s="95"/>
      <c r="B1" s="96"/>
      <c r="C1" s="96"/>
      <c r="D1" s="97"/>
      <c r="E1" s="97"/>
      <c r="F1" s="97"/>
      <c r="G1" s="184" t="s">
        <v>181</v>
      </c>
      <c r="H1" s="185"/>
      <c r="I1" s="185"/>
      <c r="J1" s="185"/>
      <c r="K1" s="185"/>
      <c r="L1" s="185"/>
      <c r="M1" s="185"/>
      <c r="N1" s="185"/>
      <c r="O1" s="186"/>
      <c r="P1" s="184" t="s">
        <v>182</v>
      </c>
      <c r="Q1" s="185"/>
      <c r="R1" s="186"/>
      <c r="S1" s="184" t="s">
        <v>183</v>
      </c>
      <c r="T1" s="185"/>
      <c r="U1" s="185"/>
      <c r="V1" s="185"/>
      <c r="W1" s="185"/>
      <c r="X1" s="185"/>
      <c r="Y1" s="185"/>
      <c r="Z1" s="185"/>
      <c r="AA1" s="186"/>
      <c r="AB1" s="184" t="s">
        <v>184</v>
      </c>
      <c r="AC1" s="185"/>
      <c r="AD1" s="185"/>
      <c r="AE1" s="185"/>
      <c r="AF1" s="185"/>
      <c r="AG1" s="185"/>
      <c r="AH1" s="186"/>
      <c r="AI1" s="184" t="s">
        <v>185</v>
      </c>
      <c r="AJ1" s="185"/>
      <c r="AK1" s="185"/>
      <c r="AL1" s="185"/>
      <c r="AM1" s="185"/>
      <c r="AN1" s="185"/>
      <c r="AO1" s="186"/>
      <c r="AP1" s="184" t="s">
        <v>186</v>
      </c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6"/>
      <c r="BC1" s="184" t="s">
        <v>187</v>
      </c>
      <c r="BD1" s="185"/>
      <c r="BE1" s="185"/>
      <c r="BF1" s="185"/>
      <c r="BG1" s="185"/>
      <c r="BH1" s="185"/>
      <c r="BI1" s="185"/>
      <c r="BJ1" s="186"/>
      <c r="BK1" s="184" t="s">
        <v>188</v>
      </c>
      <c r="BL1" s="185"/>
      <c r="BM1" s="185"/>
      <c r="BN1" s="185"/>
      <c r="BO1" s="185"/>
      <c r="BP1" s="185"/>
      <c r="BQ1" s="185"/>
      <c r="BR1" s="186"/>
      <c r="BS1" s="184" t="s">
        <v>189</v>
      </c>
      <c r="BT1" s="185"/>
      <c r="BU1" s="187"/>
    </row>
    <row r="2" spans="1:73" s="98" customFormat="1" ht="13.2" customHeight="1" x14ac:dyDescent="0.2">
      <c r="A2" s="99"/>
      <c r="B2" s="100"/>
      <c r="C2" s="100"/>
      <c r="D2" s="101"/>
      <c r="E2" s="101"/>
      <c r="F2" s="101"/>
      <c r="H2" s="102"/>
      <c r="I2" s="102"/>
      <c r="K2" s="102"/>
      <c r="M2" s="102"/>
      <c r="O2" s="102"/>
      <c r="P2" s="103"/>
      <c r="Q2" s="103"/>
      <c r="R2" s="102"/>
      <c r="S2" s="103"/>
      <c r="T2" s="103"/>
      <c r="U2" s="104"/>
      <c r="V2" s="104"/>
      <c r="W2" s="104"/>
      <c r="X2" s="104"/>
      <c r="Y2" s="104"/>
      <c r="Z2" s="105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6"/>
      <c r="AQ2" s="102"/>
      <c r="AS2" s="102"/>
      <c r="AU2" s="102"/>
      <c r="AW2" s="102"/>
      <c r="AY2" s="102"/>
      <c r="BA2" s="102"/>
      <c r="BB2" s="102"/>
      <c r="BC2" s="102"/>
      <c r="BE2" s="102"/>
      <c r="BG2" s="101"/>
      <c r="BI2" s="101"/>
      <c r="BJ2" s="101"/>
      <c r="BK2" s="102"/>
      <c r="BM2" s="102"/>
      <c r="BN2" s="102"/>
      <c r="BO2" s="102"/>
      <c r="BP2" s="102"/>
      <c r="BQ2" s="102"/>
      <c r="BR2" s="102"/>
      <c r="BS2" s="102"/>
      <c r="BT2" s="102"/>
      <c r="BU2" s="107"/>
    </row>
    <row r="3" spans="1:73" s="98" customFormat="1" ht="13.2" customHeight="1" x14ac:dyDescent="0.2">
      <c r="A3" s="99"/>
      <c r="B3" s="100"/>
      <c r="C3" s="100"/>
      <c r="D3" s="101"/>
      <c r="E3" s="101"/>
      <c r="F3" s="101"/>
      <c r="H3" s="101"/>
      <c r="I3" s="101"/>
      <c r="K3" s="101"/>
      <c r="M3" s="101"/>
      <c r="O3" s="101"/>
      <c r="P3" s="106"/>
      <c r="Q3" s="106"/>
      <c r="R3" s="101"/>
      <c r="S3" s="106"/>
      <c r="T3" s="101"/>
      <c r="V3" s="103"/>
      <c r="W3" s="108"/>
      <c r="X3" s="108"/>
      <c r="Y3" s="108"/>
      <c r="Z3" s="109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6"/>
      <c r="AQ3" s="101"/>
      <c r="AS3" s="101"/>
      <c r="AU3" s="101"/>
      <c r="AW3" s="101"/>
      <c r="AY3" s="101"/>
      <c r="BA3" s="101"/>
      <c r="BB3" s="101"/>
      <c r="BC3" s="101"/>
      <c r="BE3" s="101"/>
      <c r="BG3" s="101"/>
      <c r="BI3" s="101"/>
      <c r="BJ3" s="101"/>
      <c r="BK3" s="101"/>
      <c r="BM3" s="101"/>
      <c r="BN3" s="101"/>
      <c r="BO3" s="101"/>
      <c r="BP3" s="101"/>
      <c r="BQ3" s="101"/>
      <c r="BR3" s="101"/>
      <c r="BS3" s="101"/>
      <c r="BT3" s="101"/>
      <c r="BU3" s="110"/>
    </row>
    <row r="4" spans="1:73" s="98" customFormat="1" ht="79.2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2" t="s">
        <v>121</v>
      </c>
      <c r="H4" s="113" t="s">
        <v>122</v>
      </c>
      <c r="I4" s="113" t="s">
        <v>123</v>
      </c>
      <c r="J4" s="114" t="s">
        <v>124</v>
      </c>
      <c r="K4" s="113" t="s">
        <v>125</v>
      </c>
      <c r="L4" s="114" t="s">
        <v>126</v>
      </c>
      <c r="M4" s="113" t="s">
        <v>127</v>
      </c>
      <c r="N4" s="114" t="s">
        <v>128</v>
      </c>
      <c r="O4" s="113" t="s">
        <v>66</v>
      </c>
      <c r="P4" s="113" t="s">
        <v>157</v>
      </c>
      <c r="Q4" s="113" t="s">
        <v>158</v>
      </c>
      <c r="R4" s="113" t="s">
        <v>190</v>
      </c>
      <c r="S4" s="113" t="s">
        <v>171</v>
      </c>
      <c r="T4" s="113" t="s">
        <v>159</v>
      </c>
      <c r="U4" s="113" t="s">
        <v>172</v>
      </c>
      <c r="V4" s="113" t="s">
        <v>160</v>
      </c>
      <c r="W4" s="113" t="s">
        <v>173</v>
      </c>
      <c r="X4" s="113" t="s">
        <v>73</v>
      </c>
      <c r="Y4" s="113" t="s">
        <v>161</v>
      </c>
      <c r="Z4" s="113" t="s">
        <v>75</v>
      </c>
      <c r="AA4" s="113" t="s">
        <v>191</v>
      </c>
      <c r="AB4" s="113" t="s">
        <v>130</v>
      </c>
      <c r="AC4" s="113" t="s">
        <v>131</v>
      </c>
      <c r="AD4" s="113" t="s">
        <v>132</v>
      </c>
      <c r="AE4" s="113" t="s">
        <v>133</v>
      </c>
      <c r="AF4" s="113" t="s">
        <v>134</v>
      </c>
      <c r="AG4" s="113" t="s">
        <v>116</v>
      </c>
      <c r="AH4" s="113" t="s">
        <v>192</v>
      </c>
      <c r="AI4" s="113" t="s">
        <v>135</v>
      </c>
      <c r="AJ4" s="113" t="s">
        <v>136</v>
      </c>
      <c r="AK4" s="113" t="s">
        <v>137</v>
      </c>
      <c r="AL4" s="134" t="s">
        <v>175</v>
      </c>
      <c r="AM4" s="134" t="s">
        <v>176</v>
      </c>
      <c r="AN4" s="113" t="s">
        <v>193</v>
      </c>
      <c r="AO4" s="113" t="s">
        <v>194</v>
      </c>
      <c r="AP4" s="112" t="s">
        <v>138</v>
      </c>
      <c r="AQ4" s="113" t="s">
        <v>139</v>
      </c>
      <c r="AR4" s="114" t="s">
        <v>140</v>
      </c>
      <c r="AS4" s="113" t="s">
        <v>141</v>
      </c>
      <c r="AT4" s="114" t="s">
        <v>142</v>
      </c>
      <c r="AU4" s="113" t="s">
        <v>143</v>
      </c>
      <c r="AV4" s="114" t="s">
        <v>144</v>
      </c>
      <c r="AW4" s="113" t="s">
        <v>145</v>
      </c>
      <c r="AX4" s="114" t="s">
        <v>146</v>
      </c>
      <c r="AY4" s="113" t="s">
        <v>147</v>
      </c>
      <c r="AZ4" s="114" t="s">
        <v>148</v>
      </c>
      <c r="BA4" s="113" t="s">
        <v>149</v>
      </c>
      <c r="BB4" s="113" t="s">
        <v>195</v>
      </c>
      <c r="BC4" s="113" t="s">
        <v>150</v>
      </c>
      <c r="BD4" s="114" t="s">
        <v>151</v>
      </c>
      <c r="BE4" s="113" t="s">
        <v>152</v>
      </c>
      <c r="BF4" s="114" t="s">
        <v>153</v>
      </c>
      <c r="BG4" s="113" t="s">
        <v>154</v>
      </c>
      <c r="BH4" s="114" t="s">
        <v>155</v>
      </c>
      <c r="BI4" s="113" t="s">
        <v>156</v>
      </c>
      <c r="BJ4" s="113" t="s">
        <v>196</v>
      </c>
      <c r="BK4" s="113" t="s">
        <v>111</v>
      </c>
      <c r="BL4" s="114" t="s">
        <v>112</v>
      </c>
      <c r="BM4" s="113" t="s">
        <v>197</v>
      </c>
      <c r="BN4" s="113" t="s">
        <v>114</v>
      </c>
      <c r="BO4" s="113" t="s">
        <v>177</v>
      </c>
      <c r="BP4" s="113" t="s">
        <v>115</v>
      </c>
      <c r="BQ4" s="113" t="s">
        <v>198</v>
      </c>
      <c r="BR4" s="113" t="s">
        <v>199</v>
      </c>
      <c r="BS4" s="113" t="s">
        <v>200</v>
      </c>
      <c r="BT4" s="113" t="s">
        <v>201</v>
      </c>
      <c r="BU4" s="112" t="s">
        <v>202</v>
      </c>
    </row>
    <row r="5" spans="1:73" s="98" customFormat="1" ht="12.6" customHeight="1" x14ac:dyDescent="0.2">
      <c r="A5" s="159">
        <v>271004</v>
      </c>
      <c r="B5" s="139" t="s">
        <v>203</v>
      </c>
      <c r="C5" s="160" t="s">
        <v>204</v>
      </c>
      <c r="D5" s="139">
        <v>452</v>
      </c>
      <c r="E5" s="139">
        <v>16.265329263162599</v>
      </c>
      <c r="F5" s="139">
        <v>16.265329263162599</v>
      </c>
      <c r="G5" s="150">
        <v>13</v>
      </c>
      <c r="H5" s="150">
        <v>73</v>
      </c>
      <c r="I5" s="150">
        <v>50</v>
      </c>
      <c r="J5" s="150">
        <v>72</v>
      </c>
      <c r="K5" s="150">
        <v>92</v>
      </c>
      <c r="L5" s="150">
        <v>52</v>
      </c>
      <c r="M5" s="150">
        <v>52</v>
      </c>
      <c r="N5" s="150">
        <v>48</v>
      </c>
      <c r="O5" s="150">
        <v>0</v>
      </c>
      <c r="P5" s="150">
        <v>218</v>
      </c>
      <c r="Q5" s="150">
        <v>231</v>
      </c>
      <c r="R5" s="150">
        <v>3</v>
      </c>
      <c r="S5" s="150">
        <v>167</v>
      </c>
      <c r="T5" s="150">
        <v>276</v>
      </c>
      <c r="U5" s="150">
        <v>22</v>
      </c>
      <c r="V5" s="150">
        <v>254</v>
      </c>
      <c r="W5" s="150">
        <v>8</v>
      </c>
      <c r="X5" s="150">
        <v>45</v>
      </c>
      <c r="Y5" s="150">
        <v>165</v>
      </c>
      <c r="Z5" s="150">
        <v>36</v>
      </c>
      <c r="AA5" s="150">
        <v>9</v>
      </c>
      <c r="AB5" s="150">
        <v>335</v>
      </c>
      <c r="AC5" s="150">
        <v>28</v>
      </c>
      <c r="AD5" s="150">
        <v>4</v>
      </c>
      <c r="AE5" s="150">
        <v>14</v>
      </c>
      <c r="AF5" s="150">
        <v>0</v>
      </c>
      <c r="AG5" s="150">
        <v>71</v>
      </c>
      <c r="AH5" s="150">
        <v>0</v>
      </c>
      <c r="AI5" s="150">
        <v>258</v>
      </c>
      <c r="AJ5" s="150">
        <v>19</v>
      </c>
      <c r="AK5" s="150">
        <v>18</v>
      </c>
      <c r="AL5" s="139">
        <v>121</v>
      </c>
      <c r="AM5" s="139">
        <v>11</v>
      </c>
      <c r="AN5" s="150">
        <v>25</v>
      </c>
      <c r="AO5" s="150">
        <v>0</v>
      </c>
      <c r="AP5" s="150">
        <v>22</v>
      </c>
      <c r="AQ5" s="150">
        <v>20</v>
      </c>
      <c r="AR5" s="150">
        <v>30</v>
      </c>
      <c r="AS5" s="150">
        <v>18</v>
      </c>
      <c r="AT5" s="150">
        <v>20</v>
      </c>
      <c r="AU5" s="150">
        <v>36</v>
      </c>
      <c r="AV5" s="150">
        <v>30</v>
      </c>
      <c r="AW5" s="150">
        <v>28</v>
      </c>
      <c r="AX5" s="150">
        <v>22</v>
      </c>
      <c r="AY5" s="150">
        <v>27</v>
      </c>
      <c r="AZ5" s="150">
        <v>23</v>
      </c>
      <c r="BA5" s="150">
        <v>18</v>
      </c>
      <c r="BB5" s="150">
        <v>158</v>
      </c>
      <c r="BC5" s="150">
        <v>65</v>
      </c>
      <c r="BD5" s="150">
        <v>75</v>
      </c>
      <c r="BE5" s="150">
        <v>57</v>
      </c>
      <c r="BF5" s="150">
        <v>61</v>
      </c>
      <c r="BG5" s="150">
        <v>63</v>
      </c>
      <c r="BH5" s="150">
        <v>72</v>
      </c>
      <c r="BI5" s="150">
        <v>58</v>
      </c>
      <c r="BJ5" s="150">
        <v>1</v>
      </c>
      <c r="BK5" s="150">
        <v>112</v>
      </c>
      <c r="BL5" s="150">
        <v>388</v>
      </c>
      <c r="BM5" s="150">
        <v>138</v>
      </c>
      <c r="BN5" s="150">
        <v>44</v>
      </c>
      <c r="BO5" s="150">
        <v>27</v>
      </c>
      <c r="BP5" s="150">
        <v>10</v>
      </c>
      <c r="BQ5" s="150">
        <v>42</v>
      </c>
      <c r="BR5" s="150">
        <v>11</v>
      </c>
      <c r="BS5" s="150">
        <v>109</v>
      </c>
      <c r="BT5" s="150">
        <v>326</v>
      </c>
      <c r="BU5" s="150">
        <v>17</v>
      </c>
    </row>
    <row r="6" spans="1:73" s="98" customFormat="1" ht="12.6" customHeight="1" x14ac:dyDescent="0.2">
      <c r="A6" s="159">
        <v>271021</v>
      </c>
      <c r="B6" s="139" t="s">
        <v>204</v>
      </c>
      <c r="C6" s="160" t="s">
        <v>309</v>
      </c>
      <c r="D6" s="139">
        <v>19</v>
      </c>
      <c r="E6" s="139">
        <v>17.778276817127001</v>
      </c>
      <c r="F6" s="139">
        <v>17.778276817127001</v>
      </c>
      <c r="G6" s="150">
        <v>0</v>
      </c>
      <c r="H6" s="150">
        <v>5</v>
      </c>
      <c r="I6" s="150">
        <v>3</v>
      </c>
      <c r="J6" s="150">
        <v>3</v>
      </c>
      <c r="K6" s="150">
        <v>1</v>
      </c>
      <c r="L6" s="150">
        <v>2</v>
      </c>
      <c r="M6" s="150">
        <v>3</v>
      </c>
      <c r="N6" s="150">
        <v>2</v>
      </c>
      <c r="O6" s="150">
        <v>0</v>
      </c>
      <c r="P6" s="150">
        <v>7</v>
      </c>
      <c r="Q6" s="150">
        <v>12</v>
      </c>
      <c r="R6" s="150">
        <v>0</v>
      </c>
      <c r="S6" s="150">
        <v>5</v>
      </c>
      <c r="T6" s="150">
        <v>13</v>
      </c>
      <c r="U6" s="150">
        <v>1</v>
      </c>
      <c r="V6" s="150">
        <v>12</v>
      </c>
      <c r="W6" s="150">
        <v>0</v>
      </c>
      <c r="X6" s="150">
        <v>3</v>
      </c>
      <c r="Y6" s="150">
        <v>8</v>
      </c>
      <c r="Z6" s="150">
        <v>1</v>
      </c>
      <c r="AA6" s="150">
        <v>1</v>
      </c>
      <c r="AB6" s="150">
        <v>18</v>
      </c>
      <c r="AC6" s="150">
        <v>0</v>
      </c>
      <c r="AD6" s="150">
        <v>0</v>
      </c>
      <c r="AE6" s="150">
        <v>0</v>
      </c>
      <c r="AF6" s="150">
        <v>0</v>
      </c>
      <c r="AG6" s="150">
        <v>1</v>
      </c>
      <c r="AH6" s="150">
        <v>0</v>
      </c>
      <c r="AI6" s="150">
        <v>13</v>
      </c>
      <c r="AJ6" s="150">
        <v>2</v>
      </c>
      <c r="AK6" s="150">
        <v>0</v>
      </c>
      <c r="AL6" s="139">
        <v>2</v>
      </c>
      <c r="AM6" s="139">
        <v>0</v>
      </c>
      <c r="AN6" s="150">
        <v>2</v>
      </c>
      <c r="AO6" s="150">
        <v>0</v>
      </c>
      <c r="AP6" s="150">
        <v>0</v>
      </c>
      <c r="AQ6" s="150">
        <v>0</v>
      </c>
      <c r="AR6" s="150">
        <v>1</v>
      </c>
      <c r="AS6" s="150">
        <v>0</v>
      </c>
      <c r="AT6" s="150">
        <v>0</v>
      </c>
      <c r="AU6" s="150">
        <v>4</v>
      </c>
      <c r="AV6" s="150">
        <v>2</v>
      </c>
      <c r="AW6" s="150">
        <v>0</v>
      </c>
      <c r="AX6" s="150">
        <v>0</v>
      </c>
      <c r="AY6" s="150">
        <v>1</v>
      </c>
      <c r="AZ6" s="150">
        <v>1</v>
      </c>
      <c r="BA6" s="150">
        <v>2</v>
      </c>
      <c r="BB6" s="150">
        <v>8</v>
      </c>
      <c r="BC6" s="150">
        <v>6</v>
      </c>
      <c r="BD6" s="150">
        <v>1</v>
      </c>
      <c r="BE6" s="150">
        <v>3</v>
      </c>
      <c r="BF6" s="150">
        <v>3</v>
      </c>
      <c r="BG6" s="150">
        <v>1</v>
      </c>
      <c r="BH6" s="150">
        <v>2</v>
      </c>
      <c r="BI6" s="150">
        <v>3</v>
      </c>
      <c r="BJ6" s="150">
        <v>0</v>
      </c>
      <c r="BK6" s="150">
        <v>2</v>
      </c>
      <c r="BL6" s="150">
        <v>14</v>
      </c>
      <c r="BM6" s="150">
        <v>8</v>
      </c>
      <c r="BN6" s="150">
        <v>0</v>
      </c>
      <c r="BO6" s="150">
        <v>1</v>
      </c>
      <c r="BP6" s="150">
        <v>1</v>
      </c>
      <c r="BQ6" s="150">
        <v>3</v>
      </c>
      <c r="BR6" s="150">
        <v>1</v>
      </c>
      <c r="BS6" s="150">
        <v>4</v>
      </c>
      <c r="BT6" s="150">
        <v>13</v>
      </c>
      <c r="BU6" s="150">
        <v>2</v>
      </c>
    </row>
    <row r="7" spans="1:73" s="98" customFormat="1" ht="12.6" customHeight="1" x14ac:dyDescent="0.2">
      <c r="A7" s="159">
        <v>271039</v>
      </c>
      <c r="B7" s="139" t="s">
        <v>204</v>
      </c>
      <c r="C7" s="160" t="s">
        <v>310</v>
      </c>
      <c r="D7" s="139">
        <v>9</v>
      </c>
      <c r="E7" s="139">
        <v>10.9736023898067</v>
      </c>
      <c r="F7" s="139">
        <v>10.9736023898067</v>
      </c>
      <c r="G7" s="150">
        <v>0</v>
      </c>
      <c r="H7" s="150">
        <v>3</v>
      </c>
      <c r="I7" s="150">
        <v>1</v>
      </c>
      <c r="J7" s="150">
        <v>1</v>
      </c>
      <c r="K7" s="150">
        <v>1</v>
      </c>
      <c r="L7" s="150">
        <v>0</v>
      </c>
      <c r="M7" s="150">
        <v>1</v>
      </c>
      <c r="N7" s="150">
        <v>2</v>
      </c>
      <c r="O7" s="150">
        <v>0</v>
      </c>
      <c r="P7" s="150">
        <v>5</v>
      </c>
      <c r="Q7" s="150">
        <v>4</v>
      </c>
      <c r="R7" s="150">
        <v>0</v>
      </c>
      <c r="S7" s="150">
        <v>5</v>
      </c>
      <c r="T7" s="150">
        <v>4</v>
      </c>
      <c r="U7" s="150">
        <v>0</v>
      </c>
      <c r="V7" s="150">
        <v>4</v>
      </c>
      <c r="W7" s="150">
        <v>0</v>
      </c>
      <c r="X7" s="150">
        <v>0</v>
      </c>
      <c r="Y7" s="150">
        <v>3</v>
      </c>
      <c r="Z7" s="150">
        <v>1</v>
      </c>
      <c r="AA7" s="150">
        <v>0</v>
      </c>
      <c r="AB7" s="150">
        <v>9</v>
      </c>
      <c r="AC7" s="150">
        <v>0</v>
      </c>
      <c r="AD7" s="150">
        <v>0</v>
      </c>
      <c r="AE7" s="150">
        <v>0</v>
      </c>
      <c r="AF7" s="150">
        <v>0</v>
      </c>
      <c r="AG7" s="150">
        <v>0</v>
      </c>
      <c r="AH7" s="150">
        <v>0</v>
      </c>
      <c r="AI7" s="150">
        <v>8</v>
      </c>
      <c r="AJ7" s="150">
        <v>0</v>
      </c>
      <c r="AK7" s="150">
        <v>0</v>
      </c>
      <c r="AL7" s="139">
        <v>0</v>
      </c>
      <c r="AM7" s="139">
        <v>0</v>
      </c>
      <c r="AN7" s="150">
        <v>1</v>
      </c>
      <c r="AO7" s="150">
        <v>0</v>
      </c>
      <c r="AP7" s="150">
        <v>3</v>
      </c>
      <c r="AQ7" s="150">
        <v>0</v>
      </c>
      <c r="AR7" s="150">
        <v>1</v>
      </c>
      <c r="AS7" s="150">
        <v>1</v>
      </c>
      <c r="AT7" s="150">
        <v>2</v>
      </c>
      <c r="AU7" s="150">
        <v>0</v>
      </c>
      <c r="AV7" s="150">
        <v>1</v>
      </c>
      <c r="AW7" s="150">
        <v>0</v>
      </c>
      <c r="AX7" s="150">
        <v>0</v>
      </c>
      <c r="AY7" s="150">
        <v>0</v>
      </c>
      <c r="AZ7" s="150">
        <v>0</v>
      </c>
      <c r="BA7" s="150">
        <v>0</v>
      </c>
      <c r="BB7" s="150">
        <v>1</v>
      </c>
      <c r="BC7" s="150">
        <v>2</v>
      </c>
      <c r="BD7" s="150">
        <v>1</v>
      </c>
      <c r="BE7" s="150">
        <v>0</v>
      </c>
      <c r="BF7" s="150">
        <v>0</v>
      </c>
      <c r="BG7" s="150">
        <v>4</v>
      </c>
      <c r="BH7" s="150">
        <v>1</v>
      </c>
      <c r="BI7" s="150">
        <v>1</v>
      </c>
      <c r="BJ7" s="150">
        <v>0</v>
      </c>
      <c r="BK7" s="150">
        <v>1</v>
      </c>
      <c r="BL7" s="150">
        <v>10</v>
      </c>
      <c r="BM7" s="150">
        <v>3</v>
      </c>
      <c r="BN7" s="150">
        <v>2</v>
      </c>
      <c r="BO7" s="150">
        <v>0</v>
      </c>
      <c r="BP7" s="150">
        <v>0</v>
      </c>
      <c r="BQ7" s="150">
        <v>1</v>
      </c>
      <c r="BR7" s="150">
        <v>0</v>
      </c>
      <c r="BS7" s="150">
        <v>1</v>
      </c>
      <c r="BT7" s="150">
        <v>8</v>
      </c>
      <c r="BU7" s="150">
        <v>0</v>
      </c>
    </row>
    <row r="8" spans="1:73" s="98" customFormat="1" ht="12.6" customHeight="1" x14ac:dyDescent="0.2">
      <c r="A8" s="159">
        <v>271047</v>
      </c>
      <c r="B8" s="139" t="s">
        <v>204</v>
      </c>
      <c r="C8" s="160" t="s">
        <v>311</v>
      </c>
      <c r="D8" s="139">
        <v>9</v>
      </c>
      <c r="E8" s="139">
        <v>14.0285246668225</v>
      </c>
      <c r="F8" s="139">
        <v>14.0285246668225</v>
      </c>
      <c r="G8" s="150">
        <v>0</v>
      </c>
      <c r="H8" s="150">
        <v>1</v>
      </c>
      <c r="I8" s="150">
        <v>0</v>
      </c>
      <c r="J8" s="150">
        <v>1</v>
      </c>
      <c r="K8" s="150">
        <v>3</v>
      </c>
      <c r="L8" s="150">
        <v>1</v>
      </c>
      <c r="M8" s="150">
        <v>1</v>
      </c>
      <c r="N8" s="150">
        <v>2</v>
      </c>
      <c r="O8" s="150">
        <v>0</v>
      </c>
      <c r="P8" s="150">
        <v>5</v>
      </c>
      <c r="Q8" s="150">
        <v>4</v>
      </c>
      <c r="R8" s="150">
        <v>0</v>
      </c>
      <c r="S8" s="150">
        <v>3</v>
      </c>
      <c r="T8" s="150">
        <v>6</v>
      </c>
      <c r="U8" s="150">
        <v>0</v>
      </c>
      <c r="V8" s="150">
        <v>6</v>
      </c>
      <c r="W8" s="150">
        <v>0</v>
      </c>
      <c r="X8" s="150">
        <v>0</v>
      </c>
      <c r="Y8" s="150">
        <v>4</v>
      </c>
      <c r="Z8" s="150">
        <v>2</v>
      </c>
      <c r="AA8" s="150">
        <v>0</v>
      </c>
      <c r="AB8" s="150">
        <v>9</v>
      </c>
      <c r="AC8" s="150">
        <v>0</v>
      </c>
      <c r="AD8" s="150">
        <v>0</v>
      </c>
      <c r="AE8" s="150">
        <v>0</v>
      </c>
      <c r="AF8" s="150">
        <v>0</v>
      </c>
      <c r="AG8" s="150">
        <v>0</v>
      </c>
      <c r="AH8" s="150">
        <v>0</v>
      </c>
      <c r="AI8" s="150">
        <v>6</v>
      </c>
      <c r="AJ8" s="150">
        <v>1</v>
      </c>
      <c r="AK8" s="150">
        <v>1</v>
      </c>
      <c r="AL8" s="139">
        <v>1</v>
      </c>
      <c r="AM8" s="139">
        <v>0</v>
      </c>
      <c r="AN8" s="150">
        <v>0</v>
      </c>
      <c r="AO8" s="150">
        <v>0</v>
      </c>
      <c r="AP8" s="150">
        <v>1</v>
      </c>
      <c r="AQ8" s="150">
        <v>0</v>
      </c>
      <c r="AR8" s="150">
        <v>0</v>
      </c>
      <c r="AS8" s="150">
        <v>2</v>
      </c>
      <c r="AT8" s="150">
        <v>0</v>
      </c>
      <c r="AU8" s="150">
        <v>1</v>
      </c>
      <c r="AV8" s="150">
        <v>0</v>
      </c>
      <c r="AW8" s="150">
        <v>0</v>
      </c>
      <c r="AX8" s="150">
        <v>1</v>
      </c>
      <c r="AY8" s="150">
        <v>0</v>
      </c>
      <c r="AZ8" s="150">
        <v>1</v>
      </c>
      <c r="BA8" s="150">
        <v>0</v>
      </c>
      <c r="BB8" s="150">
        <v>3</v>
      </c>
      <c r="BC8" s="150">
        <v>1</v>
      </c>
      <c r="BD8" s="150">
        <v>1</v>
      </c>
      <c r="BE8" s="150">
        <v>3</v>
      </c>
      <c r="BF8" s="150">
        <v>0</v>
      </c>
      <c r="BG8" s="150">
        <v>2</v>
      </c>
      <c r="BH8" s="150">
        <v>0</v>
      </c>
      <c r="BI8" s="150">
        <v>2</v>
      </c>
      <c r="BJ8" s="150">
        <v>0</v>
      </c>
      <c r="BK8" s="150">
        <v>1</v>
      </c>
      <c r="BL8" s="150">
        <v>7</v>
      </c>
      <c r="BM8" s="150">
        <v>4</v>
      </c>
      <c r="BN8" s="150">
        <v>3</v>
      </c>
      <c r="BO8" s="150">
        <v>0</v>
      </c>
      <c r="BP8" s="150">
        <v>0</v>
      </c>
      <c r="BQ8" s="150">
        <v>1</v>
      </c>
      <c r="BR8" s="150">
        <v>0</v>
      </c>
      <c r="BS8" s="150">
        <v>2</v>
      </c>
      <c r="BT8" s="150">
        <v>7</v>
      </c>
      <c r="BU8" s="150">
        <v>0</v>
      </c>
    </row>
    <row r="9" spans="1:73" s="98" customFormat="1" ht="12.6" customHeight="1" x14ac:dyDescent="0.2">
      <c r="A9" s="159">
        <v>271063</v>
      </c>
      <c r="B9" s="139" t="s">
        <v>204</v>
      </c>
      <c r="C9" s="160" t="s">
        <v>312</v>
      </c>
      <c r="D9" s="139">
        <v>18</v>
      </c>
      <c r="E9" s="139">
        <v>16.241676140977699</v>
      </c>
      <c r="F9" s="139">
        <v>16.241676140977699</v>
      </c>
      <c r="G9" s="150">
        <v>0</v>
      </c>
      <c r="H9" s="150">
        <v>5</v>
      </c>
      <c r="I9" s="150">
        <v>2</v>
      </c>
      <c r="J9" s="150">
        <v>2</v>
      </c>
      <c r="K9" s="150">
        <v>5</v>
      </c>
      <c r="L9" s="150">
        <v>1</v>
      </c>
      <c r="M9" s="150">
        <v>2</v>
      </c>
      <c r="N9" s="150">
        <v>1</v>
      </c>
      <c r="O9" s="150">
        <v>0</v>
      </c>
      <c r="P9" s="150">
        <v>10</v>
      </c>
      <c r="Q9" s="150">
        <v>8</v>
      </c>
      <c r="R9" s="150">
        <v>0</v>
      </c>
      <c r="S9" s="150">
        <v>8</v>
      </c>
      <c r="T9" s="150">
        <v>10</v>
      </c>
      <c r="U9" s="150">
        <v>1</v>
      </c>
      <c r="V9" s="150">
        <v>9</v>
      </c>
      <c r="W9" s="150">
        <v>1</v>
      </c>
      <c r="X9" s="150">
        <v>1</v>
      </c>
      <c r="Y9" s="150">
        <v>7</v>
      </c>
      <c r="Z9" s="150">
        <v>0</v>
      </c>
      <c r="AA9" s="150">
        <v>0</v>
      </c>
      <c r="AB9" s="150">
        <v>14</v>
      </c>
      <c r="AC9" s="150">
        <v>0</v>
      </c>
      <c r="AD9" s="150">
        <v>0</v>
      </c>
      <c r="AE9" s="150">
        <v>0</v>
      </c>
      <c r="AF9" s="150">
        <v>0</v>
      </c>
      <c r="AG9" s="150">
        <v>4</v>
      </c>
      <c r="AH9" s="150">
        <v>0</v>
      </c>
      <c r="AI9" s="150">
        <v>11</v>
      </c>
      <c r="AJ9" s="150">
        <v>0</v>
      </c>
      <c r="AK9" s="150">
        <v>0</v>
      </c>
      <c r="AL9" s="139">
        <v>5</v>
      </c>
      <c r="AM9" s="139">
        <v>1</v>
      </c>
      <c r="AN9" s="150">
        <v>1</v>
      </c>
      <c r="AO9" s="150">
        <v>0</v>
      </c>
      <c r="AP9" s="150">
        <v>1</v>
      </c>
      <c r="AQ9" s="150">
        <v>0</v>
      </c>
      <c r="AR9" s="150">
        <v>0</v>
      </c>
      <c r="AS9" s="150">
        <v>1</v>
      </c>
      <c r="AT9" s="150">
        <v>3</v>
      </c>
      <c r="AU9" s="150">
        <v>1</v>
      </c>
      <c r="AV9" s="150">
        <v>0</v>
      </c>
      <c r="AW9" s="150">
        <v>2</v>
      </c>
      <c r="AX9" s="150">
        <v>1</v>
      </c>
      <c r="AY9" s="150">
        <v>3</v>
      </c>
      <c r="AZ9" s="150">
        <v>3</v>
      </c>
      <c r="BA9" s="150">
        <v>1</v>
      </c>
      <c r="BB9" s="150">
        <v>2</v>
      </c>
      <c r="BC9" s="150">
        <v>4</v>
      </c>
      <c r="BD9" s="150">
        <v>2</v>
      </c>
      <c r="BE9" s="150">
        <v>2</v>
      </c>
      <c r="BF9" s="150">
        <v>3</v>
      </c>
      <c r="BG9" s="150">
        <v>3</v>
      </c>
      <c r="BH9" s="150">
        <v>1</v>
      </c>
      <c r="BI9" s="150">
        <v>3</v>
      </c>
      <c r="BJ9" s="150">
        <v>0</v>
      </c>
      <c r="BK9" s="150">
        <v>5</v>
      </c>
      <c r="BL9" s="150">
        <v>15</v>
      </c>
      <c r="BM9" s="150">
        <v>7</v>
      </c>
      <c r="BN9" s="150">
        <v>1</v>
      </c>
      <c r="BO9" s="150">
        <v>2</v>
      </c>
      <c r="BP9" s="150">
        <v>1</v>
      </c>
      <c r="BQ9" s="150">
        <v>1</v>
      </c>
      <c r="BR9" s="150">
        <v>0</v>
      </c>
      <c r="BS9" s="150">
        <v>6</v>
      </c>
      <c r="BT9" s="150">
        <v>12</v>
      </c>
      <c r="BU9" s="150">
        <v>0</v>
      </c>
    </row>
    <row r="10" spans="1:73" s="98" customFormat="1" ht="12.6" customHeight="1" x14ac:dyDescent="0.2">
      <c r="A10" s="159">
        <v>271071</v>
      </c>
      <c r="B10" s="139" t="s">
        <v>204</v>
      </c>
      <c r="C10" s="160" t="s">
        <v>313</v>
      </c>
      <c r="D10" s="139">
        <v>14</v>
      </c>
      <c r="E10" s="139">
        <v>17.446135058008402</v>
      </c>
      <c r="F10" s="139">
        <v>17.446135058008402</v>
      </c>
      <c r="G10" s="150">
        <v>1</v>
      </c>
      <c r="H10" s="150">
        <v>1</v>
      </c>
      <c r="I10" s="150">
        <v>3</v>
      </c>
      <c r="J10" s="150">
        <v>1</v>
      </c>
      <c r="K10" s="150">
        <v>2</v>
      </c>
      <c r="L10" s="150">
        <v>2</v>
      </c>
      <c r="M10" s="150">
        <v>0</v>
      </c>
      <c r="N10" s="150">
        <v>4</v>
      </c>
      <c r="O10" s="150">
        <v>0</v>
      </c>
      <c r="P10" s="150">
        <v>6</v>
      </c>
      <c r="Q10" s="150">
        <v>8</v>
      </c>
      <c r="R10" s="150">
        <v>0</v>
      </c>
      <c r="S10" s="150">
        <v>6</v>
      </c>
      <c r="T10" s="150">
        <v>8</v>
      </c>
      <c r="U10" s="150">
        <v>1</v>
      </c>
      <c r="V10" s="150">
        <v>7</v>
      </c>
      <c r="W10" s="150">
        <v>0</v>
      </c>
      <c r="X10" s="150">
        <v>0</v>
      </c>
      <c r="Y10" s="150">
        <v>7</v>
      </c>
      <c r="Z10" s="150">
        <v>0</v>
      </c>
      <c r="AA10" s="150">
        <v>0</v>
      </c>
      <c r="AB10" s="150">
        <v>6</v>
      </c>
      <c r="AC10" s="150">
        <v>0</v>
      </c>
      <c r="AD10" s="150">
        <v>0</v>
      </c>
      <c r="AE10" s="150">
        <v>4</v>
      </c>
      <c r="AF10" s="150">
        <v>0</v>
      </c>
      <c r="AG10" s="150">
        <v>4</v>
      </c>
      <c r="AH10" s="150">
        <v>0</v>
      </c>
      <c r="AI10" s="150">
        <v>7</v>
      </c>
      <c r="AJ10" s="150">
        <v>0</v>
      </c>
      <c r="AK10" s="150">
        <v>1</v>
      </c>
      <c r="AL10" s="139">
        <v>4</v>
      </c>
      <c r="AM10" s="139">
        <v>0</v>
      </c>
      <c r="AN10" s="150">
        <v>2</v>
      </c>
      <c r="AO10" s="150">
        <v>0</v>
      </c>
      <c r="AP10" s="150">
        <v>0</v>
      </c>
      <c r="AQ10" s="150">
        <v>2</v>
      </c>
      <c r="AR10" s="150">
        <v>1</v>
      </c>
      <c r="AS10" s="150">
        <v>0</v>
      </c>
      <c r="AT10" s="150">
        <v>1</v>
      </c>
      <c r="AU10" s="150">
        <v>1</v>
      </c>
      <c r="AV10" s="150">
        <v>0</v>
      </c>
      <c r="AW10" s="150">
        <v>0</v>
      </c>
      <c r="AX10" s="150">
        <v>0</v>
      </c>
      <c r="AY10" s="150">
        <v>1</v>
      </c>
      <c r="AZ10" s="150">
        <v>0</v>
      </c>
      <c r="BA10" s="150">
        <v>0</v>
      </c>
      <c r="BB10" s="150">
        <v>8</v>
      </c>
      <c r="BC10" s="150">
        <v>3</v>
      </c>
      <c r="BD10" s="150">
        <v>3</v>
      </c>
      <c r="BE10" s="150">
        <v>0</v>
      </c>
      <c r="BF10" s="150">
        <v>2</v>
      </c>
      <c r="BG10" s="150">
        <v>1</v>
      </c>
      <c r="BH10" s="150">
        <v>3</v>
      </c>
      <c r="BI10" s="150">
        <v>2</v>
      </c>
      <c r="BJ10" s="150">
        <v>0</v>
      </c>
      <c r="BK10" s="150">
        <v>3</v>
      </c>
      <c r="BL10" s="150">
        <v>13</v>
      </c>
      <c r="BM10" s="150">
        <v>9</v>
      </c>
      <c r="BN10" s="150">
        <v>0</v>
      </c>
      <c r="BO10" s="150">
        <v>0</v>
      </c>
      <c r="BP10" s="150">
        <v>0</v>
      </c>
      <c r="BQ10" s="150">
        <v>1</v>
      </c>
      <c r="BR10" s="150">
        <v>0</v>
      </c>
      <c r="BS10" s="150">
        <v>4</v>
      </c>
      <c r="BT10" s="150">
        <v>10</v>
      </c>
      <c r="BU10" s="150">
        <v>0</v>
      </c>
    </row>
    <row r="11" spans="1:73" s="98" customFormat="1" ht="12.6" customHeight="1" x14ac:dyDescent="0.2">
      <c r="A11" s="159">
        <v>271080</v>
      </c>
      <c r="B11" s="139" t="s">
        <v>204</v>
      </c>
      <c r="C11" s="160" t="s">
        <v>314</v>
      </c>
      <c r="D11" s="139">
        <v>10</v>
      </c>
      <c r="E11" s="139">
        <v>16.157699143641899</v>
      </c>
      <c r="F11" s="139">
        <v>16.157699143641899</v>
      </c>
      <c r="G11" s="150">
        <v>2</v>
      </c>
      <c r="H11" s="150">
        <v>1</v>
      </c>
      <c r="I11" s="150">
        <v>1</v>
      </c>
      <c r="J11" s="150">
        <v>0</v>
      </c>
      <c r="K11" s="150">
        <v>3</v>
      </c>
      <c r="L11" s="150">
        <v>0</v>
      </c>
      <c r="M11" s="150">
        <v>2</v>
      </c>
      <c r="N11" s="150">
        <v>1</v>
      </c>
      <c r="O11" s="150">
        <v>0</v>
      </c>
      <c r="P11" s="150">
        <v>5</v>
      </c>
      <c r="Q11" s="150">
        <v>5</v>
      </c>
      <c r="R11" s="150">
        <v>0</v>
      </c>
      <c r="S11" s="150">
        <v>3</v>
      </c>
      <c r="T11" s="150">
        <v>7</v>
      </c>
      <c r="U11" s="150">
        <v>1</v>
      </c>
      <c r="V11" s="150">
        <v>6</v>
      </c>
      <c r="W11" s="150">
        <v>0</v>
      </c>
      <c r="X11" s="150">
        <v>0</v>
      </c>
      <c r="Y11" s="150">
        <v>4</v>
      </c>
      <c r="Z11" s="150">
        <v>2</v>
      </c>
      <c r="AA11" s="150">
        <v>0</v>
      </c>
      <c r="AB11" s="150">
        <v>7</v>
      </c>
      <c r="AC11" s="150">
        <v>2</v>
      </c>
      <c r="AD11" s="150">
        <v>0</v>
      </c>
      <c r="AE11" s="150">
        <v>1</v>
      </c>
      <c r="AF11" s="150">
        <v>0</v>
      </c>
      <c r="AG11" s="150">
        <v>0</v>
      </c>
      <c r="AH11" s="150">
        <v>0</v>
      </c>
      <c r="AI11" s="150">
        <v>5</v>
      </c>
      <c r="AJ11" s="150">
        <v>0</v>
      </c>
      <c r="AK11" s="150">
        <v>0</v>
      </c>
      <c r="AL11" s="139">
        <v>4</v>
      </c>
      <c r="AM11" s="139">
        <v>0</v>
      </c>
      <c r="AN11" s="150">
        <v>1</v>
      </c>
      <c r="AO11" s="150">
        <v>0</v>
      </c>
      <c r="AP11" s="150">
        <v>1</v>
      </c>
      <c r="AQ11" s="150">
        <v>1</v>
      </c>
      <c r="AR11" s="150">
        <v>0</v>
      </c>
      <c r="AS11" s="150">
        <v>0</v>
      </c>
      <c r="AT11" s="150">
        <v>1</v>
      </c>
      <c r="AU11" s="150">
        <v>1</v>
      </c>
      <c r="AV11" s="150">
        <v>2</v>
      </c>
      <c r="AW11" s="150">
        <v>0</v>
      </c>
      <c r="AX11" s="150">
        <v>1</v>
      </c>
      <c r="AY11" s="150">
        <v>0</v>
      </c>
      <c r="AZ11" s="150">
        <v>2</v>
      </c>
      <c r="BA11" s="150">
        <v>0</v>
      </c>
      <c r="BB11" s="150">
        <v>1</v>
      </c>
      <c r="BC11" s="150">
        <v>2</v>
      </c>
      <c r="BD11" s="150">
        <v>1</v>
      </c>
      <c r="BE11" s="150">
        <v>3</v>
      </c>
      <c r="BF11" s="150">
        <v>1</v>
      </c>
      <c r="BG11" s="150">
        <v>1</v>
      </c>
      <c r="BH11" s="150">
        <v>0</v>
      </c>
      <c r="BI11" s="150">
        <v>2</v>
      </c>
      <c r="BJ11" s="150">
        <v>0</v>
      </c>
      <c r="BK11" s="150">
        <v>1</v>
      </c>
      <c r="BL11" s="150">
        <v>14</v>
      </c>
      <c r="BM11" s="150">
        <v>0</v>
      </c>
      <c r="BN11" s="150">
        <v>1</v>
      </c>
      <c r="BO11" s="150">
        <v>0</v>
      </c>
      <c r="BP11" s="150">
        <v>1</v>
      </c>
      <c r="BQ11" s="150">
        <v>0</v>
      </c>
      <c r="BR11" s="150">
        <v>0</v>
      </c>
      <c r="BS11" s="150">
        <v>1</v>
      </c>
      <c r="BT11" s="150">
        <v>9</v>
      </c>
      <c r="BU11" s="150">
        <v>0</v>
      </c>
    </row>
    <row r="12" spans="1:73" s="98" customFormat="1" ht="12.6" customHeight="1" x14ac:dyDescent="0.2">
      <c r="A12" s="159">
        <v>271098</v>
      </c>
      <c r="B12" s="139" t="s">
        <v>204</v>
      </c>
      <c r="C12" s="160" t="s">
        <v>315</v>
      </c>
      <c r="D12" s="139">
        <v>14</v>
      </c>
      <c r="E12" s="139">
        <v>16.5238533626042</v>
      </c>
      <c r="F12" s="139">
        <v>16.5238533626042</v>
      </c>
      <c r="G12" s="150">
        <v>0</v>
      </c>
      <c r="H12" s="150">
        <v>4</v>
      </c>
      <c r="I12" s="150">
        <v>1</v>
      </c>
      <c r="J12" s="150">
        <v>5</v>
      </c>
      <c r="K12" s="150">
        <v>2</v>
      </c>
      <c r="L12" s="150">
        <v>1</v>
      </c>
      <c r="M12" s="150">
        <v>0</v>
      </c>
      <c r="N12" s="150">
        <v>1</v>
      </c>
      <c r="O12" s="150">
        <v>0</v>
      </c>
      <c r="P12" s="150">
        <v>9</v>
      </c>
      <c r="Q12" s="150">
        <v>5</v>
      </c>
      <c r="R12" s="150">
        <v>0</v>
      </c>
      <c r="S12" s="150">
        <v>6</v>
      </c>
      <c r="T12" s="150">
        <v>7</v>
      </c>
      <c r="U12" s="150">
        <v>1</v>
      </c>
      <c r="V12" s="150">
        <v>6</v>
      </c>
      <c r="W12" s="150">
        <v>0</v>
      </c>
      <c r="X12" s="150">
        <v>2</v>
      </c>
      <c r="Y12" s="150">
        <v>4</v>
      </c>
      <c r="Z12" s="150">
        <v>0</v>
      </c>
      <c r="AA12" s="150">
        <v>1</v>
      </c>
      <c r="AB12" s="150">
        <v>9</v>
      </c>
      <c r="AC12" s="150">
        <v>2</v>
      </c>
      <c r="AD12" s="150">
        <v>0</v>
      </c>
      <c r="AE12" s="150">
        <v>0</v>
      </c>
      <c r="AF12" s="150">
        <v>0</v>
      </c>
      <c r="AG12" s="150">
        <v>3</v>
      </c>
      <c r="AH12" s="150">
        <v>0</v>
      </c>
      <c r="AI12" s="150">
        <v>6</v>
      </c>
      <c r="AJ12" s="150">
        <v>0</v>
      </c>
      <c r="AK12" s="150">
        <v>1</v>
      </c>
      <c r="AL12" s="139">
        <v>6</v>
      </c>
      <c r="AM12" s="139">
        <v>0</v>
      </c>
      <c r="AN12" s="150">
        <v>1</v>
      </c>
      <c r="AO12" s="150">
        <v>0</v>
      </c>
      <c r="AP12" s="150">
        <v>1</v>
      </c>
      <c r="AQ12" s="150">
        <v>1</v>
      </c>
      <c r="AR12" s="150">
        <v>1</v>
      </c>
      <c r="AS12" s="150">
        <v>1</v>
      </c>
      <c r="AT12" s="150">
        <v>2</v>
      </c>
      <c r="AU12" s="150">
        <v>3</v>
      </c>
      <c r="AV12" s="150">
        <v>0</v>
      </c>
      <c r="AW12" s="150">
        <v>1</v>
      </c>
      <c r="AX12" s="150">
        <v>1</v>
      </c>
      <c r="AY12" s="150">
        <v>0</v>
      </c>
      <c r="AZ12" s="150">
        <v>0</v>
      </c>
      <c r="BA12" s="150">
        <v>0</v>
      </c>
      <c r="BB12" s="150">
        <v>3</v>
      </c>
      <c r="BC12" s="150">
        <v>2</v>
      </c>
      <c r="BD12" s="150">
        <v>4</v>
      </c>
      <c r="BE12" s="150">
        <v>0</v>
      </c>
      <c r="BF12" s="150">
        <v>2</v>
      </c>
      <c r="BG12" s="150">
        <v>1</v>
      </c>
      <c r="BH12" s="150">
        <v>4</v>
      </c>
      <c r="BI12" s="150">
        <v>1</v>
      </c>
      <c r="BJ12" s="150">
        <v>0</v>
      </c>
      <c r="BK12" s="150">
        <v>0</v>
      </c>
      <c r="BL12" s="150">
        <v>12</v>
      </c>
      <c r="BM12" s="150">
        <v>3</v>
      </c>
      <c r="BN12" s="150">
        <v>3</v>
      </c>
      <c r="BO12" s="150">
        <v>0</v>
      </c>
      <c r="BP12" s="150">
        <v>1</v>
      </c>
      <c r="BQ12" s="150">
        <v>0</v>
      </c>
      <c r="BR12" s="150">
        <v>2</v>
      </c>
      <c r="BS12" s="150">
        <v>3</v>
      </c>
      <c r="BT12" s="150">
        <v>10</v>
      </c>
      <c r="BU12" s="150">
        <v>1</v>
      </c>
    </row>
    <row r="13" spans="1:73" s="98" customFormat="1" ht="12.6" customHeight="1" x14ac:dyDescent="0.2">
      <c r="A13" s="159">
        <v>271110</v>
      </c>
      <c r="B13" s="139" t="s">
        <v>204</v>
      </c>
      <c r="C13" s="160" t="s">
        <v>316</v>
      </c>
      <c r="D13" s="139">
        <v>22</v>
      </c>
      <c r="E13" s="139">
        <v>27.8368255896346</v>
      </c>
      <c r="F13" s="139">
        <v>27.8368255896346</v>
      </c>
      <c r="G13" s="150">
        <v>1</v>
      </c>
      <c r="H13" s="150">
        <v>11</v>
      </c>
      <c r="I13" s="150">
        <v>3</v>
      </c>
      <c r="J13" s="150">
        <v>2</v>
      </c>
      <c r="K13" s="150">
        <v>2</v>
      </c>
      <c r="L13" s="150">
        <v>1</v>
      </c>
      <c r="M13" s="150">
        <v>1</v>
      </c>
      <c r="N13" s="150">
        <v>1</v>
      </c>
      <c r="O13" s="150">
        <v>0</v>
      </c>
      <c r="P13" s="150">
        <v>9</v>
      </c>
      <c r="Q13" s="150">
        <v>13</v>
      </c>
      <c r="R13" s="150">
        <v>0</v>
      </c>
      <c r="S13" s="150">
        <v>10</v>
      </c>
      <c r="T13" s="150">
        <v>11</v>
      </c>
      <c r="U13" s="150">
        <v>2</v>
      </c>
      <c r="V13" s="150">
        <v>9</v>
      </c>
      <c r="W13" s="150">
        <v>0</v>
      </c>
      <c r="X13" s="150">
        <v>5</v>
      </c>
      <c r="Y13" s="150">
        <v>2</v>
      </c>
      <c r="Z13" s="150">
        <v>2</v>
      </c>
      <c r="AA13" s="150">
        <v>1</v>
      </c>
      <c r="AB13" s="150">
        <v>17</v>
      </c>
      <c r="AC13" s="150">
        <v>2</v>
      </c>
      <c r="AD13" s="150">
        <v>1</v>
      </c>
      <c r="AE13" s="150">
        <v>1</v>
      </c>
      <c r="AF13" s="150">
        <v>0</v>
      </c>
      <c r="AG13" s="150">
        <v>1</v>
      </c>
      <c r="AH13" s="150">
        <v>0</v>
      </c>
      <c r="AI13" s="150">
        <v>11</v>
      </c>
      <c r="AJ13" s="150">
        <v>0</v>
      </c>
      <c r="AK13" s="150">
        <v>3</v>
      </c>
      <c r="AL13" s="139">
        <v>8</v>
      </c>
      <c r="AM13" s="139">
        <v>0</v>
      </c>
      <c r="AN13" s="150">
        <v>0</v>
      </c>
      <c r="AO13" s="150">
        <v>0</v>
      </c>
      <c r="AP13" s="150">
        <v>1</v>
      </c>
      <c r="AQ13" s="150">
        <v>2</v>
      </c>
      <c r="AR13" s="150">
        <v>1</v>
      </c>
      <c r="AS13" s="150">
        <v>2</v>
      </c>
      <c r="AT13" s="150">
        <v>0</v>
      </c>
      <c r="AU13" s="150">
        <v>1</v>
      </c>
      <c r="AV13" s="150">
        <v>0</v>
      </c>
      <c r="AW13" s="150">
        <v>2</v>
      </c>
      <c r="AX13" s="150">
        <v>1</v>
      </c>
      <c r="AY13" s="150">
        <v>1</v>
      </c>
      <c r="AZ13" s="150">
        <v>1</v>
      </c>
      <c r="BA13" s="150">
        <v>1</v>
      </c>
      <c r="BB13" s="150">
        <v>9</v>
      </c>
      <c r="BC13" s="150">
        <v>4</v>
      </c>
      <c r="BD13" s="150">
        <v>2</v>
      </c>
      <c r="BE13" s="150">
        <v>1</v>
      </c>
      <c r="BF13" s="150">
        <v>3</v>
      </c>
      <c r="BG13" s="150">
        <v>4</v>
      </c>
      <c r="BH13" s="150">
        <v>5</v>
      </c>
      <c r="BI13" s="150">
        <v>2</v>
      </c>
      <c r="BJ13" s="150">
        <v>1</v>
      </c>
      <c r="BK13" s="150">
        <v>5</v>
      </c>
      <c r="BL13" s="150">
        <v>14</v>
      </c>
      <c r="BM13" s="150">
        <v>12</v>
      </c>
      <c r="BN13" s="150">
        <v>2</v>
      </c>
      <c r="BO13" s="150">
        <v>3</v>
      </c>
      <c r="BP13" s="150">
        <v>1</v>
      </c>
      <c r="BQ13" s="150">
        <v>1</v>
      </c>
      <c r="BR13" s="150">
        <v>1</v>
      </c>
      <c r="BS13" s="150">
        <v>7</v>
      </c>
      <c r="BT13" s="150">
        <v>14</v>
      </c>
      <c r="BU13" s="150">
        <v>1</v>
      </c>
    </row>
    <row r="14" spans="1:73" s="98" customFormat="1" ht="12.6" customHeight="1" x14ac:dyDescent="0.2">
      <c r="A14" s="159">
        <v>271136</v>
      </c>
      <c r="B14" s="139" t="s">
        <v>204</v>
      </c>
      <c r="C14" s="160" t="s">
        <v>317</v>
      </c>
      <c r="D14" s="139">
        <v>13</v>
      </c>
      <c r="E14" s="139">
        <v>13.213262049478599</v>
      </c>
      <c r="F14" s="139">
        <v>13.213262049478599</v>
      </c>
      <c r="G14" s="150">
        <v>1</v>
      </c>
      <c r="H14" s="150">
        <v>3</v>
      </c>
      <c r="I14" s="150">
        <v>0</v>
      </c>
      <c r="J14" s="150">
        <v>4</v>
      </c>
      <c r="K14" s="150">
        <v>1</v>
      </c>
      <c r="L14" s="150">
        <v>1</v>
      </c>
      <c r="M14" s="150">
        <v>2</v>
      </c>
      <c r="N14" s="150">
        <v>1</v>
      </c>
      <c r="O14" s="150">
        <v>0</v>
      </c>
      <c r="P14" s="150">
        <v>8</v>
      </c>
      <c r="Q14" s="150">
        <v>5</v>
      </c>
      <c r="R14" s="150">
        <v>0</v>
      </c>
      <c r="S14" s="150">
        <v>4</v>
      </c>
      <c r="T14" s="150">
        <v>9</v>
      </c>
      <c r="U14" s="150">
        <v>2</v>
      </c>
      <c r="V14" s="150">
        <v>7</v>
      </c>
      <c r="W14" s="150">
        <v>0</v>
      </c>
      <c r="X14" s="150">
        <v>0</v>
      </c>
      <c r="Y14" s="150">
        <v>4</v>
      </c>
      <c r="Z14" s="150">
        <v>3</v>
      </c>
      <c r="AA14" s="150">
        <v>0</v>
      </c>
      <c r="AB14" s="150">
        <v>10</v>
      </c>
      <c r="AC14" s="150">
        <v>0</v>
      </c>
      <c r="AD14" s="150">
        <v>0</v>
      </c>
      <c r="AE14" s="150">
        <v>0</v>
      </c>
      <c r="AF14" s="150">
        <v>0</v>
      </c>
      <c r="AG14" s="150">
        <v>3</v>
      </c>
      <c r="AH14" s="150">
        <v>0</v>
      </c>
      <c r="AI14" s="150">
        <v>8</v>
      </c>
      <c r="AJ14" s="150">
        <v>0</v>
      </c>
      <c r="AK14" s="150">
        <v>1</v>
      </c>
      <c r="AL14" s="139">
        <v>3</v>
      </c>
      <c r="AM14" s="139">
        <v>1</v>
      </c>
      <c r="AN14" s="150">
        <v>0</v>
      </c>
      <c r="AO14" s="150">
        <v>0</v>
      </c>
      <c r="AP14" s="150">
        <v>0</v>
      </c>
      <c r="AQ14" s="150">
        <v>1</v>
      </c>
      <c r="AR14" s="150">
        <v>0</v>
      </c>
      <c r="AS14" s="150">
        <v>0</v>
      </c>
      <c r="AT14" s="150">
        <v>0</v>
      </c>
      <c r="AU14" s="150">
        <v>1</v>
      </c>
      <c r="AV14" s="150">
        <v>2</v>
      </c>
      <c r="AW14" s="150">
        <v>1</v>
      </c>
      <c r="AX14" s="150">
        <v>0</v>
      </c>
      <c r="AY14" s="150">
        <v>0</v>
      </c>
      <c r="AZ14" s="150">
        <v>0</v>
      </c>
      <c r="BA14" s="150">
        <v>0</v>
      </c>
      <c r="BB14" s="150">
        <v>8</v>
      </c>
      <c r="BC14" s="150">
        <v>1</v>
      </c>
      <c r="BD14" s="150">
        <v>0</v>
      </c>
      <c r="BE14" s="150">
        <v>2</v>
      </c>
      <c r="BF14" s="150">
        <v>3</v>
      </c>
      <c r="BG14" s="150">
        <v>1</v>
      </c>
      <c r="BH14" s="150">
        <v>2</v>
      </c>
      <c r="BI14" s="150">
        <v>4</v>
      </c>
      <c r="BJ14" s="150">
        <v>0</v>
      </c>
      <c r="BK14" s="150">
        <v>2</v>
      </c>
      <c r="BL14" s="150">
        <v>8</v>
      </c>
      <c r="BM14" s="150">
        <v>4</v>
      </c>
      <c r="BN14" s="150">
        <v>0</v>
      </c>
      <c r="BO14" s="150">
        <v>0</v>
      </c>
      <c r="BP14" s="150">
        <v>1</v>
      </c>
      <c r="BQ14" s="150">
        <v>2</v>
      </c>
      <c r="BR14" s="150">
        <v>2</v>
      </c>
      <c r="BS14" s="150">
        <v>3</v>
      </c>
      <c r="BT14" s="150">
        <v>9</v>
      </c>
      <c r="BU14" s="150">
        <v>1</v>
      </c>
    </row>
    <row r="15" spans="1:73" s="98" customFormat="1" ht="12.6" customHeight="1" x14ac:dyDescent="0.2">
      <c r="A15" s="159">
        <v>271144</v>
      </c>
      <c r="B15" s="139" t="s">
        <v>204</v>
      </c>
      <c r="C15" s="160" t="s">
        <v>318</v>
      </c>
      <c r="D15" s="139">
        <v>28</v>
      </c>
      <c r="E15" s="139">
        <v>16.2938479085682</v>
      </c>
      <c r="F15" s="139">
        <v>16.2938479085682</v>
      </c>
      <c r="G15" s="150">
        <v>0</v>
      </c>
      <c r="H15" s="150">
        <v>5</v>
      </c>
      <c r="I15" s="150">
        <v>6</v>
      </c>
      <c r="J15" s="150">
        <v>3</v>
      </c>
      <c r="K15" s="150">
        <v>4</v>
      </c>
      <c r="L15" s="150">
        <v>4</v>
      </c>
      <c r="M15" s="150">
        <v>5</v>
      </c>
      <c r="N15" s="150">
        <v>1</v>
      </c>
      <c r="O15" s="150">
        <v>0</v>
      </c>
      <c r="P15" s="150">
        <v>13</v>
      </c>
      <c r="Q15" s="150">
        <v>15</v>
      </c>
      <c r="R15" s="150">
        <v>0</v>
      </c>
      <c r="S15" s="150">
        <v>10</v>
      </c>
      <c r="T15" s="150">
        <v>18</v>
      </c>
      <c r="U15" s="150">
        <v>1</v>
      </c>
      <c r="V15" s="150">
        <v>17</v>
      </c>
      <c r="W15" s="150">
        <v>0</v>
      </c>
      <c r="X15" s="150">
        <v>1</v>
      </c>
      <c r="Y15" s="150">
        <v>12</v>
      </c>
      <c r="Z15" s="150">
        <v>4</v>
      </c>
      <c r="AA15" s="150">
        <v>0</v>
      </c>
      <c r="AB15" s="150">
        <v>23</v>
      </c>
      <c r="AC15" s="150">
        <v>1</v>
      </c>
      <c r="AD15" s="150">
        <v>0</v>
      </c>
      <c r="AE15" s="150">
        <v>0</v>
      </c>
      <c r="AF15" s="150">
        <v>0</v>
      </c>
      <c r="AG15" s="150">
        <v>4</v>
      </c>
      <c r="AH15" s="150">
        <v>0</v>
      </c>
      <c r="AI15" s="150">
        <v>20</v>
      </c>
      <c r="AJ15" s="150">
        <v>1</v>
      </c>
      <c r="AK15" s="150">
        <v>0</v>
      </c>
      <c r="AL15" s="139">
        <v>6</v>
      </c>
      <c r="AM15" s="139">
        <v>1</v>
      </c>
      <c r="AN15" s="150">
        <v>0</v>
      </c>
      <c r="AO15" s="150">
        <v>0</v>
      </c>
      <c r="AP15" s="150">
        <v>3</v>
      </c>
      <c r="AQ15" s="150">
        <v>1</v>
      </c>
      <c r="AR15" s="150">
        <v>2</v>
      </c>
      <c r="AS15" s="150">
        <v>1</v>
      </c>
      <c r="AT15" s="150">
        <v>2</v>
      </c>
      <c r="AU15" s="150">
        <v>0</v>
      </c>
      <c r="AV15" s="150">
        <v>2</v>
      </c>
      <c r="AW15" s="150">
        <v>3</v>
      </c>
      <c r="AX15" s="150">
        <v>1</v>
      </c>
      <c r="AY15" s="150">
        <v>3</v>
      </c>
      <c r="AZ15" s="150">
        <v>2</v>
      </c>
      <c r="BA15" s="150">
        <v>2</v>
      </c>
      <c r="BB15" s="150">
        <v>6</v>
      </c>
      <c r="BC15" s="150">
        <v>3</v>
      </c>
      <c r="BD15" s="150">
        <v>7</v>
      </c>
      <c r="BE15" s="150">
        <v>4</v>
      </c>
      <c r="BF15" s="150">
        <v>2</v>
      </c>
      <c r="BG15" s="150">
        <v>7</v>
      </c>
      <c r="BH15" s="150">
        <v>2</v>
      </c>
      <c r="BI15" s="150">
        <v>3</v>
      </c>
      <c r="BJ15" s="150">
        <v>0</v>
      </c>
      <c r="BK15" s="150">
        <v>4</v>
      </c>
      <c r="BL15" s="150">
        <v>25</v>
      </c>
      <c r="BM15" s="150">
        <v>7</v>
      </c>
      <c r="BN15" s="150">
        <v>0</v>
      </c>
      <c r="BO15" s="150">
        <v>2</v>
      </c>
      <c r="BP15" s="150">
        <v>1</v>
      </c>
      <c r="BQ15" s="150">
        <v>4</v>
      </c>
      <c r="BR15" s="150">
        <v>0</v>
      </c>
      <c r="BS15" s="150">
        <v>7</v>
      </c>
      <c r="BT15" s="150">
        <v>20</v>
      </c>
      <c r="BU15" s="150">
        <v>1</v>
      </c>
    </row>
    <row r="16" spans="1:73" s="98" customFormat="1" ht="12.6" customHeight="1" x14ac:dyDescent="0.2">
      <c r="A16" s="159">
        <v>271152</v>
      </c>
      <c r="B16" s="139" t="s">
        <v>204</v>
      </c>
      <c r="C16" s="160" t="s">
        <v>319</v>
      </c>
      <c r="D16" s="139">
        <v>25</v>
      </c>
      <c r="E16" s="139">
        <v>28.7680375595498</v>
      </c>
      <c r="F16" s="139">
        <v>28.7680375595498</v>
      </c>
      <c r="G16" s="150">
        <v>1</v>
      </c>
      <c r="H16" s="150">
        <v>1</v>
      </c>
      <c r="I16" s="150">
        <v>3</v>
      </c>
      <c r="J16" s="150">
        <v>7</v>
      </c>
      <c r="K16" s="150">
        <v>5</v>
      </c>
      <c r="L16" s="150">
        <v>4</v>
      </c>
      <c r="M16" s="150">
        <v>2</v>
      </c>
      <c r="N16" s="150">
        <v>2</v>
      </c>
      <c r="O16" s="150">
        <v>0</v>
      </c>
      <c r="P16" s="150">
        <v>11</v>
      </c>
      <c r="Q16" s="150">
        <v>14</v>
      </c>
      <c r="R16" s="150">
        <v>0</v>
      </c>
      <c r="S16" s="150">
        <v>8</v>
      </c>
      <c r="T16" s="150">
        <v>16</v>
      </c>
      <c r="U16" s="150">
        <v>1</v>
      </c>
      <c r="V16" s="150">
        <v>15</v>
      </c>
      <c r="W16" s="150">
        <v>0</v>
      </c>
      <c r="X16" s="150">
        <v>2</v>
      </c>
      <c r="Y16" s="150">
        <v>10</v>
      </c>
      <c r="Z16" s="150">
        <v>3</v>
      </c>
      <c r="AA16" s="150">
        <v>1</v>
      </c>
      <c r="AB16" s="150">
        <v>20</v>
      </c>
      <c r="AC16" s="150">
        <v>2</v>
      </c>
      <c r="AD16" s="150">
        <v>0</v>
      </c>
      <c r="AE16" s="150">
        <v>1</v>
      </c>
      <c r="AF16" s="150">
        <v>0</v>
      </c>
      <c r="AG16" s="150">
        <v>2</v>
      </c>
      <c r="AH16" s="150">
        <v>0</v>
      </c>
      <c r="AI16" s="150">
        <v>15</v>
      </c>
      <c r="AJ16" s="150">
        <v>1</v>
      </c>
      <c r="AK16" s="150">
        <v>1</v>
      </c>
      <c r="AL16" s="139">
        <v>8</v>
      </c>
      <c r="AM16" s="139">
        <v>0</v>
      </c>
      <c r="AN16" s="150">
        <v>0</v>
      </c>
      <c r="AO16" s="150">
        <v>0</v>
      </c>
      <c r="AP16" s="150">
        <v>1</v>
      </c>
      <c r="AQ16" s="150">
        <v>3</v>
      </c>
      <c r="AR16" s="150">
        <v>2</v>
      </c>
      <c r="AS16" s="150">
        <v>2</v>
      </c>
      <c r="AT16" s="150">
        <v>1</v>
      </c>
      <c r="AU16" s="150">
        <v>2</v>
      </c>
      <c r="AV16" s="150">
        <v>1</v>
      </c>
      <c r="AW16" s="150">
        <v>2</v>
      </c>
      <c r="AX16" s="150">
        <v>1</v>
      </c>
      <c r="AY16" s="150">
        <v>2</v>
      </c>
      <c r="AZ16" s="150">
        <v>2</v>
      </c>
      <c r="BA16" s="150">
        <v>0</v>
      </c>
      <c r="BB16" s="150">
        <v>6</v>
      </c>
      <c r="BC16" s="150">
        <v>2</v>
      </c>
      <c r="BD16" s="150">
        <v>6</v>
      </c>
      <c r="BE16" s="150">
        <v>3</v>
      </c>
      <c r="BF16" s="150">
        <v>6</v>
      </c>
      <c r="BG16" s="150">
        <v>3</v>
      </c>
      <c r="BH16" s="150">
        <v>1</v>
      </c>
      <c r="BI16" s="150">
        <v>4</v>
      </c>
      <c r="BJ16" s="150">
        <v>0</v>
      </c>
      <c r="BK16" s="150">
        <v>10</v>
      </c>
      <c r="BL16" s="150">
        <v>25</v>
      </c>
      <c r="BM16" s="150">
        <v>6</v>
      </c>
      <c r="BN16" s="150">
        <v>3</v>
      </c>
      <c r="BO16" s="150">
        <v>1</v>
      </c>
      <c r="BP16" s="150">
        <v>0</v>
      </c>
      <c r="BQ16" s="150">
        <v>3</v>
      </c>
      <c r="BR16" s="150">
        <v>0</v>
      </c>
      <c r="BS16" s="150">
        <v>5</v>
      </c>
      <c r="BT16" s="150">
        <v>20</v>
      </c>
      <c r="BU16" s="150">
        <v>0</v>
      </c>
    </row>
    <row r="17" spans="1:73" s="98" customFormat="1" ht="12.6" customHeight="1" x14ac:dyDescent="0.2">
      <c r="A17" s="159">
        <v>271161</v>
      </c>
      <c r="B17" s="139" t="s">
        <v>204</v>
      </c>
      <c r="C17" s="160" t="s">
        <v>320</v>
      </c>
      <c r="D17" s="139">
        <v>25</v>
      </c>
      <c r="E17" s="139">
        <v>19.703035843762802</v>
      </c>
      <c r="F17" s="139">
        <v>19.703035843762802</v>
      </c>
      <c r="G17" s="150">
        <v>0</v>
      </c>
      <c r="H17" s="150">
        <v>3</v>
      </c>
      <c r="I17" s="150">
        <v>3</v>
      </c>
      <c r="J17" s="150">
        <v>6</v>
      </c>
      <c r="K17" s="150">
        <v>4</v>
      </c>
      <c r="L17" s="150">
        <v>5</v>
      </c>
      <c r="M17" s="150">
        <v>2</v>
      </c>
      <c r="N17" s="150">
        <v>2</v>
      </c>
      <c r="O17" s="150">
        <v>0</v>
      </c>
      <c r="P17" s="150">
        <v>15</v>
      </c>
      <c r="Q17" s="150">
        <v>10</v>
      </c>
      <c r="R17" s="150">
        <v>0</v>
      </c>
      <c r="S17" s="150">
        <v>11</v>
      </c>
      <c r="T17" s="150">
        <v>14</v>
      </c>
      <c r="U17" s="150">
        <v>1</v>
      </c>
      <c r="V17" s="150">
        <v>13</v>
      </c>
      <c r="W17" s="150">
        <v>1</v>
      </c>
      <c r="X17" s="150">
        <v>3</v>
      </c>
      <c r="Y17" s="150">
        <v>8</v>
      </c>
      <c r="Z17" s="150">
        <v>1</v>
      </c>
      <c r="AA17" s="150">
        <v>0</v>
      </c>
      <c r="AB17" s="150">
        <v>17</v>
      </c>
      <c r="AC17" s="150">
        <v>2</v>
      </c>
      <c r="AD17" s="150">
        <v>1</v>
      </c>
      <c r="AE17" s="150">
        <v>0</v>
      </c>
      <c r="AF17" s="150">
        <v>0</v>
      </c>
      <c r="AG17" s="150">
        <v>5</v>
      </c>
      <c r="AH17" s="150">
        <v>0</v>
      </c>
      <c r="AI17" s="150">
        <v>17</v>
      </c>
      <c r="AJ17" s="150">
        <v>1</v>
      </c>
      <c r="AK17" s="150">
        <v>2</v>
      </c>
      <c r="AL17" s="139">
        <v>2</v>
      </c>
      <c r="AM17" s="139">
        <v>1</v>
      </c>
      <c r="AN17" s="150">
        <v>2</v>
      </c>
      <c r="AO17" s="150">
        <v>0</v>
      </c>
      <c r="AP17" s="150">
        <v>2</v>
      </c>
      <c r="AQ17" s="150">
        <v>1</v>
      </c>
      <c r="AR17" s="150">
        <v>0</v>
      </c>
      <c r="AS17" s="150">
        <v>0</v>
      </c>
      <c r="AT17" s="150">
        <v>0</v>
      </c>
      <c r="AU17" s="150">
        <v>3</v>
      </c>
      <c r="AV17" s="150">
        <v>2</v>
      </c>
      <c r="AW17" s="150">
        <v>0</v>
      </c>
      <c r="AX17" s="150">
        <v>0</v>
      </c>
      <c r="AY17" s="150">
        <v>4</v>
      </c>
      <c r="AZ17" s="150">
        <v>2</v>
      </c>
      <c r="BA17" s="150">
        <v>1</v>
      </c>
      <c r="BB17" s="150">
        <v>10</v>
      </c>
      <c r="BC17" s="150">
        <v>3</v>
      </c>
      <c r="BD17" s="150">
        <v>6</v>
      </c>
      <c r="BE17" s="150">
        <v>3</v>
      </c>
      <c r="BF17" s="150">
        <v>1</v>
      </c>
      <c r="BG17" s="150">
        <v>5</v>
      </c>
      <c r="BH17" s="150">
        <v>4</v>
      </c>
      <c r="BI17" s="150">
        <v>3</v>
      </c>
      <c r="BJ17" s="150">
        <v>0</v>
      </c>
      <c r="BK17" s="150">
        <v>11</v>
      </c>
      <c r="BL17" s="150">
        <v>21</v>
      </c>
      <c r="BM17" s="150">
        <v>3</v>
      </c>
      <c r="BN17" s="150">
        <v>8</v>
      </c>
      <c r="BO17" s="150">
        <v>2</v>
      </c>
      <c r="BP17" s="150">
        <v>0</v>
      </c>
      <c r="BQ17" s="150">
        <v>0</v>
      </c>
      <c r="BR17" s="150">
        <v>0</v>
      </c>
      <c r="BS17" s="150">
        <v>2</v>
      </c>
      <c r="BT17" s="150">
        <v>22</v>
      </c>
      <c r="BU17" s="150">
        <v>1</v>
      </c>
    </row>
    <row r="18" spans="1:73" s="98" customFormat="1" ht="12.6" customHeight="1" x14ac:dyDescent="0.2">
      <c r="A18" s="159">
        <v>271179</v>
      </c>
      <c r="B18" s="139" t="s">
        <v>204</v>
      </c>
      <c r="C18" s="160" t="s">
        <v>321</v>
      </c>
      <c r="D18" s="139">
        <v>10</v>
      </c>
      <c r="E18" s="139">
        <v>11.0359440698355</v>
      </c>
      <c r="F18" s="139">
        <v>11.0359440698355</v>
      </c>
      <c r="G18" s="150">
        <v>0</v>
      </c>
      <c r="H18" s="150">
        <v>0</v>
      </c>
      <c r="I18" s="150">
        <v>0</v>
      </c>
      <c r="J18" s="150">
        <v>4</v>
      </c>
      <c r="K18" s="150">
        <v>1</v>
      </c>
      <c r="L18" s="150">
        <v>0</v>
      </c>
      <c r="M18" s="150">
        <v>3</v>
      </c>
      <c r="N18" s="150">
        <v>2</v>
      </c>
      <c r="O18" s="150">
        <v>0</v>
      </c>
      <c r="P18" s="150">
        <v>6</v>
      </c>
      <c r="Q18" s="150">
        <v>4</v>
      </c>
      <c r="R18" s="150">
        <v>0</v>
      </c>
      <c r="S18" s="150">
        <v>3</v>
      </c>
      <c r="T18" s="150">
        <v>6</v>
      </c>
      <c r="U18" s="150">
        <v>0</v>
      </c>
      <c r="V18" s="150">
        <v>6</v>
      </c>
      <c r="W18" s="150">
        <v>1</v>
      </c>
      <c r="X18" s="150">
        <v>0</v>
      </c>
      <c r="Y18" s="150">
        <v>5</v>
      </c>
      <c r="Z18" s="150">
        <v>0</v>
      </c>
      <c r="AA18" s="150">
        <v>1</v>
      </c>
      <c r="AB18" s="150">
        <v>7</v>
      </c>
      <c r="AC18" s="150">
        <v>0</v>
      </c>
      <c r="AD18" s="150">
        <v>1</v>
      </c>
      <c r="AE18" s="150">
        <v>0</v>
      </c>
      <c r="AF18" s="150">
        <v>0</v>
      </c>
      <c r="AG18" s="150">
        <v>2</v>
      </c>
      <c r="AH18" s="150">
        <v>0</v>
      </c>
      <c r="AI18" s="150">
        <v>6</v>
      </c>
      <c r="AJ18" s="150">
        <v>0</v>
      </c>
      <c r="AK18" s="150">
        <v>1</v>
      </c>
      <c r="AL18" s="139">
        <v>3</v>
      </c>
      <c r="AM18" s="139">
        <v>0</v>
      </c>
      <c r="AN18" s="150">
        <v>0</v>
      </c>
      <c r="AO18" s="150">
        <v>0</v>
      </c>
      <c r="AP18" s="150">
        <v>0</v>
      </c>
      <c r="AQ18" s="150">
        <v>0</v>
      </c>
      <c r="AR18" s="150">
        <v>2</v>
      </c>
      <c r="AS18" s="150">
        <v>0</v>
      </c>
      <c r="AT18" s="150">
        <v>0</v>
      </c>
      <c r="AU18" s="150">
        <v>1</v>
      </c>
      <c r="AV18" s="150">
        <v>0</v>
      </c>
      <c r="AW18" s="150">
        <v>0</v>
      </c>
      <c r="AX18" s="150">
        <v>1</v>
      </c>
      <c r="AY18" s="150">
        <v>1</v>
      </c>
      <c r="AZ18" s="150">
        <v>1</v>
      </c>
      <c r="BA18" s="150">
        <v>1</v>
      </c>
      <c r="BB18" s="150">
        <v>3</v>
      </c>
      <c r="BC18" s="150">
        <v>1</v>
      </c>
      <c r="BD18" s="150">
        <v>5</v>
      </c>
      <c r="BE18" s="150">
        <v>1</v>
      </c>
      <c r="BF18" s="150">
        <v>1</v>
      </c>
      <c r="BG18" s="150">
        <v>0</v>
      </c>
      <c r="BH18" s="150">
        <v>1</v>
      </c>
      <c r="BI18" s="150">
        <v>1</v>
      </c>
      <c r="BJ18" s="150">
        <v>0</v>
      </c>
      <c r="BK18" s="150">
        <v>1</v>
      </c>
      <c r="BL18" s="150">
        <v>13</v>
      </c>
      <c r="BM18" s="150">
        <v>1</v>
      </c>
      <c r="BN18" s="150">
        <v>1</v>
      </c>
      <c r="BO18" s="150">
        <v>1</v>
      </c>
      <c r="BP18" s="150">
        <v>0</v>
      </c>
      <c r="BQ18" s="150">
        <v>0</v>
      </c>
      <c r="BR18" s="150">
        <v>0</v>
      </c>
      <c r="BS18" s="150">
        <v>3</v>
      </c>
      <c r="BT18" s="150">
        <v>7</v>
      </c>
      <c r="BU18" s="150">
        <v>0</v>
      </c>
    </row>
    <row r="19" spans="1:73" s="98" customFormat="1" ht="12.6" customHeight="1" x14ac:dyDescent="0.2">
      <c r="A19" s="159">
        <v>271187</v>
      </c>
      <c r="B19" s="139" t="s">
        <v>204</v>
      </c>
      <c r="C19" s="160" t="s">
        <v>322</v>
      </c>
      <c r="D19" s="139">
        <v>16</v>
      </c>
      <c r="E19" s="139">
        <v>9.4008707556537399</v>
      </c>
      <c r="F19" s="139">
        <v>9.4008707556537399</v>
      </c>
      <c r="G19" s="150">
        <v>1</v>
      </c>
      <c r="H19" s="150">
        <v>0</v>
      </c>
      <c r="I19" s="150">
        <v>1</v>
      </c>
      <c r="J19" s="150">
        <v>2</v>
      </c>
      <c r="K19" s="150">
        <v>4</v>
      </c>
      <c r="L19" s="150">
        <v>3</v>
      </c>
      <c r="M19" s="150">
        <v>2</v>
      </c>
      <c r="N19" s="150">
        <v>3</v>
      </c>
      <c r="O19" s="150">
        <v>0</v>
      </c>
      <c r="P19" s="150">
        <v>8</v>
      </c>
      <c r="Q19" s="150">
        <v>8</v>
      </c>
      <c r="R19" s="150">
        <v>0</v>
      </c>
      <c r="S19" s="150">
        <v>3</v>
      </c>
      <c r="T19" s="150">
        <v>13</v>
      </c>
      <c r="U19" s="150">
        <v>1</v>
      </c>
      <c r="V19" s="150">
        <v>12</v>
      </c>
      <c r="W19" s="150">
        <v>2</v>
      </c>
      <c r="X19" s="150">
        <v>3</v>
      </c>
      <c r="Y19" s="150">
        <v>7</v>
      </c>
      <c r="Z19" s="150">
        <v>0</v>
      </c>
      <c r="AA19" s="150">
        <v>0</v>
      </c>
      <c r="AB19" s="150">
        <v>12</v>
      </c>
      <c r="AC19" s="150">
        <v>1</v>
      </c>
      <c r="AD19" s="150">
        <v>0</v>
      </c>
      <c r="AE19" s="150">
        <v>0</v>
      </c>
      <c r="AF19" s="150">
        <v>0</v>
      </c>
      <c r="AG19" s="150">
        <v>3</v>
      </c>
      <c r="AH19" s="150">
        <v>0</v>
      </c>
      <c r="AI19" s="150">
        <v>9</v>
      </c>
      <c r="AJ19" s="150">
        <v>1</v>
      </c>
      <c r="AK19" s="150">
        <v>0</v>
      </c>
      <c r="AL19" s="139">
        <v>4</v>
      </c>
      <c r="AM19" s="139">
        <v>1</v>
      </c>
      <c r="AN19" s="150">
        <v>1</v>
      </c>
      <c r="AO19" s="150">
        <v>0</v>
      </c>
      <c r="AP19" s="150">
        <v>0</v>
      </c>
      <c r="AQ19" s="150">
        <v>1</v>
      </c>
      <c r="AR19" s="150">
        <v>1</v>
      </c>
      <c r="AS19" s="150">
        <v>0</v>
      </c>
      <c r="AT19" s="150">
        <v>1</v>
      </c>
      <c r="AU19" s="150">
        <v>0</v>
      </c>
      <c r="AV19" s="150">
        <v>4</v>
      </c>
      <c r="AW19" s="150">
        <v>3</v>
      </c>
      <c r="AX19" s="150">
        <v>0</v>
      </c>
      <c r="AY19" s="150">
        <v>0</v>
      </c>
      <c r="AZ19" s="150">
        <v>0</v>
      </c>
      <c r="BA19" s="150">
        <v>1</v>
      </c>
      <c r="BB19" s="150">
        <v>5</v>
      </c>
      <c r="BC19" s="150">
        <v>2</v>
      </c>
      <c r="BD19" s="150">
        <v>2</v>
      </c>
      <c r="BE19" s="150">
        <v>2</v>
      </c>
      <c r="BF19" s="150">
        <v>3</v>
      </c>
      <c r="BG19" s="150">
        <v>1</v>
      </c>
      <c r="BH19" s="150">
        <v>3</v>
      </c>
      <c r="BI19" s="150">
        <v>3</v>
      </c>
      <c r="BJ19" s="150">
        <v>0</v>
      </c>
      <c r="BK19" s="150">
        <v>6</v>
      </c>
      <c r="BL19" s="150">
        <v>15</v>
      </c>
      <c r="BM19" s="150">
        <v>4</v>
      </c>
      <c r="BN19" s="150">
        <v>0</v>
      </c>
      <c r="BO19" s="150">
        <v>0</v>
      </c>
      <c r="BP19" s="150">
        <v>0</v>
      </c>
      <c r="BQ19" s="150">
        <v>4</v>
      </c>
      <c r="BR19" s="150">
        <v>1</v>
      </c>
      <c r="BS19" s="150">
        <v>3</v>
      </c>
      <c r="BT19" s="150">
        <v>12</v>
      </c>
      <c r="BU19" s="150">
        <v>1</v>
      </c>
    </row>
    <row r="20" spans="1:73" s="98" customFormat="1" ht="12.6" customHeight="1" x14ac:dyDescent="0.2">
      <c r="A20" s="159">
        <v>271195</v>
      </c>
      <c r="B20" s="139" t="s">
        <v>204</v>
      </c>
      <c r="C20" s="160" t="s">
        <v>323</v>
      </c>
      <c r="D20" s="139">
        <v>16</v>
      </c>
      <c r="E20" s="139">
        <v>14.207446477885201</v>
      </c>
      <c r="F20" s="139">
        <v>14.207446477885201</v>
      </c>
      <c r="G20" s="150">
        <v>2</v>
      </c>
      <c r="H20" s="150">
        <v>2</v>
      </c>
      <c r="I20" s="150">
        <v>2</v>
      </c>
      <c r="J20" s="150">
        <v>1</v>
      </c>
      <c r="K20" s="150">
        <v>4</v>
      </c>
      <c r="L20" s="150">
        <v>2</v>
      </c>
      <c r="M20" s="150">
        <v>2</v>
      </c>
      <c r="N20" s="150">
        <v>1</v>
      </c>
      <c r="O20" s="150">
        <v>0</v>
      </c>
      <c r="P20" s="150">
        <v>9</v>
      </c>
      <c r="Q20" s="150">
        <v>7</v>
      </c>
      <c r="R20" s="150">
        <v>0</v>
      </c>
      <c r="S20" s="150">
        <v>5</v>
      </c>
      <c r="T20" s="150">
        <v>11</v>
      </c>
      <c r="U20" s="150">
        <v>2</v>
      </c>
      <c r="V20" s="150">
        <v>9</v>
      </c>
      <c r="W20" s="150">
        <v>1</v>
      </c>
      <c r="X20" s="150">
        <v>2</v>
      </c>
      <c r="Y20" s="150">
        <v>4</v>
      </c>
      <c r="Z20" s="150">
        <v>2</v>
      </c>
      <c r="AA20" s="150">
        <v>0</v>
      </c>
      <c r="AB20" s="150">
        <v>13</v>
      </c>
      <c r="AC20" s="150">
        <v>0</v>
      </c>
      <c r="AD20" s="150">
        <v>0</v>
      </c>
      <c r="AE20" s="150">
        <v>0</v>
      </c>
      <c r="AF20" s="150">
        <v>0</v>
      </c>
      <c r="AG20" s="150">
        <v>3</v>
      </c>
      <c r="AH20" s="150">
        <v>0</v>
      </c>
      <c r="AI20" s="150">
        <v>11</v>
      </c>
      <c r="AJ20" s="150">
        <v>0</v>
      </c>
      <c r="AK20" s="150">
        <v>0</v>
      </c>
      <c r="AL20" s="139">
        <v>2</v>
      </c>
      <c r="AM20" s="139">
        <v>1</v>
      </c>
      <c r="AN20" s="150">
        <v>2</v>
      </c>
      <c r="AO20" s="150">
        <v>0</v>
      </c>
      <c r="AP20" s="150">
        <v>0</v>
      </c>
      <c r="AQ20" s="150">
        <v>1</v>
      </c>
      <c r="AR20" s="150">
        <v>0</v>
      </c>
      <c r="AS20" s="150">
        <v>1</v>
      </c>
      <c r="AT20" s="150">
        <v>0</v>
      </c>
      <c r="AU20" s="150">
        <v>4</v>
      </c>
      <c r="AV20" s="150">
        <v>0</v>
      </c>
      <c r="AW20" s="150">
        <v>0</v>
      </c>
      <c r="AX20" s="150">
        <v>0</v>
      </c>
      <c r="AY20" s="150">
        <v>0</v>
      </c>
      <c r="AZ20" s="150">
        <v>0</v>
      </c>
      <c r="BA20" s="150">
        <v>2</v>
      </c>
      <c r="BB20" s="150">
        <v>8</v>
      </c>
      <c r="BC20" s="150">
        <v>1</v>
      </c>
      <c r="BD20" s="150">
        <v>4</v>
      </c>
      <c r="BE20" s="150">
        <v>3</v>
      </c>
      <c r="BF20" s="150">
        <v>2</v>
      </c>
      <c r="BG20" s="150">
        <v>2</v>
      </c>
      <c r="BH20" s="150">
        <v>1</v>
      </c>
      <c r="BI20" s="150">
        <v>3</v>
      </c>
      <c r="BJ20" s="150">
        <v>0</v>
      </c>
      <c r="BK20" s="150">
        <v>8</v>
      </c>
      <c r="BL20" s="150">
        <v>14</v>
      </c>
      <c r="BM20" s="150">
        <v>6</v>
      </c>
      <c r="BN20" s="150">
        <v>0</v>
      </c>
      <c r="BO20" s="150">
        <v>1</v>
      </c>
      <c r="BP20" s="150">
        <v>0</v>
      </c>
      <c r="BQ20" s="150">
        <v>2</v>
      </c>
      <c r="BR20" s="150">
        <v>0</v>
      </c>
      <c r="BS20" s="150">
        <v>2</v>
      </c>
      <c r="BT20" s="150">
        <v>14</v>
      </c>
      <c r="BU20" s="150">
        <v>0</v>
      </c>
    </row>
    <row r="21" spans="1:73" s="98" customFormat="1" ht="12.6" customHeight="1" x14ac:dyDescent="0.2">
      <c r="A21" s="159">
        <v>271209</v>
      </c>
      <c r="B21" s="139" t="s">
        <v>204</v>
      </c>
      <c r="C21" s="160" t="s">
        <v>324</v>
      </c>
      <c r="D21" s="139">
        <v>24</v>
      </c>
      <c r="E21" s="139">
        <v>15.762511493498</v>
      </c>
      <c r="F21" s="139">
        <v>15.762511493498</v>
      </c>
      <c r="G21" s="150">
        <v>1</v>
      </c>
      <c r="H21" s="150">
        <v>6</v>
      </c>
      <c r="I21" s="150">
        <v>2</v>
      </c>
      <c r="J21" s="150">
        <v>1</v>
      </c>
      <c r="K21" s="150">
        <v>8</v>
      </c>
      <c r="L21" s="150">
        <v>3</v>
      </c>
      <c r="M21" s="150">
        <v>1</v>
      </c>
      <c r="N21" s="150">
        <v>2</v>
      </c>
      <c r="O21" s="150">
        <v>0</v>
      </c>
      <c r="P21" s="150">
        <v>12</v>
      </c>
      <c r="Q21" s="150">
        <v>11</v>
      </c>
      <c r="R21" s="150">
        <v>1</v>
      </c>
      <c r="S21" s="150">
        <v>9</v>
      </c>
      <c r="T21" s="150">
        <v>14</v>
      </c>
      <c r="U21" s="150">
        <v>1</v>
      </c>
      <c r="V21" s="150">
        <v>13</v>
      </c>
      <c r="W21" s="150">
        <v>0</v>
      </c>
      <c r="X21" s="150">
        <v>4</v>
      </c>
      <c r="Y21" s="150">
        <v>7</v>
      </c>
      <c r="Z21" s="150">
        <v>2</v>
      </c>
      <c r="AA21" s="150">
        <v>1</v>
      </c>
      <c r="AB21" s="150">
        <v>16</v>
      </c>
      <c r="AC21" s="150">
        <v>3</v>
      </c>
      <c r="AD21" s="150">
        <v>0</v>
      </c>
      <c r="AE21" s="150">
        <v>0</v>
      </c>
      <c r="AF21" s="150">
        <v>0</v>
      </c>
      <c r="AG21" s="150">
        <v>5</v>
      </c>
      <c r="AH21" s="150">
        <v>0</v>
      </c>
      <c r="AI21" s="150">
        <v>15</v>
      </c>
      <c r="AJ21" s="150">
        <v>1</v>
      </c>
      <c r="AK21" s="150">
        <v>0</v>
      </c>
      <c r="AL21" s="139">
        <v>4</v>
      </c>
      <c r="AM21" s="139">
        <v>3</v>
      </c>
      <c r="AN21" s="150">
        <v>1</v>
      </c>
      <c r="AO21" s="150">
        <v>0</v>
      </c>
      <c r="AP21" s="150">
        <v>0</v>
      </c>
      <c r="AQ21" s="150">
        <v>1</v>
      </c>
      <c r="AR21" s="150">
        <v>1</v>
      </c>
      <c r="AS21" s="150">
        <v>0</v>
      </c>
      <c r="AT21" s="150">
        <v>0</v>
      </c>
      <c r="AU21" s="150">
        <v>2</v>
      </c>
      <c r="AV21" s="150">
        <v>1</v>
      </c>
      <c r="AW21" s="150">
        <v>1</v>
      </c>
      <c r="AX21" s="150">
        <v>2</v>
      </c>
      <c r="AY21" s="150">
        <v>6</v>
      </c>
      <c r="AZ21" s="150">
        <v>0</v>
      </c>
      <c r="BA21" s="150">
        <v>0</v>
      </c>
      <c r="BB21" s="150">
        <v>10</v>
      </c>
      <c r="BC21" s="150">
        <v>3</v>
      </c>
      <c r="BD21" s="150">
        <v>3</v>
      </c>
      <c r="BE21" s="150">
        <v>1</v>
      </c>
      <c r="BF21" s="150">
        <v>5</v>
      </c>
      <c r="BG21" s="150">
        <v>3</v>
      </c>
      <c r="BH21" s="150">
        <v>5</v>
      </c>
      <c r="BI21" s="150">
        <v>4</v>
      </c>
      <c r="BJ21" s="150">
        <v>0</v>
      </c>
      <c r="BK21" s="150">
        <v>12</v>
      </c>
      <c r="BL21" s="150">
        <v>16</v>
      </c>
      <c r="BM21" s="150">
        <v>8</v>
      </c>
      <c r="BN21" s="150">
        <v>2</v>
      </c>
      <c r="BO21" s="150">
        <v>4</v>
      </c>
      <c r="BP21" s="150">
        <v>0</v>
      </c>
      <c r="BQ21" s="150">
        <v>2</v>
      </c>
      <c r="BR21" s="150">
        <v>1</v>
      </c>
      <c r="BS21" s="150">
        <v>7</v>
      </c>
      <c r="BT21" s="150">
        <v>16</v>
      </c>
      <c r="BU21" s="150">
        <v>1</v>
      </c>
    </row>
    <row r="22" spans="1:73" s="98" customFormat="1" ht="12.6" customHeight="1" x14ac:dyDescent="0.2">
      <c r="A22" s="159">
        <v>271217</v>
      </c>
      <c r="B22" s="139" t="s">
        <v>204</v>
      </c>
      <c r="C22" s="160" t="s">
        <v>325</v>
      </c>
      <c r="D22" s="139">
        <v>19</v>
      </c>
      <c r="E22" s="139">
        <v>14.2545258119453</v>
      </c>
      <c r="F22" s="139">
        <v>14.2545258119453</v>
      </c>
      <c r="G22" s="150">
        <v>1</v>
      </c>
      <c r="H22" s="150">
        <v>3</v>
      </c>
      <c r="I22" s="150">
        <v>1</v>
      </c>
      <c r="J22" s="150">
        <v>2</v>
      </c>
      <c r="K22" s="150">
        <v>6</v>
      </c>
      <c r="L22" s="150">
        <v>1</v>
      </c>
      <c r="M22" s="150">
        <v>2</v>
      </c>
      <c r="N22" s="150">
        <v>3</v>
      </c>
      <c r="O22" s="150">
        <v>0</v>
      </c>
      <c r="P22" s="150">
        <v>14</v>
      </c>
      <c r="Q22" s="150">
        <v>5</v>
      </c>
      <c r="R22" s="150">
        <v>0</v>
      </c>
      <c r="S22" s="150">
        <v>7</v>
      </c>
      <c r="T22" s="150">
        <v>12</v>
      </c>
      <c r="U22" s="150">
        <v>2</v>
      </c>
      <c r="V22" s="150">
        <v>10</v>
      </c>
      <c r="W22" s="150">
        <v>0</v>
      </c>
      <c r="X22" s="150">
        <v>2</v>
      </c>
      <c r="Y22" s="150">
        <v>6</v>
      </c>
      <c r="Z22" s="150">
        <v>2</v>
      </c>
      <c r="AA22" s="150">
        <v>0</v>
      </c>
      <c r="AB22" s="150">
        <v>12</v>
      </c>
      <c r="AC22" s="150">
        <v>0</v>
      </c>
      <c r="AD22" s="150">
        <v>0</v>
      </c>
      <c r="AE22" s="150">
        <v>0</v>
      </c>
      <c r="AF22" s="150">
        <v>0</v>
      </c>
      <c r="AG22" s="150">
        <v>7</v>
      </c>
      <c r="AH22" s="150">
        <v>0</v>
      </c>
      <c r="AI22" s="150">
        <v>9</v>
      </c>
      <c r="AJ22" s="150">
        <v>0</v>
      </c>
      <c r="AK22" s="150">
        <v>2</v>
      </c>
      <c r="AL22" s="139">
        <v>5</v>
      </c>
      <c r="AM22" s="139">
        <v>1</v>
      </c>
      <c r="AN22" s="150">
        <v>2</v>
      </c>
      <c r="AO22" s="150">
        <v>0</v>
      </c>
      <c r="AP22" s="150">
        <v>1</v>
      </c>
      <c r="AQ22" s="150">
        <v>0</v>
      </c>
      <c r="AR22" s="150">
        <v>3</v>
      </c>
      <c r="AS22" s="150">
        <v>0</v>
      </c>
      <c r="AT22" s="150">
        <v>2</v>
      </c>
      <c r="AU22" s="150">
        <v>1</v>
      </c>
      <c r="AV22" s="150">
        <v>2</v>
      </c>
      <c r="AW22" s="150">
        <v>2</v>
      </c>
      <c r="AX22" s="150">
        <v>1</v>
      </c>
      <c r="AY22" s="150">
        <v>0</v>
      </c>
      <c r="AZ22" s="150">
        <v>0</v>
      </c>
      <c r="BA22" s="150">
        <v>2</v>
      </c>
      <c r="BB22" s="150">
        <v>5</v>
      </c>
      <c r="BC22" s="150">
        <v>6</v>
      </c>
      <c r="BD22" s="150">
        <v>2</v>
      </c>
      <c r="BE22" s="150">
        <v>1</v>
      </c>
      <c r="BF22" s="150">
        <v>6</v>
      </c>
      <c r="BG22" s="150">
        <v>0</v>
      </c>
      <c r="BH22" s="150">
        <v>2</v>
      </c>
      <c r="BI22" s="150">
        <v>2</v>
      </c>
      <c r="BJ22" s="150">
        <v>0</v>
      </c>
      <c r="BK22" s="150">
        <v>4</v>
      </c>
      <c r="BL22" s="150">
        <v>16</v>
      </c>
      <c r="BM22" s="150">
        <v>2</v>
      </c>
      <c r="BN22" s="150">
        <v>0</v>
      </c>
      <c r="BO22" s="150">
        <v>2</v>
      </c>
      <c r="BP22" s="150">
        <v>1</v>
      </c>
      <c r="BQ22" s="150">
        <v>2</v>
      </c>
      <c r="BR22" s="150">
        <v>1</v>
      </c>
      <c r="BS22" s="150">
        <v>5</v>
      </c>
      <c r="BT22" s="150">
        <v>13</v>
      </c>
      <c r="BU22" s="150">
        <v>1</v>
      </c>
    </row>
    <row r="23" spans="1:73" s="98" customFormat="1" ht="12.6" customHeight="1" x14ac:dyDescent="0.2">
      <c r="A23" s="159">
        <v>271225</v>
      </c>
      <c r="B23" s="139" t="s">
        <v>204</v>
      </c>
      <c r="C23" s="160" t="s">
        <v>326</v>
      </c>
      <c r="D23" s="139">
        <v>27</v>
      </c>
      <c r="E23" s="139">
        <v>25.6773592262556</v>
      </c>
      <c r="F23" s="139">
        <v>25.6773592262556</v>
      </c>
      <c r="G23" s="150">
        <v>0</v>
      </c>
      <c r="H23" s="150">
        <v>1</v>
      </c>
      <c r="I23" s="150">
        <v>3</v>
      </c>
      <c r="J23" s="150">
        <v>0</v>
      </c>
      <c r="K23" s="150">
        <v>6</v>
      </c>
      <c r="L23" s="150">
        <v>9</v>
      </c>
      <c r="M23" s="150">
        <v>6</v>
      </c>
      <c r="N23" s="150">
        <v>2</v>
      </c>
      <c r="O23" s="150">
        <v>0</v>
      </c>
      <c r="P23" s="150">
        <v>7</v>
      </c>
      <c r="Q23" s="150">
        <v>20</v>
      </c>
      <c r="R23" s="150">
        <v>0</v>
      </c>
      <c r="S23" s="150">
        <v>7</v>
      </c>
      <c r="T23" s="150">
        <v>20</v>
      </c>
      <c r="U23" s="150">
        <v>0</v>
      </c>
      <c r="V23" s="150">
        <v>20</v>
      </c>
      <c r="W23" s="150">
        <v>0</v>
      </c>
      <c r="X23" s="150">
        <v>1</v>
      </c>
      <c r="Y23" s="150">
        <v>18</v>
      </c>
      <c r="Z23" s="150">
        <v>1</v>
      </c>
      <c r="AA23" s="150">
        <v>0</v>
      </c>
      <c r="AB23" s="150">
        <v>21</v>
      </c>
      <c r="AC23" s="150">
        <v>0</v>
      </c>
      <c r="AD23" s="150">
        <v>0</v>
      </c>
      <c r="AE23" s="150">
        <v>1</v>
      </c>
      <c r="AF23" s="150">
        <v>0</v>
      </c>
      <c r="AG23" s="150">
        <v>5</v>
      </c>
      <c r="AH23" s="150">
        <v>0</v>
      </c>
      <c r="AI23" s="150">
        <v>18</v>
      </c>
      <c r="AJ23" s="150">
        <v>4</v>
      </c>
      <c r="AK23" s="150">
        <v>1</v>
      </c>
      <c r="AL23" s="139">
        <v>3</v>
      </c>
      <c r="AM23" s="139">
        <v>0</v>
      </c>
      <c r="AN23" s="150">
        <v>1</v>
      </c>
      <c r="AO23" s="150">
        <v>0</v>
      </c>
      <c r="AP23" s="150">
        <v>2</v>
      </c>
      <c r="AQ23" s="150">
        <v>1</v>
      </c>
      <c r="AR23" s="150">
        <v>0</v>
      </c>
      <c r="AS23" s="150">
        <v>0</v>
      </c>
      <c r="AT23" s="150">
        <v>1</v>
      </c>
      <c r="AU23" s="150">
        <v>1</v>
      </c>
      <c r="AV23" s="150">
        <v>1</v>
      </c>
      <c r="AW23" s="150">
        <v>1</v>
      </c>
      <c r="AX23" s="150">
        <v>1</v>
      </c>
      <c r="AY23" s="150">
        <v>0</v>
      </c>
      <c r="AZ23" s="150">
        <v>1</v>
      </c>
      <c r="BA23" s="150">
        <v>0</v>
      </c>
      <c r="BB23" s="150">
        <v>18</v>
      </c>
      <c r="BC23" s="150">
        <v>5</v>
      </c>
      <c r="BD23" s="150">
        <v>7</v>
      </c>
      <c r="BE23" s="150">
        <v>4</v>
      </c>
      <c r="BF23" s="150">
        <v>1</v>
      </c>
      <c r="BG23" s="150">
        <v>4</v>
      </c>
      <c r="BH23" s="150">
        <v>5</v>
      </c>
      <c r="BI23" s="150">
        <v>1</v>
      </c>
      <c r="BJ23" s="150">
        <v>0</v>
      </c>
      <c r="BK23" s="150">
        <v>7</v>
      </c>
      <c r="BL23" s="150">
        <v>23</v>
      </c>
      <c r="BM23" s="150">
        <v>11</v>
      </c>
      <c r="BN23" s="150">
        <v>3</v>
      </c>
      <c r="BO23" s="150">
        <v>1</v>
      </c>
      <c r="BP23" s="150">
        <v>0</v>
      </c>
      <c r="BQ23" s="150">
        <v>2</v>
      </c>
      <c r="BR23" s="150">
        <v>0</v>
      </c>
      <c r="BS23" s="150">
        <v>6</v>
      </c>
      <c r="BT23" s="150">
        <v>21</v>
      </c>
      <c r="BU23" s="150">
        <v>0</v>
      </c>
    </row>
    <row r="24" spans="1:73" s="98" customFormat="1" ht="12.6" customHeight="1" x14ac:dyDescent="0.2">
      <c r="A24" s="159">
        <v>271233</v>
      </c>
      <c r="B24" s="139" t="s">
        <v>204</v>
      </c>
      <c r="C24" s="160" t="s">
        <v>327</v>
      </c>
      <c r="D24" s="139">
        <v>29</v>
      </c>
      <c r="E24" s="139">
        <v>15.7277046228605</v>
      </c>
      <c r="F24" s="139">
        <v>15.7277046228605</v>
      </c>
      <c r="G24" s="150">
        <v>0</v>
      </c>
      <c r="H24" s="150">
        <v>1</v>
      </c>
      <c r="I24" s="150">
        <v>3</v>
      </c>
      <c r="J24" s="150">
        <v>5</v>
      </c>
      <c r="K24" s="150">
        <v>9</v>
      </c>
      <c r="L24" s="150">
        <v>2</v>
      </c>
      <c r="M24" s="150">
        <v>5</v>
      </c>
      <c r="N24" s="150">
        <v>4</v>
      </c>
      <c r="O24" s="150">
        <v>0</v>
      </c>
      <c r="P24" s="150">
        <v>13</v>
      </c>
      <c r="Q24" s="150">
        <v>16</v>
      </c>
      <c r="R24" s="150">
        <v>0</v>
      </c>
      <c r="S24" s="150">
        <v>12</v>
      </c>
      <c r="T24" s="150">
        <v>17</v>
      </c>
      <c r="U24" s="150">
        <v>0</v>
      </c>
      <c r="V24" s="150">
        <v>17</v>
      </c>
      <c r="W24" s="150">
        <v>1</v>
      </c>
      <c r="X24" s="150">
        <v>2</v>
      </c>
      <c r="Y24" s="150">
        <v>11</v>
      </c>
      <c r="Z24" s="150">
        <v>3</v>
      </c>
      <c r="AA24" s="150">
        <v>0</v>
      </c>
      <c r="AB24" s="150">
        <v>18</v>
      </c>
      <c r="AC24" s="150">
        <v>4</v>
      </c>
      <c r="AD24" s="150">
        <v>0</v>
      </c>
      <c r="AE24" s="150">
        <v>2</v>
      </c>
      <c r="AF24" s="150">
        <v>0</v>
      </c>
      <c r="AG24" s="150">
        <v>5</v>
      </c>
      <c r="AH24" s="150">
        <v>0</v>
      </c>
      <c r="AI24" s="150">
        <v>12</v>
      </c>
      <c r="AJ24" s="150">
        <v>0</v>
      </c>
      <c r="AK24" s="150">
        <v>2</v>
      </c>
      <c r="AL24" s="139">
        <v>11</v>
      </c>
      <c r="AM24" s="139">
        <v>1</v>
      </c>
      <c r="AN24" s="150">
        <v>3</v>
      </c>
      <c r="AO24" s="150">
        <v>0</v>
      </c>
      <c r="AP24" s="150">
        <v>1</v>
      </c>
      <c r="AQ24" s="150">
        <v>0</v>
      </c>
      <c r="AR24" s="150">
        <v>9</v>
      </c>
      <c r="AS24" s="150">
        <v>0</v>
      </c>
      <c r="AT24" s="150">
        <v>1</v>
      </c>
      <c r="AU24" s="150">
        <v>1</v>
      </c>
      <c r="AV24" s="150">
        <v>1</v>
      </c>
      <c r="AW24" s="150">
        <v>1</v>
      </c>
      <c r="AX24" s="150">
        <v>3</v>
      </c>
      <c r="AY24" s="150">
        <v>0</v>
      </c>
      <c r="AZ24" s="150">
        <v>0</v>
      </c>
      <c r="BA24" s="150">
        <v>0</v>
      </c>
      <c r="BB24" s="150">
        <v>12</v>
      </c>
      <c r="BC24" s="150">
        <v>2</v>
      </c>
      <c r="BD24" s="150">
        <v>3</v>
      </c>
      <c r="BE24" s="150">
        <v>3</v>
      </c>
      <c r="BF24" s="150">
        <v>4</v>
      </c>
      <c r="BG24" s="150">
        <v>5</v>
      </c>
      <c r="BH24" s="150">
        <v>8</v>
      </c>
      <c r="BI24" s="150">
        <v>4</v>
      </c>
      <c r="BJ24" s="150">
        <v>0</v>
      </c>
      <c r="BK24" s="150">
        <v>4</v>
      </c>
      <c r="BL24" s="150">
        <v>30</v>
      </c>
      <c r="BM24" s="150">
        <v>8</v>
      </c>
      <c r="BN24" s="150">
        <v>4</v>
      </c>
      <c r="BO24" s="150">
        <v>1</v>
      </c>
      <c r="BP24" s="150">
        <v>0</v>
      </c>
      <c r="BQ24" s="150">
        <v>3</v>
      </c>
      <c r="BR24" s="150">
        <v>0</v>
      </c>
      <c r="BS24" s="150">
        <v>10</v>
      </c>
      <c r="BT24" s="150">
        <v>19</v>
      </c>
      <c r="BU24" s="150">
        <v>0</v>
      </c>
    </row>
    <row r="25" spans="1:73" s="98" customFormat="1" ht="12.6" customHeight="1" x14ac:dyDescent="0.2">
      <c r="A25" s="159">
        <v>271241</v>
      </c>
      <c r="B25" s="139" t="s">
        <v>204</v>
      </c>
      <c r="C25" s="160" t="s">
        <v>328</v>
      </c>
      <c r="D25" s="139">
        <v>13</v>
      </c>
      <c r="E25" s="139">
        <v>11.6470756880734</v>
      </c>
      <c r="F25" s="139">
        <v>11.6470756880734</v>
      </c>
      <c r="G25" s="150">
        <v>0</v>
      </c>
      <c r="H25" s="150">
        <v>1</v>
      </c>
      <c r="I25" s="150">
        <v>2</v>
      </c>
      <c r="J25" s="150">
        <v>3</v>
      </c>
      <c r="K25" s="150">
        <v>1</v>
      </c>
      <c r="L25" s="150">
        <v>3</v>
      </c>
      <c r="M25" s="150">
        <v>0</v>
      </c>
      <c r="N25" s="150">
        <v>3</v>
      </c>
      <c r="O25" s="150">
        <v>0</v>
      </c>
      <c r="P25" s="150">
        <v>5</v>
      </c>
      <c r="Q25" s="150">
        <v>8</v>
      </c>
      <c r="R25" s="150">
        <v>0</v>
      </c>
      <c r="S25" s="150">
        <v>3</v>
      </c>
      <c r="T25" s="150">
        <v>10</v>
      </c>
      <c r="U25" s="150">
        <v>0</v>
      </c>
      <c r="V25" s="150">
        <v>10</v>
      </c>
      <c r="W25" s="150">
        <v>0</v>
      </c>
      <c r="X25" s="150">
        <v>3</v>
      </c>
      <c r="Y25" s="150">
        <v>5</v>
      </c>
      <c r="Z25" s="150">
        <v>2</v>
      </c>
      <c r="AA25" s="150">
        <v>0</v>
      </c>
      <c r="AB25" s="150">
        <v>9</v>
      </c>
      <c r="AC25" s="150">
        <v>1</v>
      </c>
      <c r="AD25" s="150">
        <v>1</v>
      </c>
      <c r="AE25" s="150">
        <v>1</v>
      </c>
      <c r="AF25" s="150">
        <v>0</v>
      </c>
      <c r="AG25" s="150">
        <v>1</v>
      </c>
      <c r="AH25" s="150">
        <v>0</v>
      </c>
      <c r="AI25" s="150">
        <v>8</v>
      </c>
      <c r="AJ25" s="150">
        <v>0</v>
      </c>
      <c r="AK25" s="150">
        <v>1</v>
      </c>
      <c r="AL25" s="139">
        <v>4</v>
      </c>
      <c r="AM25" s="139">
        <v>0</v>
      </c>
      <c r="AN25" s="150">
        <v>0</v>
      </c>
      <c r="AO25" s="150">
        <v>0</v>
      </c>
      <c r="AP25" s="150">
        <v>1</v>
      </c>
      <c r="AQ25" s="150">
        <v>0</v>
      </c>
      <c r="AR25" s="150">
        <v>0</v>
      </c>
      <c r="AS25" s="150">
        <v>1</v>
      </c>
      <c r="AT25" s="150">
        <v>0</v>
      </c>
      <c r="AU25" s="150">
        <v>0</v>
      </c>
      <c r="AV25" s="150">
        <v>2</v>
      </c>
      <c r="AW25" s="150">
        <v>0</v>
      </c>
      <c r="AX25" s="150">
        <v>1</v>
      </c>
      <c r="AY25" s="150">
        <v>0</v>
      </c>
      <c r="AZ25" s="150">
        <v>1</v>
      </c>
      <c r="BA25" s="150">
        <v>1</v>
      </c>
      <c r="BB25" s="150">
        <v>6</v>
      </c>
      <c r="BC25" s="150">
        <v>2</v>
      </c>
      <c r="BD25" s="150">
        <v>1</v>
      </c>
      <c r="BE25" s="150">
        <v>2</v>
      </c>
      <c r="BF25" s="150">
        <v>3</v>
      </c>
      <c r="BG25" s="150">
        <v>1</v>
      </c>
      <c r="BH25" s="150">
        <v>2</v>
      </c>
      <c r="BI25" s="150">
        <v>2</v>
      </c>
      <c r="BJ25" s="150">
        <v>0</v>
      </c>
      <c r="BK25" s="150">
        <v>5</v>
      </c>
      <c r="BL25" s="150">
        <v>11</v>
      </c>
      <c r="BM25" s="150">
        <v>3</v>
      </c>
      <c r="BN25" s="150">
        <v>0</v>
      </c>
      <c r="BO25" s="150">
        <v>0</v>
      </c>
      <c r="BP25" s="150">
        <v>0</v>
      </c>
      <c r="BQ25" s="150">
        <v>1</v>
      </c>
      <c r="BR25" s="150">
        <v>0</v>
      </c>
      <c r="BS25" s="150">
        <v>5</v>
      </c>
      <c r="BT25" s="150">
        <v>8</v>
      </c>
      <c r="BU25" s="150">
        <v>0</v>
      </c>
    </row>
    <row r="26" spans="1:73" s="98" customFormat="1" ht="12.6" customHeight="1" x14ac:dyDescent="0.2">
      <c r="A26" s="159">
        <v>271250</v>
      </c>
      <c r="B26" s="139" t="s">
        <v>204</v>
      </c>
      <c r="C26" s="160" t="s">
        <v>329</v>
      </c>
      <c r="D26" s="139">
        <v>20</v>
      </c>
      <c r="E26" s="139">
        <v>17.060624930691201</v>
      </c>
      <c r="F26" s="139">
        <v>17.060624930691201</v>
      </c>
      <c r="G26" s="150">
        <v>1</v>
      </c>
      <c r="H26" s="150">
        <v>4</v>
      </c>
      <c r="I26" s="150">
        <v>2</v>
      </c>
      <c r="J26" s="150">
        <v>5</v>
      </c>
      <c r="K26" s="150">
        <v>4</v>
      </c>
      <c r="L26" s="150">
        <v>1</v>
      </c>
      <c r="M26" s="150">
        <v>2</v>
      </c>
      <c r="N26" s="150">
        <v>1</v>
      </c>
      <c r="O26" s="150">
        <v>0</v>
      </c>
      <c r="P26" s="150">
        <v>12</v>
      </c>
      <c r="Q26" s="150">
        <v>7</v>
      </c>
      <c r="R26" s="150">
        <v>1</v>
      </c>
      <c r="S26" s="150">
        <v>7</v>
      </c>
      <c r="T26" s="150">
        <v>12</v>
      </c>
      <c r="U26" s="150">
        <v>2</v>
      </c>
      <c r="V26" s="150">
        <v>10</v>
      </c>
      <c r="W26" s="150">
        <v>0</v>
      </c>
      <c r="X26" s="150">
        <v>1</v>
      </c>
      <c r="Y26" s="150">
        <v>8</v>
      </c>
      <c r="Z26" s="150">
        <v>1</v>
      </c>
      <c r="AA26" s="150">
        <v>1</v>
      </c>
      <c r="AB26" s="150">
        <v>11</v>
      </c>
      <c r="AC26" s="150">
        <v>4</v>
      </c>
      <c r="AD26" s="150">
        <v>0</v>
      </c>
      <c r="AE26" s="150">
        <v>1</v>
      </c>
      <c r="AF26" s="150">
        <v>0</v>
      </c>
      <c r="AG26" s="150">
        <v>4</v>
      </c>
      <c r="AH26" s="150">
        <v>0</v>
      </c>
      <c r="AI26" s="150">
        <v>8</v>
      </c>
      <c r="AJ26" s="150">
        <v>1</v>
      </c>
      <c r="AK26" s="150">
        <v>0</v>
      </c>
      <c r="AL26" s="139">
        <v>11</v>
      </c>
      <c r="AM26" s="139">
        <v>0</v>
      </c>
      <c r="AN26" s="150">
        <v>0</v>
      </c>
      <c r="AO26" s="150">
        <v>0</v>
      </c>
      <c r="AP26" s="150">
        <v>0</v>
      </c>
      <c r="AQ26" s="150">
        <v>1</v>
      </c>
      <c r="AR26" s="150">
        <v>0</v>
      </c>
      <c r="AS26" s="150">
        <v>2</v>
      </c>
      <c r="AT26" s="150">
        <v>2</v>
      </c>
      <c r="AU26" s="150">
        <v>1</v>
      </c>
      <c r="AV26" s="150">
        <v>3</v>
      </c>
      <c r="AW26" s="150">
        <v>2</v>
      </c>
      <c r="AX26" s="150">
        <v>0</v>
      </c>
      <c r="AY26" s="150">
        <v>0</v>
      </c>
      <c r="AZ26" s="150">
        <v>2</v>
      </c>
      <c r="BA26" s="150">
        <v>1</v>
      </c>
      <c r="BB26" s="150">
        <v>6</v>
      </c>
      <c r="BC26" s="150">
        <v>0</v>
      </c>
      <c r="BD26" s="150">
        <v>4</v>
      </c>
      <c r="BE26" s="150">
        <v>5</v>
      </c>
      <c r="BF26" s="150">
        <v>3</v>
      </c>
      <c r="BG26" s="150">
        <v>2</v>
      </c>
      <c r="BH26" s="150">
        <v>2</v>
      </c>
      <c r="BI26" s="150">
        <v>4</v>
      </c>
      <c r="BJ26" s="150">
        <v>0</v>
      </c>
      <c r="BK26" s="150">
        <v>2</v>
      </c>
      <c r="BL26" s="150">
        <v>15</v>
      </c>
      <c r="BM26" s="150">
        <v>6</v>
      </c>
      <c r="BN26" s="150">
        <v>2</v>
      </c>
      <c r="BO26" s="150">
        <v>1</v>
      </c>
      <c r="BP26" s="150">
        <v>2</v>
      </c>
      <c r="BQ26" s="150">
        <v>2</v>
      </c>
      <c r="BR26" s="150">
        <v>1</v>
      </c>
      <c r="BS26" s="150">
        <v>5</v>
      </c>
      <c r="BT26" s="150">
        <v>14</v>
      </c>
      <c r="BU26" s="150">
        <v>1</v>
      </c>
    </row>
    <row r="27" spans="1:73" s="98" customFormat="1" ht="12.6" customHeight="1" x14ac:dyDescent="0.2">
      <c r="A27" s="159">
        <v>271268</v>
      </c>
      <c r="B27" s="139" t="s">
        <v>204</v>
      </c>
      <c r="C27" s="160" t="s">
        <v>330</v>
      </c>
      <c r="D27" s="139">
        <v>23</v>
      </c>
      <c r="E27" s="139">
        <v>12.256991814461101</v>
      </c>
      <c r="F27" s="139">
        <v>12.256991814461101</v>
      </c>
      <c r="G27" s="150">
        <v>0</v>
      </c>
      <c r="H27" s="150">
        <v>3</v>
      </c>
      <c r="I27" s="150">
        <v>2</v>
      </c>
      <c r="J27" s="150">
        <v>4</v>
      </c>
      <c r="K27" s="150">
        <v>5</v>
      </c>
      <c r="L27" s="150">
        <v>2</v>
      </c>
      <c r="M27" s="150">
        <v>4</v>
      </c>
      <c r="N27" s="150">
        <v>3</v>
      </c>
      <c r="O27" s="150">
        <v>0</v>
      </c>
      <c r="P27" s="150">
        <v>13</v>
      </c>
      <c r="Q27" s="150">
        <v>10</v>
      </c>
      <c r="R27" s="150">
        <v>0</v>
      </c>
      <c r="S27" s="150">
        <v>7</v>
      </c>
      <c r="T27" s="150">
        <v>15</v>
      </c>
      <c r="U27" s="150">
        <v>0</v>
      </c>
      <c r="V27" s="150">
        <v>15</v>
      </c>
      <c r="W27" s="150">
        <v>1</v>
      </c>
      <c r="X27" s="150">
        <v>3</v>
      </c>
      <c r="Y27" s="150">
        <v>10</v>
      </c>
      <c r="Z27" s="150">
        <v>1</v>
      </c>
      <c r="AA27" s="150">
        <v>1</v>
      </c>
      <c r="AB27" s="150">
        <v>18</v>
      </c>
      <c r="AC27" s="150">
        <v>2</v>
      </c>
      <c r="AD27" s="150">
        <v>0</v>
      </c>
      <c r="AE27" s="150">
        <v>0</v>
      </c>
      <c r="AF27" s="150">
        <v>0</v>
      </c>
      <c r="AG27" s="150">
        <v>3</v>
      </c>
      <c r="AH27" s="150">
        <v>0</v>
      </c>
      <c r="AI27" s="150">
        <v>10</v>
      </c>
      <c r="AJ27" s="150">
        <v>3</v>
      </c>
      <c r="AK27" s="150">
        <v>0</v>
      </c>
      <c r="AL27" s="139">
        <v>8</v>
      </c>
      <c r="AM27" s="139">
        <v>0</v>
      </c>
      <c r="AN27" s="150">
        <v>2</v>
      </c>
      <c r="AO27" s="150">
        <v>0</v>
      </c>
      <c r="AP27" s="150">
        <v>0</v>
      </c>
      <c r="AQ27" s="150">
        <v>1</v>
      </c>
      <c r="AR27" s="150">
        <v>1</v>
      </c>
      <c r="AS27" s="150">
        <v>2</v>
      </c>
      <c r="AT27" s="150">
        <v>0</v>
      </c>
      <c r="AU27" s="150">
        <v>3</v>
      </c>
      <c r="AV27" s="150">
        <v>3</v>
      </c>
      <c r="AW27" s="150">
        <v>4</v>
      </c>
      <c r="AX27" s="150">
        <v>2</v>
      </c>
      <c r="AY27" s="150">
        <v>2</v>
      </c>
      <c r="AZ27" s="150">
        <v>0</v>
      </c>
      <c r="BA27" s="150">
        <v>0</v>
      </c>
      <c r="BB27" s="150">
        <v>5</v>
      </c>
      <c r="BC27" s="150">
        <v>5</v>
      </c>
      <c r="BD27" s="150">
        <v>3</v>
      </c>
      <c r="BE27" s="150">
        <v>3</v>
      </c>
      <c r="BF27" s="150">
        <v>0</v>
      </c>
      <c r="BG27" s="150">
        <v>2</v>
      </c>
      <c r="BH27" s="150">
        <v>8</v>
      </c>
      <c r="BI27" s="150">
        <v>2</v>
      </c>
      <c r="BJ27" s="150">
        <v>0</v>
      </c>
      <c r="BK27" s="150">
        <v>11</v>
      </c>
      <c r="BL27" s="150">
        <v>18</v>
      </c>
      <c r="BM27" s="150">
        <v>10</v>
      </c>
      <c r="BN27" s="150">
        <v>2</v>
      </c>
      <c r="BO27" s="150">
        <v>1</v>
      </c>
      <c r="BP27" s="150">
        <v>0</v>
      </c>
      <c r="BQ27" s="150">
        <v>2</v>
      </c>
      <c r="BR27" s="150">
        <v>0</v>
      </c>
      <c r="BS27" s="150">
        <v>4</v>
      </c>
      <c r="BT27" s="150">
        <v>17</v>
      </c>
      <c r="BU27" s="150">
        <v>2</v>
      </c>
    </row>
    <row r="28" spans="1:73" s="98" customFormat="1" ht="12.6" customHeight="1" x14ac:dyDescent="0.2">
      <c r="A28" s="159">
        <v>271276</v>
      </c>
      <c r="B28" s="139" t="s">
        <v>204</v>
      </c>
      <c r="C28" s="160" t="s">
        <v>331</v>
      </c>
      <c r="D28" s="139">
        <v>27</v>
      </c>
      <c r="E28" s="139">
        <v>19.1005751395403</v>
      </c>
      <c r="F28" s="139">
        <v>19.1005751395403</v>
      </c>
      <c r="G28" s="150">
        <v>1</v>
      </c>
      <c r="H28" s="150">
        <v>4</v>
      </c>
      <c r="I28" s="150">
        <v>2</v>
      </c>
      <c r="J28" s="150">
        <v>5</v>
      </c>
      <c r="K28" s="150">
        <v>6</v>
      </c>
      <c r="L28" s="150">
        <v>3</v>
      </c>
      <c r="M28" s="150">
        <v>3</v>
      </c>
      <c r="N28" s="150">
        <v>3</v>
      </c>
      <c r="O28" s="150">
        <v>0</v>
      </c>
      <c r="P28" s="150">
        <v>9</v>
      </c>
      <c r="Q28" s="150">
        <v>17</v>
      </c>
      <c r="R28" s="150">
        <v>1</v>
      </c>
      <c r="S28" s="150">
        <v>6</v>
      </c>
      <c r="T28" s="150">
        <v>20</v>
      </c>
      <c r="U28" s="150">
        <v>2</v>
      </c>
      <c r="V28" s="150">
        <v>18</v>
      </c>
      <c r="W28" s="150">
        <v>0</v>
      </c>
      <c r="X28" s="150">
        <v>6</v>
      </c>
      <c r="Y28" s="150">
        <v>9</v>
      </c>
      <c r="Z28" s="150">
        <v>3</v>
      </c>
      <c r="AA28" s="150">
        <v>1</v>
      </c>
      <c r="AB28" s="150">
        <v>21</v>
      </c>
      <c r="AC28" s="150">
        <v>2</v>
      </c>
      <c r="AD28" s="150">
        <v>0</v>
      </c>
      <c r="AE28" s="150">
        <v>1</v>
      </c>
      <c r="AF28" s="150">
        <v>0</v>
      </c>
      <c r="AG28" s="150">
        <v>3</v>
      </c>
      <c r="AH28" s="150">
        <v>0</v>
      </c>
      <c r="AI28" s="150">
        <v>11</v>
      </c>
      <c r="AJ28" s="150">
        <v>3</v>
      </c>
      <c r="AK28" s="150">
        <v>0</v>
      </c>
      <c r="AL28" s="139">
        <v>12</v>
      </c>
      <c r="AM28" s="139">
        <v>0</v>
      </c>
      <c r="AN28" s="150">
        <v>1</v>
      </c>
      <c r="AO28" s="150">
        <v>0</v>
      </c>
      <c r="AP28" s="150">
        <v>1</v>
      </c>
      <c r="AQ28" s="150">
        <v>0</v>
      </c>
      <c r="AR28" s="150">
        <v>2</v>
      </c>
      <c r="AS28" s="150">
        <v>2</v>
      </c>
      <c r="AT28" s="150">
        <v>1</v>
      </c>
      <c r="AU28" s="150">
        <v>4</v>
      </c>
      <c r="AV28" s="150">
        <v>1</v>
      </c>
      <c r="AW28" s="150">
        <v>2</v>
      </c>
      <c r="AX28" s="150">
        <v>1</v>
      </c>
      <c r="AY28" s="150">
        <v>2</v>
      </c>
      <c r="AZ28" s="150">
        <v>2</v>
      </c>
      <c r="BA28" s="150">
        <v>2</v>
      </c>
      <c r="BB28" s="150">
        <v>7</v>
      </c>
      <c r="BC28" s="150">
        <v>3</v>
      </c>
      <c r="BD28" s="150">
        <v>4</v>
      </c>
      <c r="BE28" s="150">
        <v>2</v>
      </c>
      <c r="BF28" s="150">
        <v>5</v>
      </c>
      <c r="BG28" s="150">
        <v>7</v>
      </c>
      <c r="BH28" s="150">
        <v>5</v>
      </c>
      <c r="BI28" s="150">
        <v>1</v>
      </c>
      <c r="BJ28" s="150">
        <v>0</v>
      </c>
      <c r="BK28" s="150">
        <v>5</v>
      </c>
      <c r="BL28" s="150">
        <v>25</v>
      </c>
      <c r="BM28" s="150">
        <v>7</v>
      </c>
      <c r="BN28" s="150">
        <v>2</v>
      </c>
      <c r="BO28" s="150">
        <v>2</v>
      </c>
      <c r="BP28" s="150">
        <v>0</v>
      </c>
      <c r="BQ28" s="150">
        <v>3</v>
      </c>
      <c r="BR28" s="150">
        <v>0</v>
      </c>
      <c r="BS28" s="150">
        <v>7</v>
      </c>
      <c r="BT28" s="150">
        <v>17</v>
      </c>
      <c r="BU28" s="150">
        <v>3</v>
      </c>
    </row>
    <row r="29" spans="1:73" s="98" customFormat="1" ht="12.6" customHeight="1" x14ac:dyDescent="0.2">
      <c r="A29" s="159">
        <v>271284</v>
      </c>
      <c r="B29" s="139" t="s">
        <v>204</v>
      </c>
      <c r="C29" s="160" t="s">
        <v>332</v>
      </c>
      <c r="D29" s="139">
        <v>22</v>
      </c>
      <c r="E29" s="139">
        <v>18.5230401360601</v>
      </c>
      <c r="F29" s="139">
        <v>18.5230401360601</v>
      </c>
      <c r="G29" s="150">
        <v>0</v>
      </c>
      <c r="H29" s="150">
        <v>5</v>
      </c>
      <c r="I29" s="150">
        <v>4</v>
      </c>
      <c r="J29" s="150">
        <v>5</v>
      </c>
      <c r="K29" s="150">
        <v>5</v>
      </c>
      <c r="L29" s="150">
        <v>1</v>
      </c>
      <c r="M29" s="150">
        <v>1</v>
      </c>
      <c r="N29" s="150">
        <v>1</v>
      </c>
      <c r="O29" s="150">
        <v>0</v>
      </c>
      <c r="P29" s="150">
        <v>7</v>
      </c>
      <c r="Q29" s="150">
        <v>15</v>
      </c>
      <c r="R29" s="150">
        <v>0</v>
      </c>
      <c r="S29" s="150">
        <v>19</v>
      </c>
      <c r="T29" s="150">
        <v>3</v>
      </c>
      <c r="U29" s="150">
        <v>0</v>
      </c>
      <c r="V29" s="150">
        <v>3</v>
      </c>
      <c r="W29" s="150">
        <v>0</v>
      </c>
      <c r="X29" s="150">
        <v>1</v>
      </c>
      <c r="Y29" s="150">
        <v>2</v>
      </c>
      <c r="Z29" s="150">
        <v>0</v>
      </c>
      <c r="AA29" s="150">
        <v>0</v>
      </c>
      <c r="AB29" s="150">
        <v>18</v>
      </c>
      <c r="AC29" s="150">
        <v>0</v>
      </c>
      <c r="AD29" s="150">
        <v>0</v>
      </c>
      <c r="AE29" s="150">
        <v>1</v>
      </c>
      <c r="AF29" s="150">
        <v>0</v>
      </c>
      <c r="AG29" s="150">
        <v>3</v>
      </c>
      <c r="AH29" s="150">
        <v>0</v>
      </c>
      <c r="AI29" s="150">
        <v>14</v>
      </c>
      <c r="AJ29" s="150">
        <v>0</v>
      </c>
      <c r="AK29" s="150">
        <v>1</v>
      </c>
      <c r="AL29" s="139">
        <v>5</v>
      </c>
      <c r="AM29" s="139">
        <v>0</v>
      </c>
      <c r="AN29" s="150">
        <v>2</v>
      </c>
      <c r="AO29" s="150">
        <v>0</v>
      </c>
      <c r="AP29" s="150">
        <v>2</v>
      </c>
      <c r="AQ29" s="150">
        <v>2</v>
      </c>
      <c r="AR29" s="150">
        <v>2</v>
      </c>
      <c r="AS29" s="150">
        <v>0</v>
      </c>
      <c r="AT29" s="150">
        <v>0</v>
      </c>
      <c r="AU29" s="150">
        <v>0</v>
      </c>
      <c r="AV29" s="150">
        <v>0</v>
      </c>
      <c r="AW29" s="150">
        <v>1</v>
      </c>
      <c r="AX29" s="150">
        <v>3</v>
      </c>
      <c r="AY29" s="150">
        <v>1</v>
      </c>
      <c r="AZ29" s="150">
        <v>2</v>
      </c>
      <c r="BA29" s="150">
        <v>1</v>
      </c>
      <c r="BB29" s="150">
        <v>8</v>
      </c>
      <c r="BC29" s="150">
        <v>2</v>
      </c>
      <c r="BD29" s="150">
        <v>3</v>
      </c>
      <c r="BE29" s="150">
        <v>6</v>
      </c>
      <c r="BF29" s="150">
        <v>2</v>
      </c>
      <c r="BG29" s="150">
        <v>3</v>
      </c>
      <c r="BH29" s="150">
        <v>5</v>
      </c>
      <c r="BI29" s="150">
        <v>1</v>
      </c>
      <c r="BJ29" s="150">
        <v>0</v>
      </c>
      <c r="BK29" s="150">
        <v>2</v>
      </c>
      <c r="BL29" s="150">
        <v>14</v>
      </c>
      <c r="BM29" s="150">
        <v>6</v>
      </c>
      <c r="BN29" s="150">
        <v>5</v>
      </c>
      <c r="BO29" s="150">
        <v>2</v>
      </c>
      <c r="BP29" s="150">
        <v>0</v>
      </c>
      <c r="BQ29" s="150">
        <v>2</v>
      </c>
      <c r="BR29" s="150">
        <v>1</v>
      </c>
      <c r="BS29" s="150">
        <v>7</v>
      </c>
      <c r="BT29" s="150">
        <v>14</v>
      </c>
      <c r="BU29" s="150">
        <v>1</v>
      </c>
    </row>
    <row r="30" spans="1:73" s="98" customFormat="1" ht="12.6" customHeight="1" x14ac:dyDescent="0.2">
      <c r="A30" s="159">
        <v>271403</v>
      </c>
      <c r="B30" s="139" t="s">
        <v>205</v>
      </c>
      <c r="C30" s="160" t="s">
        <v>204</v>
      </c>
      <c r="D30" s="139">
        <v>120</v>
      </c>
      <c r="E30" s="139">
        <v>14.7784525236055</v>
      </c>
      <c r="F30" s="139">
        <v>14.7784525236055</v>
      </c>
      <c r="G30" s="150">
        <v>8</v>
      </c>
      <c r="H30" s="150">
        <v>13</v>
      </c>
      <c r="I30" s="150">
        <v>15</v>
      </c>
      <c r="J30" s="150">
        <v>20</v>
      </c>
      <c r="K30" s="150">
        <v>26</v>
      </c>
      <c r="L30" s="150">
        <v>11</v>
      </c>
      <c r="M30" s="150">
        <v>13</v>
      </c>
      <c r="N30" s="150">
        <v>14</v>
      </c>
      <c r="O30" s="150">
        <v>0</v>
      </c>
      <c r="P30" s="150">
        <v>78</v>
      </c>
      <c r="Q30" s="150">
        <v>42</v>
      </c>
      <c r="R30" s="150">
        <v>0</v>
      </c>
      <c r="S30" s="150">
        <v>43</v>
      </c>
      <c r="T30" s="150">
        <v>77</v>
      </c>
      <c r="U30" s="150">
        <v>8</v>
      </c>
      <c r="V30" s="150">
        <v>69</v>
      </c>
      <c r="W30" s="150">
        <v>2</v>
      </c>
      <c r="X30" s="150">
        <v>11</v>
      </c>
      <c r="Y30" s="150">
        <v>40</v>
      </c>
      <c r="Z30" s="150">
        <v>16</v>
      </c>
      <c r="AA30" s="150">
        <v>0</v>
      </c>
      <c r="AB30" s="150">
        <v>82</v>
      </c>
      <c r="AC30" s="150">
        <v>10</v>
      </c>
      <c r="AD30" s="150">
        <v>7</v>
      </c>
      <c r="AE30" s="150">
        <v>1</v>
      </c>
      <c r="AF30" s="150">
        <v>0</v>
      </c>
      <c r="AG30" s="150">
        <v>20</v>
      </c>
      <c r="AH30" s="150">
        <v>0</v>
      </c>
      <c r="AI30" s="150">
        <v>60</v>
      </c>
      <c r="AJ30" s="150">
        <v>4</v>
      </c>
      <c r="AK30" s="150">
        <v>16</v>
      </c>
      <c r="AL30" s="139">
        <v>27</v>
      </c>
      <c r="AM30" s="139">
        <v>4</v>
      </c>
      <c r="AN30" s="150">
        <v>9</v>
      </c>
      <c r="AO30" s="150">
        <v>0</v>
      </c>
      <c r="AP30" s="150">
        <v>12</v>
      </c>
      <c r="AQ30" s="150">
        <v>8</v>
      </c>
      <c r="AR30" s="150">
        <v>6</v>
      </c>
      <c r="AS30" s="150">
        <v>5</v>
      </c>
      <c r="AT30" s="150">
        <v>8</v>
      </c>
      <c r="AU30" s="150">
        <v>12</v>
      </c>
      <c r="AV30" s="150">
        <v>7</v>
      </c>
      <c r="AW30" s="150">
        <v>9</v>
      </c>
      <c r="AX30" s="150">
        <v>9</v>
      </c>
      <c r="AY30" s="150">
        <v>5</v>
      </c>
      <c r="AZ30" s="150">
        <v>4</v>
      </c>
      <c r="BA30" s="150">
        <v>7</v>
      </c>
      <c r="BB30" s="150">
        <v>28</v>
      </c>
      <c r="BC30" s="150">
        <v>21</v>
      </c>
      <c r="BD30" s="150">
        <v>17</v>
      </c>
      <c r="BE30" s="150">
        <v>16</v>
      </c>
      <c r="BF30" s="150">
        <v>14</v>
      </c>
      <c r="BG30" s="150">
        <v>14</v>
      </c>
      <c r="BH30" s="150">
        <v>16</v>
      </c>
      <c r="BI30" s="150">
        <v>21</v>
      </c>
      <c r="BJ30" s="150">
        <v>1</v>
      </c>
      <c r="BK30" s="150">
        <v>22</v>
      </c>
      <c r="BL30" s="150">
        <v>115</v>
      </c>
      <c r="BM30" s="150">
        <v>29</v>
      </c>
      <c r="BN30" s="150">
        <v>10</v>
      </c>
      <c r="BO30" s="150">
        <v>7</v>
      </c>
      <c r="BP30" s="150">
        <v>4</v>
      </c>
      <c r="BQ30" s="150">
        <v>9</v>
      </c>
      <c r="BR30" s="150">
        <v>3</v>
      </c>
      <c r="BS30" s="150">
        <v>29</v>
      </c>
      <c r="BT30" s="150">
        <v>89</v>
      </c>
      <c r="BU30" s="150">
        <v>2</v>
      </c>
    </row>
    <row r="31" spans="1:73" s="98" customFormat="1" ht="12.6" customHeight="1" x14ac:dyDescent="0.2">
      <c r="A31" s="159">
        <v>271411</v>
      </c>
      <c r="B31" s="139" t="s">
        <v>204</v>
      </c>
      <c r="C31" s="160" t="s">
        <v>333</v>
      </c>
      <c r="D31" s="139">
        <v>29</v>
      </c>
      <c r="E31" s="139">
        <v>19.695601089370498</v>
      </c>
      <c r="F31" s="139">
        <v>19.695601089370498</v>
      </c>
      <c r="G31" s="150">
        <v>1</v>
      </c>
      <c r="H31" s="150">
        <v>4</v>
      </c>
      <c r="I31" s="150">
        <v>4</v>
      </c>
      <c r="J31" s="150">
        <v>4</v>
      </c>
      <c r="K31" s="150">
        <v>3</v>
      </c>
      <c r="L31" s="150">
        <v>3</v>
      </c>
      <c r="M31" s="150">
        <v>7</v>
      </c>
      <c r="N31" s="150">
        <v>3</v>
      </c>
      <c r="O31" s="150">
        <v>0</v>
      </c>
      <c r="P31" s="150">
        <v>16</v>
      </c>
      <c r="Q31" s="150">
        <v>13</v>
      </c>
      <c r="R31" s="150">
        <v>0</v>
      </c>
      <c r="S31" s="150">
        <v>10</v>
      </c>
      <c r="T31" s="150">
        <v>19</v>
      </c>
      <c r="U31" s="150">
        <v>1</v>
      </c>
      <c r="V31" s="150">
        <v>18</v>
      </c>
      <c r="W31" s="150">
        <v>0</v>
      </c>
      <c r="X31" s="150">
        <v>2</v>
      </c>
      <c r="Y31" s="150">
        <v>13</v>
      </c>
      <c r="Z31" s="150">
        <v>3</v>
      </c>
      <c r="AA31" s="150">
        <v>0</v>
      </c>
      <c r="AB31" s="150">
        <v>13</v>
      </c>
      <c r="AC31" s="150">
        <v>3</v>
      </c>
      <c r="AD31" s="150">
        <v>2</v>
      </c>
      <c r="AE31" s="150">
        <v>1</v>
      </c>
      <c r="AF31" s="150">
        <v>0</v>
      </c>
      <c r="AG31" s="150">
        <v>10</v>
      </c>
      <c r="AH31" s="150">
        <v>0</v>
      </c>
      <c r="AI31" s="150">
        <v>10</v>
      </c>
      <c r="AJ31" s="150">
        <v>0</v>
      </c>
      <c r="AK31" s="150">
        <v>6</v>
      </c>
      <c r="AL31" s="139">
        <v>7</v>
      </c>
      <c r="AM31" s="139">
        <v>3</v>
      </c>
      <c r="AN31" s="150">
        <v>3</v>
      </c>
      <c r="AO31" s="150">
        <v>0</v>
      </c>
      <c r="AP31" s="150">
        <v>6</v>
      </c>
      <c r="AQ31" s="150">
        <v>0</v>
      </c>
      <c r="AR31" s="150">
        <v>0</v>
      </c>
      <c r="AS31" s="150">
        <v>0</v>
      </c>
      <c r="AT31" s="150">
        <v>1</v>
      </c>
      <c r="AU31" s="150">
        <v>2</v>
      </c>
      <c r="AV31" s="150">
        <v>3</v>
      </c>
      <c r="AW31" s="150">
        <v>2</v>
      </c>
      <c r="AX31" s="150">
        <v>4</v>
      </c>
      <c r="AY31" s="150">
        <v>2</v>
      </c>
      <c r="AZ31" s="150">
        <v>2</v>
      </c>
      <c r="BA31" s="150">
        <v>0</v>
      </c>
      <c r="BB31" s="150">
        <v>7</v>
      </c>
      <c r="BC31" s="150">
        <v>6</v>
      </c>
      <c r="BD31" s="150">
        <v>4</v>
      </c>
      <c r="BE31" s="150">
        <v>4</v>
      </c>
      <c r="BF31" s="150">
        <v>3</v>
      </c>
      <c r="BG31" s="150">
        <v>4</v>
      </c>
      <c r="BH31" s="150">
        <v>4</v>
      </c>
      <c r="BI31" s="150">
        <v>4</v>
      </c>
      <c r="BJ31" s="150">
        <v>0</v>
      </c>
      <c r="BK31" s="150">
        <v>3</v>
      </c>
      <c r="BL31" s="150">
        <v>30</v>
      </c>
      <c r="BM31" s="150">
        <v>10</v>
      </c>
      <c r="BN31" s="150">
        <v>0</v>
      </c>
      <c r="BO31" s="150">
        <v>2</v>
      </c>
      <c r="BP31" s="150">
        <v>0</v>
      </c>
      <c r="BQ31" s="150">
        <v>1</v>
      </c>
      <c r="BR31" s="150">
        <v>1</v>
      </c>
      <c r="BS31" s="150">
        <v>10</v>
      </c>
      <c r="BT31" s="150">
        <v>18</v>
      </c>
      <c r="BU31" s="150">
        <v>1</v>
      </c>
    </row>
    <row r="32" spans="1:73" s="98" customFormat="1" ht="12.6" customHeight="1" x14ac:dyDescent="0.2">
      <c r="A32" s="159">
        <v>271420</v>
      </c>
      <c r="B32" s="139" t="s">
        <v>204</v>
      </c>
      <c r="C32" s="160" t="s">
        <v>334</v>
      </c>
      <c r="D32" s="139">
        <v>17</v>
      </c>
      <c r="E32" s="139">
        <v>14.4006776789496</v>
      </c>
      <c r="F32" s="139">
        <v>14.4006776789496</v>
      </c>
      <c r="G32" s="150">
        <v>0</v>
      </c>
      <c r="H32" s="150">
        <v>1</v>
      </c>
      <c r="I32" s="150">
        <v>1</v>
      </c>
      <c r="J32" s="150">
        <v>3</v>
      </c>
      <c r="K32" s="150">
        <v>6</v>
      </c>
      <c r="L32" s="150">
        <v>2</v>
      </c>
      <c r="M32" s="150">
        <v>2</v>
      </c>
      <c r="N32" s="150">
        <v>2</v>
      </c>
      <c r="O32" s="150">
        <v>0</v>
      </c>
      <c r="P32" s="150">
        <v>10</v>
      </c>
      <c r="Q32" s="150">
        <v>7</v>
      </c>
      <c r="R32" s="150">
        <v>0</v>
      </c>
      <c r="S32" s="150">
        <v>8</v>
      </c>
      <c r="T32" s="150">
        <v>9</v>
      </c>
      <c r="U32" s="150">
        <v>0</v>
      </c>
      <c r="V32" s="150">
        <v>9</v>
      </c>
      <c r="W32" s="150">
        <v>0</v>
      </c>
      <c r="X32" s="150">
        <v>1</v>
      </c>
      <c r="Y32" s="150">
        <v>4</v>
      </c>
      <c r="Z32" s="150">
        <v>4</v>
      </c>
      <c r="AA32" s="150">
        <v>0</v>
      </c>
      <c r="AB32" s="150">
        <v>12</v>
      </c>
      <c r="AC32" s="150">
        <v>0</v>
      </c>
      <c r="AD32" s="150">
        <v>1</v>
      </c>
      <c r="AE32" s="150">
        <v>0</v>
      </c>
      <c r="AF32" s="150">
        <v>0</v>
      </c>
      <c r="AG32" s="150">
        <v>4</v>
      </c>
      <c r="AH32" s="150">
        <v>0</v>
      </c>
      <c r="AI32" s="150">
        <v>10</v>
      </c>
      <c r="AJ32" s="150">
        <v>2</v>
      </c>
      <c r="AK32" s="150">
        <v>3</v>
      </c>
      <c r="AL32" s="139">
        <v>0</v>
      </c>
      <c r="AM32" s="139">
        <v>0</v>
      </c>
      <c r="AN32" s="150">
        <v>2</v>
      </c>
      <c r="AO32" s="150">
        <v>0</v>
      </c>
      <c r="AP32" s="150">
        <v>1</v>
      </c>
      <c r="AQ32" s="150">
        <v>2</v>
      </c>
      <c r="AR32" s="150">
        <v>0</v>
      </c>
      <c r="AS32" s="150">
        <v>1</v>
      </c>
      <c r="AT32" s="150">
        <v>2</v>
      </c>
      <c r="AU32" s="150">
        <v>2</v>
      </c>
      <c r="AV32" s="150">
        <v>0</v>
      </c>
      <c r="AW32" s="150">
        <v>3</v>
      </c>
      <c r="AX32" s="150">
        <v>1</v>
      </c>
      <c r="AY32" s="150">
        <v>0</v>
      </c>
      <c r="AZ32" s="150">
        <v>0</v>
      </c>
      <c r="BA32" s="150">
        <v>0</v>
      </c>
      <c r="BB32" s="150">
        <v>5</v>
      </c>
      <c r="BC32" s="150">
        <v>3</v>
      </c>
      <c r="BD32" s="150">
        <v>2</v>
      </c>
      <c r="BE32" s="150">
        <v>5</v>
      </c>
      <c r="BF32" s="150">
        <v>1</v>
      </c>
      <c r="BG32" s="150">
        <v>0</v>
      </c>
      <c r="BH32" s="150">
        <v>2</v>
      </c>
      <c r="BI32" s="150">
        <v>3</v>
      </c>
      <c r="BJ32" s="150">
        <v>1</v>
      </c>
      <c r="BK32" s="150">
        <v>2</v>
      </c>
      <c r="BL32" s="150">
        <v>20</v>
      </c>
      <c r="BM32" s="150">
        <v>5</v>
      </c>
      <c r="BN32" s="150">
        <v>1</v>
      </c>
      <c r="BO32" s="150">
        <v>0</v>
      </c>
      <c r="BP32" s="150">
        <v>0</v>
      </c>
      <c r="BQ32" s="150">
        <v>1</v>
      </c>
      <c r="BR32" s="150">
        <v>1</v>
      </c>
      <c r="BS32" s="150">
        <v>4</v>
      </c>
      <c r="BT32" s="150">
        <v>13</v>
      </c>
      <c r="BU32" s="150">
        <v>0</v>
      </c>
    </row>
    <row r="33" spans="1:73" s="98" customFormat="1" ht="12.6" customHeight="1" x14ac:dyDescent="0.2">
      <c r="A33" s="159">
        <v>271438</v>
      </c>
      <c r="B33" s="139" t="s">
        <v>204</v>
      </c>
      <c r="C33" s="160" t="s">
        <v>335</v>
      </c>
      <c r="D33" s="139">
        <v>10</v>
      </c>
      <c r="E33" s="139">
        <v>11.628718282670899</v>
      </c>
      <c r="F33" s="139">
        <v>11.628718282670899</v>
      </c>
      <c r="G33" s="150">
        <v>1</v>
      </c>
      <c r="H33" s="150">
        <v>1</v>
      </c>
      <c r="I33" s="150">
        <v>1</v>
      </c>
      <c r="J33" s="150">
        <v>1</v>
      </c>
      <c r="K33" s="150">
        <v>2</v>
      </c>
      <c r="L33" s="150">
        <v>2</v>
      </c>
      <c r="M33" s="150">
        <v>0</v>
      </c>
      <c r="N33" s="150">
        <v>2</v>
      </c>
      <c r="O33" s="150">
        <v>0</v>
      </c>
      <c r="P33" s="150">
        <v>7</v>
      </c>
      <c r="Q33" s="150">
        <v>3</v>
      </c>
      <c r="R33" s="150">
        <v>0</v>
      </c>
      <c r="S33" s="150">
        <v>2</v>
      </c>
      <c r="T33" s="150">
        <v>8</v>
      </c>
      <c r="U33" s="150">
        <v>1</v>
      </c>
      <c r="V33" s="150">
        <v>7</v>
      </c>
      <c r="W33" s="150">
        <v>0</v>
      </c>
      <c r="X33" s="150">
        <v>2</v>
      </c>
      <c r="Y33" s="150">
        <v>5</v>
      </c>
      <c r="Z33" s="150">
        <v>0</v>
      </c>
      <c r="AA33" s="150">
        <v>0</v>
      </c>
      <c r="AB33" s="150">
        <v>9</v>
      </c>
      <c r="AC33" s="150">
        <v>0</v>
      </c>
      <c r="AD33" s="150">
        <v>1</v>
      </c>
      <c r="AE33" s="150">
        <v>0</v>
      </c>
      <c r="AF33" s="150">
        <v>0</v>
      </c>
      <c r="AG33" s="150">
        <v>0</v>
      </c>
      <c r="AH33" s="150">
        <v>0</v>
      </c>
      <c r="AI33" s="150">
        <v>4</v>
      </c>
      <c r="AJ33" s="150">
        <v>0</v>
      </c>
      <c r="AK33" s="150">
        <v>1</v>
      </c>
      <c r="AL33" s="139">
        <v>3</v>
      </c>
      <c r="AM33" s="139">
        <v>0</v>
      </c>
      <c r="AN33" s="150">
        <v>2</v>
      </c>
      <c r="AO33" s="150">
        <v>0</v>
      </c>
      <c r="AP33" s="150">
        <v>0</v>
      </c>
      <c r="AQ33" s="150">
        <v>1</v>
      </c>
      <c r="AR33" s="150">
        <v>1</v>
      </c>
      <c r="AS33" s="150">
        <v>0</v>
      </c>
      <c r="AT33" s="150">
        <v>1</v>
      </c>
      <c r="AU33" s="150">
        <v>0</v>
      </c>
      <c r="AV33" s="150">
        <v>0</v>
      </c>
      <c r="AW33" s="150">
        <v>0</v>
      </c>
      <c r="AX33" s="150">
        <v>2</v>
      </c>
      <c r="AY33" s="150">
        <v>1</v>
      </c>
      <c r="AZ33" s="150">
        <v>0</v>
      </c>
      <c r="BA33" s="150">
        <v>1</v>
      </c>
      <c r="BB33" s="150">
        <v>3</v>
      </c>
      <c r="BC33" s="150">
        <v>1</v>
      </c>
      <c r="BD33" s="150">
        <v>4</v>
      </c>
      <c r="BE33" s="150">
        <v>0</v>
      </c>
      <c r="BF33" s="150">
        <v>2</v>
      </c>
      <c r="BG33" s="150">
        <v>1</v>
      </c>
      <c r="BH33" s="150">
        <v>1</v>
      </c>
      <c r="BI33" s="150">
        <v>1</v>
      </c>
      <c r="BJ33" s="150">
        <v>0</v>
      </c>
      <c r="BK33" s="150">
        <v>1</v>
      </c>
      <c r="BL33" s="150">
        <v>10</v>
      </c>
      <c r="BM33" s="150">
        <v>1</v>
      </c>
      <c r="BN33" s="150">
        <v>0</v>
      </c>
      <c r="BO33" s="150">
        <v>0</v>
      </c>
      <c r="BP33" s="150">
        <v>1</v>
      </c>
      <c r="BQ33" s="150">
        <v>2</v>
      </c>
      <c r="BR33" s="150">
        <v>0</v>
      </c>
      <c r="BS33" s="150">
        <v>1</v>
      </c>
      <c r="BT33" s="150">
        <v>9</v>
      </c>
      <c r="BU33" s="150">
        <v>0</v>
      </c>
    </row>
    <row r="34" spans="1:73" s="98" customFormat="1" ht="12.6" customHeight="1" x14ac:dyDescent="0.2">
      <c r="A34" s="159">
        <v>271446</v>
      </c>
      <c r="B34" s="139" t="s">
        <v>204</v>
      </c>
      <c r="C34" s="160" t="s">
        <v>336</v>
      </c>
      <c r="D34" s="139">
        <v>15</v>
      </c>
      <c r="E34" s="139">
        <v>11.121326255227</v>
      </c>
      <c r="F34" s="139">
        <v>11.121326255227</v>
      </c>
      <c r="G34" s="150">
        <v>3</v>
      </c>
      <c r="H34" s="150">
        <v>1</v>
      </c>
      <c r="I34" s="150">
        <v>3</v>
      </c>
      <c r="J34" s="150">
        <v>1</v>
      </c>
      <c r="K34" s="150">
        <v>3</v>
      </c>
      <c r="L34" s="150">
        <v>0</v>
      </c>
      <c r="M34" s="150">
        <v>2</v>
      </c>
      <c r="N34" s="150">
        <v>2</v>
      </c>
      <c r="O34" s="150">
        <v>0</v>
      </c>
      <c r="P34" s="150">
        <v>11</v>
      </c>
      <c r="Q34" s="150">
        <v>4</v>
      </c>
      <c r="R34" s="150">
        <v>0</v>
      </c>
      <c r="S34" s="150">
        <v>7</v>
      </c>
      <c r="T34" s="150">
        <v>8</v>
      </c>
      <c r="U34" s="150">
        <v>2</v>
      </c>
      <c r="V34" s="150">
        <v>6</v>
      </c>
      <c r="W34" s="150">
        <v>0</v>
      </c>
      <c r="X34" s="150">
        <v>1</v>
      </c>
      <c r="Y34" s="150">
        <v>4</v>
      </c>
      <c r="Z34" s="150">
        <v>1</v>
      </c>
      <c r="AA34" s="150">
        <v>0</v>
      </c>
      <c r="AB34" s="150">
        <v>12</v>
      </c>
      <c r="AC34" s="150">
        <v>2</v>
      </c>
      <c r="AD34" s="150">
        <v>1</v>
      </c>
      <c r="AE34" s="150">
        <v>0</v>
      </c>
      <c r="AF34" s="150">
        <v>0</v>
      </c>
      <c r="AG34" s="150">
        <v>0</v>
      </c>
      <c r="AH34" s="150">
        <v>0</v>
      </c>
      <c r="AI34" s="150">
        <v>8</v>
      </c>
      <c r="AJ34" s="150">
        <v>0</v>
      </c>
      <c r="AK34" s="150">
        <v>2</v>
      </c>
      <c r="AL34" s="139">
        <v>5</v>
      </c>
      <c r="AM34" s="139">
        <v>0</v>
      </c>
      <c r="AN34" s="150">
        <v>0</v>
      </c>
      <c r="AO34" s="150">
        <v>0</v>
      </c>
      <c r="AP34" s="150">
        <v>0</v>
      </c>
      <c r="AQ34" s="150">
        <v>1</v>
      </c>
      <c r="AR34" s="150">
        <v>3</v>
      </c>
      <c r="AS34" s="150">
        <v>2</v>
      </c>
      <c r="AT34" s="150">
        <v>1</v>
      </c>
      <c r="AU34" s="150">
        <v>4</v>
      </c>
      <c r="AV34" s="150">
        <v>0</v>
      </c>
      <c r="AW34" s="150">
        <v>1</v>
      </c>
      <c r="AX34" s="150">
        <v>0</v>
      </c>
      <c r="AY34" s="150">
        <v>0</v>
      </c>
      <c r="AZ34" s="150">
        <v>1</v>
      </c>
      <c r="BA34" s="150">
        <v>2</v>
      </c>
      <c r="BB34" s="150">
        <v>0</v>
      </c>
      <c r="BC34" s="150">
        <v>5</v>
      </c>
      <c r="BD34" s="150">
        <v>1</v>
      </c>
      <c r="BE34" s="150">
        <v>3</v>
      </c>
      <c r="BF34" s="150">
        <v>0</v>
      </c>
      <c r="BG34" s="150">
        <v>2</v>
      </c>
      <c r="BH34" s="150">
        <v>3</v>
      </c>
      <c r="BI34" s="150">
        <v>1</v>
      </c>
      <c r="BJ34" s="150">
        <v>0</v>
      </c>
      <c r="BK34" s="150">
        <v>3</v>
      </c>
      <c r="BL34" s="150">
        <v>13</v>
      </c>
      <c r="BM34" s="150">
        <v>3</v>
      </c>
      <c r="BN34" s="150">
        <v>2</v>
      </c>
      <c r="BO34" s="150">
        <v>2</v>
      </c>
      <c r="BP34" s="150">
        <v>1</v>
      </c>
      <c r="BQ34" s="150">
        <v>0</v>
      </c>
      <c r="BR34" s="150">
        <v>1</v>
      </c>
      <c r="BS34" s="150">
        <v>2</v>
      </c>
      <c r="BT34" s="150">
        <v>13</v>
      </c>
      <c r="BU34" s="150">
        <v>0</v>
      </c>
    </row>
    <row r="35" spans="1:73" s="98" customFormat="1" ht="12.6" customHeight="1" x14ac:dyDescent="0.2">
      <c r="A35" s="159">
        <v>271454</v>
      </c>
      <c r="B35" s="139" t="s">
        <v>204</v>
      </c>
      <c r="C35" s="160" t="s">
        <v>337</v>
      </c>
      <c r="D35" s="139">
        <v>13</v>
      </c>
      <c r="E35" s="139">
        <v>9.8352966098489105</v>
      </c>
      <c r="F35" s="139">
        <v>9.8352966098489105</v>
      </c>
      <c r="G35" s="150">
        <v>0</v>
      </c>
      <c r="H35" s="150">
        <v>0</v>
      </c>
      <c r="I35" s="150">
        <v>1</v>
      </c>
      <c r="J35" s="150">
        <v>1</v>
      </c>
      <c r="K35" s="150">
        <v>5</v>
      </c>
      <c r="L35" s="150">
        <v>2</v>
      </c>
      <c r="M35" s="150">
        <v>1</v>
      </c>
      <c r="N35" s="150">
        <v>3</v>
      </c>
      <c r="O35" s="150">
        <v>0</v>
      </c>
      <c r="P35" s="150">
        <v>8</v>
      </c>
      <c r="Q35" s="150">
        <v>5</v>
      </c>
      <c r="R35" s="150">
        <v>0</v>
      </c>
      <c r="S35" s="150">
        <v>0</v>
      </c>
      <c r="T35" s="150">
        <v>13</v>
      </c>
      <c r="U35" s="150">
        <v>0</v>
      </c>
      <c r="V35" s="150">
        <v>13</v>
      </c>
      <c r="W35" s="150">
        <v>1</v>
      </c>
      <c r="X35" s="150">
        <v>3</v>
      </c>
      <c r="Y35" s="150">
        <v>7</v>
      </c>
      <c r="Z35" s="150">
        <v>2</v>
      </c>
      <c r="AA35" s="150">
        <v>0</v>
      </c>
      <c r="AB35" s="150">
        <v>8</v>
      </c>
      <c r="AC35" s="150">
        <v>1</v>
      </c>
      <c r="AD35" s="150">
        <v>2</v>
      </c>
      <c r="AE35" s="150">
        <v>0</v>
      </c>
      <c r="AF35" s="150">
        <v>0</v>
      </c>
      <c r="AG35" s="150">
        <v>2</v>
      </c>
      <c r="AH35" s="150">
        <v>0</v>
      </c>
      <c r="AI35" s="150">
        <v>7</v>
      </c>
      <c r="AJ35" s="150">
        <v>0</v>
      </c>
      <c r="AK35" s="150">
        <v>2</v>
      </c>
      <c r="AL35" s="139">
        <v>3</v>
      </c>
      <c r="AM35" s="139">
        <v>0</v>
      </c>
      <c r="AN35" s="150">
        <v>1</v>
      </c>
      <c r="AO35" s="150">
        <v>0</v>
      </c>
      <c r="AP35" s="150">
        <v>2</v>
      </c>
      <c r="AQ35" s="150">
        <v>1</v>
      </c>
      <c r="AR35" s="150">
        <v>1</v>
      </c>
      <c r="AS35" s="150">
        <v>1</v>
      </c>
      <c r="AT35" s="150">
        <v>0</v>
      </c>
      <c r="AU35" s="150">
        <v>1</v>
      </c>
      <c r="AV35" s="150">
        <v>1</v>
      </c>
      <c r="AW35" s="150">
        <v>0</v>
      </c>
      <c r="AX35" s="150">
        <v>1</v>
      </c>
      <c r="AY35" s="150">
        <v>0</v>
      </c>
      <c r="AZ35" s="150">
        <v>1</v>
      </c>
      <c r="BA35" s="150">
        <v>2</v>
      </c>
      <c r="BB35" s="150">
        <v>2</v>
      </c>
      <c r="BC35" s="150">
        <v>3</v>
      </c>
      <c r="BD35" s="150">
        <v>1</v>
      </c>
      <c r="BE35" s="150">
        <v>0</v>
      </c>
      <c r="BF35" s="150">
        <v>2</v>
      </c>
      <c r="BG35" s="150">
        <v>2</v>
      </c>
      <c r="BH35" s="150">
        <v>1</v>
      </c>
      <c r="BI35" s="150">
        <v>4</v>
      </c>
      <c r="BJ35" s="150">
        <v>0</v>
      </c>
      <c r="BK35" s="150">
        <v>3</v>
      </c>
      <c r="BL35" s="150">
        <v>10</v>
      </c>
      <c r="BM35" s="150">
        <v>4</v>
      </c>
      <c r="BN35" s="150">
        <v>0</v>
      </c>
      <c r="BO35" s="150">
        <v>1</v>
      </c>
      <c r="BP35" s="150">
        <v>0</v>
      </c>
      <c r="BQ35" s="150">
        <v>2</v>
      </c>
      <c r="BR35" s="150">
        <v>0</v>
      </c>
      <c r="BS35" s="150">
        <v>2</v>
      </c>
      <c r="BT35" s="150">
        <v>10</v>
      </c>
      <c r="BU35" s="150">
        <v>1</v>
      </c>
    </row>
    <row r="36" spans="1:73" s="98" customFormat="1" ht="12.6" customHeight="1" x14ac:dyDescent="0.2">
      <c r="A36" s="159">
        <v>271462</v>
      </c>
      <c r="B36" s="139" t="s">
        <v>204</v>
      </c>
      <c r="C36" s="160" t="s">
        <v>338</v>
      </c>
      <c r="D36" s="139">
        <v>32</v>
      </c>
      <c r="E36" s="139">
        <v>20.454995813118</v>
      </c>
      <c r="F36" s="139">
        <v>20.454995813118</v>
      </c>
      <c r="G36" s="150">
        <v>2</v>
      </c>
      <c r="H36" s="150">
        <v>6</v>
      </c>
      <c r="I36" s="150">
        <v>5</v>
      </c>
      <c r="J36" s="150">
        <v>8</v>
      </c>
      <c r="K36" s="150">
        <v>7</v>
      </c>
      <c r="L36" s="150">
        <v>2</v>
      </c>
      <c r="M36" s="150">
        <v>0</v>
      </c>
      <c r="N36" s="150">
        <v>2</v>
      </c>
      <c r="O36" s="150">
        <v>0</v>
      </c>
      <c r="P36" s="150">
        <v>23</v>
      </c>
      <c r="Q36" s="150">
        <v>9</v>
      </c>
      <c r="R36" s="150">
        <v>0</v>
      </c>
      <c r="S36" s="150">
        <v>14</v>
      </c>
      <c r="T36" s="150">
        <v>18</v>
      </c>
      <c r="U36" s="150">
        <v>4</v>
      </c>
      <c r="V36" s="150">
        <v>14</v>
      </c>
      <c r="W36" s="150">
        <v>1</v>
      </c>
      <c r="X36" s="150">
        <v>2</v>
      </c>
      <c r="Y36" s="150">
        <v>7</v>
      </c>
      <c r="Z36" s="150">
        <v>4</v>
      </c>
      <c r="AA36" s="150">
        <v>0</v>
      </c>
      <c r="AB36" s="150">
        <v>24</v>
      </c>
      <c r="AC36" s="150">
        <v>4</v>
      </c>
      <c r="AD36" s="150">
        <v>0</v>
      </c>
      <c r="AE36" s="150">
        <v>0</v>
      </c>
      <c r="AF36" s="150">
        <v>0</v>
      </c>
      <c r="AG36" s="150">
        <v>4</v>
      </c>
      <c r="AH36" s="150">
        <v>0</v>
      </c>
      <c r="AI36" s="150">
        <v>18</v>
      </c>
      <c r="AJ36" s="150">
        <v>2</v>
      </c>
      <c r="AK36" s="150">
        <v>1</v>
      </c>
      <c r="AL36" s="139">
        <v>9</v>
      </c>
      <c r="AM36" s="139">
        <v>1</v>
      </c>
      <c r="AN36" s="150">
        <v>1</v>
      </c>
      <c r="AO36" s="150">
        <v>0</v>
      </c>
      <c r="AP36" s="150">
        <v>3</v>
      </c>
      <c r="AQ36" s="150">
        <v>3</v>
      </c>
      <c r="AR36" s="150">
        <v>1</v>
      </c>
      <c r="AS36" s="150">
        <v>1</v>
      </c>
      <c r="AT36" s="150">
        <v>3</v>
      </c>
      <c r="AU36" s="150">
        <v>1</v>
      </c>
      <c r="AV36" s="150">
        <v>3</v>
      </c>
      <c r="AW36" s="150">
        <v>3</v>
      </c>
      <c r="AX36" s="150">
        <v>1</v>
      </c>
      <c r="AY36" s="150">
        <v>2</v>
      </c>
      <c r="AZ36" s="150">
        <v>0</v>
      </c>
      <c r="BA36" s="150">
        <v>2</v>
      </c>
      <c r="BB36" s="150">
        <v>9</v>
      </c>
      <c r="BC36" s="150">
        <v>3</v>
      </c>
      <c r="BD36" s="150">
        <v>5</v>
      </c>
      <c r="BE36" s="150">
        <v>4</v>
      </c>
      <c r="BF36" s="150">
        <v>5</v>
      </c>
      <c r="BG36" s="150">
        <v>4</v>
      </c>
      <c r="BH36" s="150">
        <v>4</v>
      </c>
      <c r="BI36" s="150">
        <v>7</v>
      </c>
      <c r="BJ36" s="150">
        <v>0</v>
      </c>
      <c r="BK36" s="150">
        <v>8</v>
      </c>
      <c r="BL36" s="150">
        <v>31</v>
      </c>
      <c r="BM36" s="150">
        <v>6</v>
      </c>
      <c r="BN36" s="150">
        <v>6</v>
      </c>
      <c r="BO36" s="150">
        <v>2</v>
      </c>
      <c r="BP36" s="150">
        <v>2</v>
      </c>
      <c r="BQ36" s="150">
        <v>2</v>
      </c>
      <c r="BR36" s="150">
        <v>0</v>
      </c>
      <c r="BS36" s="150">
        <v>9</v>
      </c>
      <c r="BT36" s="150">
        <v>23</v>
      </c>
      <c r="BU36" s="150">
        <v>0</v>
      </c>
    </row>
    <row r="37" spans="1:73" s="98" customFormat="1" ht="12.6" customHeight="1" x14ac:dyDescent="0.2">
      <c r="A37" s="159">
        <v>271471</v>
      </c>
      <c r="B37" s="139" t="s">
        <v>204</v>
      </c>
      <c r="C37" s="160" t="s">
        <v>339</v>
      </c>
      <c r="D37" s="139">
        <v>4</v>
      </c>
      <c r="E37" s="139">
        <v>10.7486429838233</v>
      </c>
      <c r="F37" s="139">
        <v>10.7486429838233</v>
      </c>
      <c r="G37" s="150">
        <v>1</v>
      </c>
      <c r="H37" s="150">
        <v>0</v>
      </c>
      <c r="I37" s="150">
        <v>0</v>
      </c>
      <c r="J37" s="150">
        <v>2</v>
      </c>
      <c r="K37" s="150">
        <v>0</v>
      </c>
      <c r="L37" s="150">
        <v>0</v>
      </c>
      <c r="M37" s="150">
        <v>1</v>
      </c>
      <c r="N37" s="150">
        <v>0</v>
      </c>
      <c r="O37" s="150">
        <v>0</v>
      </c>
      <c r="P37" s="150">
        <v>3</v>
      </c>
      <c r="Q37" s="150">
        <v>1</v>
      </c>
      <c r="R37" s="150">
        <v>0</v>
      </c>
      <c r="S37" s="150">
        <v>2</v>
      </c>
      <c r="T37" s="150">
        <v>2</v>
      </c>
      <c r="U37" s="150">
        <v>0</v>
      </c>
      <c r="V37" s="150">
        <v>2</v>
      </c>
      <c r="W37" s="150">
        <v>0</v>
      </c>
      <c r="X37" s="150">
        <v>0</v>
      </c>
      <c r="Y37" s="150">
        <v>0</v>
      </c>
      <c r="Z37" s="150">
        <v>2</v>
      </c>
      <c r="AA37" s="150">
        <v>0</v>
      </c>
      <c r="AB37" s="150">
        <v>4</v>
      </c>
      <c r="AC37" s="150">
        <v>0</v>
      </c>
      <c r="AD37" s="150">
        <v>0</v>
      </c>
      <c r="AE37" s="150">
        <v>0</v>
      </c>
      <c r="AF37" s="150">
        <v>0</v>
      </c>
      <c r="AG37" s="150">
        <v>0</v>
      </c>
      <c r="AH37" s="150">
        <v>0</v>
      </c>
      <c r="AI37" s="150">
        <v>3</v>
      </c>
      <c r="AJ37" s="150">
        <v>0</v>
      </c>
      <c r="AK37" s="150">
        <v>1</v>
      </c>
      <c r="AL37" s="139">
        <v>0</v>
      </c>
      <c r="AM37" s="139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2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2</v>
      </c>
      <c r="BC37" s="150">
        <v>0</v>
      </c>
      <c r="BD37" s="150">
        <v>0</v>
      </c>
      <c r="BE37" s="150">
        <v>0</v>
      </c>
      <c r="BF37" s="150">
        <v>1</v>
      </c>
      <c r="BG37" s="150">
        <v>1</v>
      </c>
      <c r="BH37" s="150">
        <v>1</v>
      </c>
      <c r="BI37" s="150">
        <v>1</v>
      </c>
      <c r="BJ37" s="150">
        <v>0</v>
      </c>
      <c r="BK37" s="150">
        <v>2</v>
      </c>
      <c r="BL37" s="150">
        <v>1</v>
      </c>
      <c r="BM37" s="150">
        <v>0</v>
      </c>
      <c r="BN37" s="150">
        <v>1</v>
      </c>
      <c r="BO37" s="150">
        <v>0</v>
      </c>
      <c r="BP37" s="150">
        <v>0</v>
      </c>
      <c r="BQ37" s="150">
        <v>1</v>
      </c>
      <c r="BR37" s="150">
        <v>0</v>
      </c>
      <c r="BS37" s="150">
        <v>1</v>
      </c>
      <c r="BT37" s="150">
        <v>3</v>
      </c>
      <c r="BU37" s="150">
        <v>0</v>
      </c>
    </row>
    <row r="38" spans="1:73" s="98" customFormat="1" ht="12.6" customHeight="1" x14ac:dyDescent="0.2">
      <c r="A38" s="159">
        <v>272027</v>
      </c>
      <c r="B38" s="139" t="s">
        <v>206</v>
      </c>
      <c r="C38" s="160" t="s">
        <v>204</v>
      </c>
      <c r="D38" s="139">
        <v>26</v>
      </c>
      <c r="E38" s="139">
        <v>13.9338463847028</v>
      </c>
      <c r="F38" s="139">
        <v>13.9338463847028</v>
      </c>
      <c r="G38" s="150">
        <v>0</v>
      </c>
      <c r="H38" s="150">
        <v>2</v>
      </c>
      <c r="I38" s="150">
        <v>5</v>
      </c>
      <c r="J38" s="150">
        <v>3</v>
      </c>
      <c r="K38" s="150">
        <v>5</v>
      </c>
      <c r="L38" s="150">
        <v>2</v>
      </c>
      <c r="M38" s="150">
        <v>5</v>
      </c>
      <c r="N38" s="150">
        <v>4</v>
      </c>
      <c r="O38" s="150">
        <v>0</v>
      </c>
      <c r="P38" s="150">
        <v>20</v>
      </c>
      <c r="Q38" s="150">
        <v>6</v>
      </c>
      <c r="R38" s="150">
        <v>0</v>
      </c>
      <c r="S38" s="150">
        <v>7</v>
      </c>
      <c r="T38" s="150">
        <v>19</v>
      </c>
      <c r="U38" s="150">
        <v>0</v>
      </c>
      <c r="V38" s="150">
        <v>19</v>
      </c>
      <c r="W38" s="150">
        <v>0</v>
      </c>
      <c r="X38" s="150">
        <v>3</v>
      </c>
      <c r="Y38" s="150">
        <v>11</v>
      </c>
      <c r="Z38" s="150">
        <v>5</v>
      </c>
      <c r="AA38" s="150">
        <v>0</v>
      </c>
      <c r="AB38" s="150">
        <v>13</v>
      </c>
      <c r="AC38" s="150">
        <v>2</v>
      </c>
      <c r="AD38" s="150">
        <v>1</v>
      </c>
      <c r="AE38" s="150">
        <v>1</v>
      </c>
      <c r="AF38" s="150">
        <v>1</v>
      </c>
      <c r="AG38" s="150">
        <v>8</v>
      </c>
      <c r="AH38" s="150">
        <v>0</v>
      </c>
      <c r="AI38" s="150">
        <v>15</v>
      </c>
      <c r="AJ38" s="150">
        <v>1</v>
      </c>
      <c r="AK38" s="150">
        <v>0</v>
      </c>
      <c r="AL38" s="139">
        <v>6</v>
      </c>
      <c r="AM38" s="139">
        <v>4</v>
      </c>
      <c r="AN38" s="150">
        <v>0</v>
      </c>
      <c r="AO38" s="150">
        <v>0</v>
      </c>
      <c r="AP38" s="150">
        <v>0</v>
      </c>
      <c r="AQ38" s="150">
        <v>4</v>
      </c>
      <c r="AR38" s="150">
        <v>2</v>
      </c>
      <c r="AS38" s="150">
        <v>2</v>
      </c>
      <c r="AT38" s="150">
        <v>4</v>
      </c>
      <c r="AU38" s="150">
        <v>4</v>
      </c>
      <c r="AV38" s="150">
        <v>2</v>
      </c>
      <c r="AW38" s="150">
        <v>1</v>
      </c>
      <c r="AX38" s="150">
        <v>2</v>
      </c>
      <c r="AY38" s="150">
        <v>1</v>
      </c>
      <c r="AZ38" s="150">
        <v>1</v>
      </c>
      <c r="BA38" s="150">
        <v>0</v>
      </c>
      <c r="BB38" s="150">
        <v>3</v>
      </c>
      <c r="BC38" s="150">
        <v>2</v>
      </c>
      <c r="BD38" s="150">
        <v>4</v>
      </c>
      <c r="BE38" s="150">
        <v>3</v>
      </c>
      <c r="BF38" s="150">
        <v>7</v>
      </c>
      <c r="BG38" s="150">
        <v>3</v>
      </c>
      <c r="BH38" s="150">
        <v>2</v>
      </c>
      <c r="BI38" s="150">
        <v>5</v>
      </c>
      <c r="BJ38" s="150">
        <v>0</v>
      </c>
      <c r="BK38" s="150">
        <v>10</v>
      </c>
      <c r="BL38" s="150">
        <v>20</v>
      </c>
      <c r="BM38" s="150">
        <v>9</v>
      </c>
      <c r="BN38" s="150">
        <v>2</v>
      </c>
      <c r="BO38" s="150">
        <v>1</v>
      </c>
      <c r="BP38" s="150">
        <v>0</v>
      </c>
      <c r="BQ38" s="150">
        <v>5</v>
      </c>
      <c r="BR38" s="150">
        <v>1</v>
      </c>
      <c r="BS38" s="150">
        <v>6</v>
      </c>
      <c r="BT38" s="150">
        <v>20</v>
      </c>
      <c r="BU38" s="150">
        <v>0</v>
      </c>
    </row>
    <row r="39" spans="1:73" s="98" customFormat="1" ht="12.6" customHeight="1" x14ac:dyDescent="0.2">
      <c r="A39" s="159">
        <v>272035</v>
      </c>
      <c r="B39" s="139" t="s">
        <v>207</v>
      </c>
      <c r="C39" s="160" t="s">
        <v>204</v>
      </c>
      <c r="D39" s="139">
        <v>50</v>
      </c>
      <c r="E39" s="139">
        <v>12.3166360803537</v>
      </c>
      <c r="F39" s="139">
        <v>12.3166360803537</v>
      </c>
      <c r="G39" s="150">
        <v>5</v>
      </c>
      <c r="H39" s="150">
        <v>5</v>
      </c>
      <c r="I39" s="150">
        <v>5</v>
      </c>
      <c r="J39" s="150">
        <v>14</v>
      </c>
      <c r="K39" s="150">
        <v>7</v>
      </c>
      <c r="L39" s="150">
        <v>5</v>
      </c>
      <c r="M39" s="150">
        <v>3</v>
      </c>
      <c r="N39" s="150">
        <v>6</v>
      </c>
      <c r="O39" s="150">
        <v>0</v>
      </c>
      <c r="P39" s="150">
        <v>32</v>
      </c>
      <c r="Q39" s="150">
        <v>18</v>
      </c>
      <c r="R39" s="150">
        <v>0</v>
      </c>
      <c r="S39" s="150">
        <v>19</v>
      </c>
      <c r="T39" s="150">
        <v>31</v>
      </c>
      <c r="U39" s="150">
        <v>7</v>
      </c>
      <c r="V39" s="150">
        <v>24</v>
      </c>
      <c r="W39" s="150">
        <v>3</v>
      </c>
      <c r="X39" s="150">
        <v>2</v>
      </c>
      <c r="Y39" s="150">
        <v>17</v>
      </c>
      <c r="Z39" s="150">
        <v>2</v>
      </c>
      <c r="AA39" s="150">
        <v>0</v>
      </c>
      <c r="AB39" s="150">
        <v>34</v>
      </c>
      <c r="AC39" s="150">
        <v>2</v>
      </c>
      <c r="AD39" s="150">
        <v>2</v>
      </c>
      <c r="AE39" s="150">
        <v>0</v>
      </c>
      <c r="AF39" s="150">
        <v>0</v>
      </c>
      <c r="AG39" s="150">
        <v>12</v>
      </c>
      <c r="AH39" s="150">
        <v>0</v>
      </c>
      <c r="AI39" s="150">
        <v>29</v>
      </c>
      <c r="AJ39" s="150">
        <v>2</v>
      </c>
      <c r="AK39" s="150">
        <v>2</v>
      </c>
      <c r="AL39" s="139">
        <v>10</v>
      </c>
      <c r="AM39" s="139">
        <v>4</v>
      </c>
      <c r="AN39" s="150">
        <v>3</v>
      </c>
      <c r="AO39" s="150">
        <v>0</v>
      </c>
      <c r="AP39" s="150">
        <v>4</v>
      </c>
      <c r="AQ39" s="150">
        <v>5</v>
      </c>
      <c r="AR39" s="150">
        <v>2</v>
      </c>
      <c r="AS39" s="150">
        <v>5</v>
      </c>
      <c r="AT39" s="150">
        <v>3</v>
      </c>
      <c r="AU39" s="150">
        <v>4</v>
      </c>
      <c r="AV39" s="150">
        <v>0</v>
      </c>
      <c r="AW39" s="150">
        <v>2</v>
      </c>
      <c r="AX39" s="150">
        <v>3</v>
      </c>
      <c r="AY39" s="150">
        <v>5</v>
      </c>
      <c r="AZ39" s="150">
        <v>0</v>
      </c>
      <c r="BA39" s="150">
        <v>2</v>
      </c>
      <c r="BB39" s="150">
        <v>15</v>
      </c>
      <c r="BC39" s="150">
        <v>5</v>
      </c>
      <c r="BD39" s="150">
        <v>8</v>
      </c>
      <c r="BE39" s="150">
        <v>5</v>
      </c>
      <c r="BF39" s="150">
        <v>3</v>
      </c>
      <c r="BG39" s="150">
        <v>9</v>
      </c>
      <c r="BH39" s="150">
        <v>4</v>
      </c>
      <c r="BI39" s="150">
        <v>16</v>
      </c>
      <c r="BJ39" s="150">
        <v>0</v>
      </c>
      <c r="BK39" s="150">
        <v>19</v>
      </c>
      <c r="BL39" s="150">
        <v>38</v>
      </c>
      <c r="BM39" s="150">
        <v>14</v>
      </c>
      <c r="BN39" s="150">
        <v>8</v>
      </c>
      <c r="BO39" s="150">
        <v>2</v>
      </c>
      <c r="BP39" s="150">
        <v>5</v>
      </c>
      <c r="BQ39" s="150">
        <v>5</v>
      </c>
      <c r="BR39" s="150">
        <v>1</v>
      </c>
      <c r="BS39" s="150">
        <v>5</v>
      </c>
      <c r="BT39" s="150">
        <v>45</v>
      </c>
      <c r="BU39" s="150">
        <v>0</v>
      </c>
    </row>
    <row r="40" spans="1:73" s="98" customFormat="1" ht="12.6" customHeight="1" x14ac:dyDescent="0.2">
      <c r="A40" s="159">
        <v>272043</v>
      </c>
      <c r="B40" s="139" t="s">
        <v>208</v>
      </c>
      <c r="C40" s="160" t="s">
        <v>204</v>
      </c>
      <c r="D40" s="139">
        <v>12</v>
      </c>
      <c r="E40" s="139">
        <v>11.691804045364201</v>
      </c>
      <c r="F40" s="139">
        <v>11.691804045364201</v>
      </c>
      <c r="G40" s="150">
        <v>1</v>
      </c>
      <c r="H40" s="150">
        <v>3</v>
      </c>
      <c r="I40" s="150">
        <v>0</v>
      </c>
      <c r="J40" s="150">
        <v>1</v>
      </c>
      <c r="K40" s="150">
        <v>2</v>
      </c>
      <c r="L40" s="150">
        <v>2</v>
      </c>
      <c r="M40" s="150">
        <v>0</v>
      </c>
      <c r="N40" s="150">
        <v>3</v>
      </c>
      <c r="O40" s="150">
        <v>0</v>
      </c>
      <c r="P40" s="150">
        <v>7</v>
      </c>
      <c r="Q40" s="150">
        <v>5</v>
      </c>
      <c r="R40" s="150">
        <v>0</v>
      </c>
      <c r="S40" s="150">
        <v>2</v>
      </c>
      <c r="T40" s="150">
        <v>10</v>
      </c>
      <c r="U40" s="150">
        <v>4</v>
      </c>
      <c r="V40" s="150">
        <v>6</v>
      </c>
      <c r="W40" s="150">
        <v>1</v>
      </c>
      <c r="X40" s="150">
        <v>1</v>
      </c>
      <c r="Y40" s="150">
        <v>4</v>
      </c>
      <c r="Z40" s="150">
        <v>0</v>
      </c>
      <c r="AA40" s="150">
        <v>0</v>
      </c>
      <c r="AB40" s="150">
        <v>7</v>
      </c>
      <c r="AC40" s="150">
        <v>0</v>
      </c>
      <c r="AD40" s="150">
        <v>0</v>
      </c>
      <c r="AE40" s="150">
        <v>0</v>
      </c>
      <c r="AF40" s="150">
        <v>1</v>
      </c>
      <c r="AG40" s="150">
        <v>4</v>
      </c>
      <c r="AH40" s="150">
        <v>0</v>
      </c>
      <c r="AI40" s="150">
        <v>10</v>
      </c>
      <c r="AJ40" s="150">
        <v>0</v>
      </c>
      <c r="AK40" s="150">
        <v>0</v>
      </c>
      <c r="AL40" s="139">
        <v>0</v>
      </c>
      <c r="AM40" s="139">
        <v>0</v>
      </c>
      <c r="AN40" s="150">
        <v>2</v>
      </c>
      <c r="AO40" s="150">
        <v>0</v>
      </c>
      <c r="AP40" s="150">
        <v>0</v>
      </c>
      <c r="AQ40" s="150">
        <v>1</v>
      </c>
      <c r="AR40" s="150">
        <v>0</v>
      </c>
      <c r="AS40" s="150">
        <v>0</v>
      </c>
      <c r="AT40" s="150">
        <v>1</v>
      </c>
      <c r="AU40" s="150">
        <v>0</v>
      </c>
      <c r="AV40" s="150">
        <v>2</v>
      </c>
      <c r="AW40" s="150">
        <v>0</v>
      </c>
      <c r="AX40" s="150">
        <v>0</v>
      </c>
      <c r="AY40" s="150">
        <v>1</v>
      </c>
      <c r="AZ40" s="150">
        <v>0</v>
      </c>
      <c r="BA40" s="150">
        <v>0</v>
      </c>
      <c r="BB40" s="150">
        <v>7</v>
      </c>
      <c r="BC40" s="150">
        <v>2</v>
      </c>
      <c r="BD40" s="150">
        <v>2</v>
      </c>
      <c r="BE40" s="150">
        <v>1</v>
      </c>
      <c r="BF40" s="150">
        <v>2</v>
      </c>
      <c r="BG40" s="150">
        <v>0</v>
      </c>
      <c r="BH40" s="150">
        <v>1</v>
      </c>
      <c r="BI40" s="150">
        <v>4</v>
      </c>
      <c r="BJ40" s="150">
        <v>0</v>
      </c>
      <c r="BK40" s="150">
        <v>3</v>
      </c>
      <c r="BL40" s="150">
        <v>10</v>
      </c>
      <c r="BM40" s="150">
        <v>8</v>
      </c>
      <c r="BN40" s="150">
        <v>0</v>
      </c>
      <c r="BO40" s="150">
        <v>0</v>
      </c>
      <c r="BP40" s="150">
        <v>3</v>
      </c>
      <c r="BQ40" s="150">
        <v>5</v>
      </c>
      <c r="BR40" s="150">
        <v>0</v>
      </c>
      <c r="BS40" s="150">
        <v>2</v>
      </c>
      <c r="BT40" s="150">
        <v>9</v>
      </c>
      <c r="BU40" s="150">
        <v>1</v>
      </c>
    </row>
    <row r="41" spans="1:73" s="98" customFormat="1" ht="12.6" customHeight="1" x14ac:dyDescent="0.2">
      <c r="A41" s="159">
        <v>272051</v>
      </c>
      <c r="B41" s="139" t="s">
        <v>209</v>
      </c>
      <c r="C41" s="160" t="s">
        <v>204</v>
      </c>
      <c r="D41" s="139">
        <v>51</v>
      </c>
      <c r="E41" s="139">
        <v>13.2637722168185</v>
      </c>
      <c r="F41" s="139">
        <v>13.2637722168185</v>
      </c>
      <c r="G41" s="150">
        <v>5</v>
      </c>
      <c r="H41" s="150">
        <v>7</v>
      </c>
      <c r="I41" s="150">
        <v>3</v>
      </c>
      <c r="J41" s="150">
        <v>3</v>
      </c>
      <c r="K41" s="150">
        <v>11</v>
      </c>
      <c r="L41" s="150">
        <v>11</v>
      </c>
      <c r="M41" s="150">
        <v>5</v>
      </c>
      <c r="N41" s="150">
        <v>6</v>
      </c>
      <c r="O41" s="150">
        <v>0</v>
      </c>
      <c r="P41" s="150">
        <v>35</v>
      </c>
      <c r="Q41" s="150">
        <v>16</v>
      </c>
      <c r="R41" s="150">
        <v>0</v>
      </c>
      <c r="S41" s="150">
        <v>19</v>
      </c>
      <c r="T41" s="150">
        <v>32</v>
      </c>
      <c r="U41" s="150">
        <v>7</v>
      </c>
      <c r="V41" s="150">
        <v>25</v>
      </c>
      <c r="W41" s="150">
        <v>4</v>
      </c>
      <c r="X41" s="150">
        <v>6</v>
      </c>
      <c r="Y41" s="150">
        <v>12</v>
      </c>
      <c r="Z41" s="150">
        <v>3</v>
      </c>
      <c r="AA41" s="150">
        <v>0</v>
      </c>
      <c r="AB41" s="150">
        <v>39</v>
      </c>
      <c r="AC41" s="150">
        <v>2</v>
      </c>
      <c r="AD41" s="150">
        <v>0</v>
      </c>
      <c r="AE41" s="150">
        <v>1</v>
      </c>
      <c r="AF41" s="150">
        <v>0</v>
      </c>
      <c r="AG41" s="150">
        <v>9</v>
      </c>
      <c r="AH41" s="150">
        <v>0</v>
      </c>
      <c r="AI41" s="150">
        <v>27</v>
      </c>
      <c r="AJ41" s="150">
        <v>2</v>
      </c>
      <c r="AK41" s="150">
        <v>1</v>
      </c>
      <c r="AL41" s="139">
        <v>16</v>
      </c>
      <c r="AM41" s="139">
        <v>2</v>
      </c>
      <c r="AN41" s="150">
        <v>3</v>
      </c>
      <c r="AO41" s="150">
        <v>0</v>
      </c>
      <c r="AP41" s="150">
        <v>2</v>
      </c>
      <c r="AQ41" s="150">
        <v>4</v>
      </c>
      <c r="AR41" s="150">
        <v>5</v>
      </c>
      <c r="AS41" s="150">
        <v>2</v>
      </c>
      <c r="AT41" s="150">
        <v>5</v>
      </c>
      <c r="AU41" s="150">
        <v>2</v>
      </c>
      <c r="AV41" s="150">
        <v>8</v>
      </c>
      <c r="AW41" s="150">
        <v>4</v>
      </c>
      <c r="AX41" s="150">
        <v>3</v>
      </c>
      <c r="AY41" s="150">
        <v>3</v>
      </c>
      <c r="AZ41" s="150">
        <v>1</v>
      </c>
      <c r="BA41" s="150">
        <v>0</v>
      </c>
      <c r="BB41" s="150">
        <v>12</v>
      </c>
      <c r="BC41" s="150">
        <v>8</v>
      </c>
      <c r="BD41" s="150">
        <v>8</v>
      </c>
      <c r="BE41" s="150">
        <v>10</v>
      </c>
      <c r="BF41" s="150">
        <v>5</v>
      </c>
      <c r="BG41" s="150">
        <v>5</v>
      </c>
      <c r="BH41" s="150">
        <v>8</v>
      </c>
      <c r="BI41" s="150">
        <v>7</v>
      </c>
      <c r="BJ41" s="150">
        <v>0</v>
      </c>
      <c r="BK41" s="150">
        <v>10</v>
      </c>
      <c r="BL41" s="150">
        <v>50</v>
      </c>
      <c r="BM41" s="150">
        <v>7</v>
      </c>
      <c r="BN41" s="150">
        <v>4</v>
      </c>
      <c r="BO41" s="150">
        <v>5</v>
      </c>
      <c r="BP41" s="150">
        <v>4</v>
      </c>
      <c r="BQ41" s="150">
        <v>3</v>
      </c>
      <c r="BR41" s="150">
        <v>1</v>
      </c>
      <c r="BS41" s="150">
        <v>12</v>
      </c>
      <c r="BT41" s="150">
        <v>39</v>
      </c>
      <c r="BU41" s="150">
        <v>0</v>
      </c>
    </row>
    <row r="42" spans="1:73" s="98" customFormat="1" ht="12.6" customHeight="1" x14ac:dyDescent="0.2">
      <c r="A42" s="159">
        <v>272060</v>
      </c>
      <c r="B42" s="139" t="s">
        <v>210</v>
      </c>
      <c r="C42" s="160" t="s">
        <v>204</v>
      </c>
      <c r="D42" s="139">
        <v>8</v>
      </c>
      <c r="E42" s="139">
        <v>10.994750006871699</v>
      </c>
      <c r="F42" s="139">
        <v>10.994750006871699</v>
      </c>
      <c r="G42" s="150">
        <v>0</v>
      </c>
      <c r="H42" s="150">
        <v>0</v>
      </c>
      <c r="I42" s="150">
        <v>2</v>
      </c>
      <c r="J42" s="150">
        <v>0</v>
      </c>
      <c r="K42" s="150">
        <v>3</v>
      </c>
      <c r="L42" s="150">
        <v>2</v>
      </c>
      <c r="M42" s="150">
        <v>1</v>
      </c>
      <c r="N42" s="150">
        <v>0</v>
      </c>
      <c r="O42" s="150">
        <v>0</v>
      </c>
      <c r="P42" s="150">
        <v>4</v>
      </c>
      <c r="Q42" s="150">
        <v>4</v>
      </c>
      <c r="R42" s="150">
        <v>0</v>
      </c>
      <c r="S42" s="150">
        <v>3</v>
      </c>
      <c r="T42" s="150">
        <v>5</v>
      </c>
      <c r="U42" s="150">
        <v>0</v>
      </c>
      <c r="V42" s="150">
        <v>5</v>
      </c>
      <c r="W42" s="150">
        <v>1</v>
      </c>
      <c r="X42" s="150">
        <v>0</v>
      </c>
      <c r="Y42" s="150">
        <v>3</v>
      </c>
      <c r="Z42" s="150">
        <v>1</v>
      </c>
      <c r="AA42" s="150">
        <v>0</v>
      </c>
      <c r="AB42" s="150">
        <v>8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7</v>
      </c>
      <c r="AJ42" s="150">
        <v>0</v>
      </c>
      <c r="AK42" s="150">
        <v>0</v>
      </c>
      <c r="AL42" s="139">
        <v>1</v>
      </c>
      <c r="AM42" s="139">
        <v>0</v>
      </c>
      <c r="AN42" s="150">
        <v>0</v>
      </c>
      <c r="AO42" s="150">
        <v>0</v>
      </c>
      <c r="AP42" s="150">
        <v>1</v>
      </c>
      <c r="AQ42" s="150">
        <v>1</v>
      </c>
      <c r="AR42" s="150">
        <v>1</v>
      </c>
      <c r="AS42" s="150">
        <v>0</v>
      </c>
      <c r="AT42" s="150">
        <v>1</v>
      </c>
      <c r="AU42" s="150">
        <v>1</v>
      </c>
      <c r="AV42" s="150">
        <v>1</v>
      </c>
      <c r="AW42" s="150">
        <v>1</v>
      </c>
      <c r="AX42" s="150">
        <v>1</v>
      </c>
      <c r="AY42" s="150">
        <v>0</v>
      </c>
      <c r="AZ42" s="150">
        <v>0</v>
      </c>
      <c r="BA42" s="150">
        <v>0</v>
      </c>
      <c r="BB42" s="150">
        <v>0</v>
      </c>
      <c r="BC42" s="150">
        <v>1</v>
      </c>
      <c r="BD42" s="150">
        <v>0</v>
      </c>
      <c r="BE42" s="150">
        <v>2</v>
      </c>
      <c r="BF42" s="150">
        <v>1</v>
      </c>
      <c r="BG42" s="150">
        <v>0</v>
      </c>
      <c r="BH42" s="150">
        <v>2</v>
      </c>
      <c r="BI42" s="150">
        <v>2</v>
      </c>
      <c r="BJ42" s="150">
        <v>0</v>
      </c>
      <c r="BK42" s="150">
        <v>1</v>
      </c>
      <c r="BL42" s="150">
        <v>10</v>
      </c>
      <c r="BM42" s="150">
        <v>2</v>
      </c>
      <c r="BN42" s="150">
        <v>1</v>
      </c>
      <c r="BO42" s="150">
        <v>2</v>
      </c>
      <c r="BP42" s="150">
        <v>0</v>
      </c>
      <c r="BQ42" s="150">
        <v>0</v>
      </c>
      <c r="BR42" s="150">
        <v>0</v>
      </c>
      <c r="BS42" s="150">
        <v>0</v>
      </c>
      <c r="BT42" s="150">
        <v>8</v>
      </c>
      <c r="BU42" s="150">
        <v>0</v>
      </c>
    </row>
    <row r="43" spans="1:73" s="98" customFormat="1" ht="12.6" customHeight="1" x14ac:dyDescent="0.2">
      <c r="A43" s="159">
        <v>272078</v>
      </c>
      <c r="B43" s="139" t="s">
        <v>211</v>
      </c>
      <c r="C43" s="160" t="s">
        <v>204</v>
      </c>
      <c r="D43" s="139">
        <v>31</v>
      </c>
      <c r="E43" s="139">
        <v>8.9701929170199293</v>
      </c>
      <c r="F43" s="139">
        <v>8.9701929170199293</v>
      </c>
      <c r="G43" s="150">
        <v>1</v>
      </c>
      <c r="H43" s="150">
        <v>2</v>
      </c>
      <c r="I43" s="150">
        <v>5</v>
      </c>
      <c r="J43" s="150">
        <v>9</v>
      </c>
      <c r="K43" s="150">
        <v>7</v>
      </c>
      <c r="L43" s="150">
        <v>1</v>
      </c>
      <c r="M43" s="150">
        <v>1</v>
      </c>
      <c r="N43" s="150">
        <v>5</v>
      </c>
      <c r="O43" s="150">
        <v>0</v>
      </c>
      <c r="P43" s="150">
        <v>18</v>
      </c>
      <c r="Q43" s="150">
        <v>13</v>
      </c>
      <c r="R43" s="150">
        <v>0</v>
      </c>
      <c r="S43" s="150">
        <v>10</v>
      </c>
      <c r="T43" s="150">
        <v>21</v>
      </c>
      <c r="U43" s="150">
        <v>1</v>
      </c>
      <c r="V43" s="150">
        <v>20</v>
      </c>
      <c r="W43" s="150">
        <v>3</v>
      </c>
      <c r="X43" s="150">
        <v>4</v>
      </c>
      <c r="Y43" s="150">
        <v>8</v>
      </c>
      <c r="Z43" s="150">
        <v>5</v>
      </c>
      <c r="AA43" s="150">
        <v>0</v>
      </c>
      <c r="AB43" s="150">
        <v>26</v>
      </c>
      <c r="AC43" s="150">
        <v>1</v>
      </c>
      <c r="AD43" s="150">
        <v>1</v>
      </c>
      <c r="AE43" s="150">
        <v>0</v>
      </c>
      <c r="AF43" s="150">
        <v>0</v>
      </c>
      <c r="AG43" s="150">
        <v>3</v>
      </c>
      <c r="AH43" s="150">
        <v>0</v>
      </c>
      <c r="AI43" s="150">
        <v>25</v>
      </c>
      <c r="AJ43" s="150">
        <v>1</v>
      </c>
      <c r="AK43" s="150">
        <v>2</v>
      </c>
      <c r="AL43" s="139">
        <v>2</v>
      </c>
      <c r="AM43" s="139">
        <v>0</v>
      </c>
      <c r="AN43" s="150">
        <v>1</v>
      </c>
      <c r="AO43" s="150">
        <v>0</v>
      </c>
      <c r="AP43" s="150">
        <v>4</v>
      </c>
      <c r="AQ43" s="150">
        <v>2</v>
      </c>
      <c r="AR43" s="150">
        <v>4</v>
      </c>
      <c r="AS43" s="150">
        <v>1</v>
      </c>
      <c r="AT43" s="150">
        <v>2</v>
      </c>
      <c r="AU43" s="150">
        <v>4</v>
      </c>
      <c r="AV43" s="150">
        <v>1</v>
      </c>
      <c r="AW43" s="150">
        <v>1</v>
      </c>
      <c r="AX43" s="150">
        <v>2</v>
      </c>
      <c r="AY43" s="150">
        <v>1</v>
      </c>
      <c r="AZ43" s="150">
        <v>2</v>
      </c>
      <c r="BA43" s="150">
        <v>3</v>
      </c>
      <c r="BB43" s="150">
        <v>4</v>
      </c>
      <c r="BC43" s="150">
        <v>4</v>
      </c>
      <c r="BD43" s="150">
        <v>3</v>
      </c>
      <c r="BE43" s="150">
        <v>7</v>
      </c>
      <c r="BF43" s="150">
        <v>1</v>
      </c>
      <c r="BG43" s="150">
        <v>6</v>
      </c>
      <c r="BH43" s="150">
        <v>6</v>
      </c>
      <c r="BI43" s="150">
        <v>4</v>
      </c>
      <c r="BJ43" s="150">
        <v>0</v>
      </c>
      <c r="BK43" s="150">
        <v>13</v>
      </c>
      <c r="BL43" s="150">
        <v>25</v>
      </c>
      <c r="BM43" s="150">
        <v>6</v>
      </c>
      <c r="BN43" s="150">
        <v>0</v>
      </c>
      <c r="BO43" s="150">
        <v>0</v>
      </c>
      <c r="BP43" s="150">
        <v>1</v>
      </c>
      <c r="BQ43" s="150">
        <v>2</v>
      </c>
      <c r="BR43" s="150">
        <v>0</v>
      </c>
      <c r="BS43" s="150">
        <v>8</v>
      </c>
      <c r="BT43" s="150">
        <v>23</v>
      </c>
      <c r="BU43" s="150">
        <v>0</v>
      </c>
    </row>
    <row r="44" spans="1:73" s="98" customFormat="1" ht="12.6" customHeight="1" x14ac:dyDescent="0.2">
      <c r="A44" s="159">
        <v>272086</v>
      </c>
      <c r="B44" s="139" t="s">
        <v>212</v>
      </c>
      <c r="C44" s="160" t="s">
        <v>204</v>
      </c>
      <c r="D44" s="139">
        <v>13</v>
      </c>
      <c r="E44" s="139">
        <v>15.9665929746991</v>
      </c>
      <c r="F44" s="139">
        <v>15.9665929746991</v>
      </c>
      <c r="G44" s="150">
        <v>0</v>
      </c>
      <c r="H44" s="150">
        <v>2</v>
      </c>
      <c r="I44" s="150">
        <v>0</v>
      </c>
      <c r="J44" s="150">
        <v>3</v>
      </c>
      <c r="K44" s="150">
        <v>3</v>
      </c>
      <c r="L44" s="150">
        <v>1</v>
      </c>
      <c r="M44" s="150">
        <v>1</v>
      </c>
      <c r="N44" s="150">
        <v>3</v>
      </c>
      <c r="O44" s="150">
        <v>0</v>
      </c>
      <c r="P44" s="150">
        <v>6</v>
      </c>
      <c r="Q44" s="150">
        <v>7</v>
      </c>
      <c r="R44" s="150">
        <v>0</v>
      </c>
      <c r="S44" s="150">
        <v>5</v>
      </c>
      <c r="T44" s="150">
        <v>8</v>
      </c>
      <c r="U44" s="150">
        <v>1</v>
      </c>
      <c r="V44" s="150">
        <v>7</v>
      </c>
      <c r="W44" s="150">
        <v>0</v>
      </c>
      <c r="X44" s="150">
        <v>2</v>
      </c>
      <c r="Y44" s="150">
        <v>5</v>
      </c>
      <c r="Z44" s="150">
        <v>0</v>
      </c>
      <c r="AA44" s="150">
        <v>0</v>
      </c>
      <c r="AB44" s="150">
        <v>8</v>
      </c>
      <c r="AC44" s="150">
        <v>0</v>
      </c>
      <c r="AD44" s="150">
        <v>2</v>
      </c>
      <c r="AE44" s="150">
        <v>1</v>
      </c>
      <c r="AF44" s="150">
        <v>0</v>
      </c>
      <c r="AG44" s="150">
        <v>2</v>
      </c>
      <c r="AH44" s="150">
        <v>0</v>
      </c>
      <c r="AI44" s="150">
        <v>9</v>
      </c>
      <c r="AJ44" s="150">
        <v>0</v>
      </c>
      <c r="AK44" s="150">
        <v>2</v>
      </c>
      <c r="AL44" s="139">
        <v>1</v>
      </c>
      <c r="AM44" s="139">
        <v>1</v>
      </c>
      <c r="AN44" s="150">
        <v>0</v>
      </c>
      <c r="AO44" s="150">
        <v>0</v>
      </c>
      <c r="AP44" s="150">
        <v>1</v>
      </c>
      <c r="AQ44" s="150">
        <v>0</v>
      </c>
      <c r="AR44" s="150">
        <v>2</v>
      </c>
      <c r="AS44" s="150">
        <v>1</v>
      </c>
      <c r="AT44" s="150">
        <v>2</v>
      </c>
      <c r="AU44" s="150">
        <v>1</v>
      </c>
      <c r="AV44" s="150">
        <v>1</v>
      </c>
      <c r="AW44" s="150">
        <v>0</v>
      </c>
      <c r="AX44" s="150">
        <v>0</v>
      </c>
      <c r="AY44" s="150">
        <v>1</v>
      </c>
      <c r="AZ44" s="150">
        <v>1</v>
      </c>
      <c r="BA44" s="150">
        <v>0</v>
      </c>
      <c r="BB44" s="150">
        <v>3</v>
      </c>
      <c r="BC44" s="150">
        <v>2</v>
      </c>
      <c r="BD44" s="150">
        <v>1</v>
      </c>
      <c r="BE44" s="150">
        <v>3</v>
      </c>
      <c r="BF44" s="150">
        <v>3</v>
      </c>
      <c r="BG44" s="150">
        <v>1</v>
      </c>
      <c r="BH44" s="150">
        <v>3</v>
      </c>
      <c r="BI44" s="150">
        <v>0</v>
      </c>
      <c r="BJ44" s="150">
        <v>0</v>
      </c>
      <c r="BK44" s="150">
        <v>2</v>
      </c>
      <c r="BL44" s="150">
        <v>14</v>
      </c>
      <c r="BM44" s="150">
        <v>11</v>
      </c>
      <c r="BN44" s="150">
        <v>0</v>
      </c>
      <c r="BO44" s="150">
        <v>0</v>
      </c>
      <c r="BP44" s="150">
        <v>1</v>
      </c>
      <c r="BQ44" s="150">
        <v>0</v>
      </c>
      <c r="BR44" s="150">
        <v>0</v>
      </c>
      <c r="BS44" s="150">
        <v>3</v>
      </c>
      <c r="BT44" s="150">
        <v>10</v>
      </c>
      <c r="BU44" s="150">
        <v>0</v>
      </c>
    </row>
    <row r="45" spans="1:73" s="98" customFormat="1" ht="12.6" customHeight="1" x14ac:dyDescent="0.2">
      <c r="A45" s="159">
        <v>272094</v>
      </c>
      <c r="B45" s="139" t="s">
        <v>213</v>
      </c>
      <c r="C45" s="160" t="s">
        <v>204</v>
      </c>
      <c r="D45" s="139">
        <v>19</v>
      </c>
      <c r="E45" s="139">
        <v>13.482540110556799</v>
      </c>
      <c r="F45" s="139">
        <v>13.482540110556799</v>
      </c>
      <c r="G45" s="150">
        <v>0</v>
      </c>
      <c r="H45" s="150">
        <v>1</v>
      </c>
      <c r="I45" s="150">
        <v>3</v>
      </c>
      <c r="J45" s="150">
        <v>3</v>
      </c>
      <c r="K45" s="150">
        <v>4</v>
      </c>
      <c r="L45" s="150">
        <v>1</v>
      </c>
      <c r="M45" s="150">
        <v>4</v>
      </c>
      <c r="N45" s="150">
        <v>3</v>
      </c>
      <c r="O45" s="150">
        <v>0</v>
      </c>
      <c r="P45" s="150">
        <v>15</v>
      </c>
      <c r="Q45" s="150">
        <v>4</v>
      </c>
      <c r="R45" s="150">
        <v>0</v>
      </c>
      <c r="S45" s="150">
        <v>7</v>
      </c>
      <c r="T45" s="150">
        <v>12</v>
      </c>
      <c r="U45" s="150">
        <v>1</v>
      </c>
      <c r="V45" s="150">
        <v>11</v>
      </c>
      <c r="W45" s="150">
        <v>0</v>
      </c>
      <c r="X45" s="150">
        <v>2</v>
      </c>
      <c r="Y45" s="150">
        <v>6</v>
      </c>
      <c r="Z45" s="150">
        <v>3</v>
      </c>
      <c r="AA45" s="150">
        <v>0</v>
      </c>
      <c r="AB45" s="150">
        <v>12</v>
      </c>
      <c r="AC45" s="150">
        <v>1</v>
      </c>
      <c r="AD45" s="150">
        <v>0</v>
      </c>
      <c r="AE45" s="150">
        <v>0</v>
      </c>
      <c r="AF45" s="150">
        <v>0</v>
      </c>
      <c r="AG45" s="150">
        <v>6</v>
      </c>
      <c r="AH45" s="150">
        <v>0</v>
      </c>
      <c r="AI45" s="150">
        <v>11</v>
      </c>
      <c r="AJ45" s="150">
        <v>0</v>
      </c>
      <c r="AK45" s="150">
        <v>1</v>
      </c>
      <c r="AL45" s="139">
        <v>5</v>
      </c>
      <c r="AM45" s="139">
        <v>1</v>
      </c>
      <c r="AN45" s="150">
        <v>1</v>
      </c>
      <c r="AO45" s="150">
        <v>0</v>
      </c>
      <c r="AP45" s="150">
        <v>1</v>
      </c>
      <c r="AQ45" s="150">
        <v>1</v>
      </c>
      <c r="AR45" s="150">
        <v>1</v>
      </c>
      <c r="AS45" s="150">
        <v>3</v>
      </c>
      <c r="AT45" s="150">
        <v>2</v>
      </c>
      <c r="AU45" s="150">
        <v>2</v>
      </c>
      <c r="AV45" s="150">
        <v>2</v>
      </c>
      <c r="AW45" s="150">
        <v>1</v>
      </c>
      <c r="AX45" s="150">
        <v>0</v>
      </c>
      <c r="AY45" s="150">
        <v>1</v>
      </c>
      <c r="AZ45" s="150">
        <v>1</v>
      </c>
      <c r="BA45" s="150">
        <v>2</v>
      </c>
      <c r="BB45" s="150">
        <v>2</v>
      </c>
      <c r="BC45" s="150">
        <v>1</v>
      </c>
      <c r="BD45" s="150">
        <v>0</v>
      </c>
      <c r="BE45" s="150">
        <v>4</v>
      </c>
      <c r="BF45" s="150">
        <v>7</v>
      </c>
      <c r="BG45" s="150">
        <v>3</v>
      </c>
      <c r="BH45" s="150">
        <v>2</v>
      </c>
      <c r="BI45" s="150">
        <v>2</v>
      </c>
      <c r="BJ45" s="150">
        <v>0</v>
      </c>
      <c r="BK45" s="150">
        <v>4</v>
      </c>
      <c r="BL45" s="150">
        <v>14</v>
      </c>
      <c r="BM45" s="150">
        <v>6</v>
      </c>
      <c r="BN45" s="150">
        <v>0</v>
      </c>
      <c r="BO45" s="150">
        <v>1</v>
      </c>
      <c r="BP45" s="150">
        <v>0</v>
      </c>
      <c r="BQ45" s="150">
        <v>2</v>
      </c>
      <c r="BR45" s="150">
        <v>0</v>
      </c>
      <c r="BS45" s="150">
        <v>6</v>
      </c>
      <c r="BT45" s="150">
        <v>13</v>
      </c>
      <c r="BU45" s="150">
        <v>0</v>
      </c>
    </row>
    <row r="46" spans="1:73" s="98" customFormat="1" ht="12.6" customHeight="1" x14ac:dyDescent="0.2">
      <c r="A46" s="159">
        <v>272108</v>
      </c>
      <c r="B46" s="139" t="s">
        <v>214</v>
      </c>
      <c r="C46" s="160" t="s">
        <v>204</v>
      </c>
      <c r="D46" s="139">
        <v>33</v>
      </c>
      <c r="E46" s="139">
        <v>8.4113292958952695</v>
      </c>
      <c r="F46" s="139">
        <v>8.4113292958952695</v>
      </c>
      <c r="G46" s="150">
        <v>3</v>
      </c>
      <c r="H46" s="150">
        <v>1</v>
      </c>
      <c r="I46" s="150">
        <v>5</v>
      </c>
      <c r="J46" s="150">
        <v>5</v>
      </c>
      <c r="K46" s="150">
        <v>5</v>
      </c>
      <c r="L46" s="150">
        <v>3</v>
      </c>
      <c r="M46" s="150">
        <v>4</v>
      </c>
      <c r="N46" s="150">
        <v>7</v>
      </c>
      <c r="O46" s="150">
        <v>0</v>
      </c>
      <c r="P46" s="150">
        <v>22</v>
      </c>
      <c r="Q46" s="150">
        <v>11</v>
      </c>
      <c r="R46" s="150">
        <v>0</v>
      </c>
      <c r="S46" s="150">
        <v>10</v>
      </c>
      <c r="T46" s="150">
        <v>23</v>
      </c>
      <c r="U46" s="150">
        <v>4</v>
      </c>
      <c r="V46" s="150">
        <v>19</v>
      </c>
      <c r="W46" s="150">
        <v>0</v>
      </c>
      <c r="X46" s="150">
        <v>3</v>
      </c>
      <c r="Y46" s="150">
        <v>15</v>
      </c>
      <c r="Z46" s="150">
        <v>1</v>
      </c>
      <c r="AA46" s="150">
        <v>0</v>
      </c>
      <c r="AB46" s="150">
        <v>24</v>
      </c>
      <c r="AC46" s="150">
        <v>1</v>
      </c>
      <c r="AD46" s="150">
        <v>1</v>
      </c>
      <c r="AE46" s="150">
        <v>0</v>
      </c>
      <c r="AF46" s="150">
        <v>0</v>
      </c>
      <c r="AG46" s="150">
        <v>7</v>
      </c>
      <c r="AH46" s="150">
        <v>0</v>
      </c>
      <c r="AI46" s="150">
        <v>21</v>
      </c>
      <c r="AJ46" s="150">
        <v>0</v>
      </c>
      <c r="AK46" s="150">
        <v>4</v>
      </c>
      <c r="AL46" s="139">
        <v>2</v>
      </c>
      <c r="AM46" s="139">
        <v>3</v>
      </c>
      <c r="AN46" s="150">
        <v>3</v>
      </c>
      <c r="AO46" s="150">
        <v>0</v>
      </c>
      <c r="AP46" s="150">
        <v>5</v>
      </c>
      <c r="AQ46" s="150">
        <v>3</v>
      </c>
      <c r="AR46" s="150">
        <v>2</v>
      </c>
      <c r="AS46" s="150">
        <v>2</v>
      </c>
      <c r="AT46" s="150">
        <v>4</v>
      </c>
      <c r="AU46" s="150">
        <v>3</v>
      </c>
      <c r="AV46" s="150">
        <v>5</v>
      </c>
      <c r="AW46" s="150">
        <v>2</v>
      </c>
      <c r="AX46" s="150">
        <v>1</v>
      </c>
      <c r="AY46" s="150">
        <v>1</v>
      </c>
      <c r="AZ46" s="150">
        <v>2</v>
      </c>
      <c r="BA46" s="150">
        <v>0</v>
      </c>
      <c r="BB46" s="150">
        <v>3</v>
      </c>
      <c r="BC46" s="150">
        <v>4</v>
      </c>
      <c r="BD46" s="150">
        <v>6</v>
      </c>
      <c r="BE46" s="150">
        <v>9</v>
      </c>
      <c r="BF46" s="150">
        <v>5</v>
      </c>
      <c r="BG46" s="150">
        <v>4</v>
      </c>
      <c r="BH46" s="150">
        <v>3</v>
      </c>
      <c r="BI46" s="150">
        <v>2</v>
      </c>
      <c r="BJ46" s="150">
        <v>0</v>
      </c>
      <c r="BK46" s="150">
        <v>8</v>
      </c>
      <c r="BL46" s="150">
        <v>34</v>
      </c>
      <c r="BM46" s="150">
        <v>9</v>
      </c>
      <c r="BN46" s="150">
        <v>2</v>
      </c>
      <c r="BO46" s="150">
        <v>0</v>
      </c>
      <c r="BP46" s="150">
        <v>2</v>
      </c>
      <c r="BQ46" s="150">
        <v>6</v>
      </c>
      <c r="BR46" s="150">
        <v>1</v>
      </c>
      <c r="BS46" s="150">
        <v>6</v>
      </c>
      <c r="BT46" s="150">
        <v>26</v>
      </c>
      <c r="BU46" s="150">
        <v>1</v>
      </c>
    </row>
    <row r="47" spans="1:73" s="98" customFormat="1" ht="12.6" customHeight="1" x14ac:dyDescent="0.2">
      <c r="A47" s="159">
        <v>272116</v>
      </c>
      <c r="B47" s="139" t="s">
        <v>215</v>
      </c>
      <c r="C47" s="160" t="s">
        <v>204</v>
      </c>
      <c r="D47" s="139">
        <v>30</v>
      </c>
      <c r="E47" s="139">
        <v>10.487970298068101</v>
      </c>
      <c r="F47" s="139">
        <v>10.487970298068101</v>
      </c>
      <c r="G47" s="150">
        <v>1</v>
      </c>
      <c r="H47" s="150">
        <v>3</v>
      </c>
      <c r="I47" s="150">
        <v>3</v>
      </c>
      <c r="J47" s="150">
        <v>6</v>
      </c>
      <c r="K47" s="150">
        <v>8</v>
      </c>
      <c r="L47" s="150">
        <v>3</v>
      </c>
      <c r="M47" s="150">
        <v>4</v>
      </c>
      <c r="N47" s="150">
        <v>2</v>
      </c>
      <c r="O47" s="150">
        <v>0</v>
      </c>
      <c r="P47" s="150">
        <v>16</v>
      </c>
      <c r="Q47" s="150">
        <v>14</v>
      </c>
      <c r="R47" s="150">
        <v>0</v>
      </c>
      <c r="S47" s="150">
        <v>15</v>
      </c>
      <c r="T47" s="150">
        <v>15</v>
      </c>
      <c r="U47" s="150">
        <v>1</v>
      </c>
      <c r="V47" s="150">
        <v>14</v>
      </c>
      <c r="W47" s="150">
        <v>0</v>
      </c>
      <c r="X47" s="150">
        <v>2</v>
      </c>
      <c r="Y47" s="150">
        <v>10</v>
      </c>
      <c r="Z47" s="150">
        <v>2</v>
      </c>
      <c r="AA47" s="150">
        <v>0</v>
      </c>
      <c r="AB47" s="150">
        <v>23</v>
      </c>
      <c r="AC47" s="150">
        <v>2</v>
      </c>
      <c r="AD47" s="150">
        <v>1</v>
      </c>
      <c r="AE47" s="150">
        <v>0</v>
      </c>
      <c r="AF47" s="150">
        <v>0</v>
      </c>
      <c r="AG47" s="150">
        <v>4</v>
      </c>
      <c r="AH47" s="150">
        <v>0</v>
      </c>
      <c r="AI47" s="150">
        <v>19</v>
      </c>
      <c r="AJ47" s="150">
        <v>2</v>
      </c>
      <c r="AK47" s="150">
        <v>1</v>
      </c>
      <c r="AL47" s="139">
        <v>4</v>
      </c>
      <c r="AM47" s="139">
        <v>2</v>
      </c>
      <c r="AN47" s="150">
        <v>2</v>
      </c>
      <c r="AO47" s="150">
        <v>0</v>
      </c>
      <c r="AP47" s="150">
        <v>2</v>
      </c>
      <c r="AQ47" s="150">
        <v>3</v>
      </c>
      <c r="AR47" s="150">
        <v>1</v>
      </c>
      <c r="AS47" s="150">
        <v>3</v>
      </c>
      <c r="AT47" s="150">
        <v>2</v>
      </c>
      <c r="AU47" s="150">
        <v>1</v>
      </c>
      <c r="AV47" s="150">
        <v>2</v>
      </c>
      <c r="AW47" s="150">
        <v>1</v>
      </c>
      <c r="AX47" s="150">
        <v>2</v>
      </c>
      <c r="AY47" s="150">
        <v>2</v>
      </c>
      <c r="AZ47" s="150">
        <v>0</v>
      </c>
      <c r="BA47" s="150">
        <v>2</v>
      </c>
      <c r="BB47" s="150">
        <v>9</v>
      </c>
      <c r="BC47" s="150">
        <v>2</v>
      </c>
      <c r="BD47" s="150">
        <v>8</v>
      </c>
      <c r="BE47" s="150">
        <v>7</v>
      </c>
      <c r="BF47" s="150">
        <v>2</v>
      </c>
      <c r="BG47" s="150">
        <v>4</v>
      </c>
      <c r="BH47" s="150">
        <v>4</v>
      </c>
      <c r="BI47" s="150">
        <v>3</v>
      </c>
      <c r="BJ47" s="150">
        <v>0</v>
      </c>
      <c r="BK47" s="150">
        <v>8</v>
      </c>
      <c r="BL47" s="150">
        <v>27</v>
      </c>
      <c r="BM47" s="150">
        <v>7</v>
      </c>
      <c r="BN47" s="150">
        <v>4</v>
      </c>
      <c r="BO47" s="150">
        <v>3</v>
      </c>
      <c r="BP47" s="150">
        <v>0</v>
      </c>
      <c r="BQ47" s="150">
        <v>3</v>
      </c>
      <c r="BR47" s="150">
        <v>0</v>
      </c>
      <c r="BS47" s="150">
        <v>5</v>
      </c>
      <c r="BT47" s="150">
        <v>25</v>
      </c>
      <c r="BU47" s="150">
        <v>0</v>
      </c>
    </row>
    <row r="48" spans="1:73" s="98" customFormat="1" ht="12.6" customHeight="1" x14ac:dyDescent="0.2">
      <c r="A48" s="159">
        <v>272124</v>
      </c>
      <c r="B48" s="139" t="s">
        <v>216</v>
      </c>
      <c r="C48" s="160" t="s">
        <v>204</v>
      </c>
      <c r="D48" s="139">
        <v>35</v>
      </c>
      <c r="E48" s="139">
        <v>13.505274774461901</v>
      </c>
      <c r="F48" s="139">
        <v>13.505274774461901</v>
      </c>
      <c r="G48" s="150">
        <v>1</v>
      </c>
      <c r="H48" s="150">
        <v>3</v>
      </c>
      <c r="I48" s="150">
        <v>2</v>
      </c>
      <c r="J48" s="150">
        <v>8</v>
      </c>
      <c r="K48" s="150">
        <v>6</v>
      </c>
      <c r="L48" s="150">
        <v>6</v>
      </c>
      <c r="M48" s="150">
        <v>4</v>
      </c>
      <c r="N48" s="150">
        <v>5</v>
      </c>
      <c r="O48" s="150">
        <v>0</v>
      </c>
      <c r="P48" s="150">
        <v>18</v>
      </c>
      <c r="Q48" s="150">
        <v>17</v>
      </c>
      <c r="R48" s="150">
        <v>0</v>
      </c>
      <c r="S48" s="150">
        <v>16</v>
      </c>
      <c r="T48" s="150">
        <v>19</v>
      </c>
      <c r="U48" s="150">
        <v>0</v>
      </c>
      <c r="V48" s="150">
        <v>19</v>
      </c>
      <c r="W48" s="150">
        <v>1</v>
      </c>
      <c r="X48" s="150">
        <v>5</v>
      </c>
      <c r="Y48" s="150">
        <v>12</v>
      </c>
      <c r="Z48" s="150">
        <v>1</v>
      </c>
      <c r="AA48" s="150">
        <v>0</v>
      </c>
      <c r="AB48" s="150">
        <v>25</v>
      </c>
      <c r="AC48" s="150">
        <v>0</v>
      </c>
      <c r="AD48" s="150">
        <v>1</v>
      </c>
      <c r="AE48" s="150">
        <v>0</v>
      </c>
      <c r="AF48" s="150">
        <v>0</v>
      </c>
      <c r="AG48" s="150">
        <v>9</v>
      </c>
      <c r="AH48" s="150">
        <v>0</v>
      </c>
      <c r="AI48" s="150">
        <v>24</v>
      </c>
      <c r="AJ48" s="150">
        <v>2</v>
      </c>
      <c r="AK48" s="150">
        <v>1</v>
      </c>
      <c r="AL48" s="139">
        <v>3</v>
      </c>
      <c r="AM48" s="139">
        <v>4</v>
      </c>
      <c r="AN48" s="150">
        <v>1</v>
      </c>
      <c r="AO48" s="150">
        <v>0</v>
      </c>
      <c r="AP48" s="150">
        <v>4</v>
      </c>
      <c r="AQ48" s="150">
        <v>1</v>
      </c>
      <c r="AR48" s="150">
        <v>1</v>
      </c>
      <c r="AS48" s="150">
        <v>0</v>
      </c>
      <c r="AT48" s="150">
        <v>3</v>
      </c>
      <c r="AU48" s="150">
        <v>5</v>
      </c>
      <c r="AV48" s="150">
        <v>2</v>
      </c>
      <c r="AW48" s="150">
        <v>2</v>
      </c>
      <c r="AX48" s="150">
        <v>2</v>
      </c>
      <c r="AY48" s="150">
        <v>4</v>
      </c>
      <c r="AZ48" s="150">
        <v>0</v>
      </c>
      <c r="BA48" s="150">
        <v>1</v>
      </c>
      <c r="BB48" s="150">
        <v>10</v>
      </c>
      <c r="BC48" s="150">
        <v>5</v>
      </c>
      <c r="BD48" s="150">
        <v>6</v>
      </c>
      <c r="BE48" s="150">
        <v>5</v>
      </c>
      <c r="BF48" s="150">
        <v>7</v>
      </c>
      <c r="BG48" s="150">
        <v>4</v>
      </c>
      <c r="BH48" s="150">
        <v>2</v>
      </c>
      <c r="BI48" s="150">
        <v>6</v>
      </c>
      <c r="BJ48" s="150">
        <v>0</v>
      </c>
      <c r="BK48" s="150">
        <v>16</v>
      </c>
      <c r="BL48" s="150">
        <v>28</v>
      </c>
      <c r="BM48" s="150">
        <v>6</v>
      </c>
      <c r="BN48" s="150">
        <v>2</v>
      </c>
      <c r="BO48" s="150">
        <v>2</v>
      </c>
      <c r="BP48" s="150">
        <v>0</v>
      </c>
      <c r="BQ48" s="150">
        <v>2</v>
      </c>
      <c r="BR48" s="150">
        <v>0</v>
      </c>
      <c r="BS48" s="150">
        <v>4</v>
      </c>
      <c r="BT48" s="150">
        <v>31</v>
      </c>
      <c r="BU48" s="150">
        <v>0</v>
      </c>
    </row>
    <row r="49" spans="1:73" s="98" customFormat="1" ht="12.6" customHeight="1" x14ac:dyDescent="0.2">
      <c r="A49" s="159">
        <v>272132</v>
      </c>
      <c r="B49" s="139" t="s">
        <v>217</v>
      </c>
      <c r="C49" s="160" t="s">
        <v>204</v>
      </c>
      <c r="D49" s="139">
        <v>12</v>
      </c>
      <c r="E49" s="139">
        <v>12.0824019815139</v>
      </c>
      <c r="F49" s="139">
        <v>12.0824019815139</v>
      </c>
      <c r="G49" s="150">
        <v>0</v>
      </c>
      <c r="H49" s="150">
        <v>0</v>
      </c>
      <c r="I49" s="150">
        <v>2</v>
      </c>
      <c r="J49" s="150">
        <v>5</v>
      </c>
      <c r="K49" s="150">
        <v>0</v>
      </c>
      <c r="L49" s="150">
        <v>3</v>
      </c>
      <c r="M49" s="150">
        <v>1</v>
      </c>
      <c r="N49" s="150">
        <v>1</v>
      </c>
      <c r="O49" s="150">
        <v>0</v>
      </c>
      <c r="P49" s="150">
        <v>6</v>
      </c>
      <c r="Q49" s="150">
        <v>6</v>
      </c>
      <c r="R49" s="150">
        <v>0</v>
      </c>
      <c r="S49" s="150">
        <v>6</v>
      </c>
      <c r="T49" s="150">
        <v>6</v>
      </c>
      <c r="U49" s="150">
        <v>0</v>
      </c>
      <c r="V49" s="150">
        <v>6</v>
      </c>
      <c r="W49" s="150">
        <v>0</v>
      </c>
      <c r="X49" s="150">
        <v>2</v>
      </c>
      <c r="Y49" s="150">
        <v>4</v>
      </c>
      <c r="Z49" s="150">
        <v>0</v>
      </c>
      <c r="AA49" s="150">
        <v>0</v>
      </c>
      <c r="AB49" s="150">
        <v>7</v>
      </c>
      <c r="AC49" s="150">
        <v>0</v>
      </c>
      <c r="AD49" s="150">
        <v>1</v>
      </c>
      <c r="AE49" s="150">
        <v>0</v>
      </c>
      <c r="AF49" s="150">
        <v>0</v>
      </c>
      <c r="AG49" s="150">
        <v>4</v>
      </c>
      <c r="AH49" s="150">
        <v>0</v>
      </c>
      <c r="AI49" s="150">
        <v>8</v>
      </c>
      <c r="AJ49" s="150">
        <v>0</v>
      </c>
      <c r="AK49" s="150">
        <v>2</v>
      </c>
      <c r="AL49" s="139">
        <v>0</v>
      </c>
      <c r="AM49" s="139">
        <v>0</v>
      </c>
      <c r="AN49" s="150">
        <v>2</v>
      </c>
      <c r="AO49" s="150">
        <v>0</v>
      </c>
      <c r="AP49" s="150">
        <v>0</v>
      </c>
      <c r="AQ49" s="150">
        <v>1</v>
      </c>
      <c r="AR49" s="150">
        <v>1</v>
      </c>
      <c r="AS49" s="150">
        <v>1</v>
      </c>
      <c r="AT49" s="150">
        <v>0</v>
      </c>
      <c r="AU49" s="150">
        <v>0</v>
      </c>
      <c r="AV49" s="150">
        <v>2</v>
      </c>
      <c r="AW49" s="150">
        <v>1</v>
      </c>
      <c r="AX49" s="150">
        <v>0</v>
      </c>
      <c r="AY49" s="150">
        <v>0</v>
      </c>
      <c r="AZ49" s="150">
        <v>0</v>
      </c>
      <c r="BA49" s="150">
        <v>1</v>
      </c>
      <c r="BB49" s="150">
        <v>5</v>
      </c>
      <c r="BC49" s="150">
        <v>0</v>
      </c>
      <c r="BD49" s="150">
        <v>1</v>
      </c>
      <c r="BE49" s="150">
        <v>3</v>
      </c>
      <c r="BF49" s="150">
        <v>2</v>
      </c>
      <c r="BG49" s="150">
        <v>3</v>
      </c>
      <c r="BH49" s="150">
        <v>2</v>
      </c>
      <c r="BI49" s="150">
        <v>1</v>
      </c>
      <c r="BJ49" s="150">
        <v>0</v>
      </c>
      <c r="BK49" s="150">
        <v>3</v>
      </c>
      <c r="BL49" s="150">
        <v>6</v>
      </c>
      <c r="BM49" s="150">
        <v>4</v>
      </c>
      <c r="BN49" s="150">
        <v>2</v>
      </c>
      <c r="BO49" s="150">
        <v>0</v>
      </c>
      <c r="BP49" s="150">
        <v>0</v>
      </c>
      <c r="BQ49" s="150">
        <v>4</v>
      </c>
      <c r="BR49" s="150">
        <v>0</v>
      </c>
      <c r="BS49" s="150">
        <v>2</v>
      </c>
      <c r="BT49" s="150">
        <v>10</v>
      </c>
      <c r="BU49" s="150">
        <v>0</v>
      </c>
    </row>
    <row r="50" spans="1:73" s="98" customFormat="1" ht="12.6" customHeight="1" x14ac:dyDescent="0.2">
      <c r="A50" s="159">
        <v>272141</v>
      </c>
      <c r="B50" s="139" t="s">
        <v>218</v>
      </c>
      <c r="C50" s="160" t="s">
        <v>204</v>
      </c>
      <c r="D50" s="139">
        <v>10</v>
      </c>
      <c r="E50" s="139">
        <v>9.4593955446246998</v>
      </c>
      <c r="F50" s="139">
        <v>9.4593955446246998</v>
      </c>
      <c r="G50" s="150">
        <v>0</v>
      </c>
      <c r="H50" s="150">
        <v>0</v>
      </c>
      <c r="I50" s="150">
        <v>1</v>
      </c>
      <c r="J50" s="150">
        <v>2</v>
      </c>
      <c r="K50" s="150">
        <v>4</v>
      </c>
      <c r="L50" s="150">
        <v>1</v>
      </c>
      <c r="M50" s="150">
        <v>1</v>
      </c>
      <c r="N50" s="150">
        <v>1</v>
      </c>
      <c r="O50" s="150">
        <v>0</v>
      </c>
      <c r="P50" s="150">
        <v>5</v>
      </c>
      <c r="Q50" s="150">
        <v>5</v>
      </c>
      <c r="R50" s="150">
        <v>0</v>
      </c>
      <c r="S50" s="150">
        <v>7</v>
      </c>
      <c r="T50" s="150">
        <v>3</v>
      </c>
      <c r="U50" s="150">
        <v>0</v>
      </c>
      <c r="V50" s="150">
        <v>3</v>
      </c>
      <c r="W50" s="150">
        <v>0</v>
      </c>
      <c r="X50" s="150">
        <v>0</v>
      </c>
      <c r="Y50" s="150">
        <v>3</v>
      </c>
      <c r="Z50" s="150">
        <v>0</v>
      </c>
      <c r="AA50" s="150">
        <v>0</v>
      </c>
      <c r="AB50" s="150">
        <v>6</v>
      </c>
      <c r="AC50" s="150">
        <v>0</v>
      </c>
      <c r="AD50" s="150">
        <v>0</v>
      </c>
      <c r="AE50" s="150">
        <v>0</v>
      </c>
      <c r="AF50" s="150">
        <v>0</v>
      </c>
      <c r="AG50" s="150">
        <v>4</v>
      </c>
      <c r="AH50" s="150">
        <v>0</v>
      </c>
      <c r="AI50" s="150">
        <v>9</v>
      </c>
      <c r="AJ50" s="150">
        <v>1</v>
      </c>
      <c r="AK50" s="150">
        <v>0</v>
      </c>
      <c r="AL50" s="139">
        <v>0</v>
      </c>
      <c r="AM50" s="139">
        <v>0</v>
      </c>
      <c r="AN50" s="150">
        <v>0</v>
      </c>
      <c r="AO50" s="150">
        <v>0</v>
      </c>
      <c r="AP50" s="150">
        <v>1</v>
      </c>
      <c r="AQ50" s="150">
        <v>1</v>
      </c>
      <c r="AR50" s="150">
        <v>2</v>
      </c>
      <c r="AS50" s="150">
        <v>0</v>
      </c>
      <c r="AT50" s="150">
        <v>1</v>
      </c>
      <c r="AU50" s="150">
        <v>1</v>
      </c>
      <c r="AV50" s="150">
        <v>2</v>
      </c>
      <c r="AW50" s="150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2</v>
      </c>
      <c r="BC50" s="150">
        <v>2</v>
      </c>
      <c r="BD50" s="150">
        <v>1</v>
      </c>
      <c r="BE50" s="150">
        <v>2</v>
      </c>
      <c r="BF50" s="150">
        <v>4</v>
      </c>
      <c r="BG50" s="150">
        <v>0</v>
      </c>
      <c r="BH50" s="150">
        <v>1</v>
      </c>
      <c r="BI50" s="150">
        <v>0</v>
      </c>
      <c r="BJ50" s="150">
        <v>0</v>
      </c>
      <c r="BK50" s="150">
        <v>3</v>
      </c>
      <c r="BL50" s="150">
        <v>3</v>
      </c>
      <c r="BM50" s="150">
        <v>4</v>
      </c>
      <c r="BN50" s="150">
        <v>3</v>
      </c>
      <c r="BO50" s="150">
        <v>1</v>
      </c>
      <c r="BP50" s="150">
        <v>0</v>
      </c>
      <c r="BQ50" s="150">
        <v>2</v>
      </c>
      <c r="BR50" s="150">
        <v>0</v>
      </c>
      <c r="BS50" s="150">
        <v>3</v>
      </c>
      <c r="BT50" s="150">
        <v>7</v>
      </c>
      <c r="BU50" s="150">
        <v>0</v>
      </c>
    </row>
    <row r="51" spans="1:73" s="98" customFormat="1" ht="12.6" customHeight="1" x14ac:dyDescent="0.2">
      <c r="A51" s="159">
        <v>272159</v>
      </c>
      <c r="B51" s="139" t="s">
        <v>219</v>
      </c>
      <c r="C51" s="160" t="s">
        <v>204</v>
      </c>
      <c r="D51" s="139">
        <v>27</v>
      </c>
      <c r="E51" s="139">
        <v>12.0332652933888</v>
      </c>
      <c r="F51" s="139">
        <v>12.0332652933888</v>
      </c>
      <c r="G51" s="150">
        <v>1</v>
      </c>
      <c r="H51" s="150">
        <v>3</v>
      </c>
      <c r="I51" s="150">
        <v>1</v>
      </c>
      <c r="J51" s="150">
        <v>8</v>
      </c>
      <c r="K51" s="150">
        <v>6</v>
      </c>
      <c r="L51" s="150">
        <v>2</v>
      </c>
      <c r="M51" s="150">
        <v>2</v>
      </c>
      <c r="N51" s="150">
        <v>4</v>
      </c>
      <c r="O51" s="150">
        <v>0</v>
      </c>
      <c r="P51" s="150">
        <v>16</v>
      </c>
      <c r="Q51" s="150">
        <v>11</v>
      </c>
      <c r="R51" s="150">
        <v>0</v>
      </c>
      <c r="S51" s="150">
        <v>8</v>
      </c>
      <c r="T51" s="150">
        <v>19</v>
      </c>
      <c r="U51" s="150">
        <v>0</v>
      </c>
      <c r="V51" s="150">
        <v>19</v>
      </c>
      <c r="W51" s="150">
        <v>0</v>
      </c>
      <c r="X51" s="150">
        <v>4</v>
      </c>
      <c r="Y51" s="150">
        <v>12</v>
      </c>
      <c r="Z51" s="150">
        <v>3</v>
      </c>
      <c r="AA51" s="150">
        <v>0</v>
      </c>
      <c r="AB51" s="150">
        <v>20</v>
      </c>
      <c r="AC51" s="150">
        <v>2</v>
      </c>
      <c r="AD51" s="150">
        <v>1</v>
      </c>
      <c r="AE51" s="150">
        <v>0</v>
      </c>
      <c r="AF51" s="150">
        <v>0</v>
      </c>
      <c r="AG51" s="150">
        <v>4</v>
      </c>
      <c r="AH51" s="150">
        <v>0</v>
      </c>
      <c r="AI51" s="150">
        <v>21</v>
      </c>
      <c r="AJ51" s="150">
        <v>0</v>
      </c>
      <c r="AK51" s="150">
        <v>2</v>
      </c>
      <c r="AL51" s="139">
        <v>3</v>
      </c>
      <c r="AM51" s="139">
        <v>0</v>
      </c>
      <c r="AN51" s="150">
        <v>1</v>
      </c>
      <c r="AO51" s="150">
        <v>0</v>
      </c>
      <c r="AP51" s="150">
        <v>2</v>
      </c>
      <c r="AQ51" s="150">
        <v>5</v>
      </c>
      <c r="AR51" s="150">
        <v>1</v>
      </c>
      <c r="AS51" s="150">
        <v>3</v>
      </c>
      <c r="AT51" s="150">
        <v>2</v>
      </c>
      <c r="AU51" s="150">
        <v>0</v>
      </c>
      <c r="AV51" s="150">
        <v>1</v>
      </c>
      <c r="AW51" s="150">
        <v>3</v>
      </c>
      <c r="AX51" s="150">
        <v>1</v>
      </c>
      <c r="AY51" s="150">
        <v>0</v>
      </c>
      <c r="AZ51" s="150">
        <v>1</v>
      </c>
      <c r="BA51" s="150">
        <v>3</v>
      </c>
      <c r="BB51" s="150">
        <v>5</v>
      </c>
      <c r="BC51" s="150">
        <v>2</v>
      </c>
      <c r="BD51" s="150">
        <v>4</v>
      </c>
      <c r="BE51" s="150">
        <v>4</v>
      </c>
      <c r="BF51" s="150">
        <v>2</v>
      </c>
      <c r="BG51" s="150">
        <v>5</v>
      </c>
      <c r="BH51" s="150">
        <v>7</v>
      </c>
      <c r="BI51" s="150">
        <v>3</v>
      </c>
      <c r="BJ51" s="150">
        <v>0</v>
      </c>
      <c r="BK51" s="150">
        <v>6</v>
      </c>
      <c r="BL51" s="150">
        <v>36</v>
      </c>
      <c r="BM51" s="150">
        <v>6</v>
      </c>
      <c r="BN51" s="150">
        <v>1</v>
      </c>
      <c r="BO51" s="150">
        <v>1</v>
      </c>
      <c r="BP51" s="150">
        <v>0</v>
      </c>
      <c r="BQ51" s="150">
        <v>0</v>
      </c>
      <c r="BR51" s="150">
        <v>0</v>
      </c>
      <c r="BS51" s="150">
        <v>7</v>
      </c>
      <c r="BT51" s="150">
        <v>20</v>
      </c>
      <c r="BU51" s="150">
        <v>0</v>
      </c>
    </row>
    <row r="52" spans="1:73" s="98" customFormat="1" ht="12.6" customHeight="1" x14ac:dyDescent="0.2">
      <c r="A52" s="159">
        <v>272167</v>
      </c>
      <c r="B52" s="139" t="s">
        <v>220</v>
      </c>
      <c r="C52" s="160" t="s">
        <v>204</v>
      </c>
      <c r="D52" s="139">
        <v>13</v>
      </c>
      <c r="E52" s="139">
        <v>13.2772285317428</v>
      </c>
      <c r="F52" s="139">
        <v>13.2772285317428</v>
      </c>
      <c r="G52" s="150">
        <v>0</v>
      </c>
      <c r="H52" s="150">
        <v>1</v>
      </c>
      <c r="I52" s="150">
        <v>2</v>
      </c>
      <c r="J52" s="150">
        <v>3</v>
      </c>
      <c r="K52" s="150">
        <v>3</v>
      </c>
      <c r="L52" s="150">
        <v>2</v>
      </c>
      <c r="M52" s="150">
        <v>0</v>
      </c>
      <c r="N52" s="150">
        <v>2</v>
      </c>
      <c r="O52" s="150">
        <v>0</v>
      </c>
      <c r="P52" s="150">
        <v>10</v>
      </c>
      <c r="Q52" s="150">
        <v>3</v>
      </c>
      <c r="R52" s="150">
        <v>0</v>
      </c>
      <c r="S52" s="150">
        <v>4</v>
      </c>
      <c r="T52" s="150">
        <v>9</v>
      </c>
      <c r="U52" s="150">
        <v>0</v>
      </c>
      <c r="V52" s="150">
        <v>9</v>
      </c>
      <c r="W52" s="150">
        <v>2</v>
      </c>
      <c r="X52" s="150">
        <v>0</v>
      </c>
      <c r="Y52" s="150">
        <v>4</v>
      </c>
      <c r="Z52" s="150">
        <v>3</v>
      </c>
      <c r="AA52" s="150">
        <v>0</v>
      </c>
      <c r="AB52" s="150">
        <v>7</v>
      </c>
      <c r="AC52" s="150">
        <v>0</v>
      </c>
      <c r="AD52" s="150">
        <v>1</v>
      </c>
      <c r="AE52" s="150">
        <v>0</v>
      </c>
      <c r="AF52" s="150">
        <v>1</v>
      </c>
      <c r="AG52" s="150">
        <v>4</v>
      </c>
      <c r="AH52" s="150">
        <v>0</v>
      </c>
      <c r="AI52" s="150">
        <v>10</v>
      </c>
      <c r="AJ52" s="150">
        <v>1</v>
      </c>
      <c r="AK52" s="150">
        <v>1</v>
      </c>
      <c r="AL52" s="139">
        <v>0</v>
      </c>
      <c r="AM52" s="139">
        <v>1</v>
      </c>
      <c r="AN52" s="150">
        <v>0</v>
      </c>
      <c r="AO52" s="150">
        <v>0</v>
      </c>
      <c r="AP52" s="150">
        <v>0</v>
      </c>
      <c r="AQ52" s="150">
        <v>0</v>
      </c>
      <c r="AR52" s="150">
        <v>0</v>
      </c>
      <c r="AS52" s="150">
        <v>0</v>
      </c>
      <c r="AT52" s="150">
        <v>1</v>
      </c>
      <c r="AU52" s="150">
        <v>0</v>
      </c>
      <c r="AV52" s="150">
        <v>0</v>
      </c>
      <c r="AW52" s="150">
        <v>3</v>
      </c>
      <c r="AX52" s="150">
        <v>3</v>
      </c>
      <c r="AY52" s="150">
        <v>3</v>
      </c>
      <c r="AZ52" s="150">
        <v>0</v>
      </c>
      <c r="BA52" s="150">
        <v>1</v>
      </c>
      <c r="BB52" s="150">
        <v>2</v>
      </c>
      <c r="BC52" s="150">
        <v>3</v>
      </c>
      <c r="BD52" s="150">
        <v>1</v>
      </c>
      <c r="BE52" s="150">
        <v>2</v>
      </c>
      <c r="BF52" s="150">
        <v>1</v>
      </c>
      <c r="BG52" s="150">
        <v>3</v>
      </c>
      <c r="BH52" s="150">
        <v>2</v>
      </c>
      <c r="BI52" s="150">
        <v>1</v>
      </c>
      <c r="BJ52" s="150">
        <v>0</v>
      </c>
      <c r="BK52" s="150">
        <v>1</v>
      </c>
      <c r="BL52" s="150">
        <v>12</v>
      </c>
      <c r="BM52" s="150">
        <v>4</v>
      </c>
      <c r="BN52" s="150">
        <v>2</v>
      </c>
      <c r="BO52" s="150">
        <v>2</v>
      </c>
      <c r="BP52" s="150">
        <v>0</v>
      </c>
      <c r="BQ52" s="150">
        <v>0</v>
      </c>
      <c r="BR52" s="150">
        <v>0</v>
      </c>
      <c r="BS52" s="150">
        <v>3</v>
      </c>
      <c r="BT52" s="150">
        <v>10</v>
      </c>
      <c r="BU52" s="150">
        <v>0</v>
      </c>
    </row>
    <row r="53" spans="1:73" s="98" customFormat="1" ht="12.6" customHeight="1" x14ac:dyDescent="0.2">
      <c r="A53" s="159">
        <v>272175</v>
      </c>
      <c r="B53" s="139" t="s">
        <v>221</v>
      </c>
      <c r="C53" s="160" t="s">
        <v>204</v>
      </c>
      <c r="D53" s="139">
        <v>10</v>
      </c>
      <c r="E53" s="139">
        <v>8.6014846162447594</v>
      </c>
      <c r="F53" s="139">
        <v>8.6014846162447594</v>
      </c>
      <c r="G53" s="150">
        <v>0</v>
      </c>
      <c r="H53" s="150">
        <v>0</v>
      </c>
      <c r="I53" s="150">
        <v>1</v>
      </c>
      <c r="J53" s="150">
        <v>4</v>
      </c>
      <c r="K53" s="150">
        <v>2</v>
      </c>
      <c r="L53" s="150">
        <v>2</v>
      </c>
      <c r="M53" s="150">
        <v>1</v>
      </c>
      <c r="N53" s="150">
        <v>0</v>
      </c>
      <c r="O53" s="150">
        <v>0</v>
      </c>
      <c r="P53" s="150">
        <v>9</v>
      </c>
      <c r="Q53" s="150">
        <v>1</v>
      </c>
      <c r="R53" s="150">
        <v>0</v>
      </c>
      <c r="S53" s="150">
        <v>2</v>
      </c>
      <c r="T53" s="150">
        <v>8</v>
      </c>
      <c r="U53" s="150">
        <v>0</v>
      </c>
      <c r="V53" s="150">
        <v>8</v>
      </c>
      <c r="W53" s="150">
        <v>0</v>
      </c>
      <c r="X53" s="150">
        <v>1</v>
      </c>
      <c r="Y53" s="150">
        <v>4</v>
      </c>
      <c r="Z53" s="150">
        <v>3</v>
      </c>
      <c r="AA53" s="150">
        <v>0</v>
      </c>
      <c r="AB53" s="150">
        <v>6</v>
      </c>
      <c r="AC53" s="150">
        <v>0</v>
      </c>
      <c r="AD53" s="150">
        <v>0</v>
      </c>
      <c r="AE53" s="150">
        <v>0</v>
      </c>
      <c r="AF53" s="150">
        <v>0</v>
      </c>
      <c r="AG53" s="150">
        <v>4</v>
      </c>
      <c r="AH53" s="150">
        <v>0</v>
      </c>
      <c r="AI53" s="150">
        <v>8</v>
      </c>
      <c r="AJ53" s="150">
        <v>0</v>
      </c>
      <c r="AK53" s="150">
        <v>0</v>
      </c>
      <c r="AL53" s="139">
        <v>0</v>
      </c>
      <c r="AM53" s="139">
        <v>0</v>
      </c>
      <c r="AN53" s="150">
        <v>2</v>
      </c>
      <c r="AO53" s="150">
        <v>0</v>
      </c>
      <c r="AP53" s="150">
        <v>1</v>
      </c>
      <c r="AQ53" s="150">
        <v>0</v>
      </c>
      <c r="AR53" s="150">
        <v>3</v>
      </c>
      <c r="AS53" s="150">
        <v>0</v>
      </c>
      <c r="AT53" s="150">
        <v>1</v>
      </c>
      <c r="AU53" s="150">
        <v>1</v>
      </c>
      <c r="AV53" s="150">
        <v>0</v>
      </c>
      <c r="AW53" s="150">
        <v>1</v>
      </c>
      <c r="AX53" s="150">
        <v>0</v>
      </c>
      <c r="AY53" s="150">
        <v>1</v>
      </c>
      <c r="AZ53" s="150">
        <v>0</v>
      </c>
      <c r="BA53" s="150">
        <v>1</v>
      </c>
      <c r="BB53" s="150">
        <v>1</v>
      </c>
      <c r="BC53" s="150">
        <v>3</v>
      </c>
      <c r="BD53" s="150">
        <v>0</v>
      </c>
      <c r="BE53" s="150">
        <v>0</v>
      </c>
      <c r="BF53" s="150">
        <v>4</v>
      </c>
      <c r="BG53" s="150">
        <v>0</v>
      </c>
      <c r="BH53" s="150">
        <v>0</v>
      </c>
      <c r="BI53" s="150">
        <v>3</v>
      </c>
      <c r="BJ53" s="150">
        <v>0</v>
      </c>
      <c r="BK53" s="150">
        <v>0</v>
      </c>
      <c r="BL53" s="150">
        <v>9</v>
      </c>
      <c r="BM53" s="150">
        <v>9</v>
      </c>
      <c r="BN53" s="150">
        <v>1</v>
      </c>
      <c r="BO53" s="150">
        <v>0</v>
      </c>
      <c r="BP53" s="150">
        <v>0</v>
      </c>
      <c r="BQ53" s="150">
        <v>1</v>
      </c>
      <c r="BR53" s="150">
        <v>0</v>
      </c>
      <c r="BS53" s="150">
        <v>4</v>
      </c>
      <c r="BT53" s="150">
        <v>6</v>
      </c>
      <c r="BU53" s="150">
        <v>0</v>
      </c>
    </row>
    <row r="54" spans="1:73" s="98" customFormat="1" ht="12.6" customHeight="1" x14ac:dyDescent="0.2">
      <c r="A54" s="159">
        <v>272183</v>
      </c>
      <c r="B54" s="139" t="s">
        <v>222</v>
      </c>
      <c r="C54" s="160" t="s">
        <v>204</v>
      </c>
      <c r="D54" s="139">
        <v>14</v>
      </c>
      <c r="E54" s="139">
        <v>12.1016190237451</v>
      </c>
      <c r="F54" s="139">
        <v>12.1016190237451</v>
      </c>
      <c r="G54" s="150">
        <v>1</v>
      </c>
      <c r="H54" s="150">
        <v>0</v>
      </c>
      <c r="I54" s="150">
        <v>2</v>
      </c>
      <c r="J54" s="150">
        <v>2</v>
      </c>
      <c r="K54" s="150">
        <v>3</v>
      </c>
      <c r="L54" s="150">
        <v>2</v>
      </c>
      <c r="M54" s="150">
        <v>1</v>
      </c>
      <c r="N54" s="150">
        <v>3</v>
      </c>
      <c r="O54" s="150">
        <v>0</v>
      </c>
      <c r="P54" s="150">
        <v>12</v>
      </c>
      <c r="Q54" s="150">
        <v>2</v>
      </c>
      <c r="R54" s="150">
        <v>0</v>
      </c>
      <c r="S54" s="150">
        <v>4</v>
      </c>
      <c r="T54" s="150">
        <v>10</v>
      </c>
      <c r="U54" s="150">
        <v>0</v>
      </c>
      <c r="V54" s="150">
        <v>10</v>
      </c>
      <c r="W54" s="150">
        <v>1</v>
      </c>
      <c r="X54" s="150">
        <v>4</v>
      </c>
      <c r="Y54" s="150">
        <v>4</v>
      </c>
      <c r="Z54" s="150">
        <v>1</v>
      </c>
      <c r="AA54" s="150">
        <v>0</v>
      </c>
      <c r="AB54" s="150">
        <v>10</v>
      </c>
      <c r="AC54" s="150">
        <v>1</v>
      </c>
      <c r="AD54" s="150">
        <v>1</v>
      </c>
      <c r="AE54" s="150">
        <v>0</v>
      </c>
      <c r="AF54" s="150">
        <v>0</v>
      </c>
      <c r="AG54" s="150">
        <v>2</v>
      </c>
      <c r="AH54" s="150">
        <v>0</v>
      </c>
      <c r="AI54" s="150">
        <v>9</v>
      </c>
      <c r="AJ54" s="150">
        <v>1</v>
      </c>
      <c r="AK54" s="150">
        <v>1</v>
      </c>
      <c r="AL54" s="139">
        <v>2</v>
      </c>
      <c r="AM54" s="139">
        <v>0</v>
      </c>
      <c r="AN54" s="150">
        <v>1</v>
      </c>
      <c r="AO54" s="150">
        <v>0</v>
      </c>
      <c r="AP54" s="150">
        <v>1</v>
      </c>
      <c r="AQ54" s="150">
        <v>0</v>
      </c>
      <c r="AR54" s="150">
        <v>1</v>
      </c>
      <c r="AS54" s="150">
        <v>1</v>
      </c>
      <c r="AT54" s="150">
        <v>1</v>
      </c>
      <c r="AU54" s="150">
        <v>2</v>
      </c>
      <c r="AV54" s="150">
        <v>0</v>
      </c>
      <c r="AW54" s="150">
        <v>1</v>
      </c>
      <c r="AX54" s="150">
        <v>0</v>
      </c>
      <c r="AY54" s="150">
        <v>3</v>
      </c>
      <c r="AZ54" s="150">
        <v>0</v>
      </c>
      <c r="BA54" s="150">
        <v>1</v>
      </c>
      <c r="BB54" s="150">
        <v>3</v>
      </c>
      <c r="BC54" s="150">
        <v>1</v>
      </c>
      <c r="BD54" s="150">
        <v>3</v>
      </c>
      <c r="BE54" s="150">
        <v>4</v>
      </c>
      <c r="BF54" s="150">
        <v>2</v>
      </c>
      <c r="BG54" s="150">
        <v>1</v>
      </c>
      <c r="BH54" s="150">
        <v>1</v>
      </c>
      <c r="BI54" s="150">
        <v>2</v>
      </c>
      <c r="BJ54" s="150">
        <v>0</v>
      </c>
      <c r="BK54" s="150">
        <v>5</v>
      </c>
      <c r="BL54" s="150">
        <v>14</v>
      </c>
      <c r="BM54" s="150">
        <v>4</v>
      </c>
      <c r="BN54" s="150">
        <v>1</v>
      </c>
      <c r="BO54" s="150">
        <v>1</v>
      </c>
      <c r="BP54" s="150">
        <v>0</v>
      </c>
      <c r="BQ54" s="150">
        <v>1</v>
      </c>
      <c r="BR54" s="150">
        <v>0</v>
      </c>
      <c r="BS54" s="150">
        <v>1</v>
      </c>
      <c r="BT54" s="150">
        <v>13</v>
      </c>
      <c r="BU54" s="150">
        <v>0</v>
      </c>
    </row>
    <row r="55" spans="1:73" s="98" customFormat="1" ht="12.6" customHeight="1" x14ac:dyDescent="0.2">
      <c r="A55" s="159">
        <v>272191</v>
      </c>
      <c r="B55" s="139" t="s">
        <v>223</v>
      </c>
      <c r="C55" s="160" t="s">
        <v>204</v>
      </c>
      <c r="D55" s="139">
        <v>28</v>
      </c>
      <c r="E55" s="139">
        <v>15.3440632175405</v>
      </c>
      <c r="F55" s="139">
        <v>15.3440632175405</v>
      </c>
      <c r="G55" s="150">
        <v>0</v>
      </c>
      <c r="H55" s="150">
        <v>1</v>
      </c>
      <c r="I55" s="150">
        <v>1</v>
      </c>
      <c r="J55" s="150">
        <v>5</v>
      </c>
      <c r="K55" s="150">
        <v>5</v>
      </c>
      <c r="L55" s="150">
        <v>4</v>
      </c>
      <c r="M55" s="150">
        <v>4</v>
      </c>
      <c r="N55" s="150">
        <v>8</v>
      </c>
      <c r="O55" s="150">
        <v>0</v>
      </c>
      <c r="P55" s="150">
        <v>18</v>
      </c>
      <c r="Q55" s="150">
        <v>10</v>
      </c>
      <c r="R55" s="150">
        <v>0</v>
      </c>
      <c r="S55" s="150">
        <v>7</v>
      </c>
      <c r="T55" s="150">
        <v>21</v>
      </c>
      <c r="U55" s="150">
        <v>0</v>
      </c>
      <c r="V55" s="150">
        <v>21</v>
      </c>
      <c r="W55" s="150">
        <v>0</v>
      </c>
      <c r="X55" s="150">
        <v>4</v>
      </c>
      <c r="Y55" s="150">
        <v>15</v>
      </c>
      <c r="Z55" s="150">
        <v>2</v>
      </c>
      <c r="AA55" s="150">
        <v>0</v>
      </c>
      <c r="AB55" s="150">
        <v>22</v>
      </c>
      <c r="AC55" s="150">
        <v>0</v>
      </c>
      <c r="AD55" s="150">
        <v>1</v>
      </c>
      <c r="AE55" s="150">
        <v>0</v>
      </c>
      <c r="AF55" s="150">
        <v>0</v>
      </c>
      <c r="AG55" s="150">
        <v>5</v>
      </c>
      <c r="AH55" s="150">
        <v>0</v>
      </c>
      <c r="AI55" s="150">
        <v>24</v>
      </c>
      <c r="AJ55" s="150">
        <v>0</v>
      </c>
      <c r="AK55" s="150">
        <v>2</v>
      </c>
      <c r="AL55" s="139">
        <v>1</v>
      </c>
      <c r="AM55" s="139">
        <v>0</v>
      </c>
      <c r="AN55" s="150">
        <v>1</v>
      </c>
      <c r="AO55" s="150">
        <v>0</v>
      </c>
      <c r="AP55" s="150">
        <v>1</v>
      </c>
      <c r="AQ55" s="150">
        <v>0</v>
      </c>
      <c r="AR55" s="150">
        <v>4</v>
      </c>
      <c r="AS55" s="150">
        <v>2</v>
      </c>
      <c r="AT55" s="150">
        <v>2</v>
      </c>
      <c r="AU55" s="150">
        <v>3</v>
      </c>
      <c r="AV55" s="150">
        <v>0</v>
      </c>
      <c r="AW55" s="150">
        <v>4</v>
      </c>
      <c r="AX55" s="150">
        <v>2</v>
      </c>
      <c r="AY55" s="150">
        <v>2</v>
      </c>
      <c r="AZ55" s="150">
        <v>3</v>
      </c>
      <c r="BA55" s="150">
        <v>1</v>
      </c>
      <c r="BB55" s="150">
        <v>4</v>
      </c>
      <c r="BC55" s="150">
        <v>1</v>
      </c>
      <c r="BD55" s="150">
        <v>5</v>
      </c>
      <c r="BE55" s="150">
        <v>5</v>
      </c>
      <c r="BF55" s="150">
        <v>6</v>
      </c>
      <c r="BG55" s="150">
        <v>3</v>
      </c>
      <c r="BH55" s="150">
        <v>5</v>
      </c>
      <c r="BI55" s="150">
        <v>3</v>
      </c>
      <c r="BJ55" s="150">
        <v>0</v>
      </c>
      <c r="BK55" s="150">
        <v>10</v>
      </c>
      <c r="BL55" s="150">
        <v>28</v>
      </c>
      <c r="BM55" s="150">
        <v>6</v>
      </c>
      <c r="BN55" s="150">
        <v>1</v>
      </c>
      <c r="BO55" s="150">
        <v>1</v>
      </c>
      <c r="BP55" s="150">
        <v>0</v>
      </c>
      <c r="BQ55" s="150">
        <v>1</v>
      </c>
      <c r="BR55" s="150">
        <v>0</v>
      </c>
      <c r="BS55" s="150">
        <v>5</v>
      </c>
      <c r="BT55" s="150">
        <v>23</v>
      </c>
      <c r="BU55" s="150">
        <v>0</v>
      </c>
    </row>
    <row r="56" spans="1:73" s="98" customFormat="1" ht="12.6" customHeight="1" x14ac:dyDescent="0.2">
      <c r="A56" s="159">
        <v>272205</v>
      </c>
      <c r="B56" s="139" t="s">
        <v>224</v>
      </c>
      <c r="C56" s="160" t="s">
        <v>204</v>
      </c>
      <c r="D56" s="139">
        <v>6</v>
      </c>
      <c r="E56" s="139">
        <v>4.3002429637274497</v>
      </c>
      <c r="F56" s="139">
        <v>4.3002429637274497</v>
      </c>
      <c r="G56" s="150">
        <v>1</v>
      </c>
      <c r="H56" s="150">
        <v>0</v>
      </c>
      <c r="I56" s="150">
        <v>2</v>
      </c>
      <c r="J56" s="150">
        <v>0</v>
      </c>
      <c r="K56" s="150">
        <v>1</v>
      </c>
      <c r="L56" s="150">
        <v>1</v>
      </c>
      <c r="M56" s="150">
        <v>1</v>
      </c>
      <c r="N56" s="150">
        <v>0</v>
      </c>
      <c r="O56" s="150">
        <v>0</v>
      </c>
      <c r="P56" s="150">
        <v>5</v>
      </c>
      <c r="Q56" s="150">
        <v>1</v>
      </c>
      <c r="R56" s="150">
        <v>0</v>
      </c>
      <c r="S56" s="150">
        <v>1</v>
      </c>
      <c r="T56" s="150">
        <v>5</v>
      </c>
      <c r="U56" s="150">
        <v>0</v>
      </c>
      <c r="V56" s="150">
        <v>5</v>
      </c>
      <c r="W56" s="150">
        <v>0</v>
      </c>
      <c r="X56" s="150">
        <v>1</v>
      </c>
      <c r="Y56" s="150">
        <v>2</v>
      </c>
      <c r="Z56" s="150">
        <v>2</v>
      </c>
      <c r="AA56" s="150">
        <v>0</v>
      </c>
      <c r="AB56" s="150">
        <v>6</v>
      </c>
      <c r="AC56" s="150">
        <v>0</v>
      </c>
      <c r="AD56" s="150">
        <v>0</v>
      </c>
      <c r="AE56" s="150">
        <v>0</v>
      </c>
      <c r="AF56" s="150">
        <v>0</v>
      </c>
      <c r="AG56" s="150">
        <v>0</v>
      </c>
      <c r="AH56" s="150">
        <v>0</v>
      </c>
      <c r="AI56" s="150">
        <v>4</v>
      </c>
      <c r="AJ56" s="150">
        <v>0</v>
      </c>
      <c r="AK56" s="150">
        <v>0</v>
      </c>
      <c r="AL56" s="139">
        <v>1</v>
      </c>
      <c r="AM56" s="139">
        <v>0</v>
      </c>
      <c r="AN56" s="150">
        <v>1</v>
      </c>
      <c r="AO56" s="150">
        <v>0</v>
      </c>
      <c r="AP56" s="150">
        <v>1</v>
      </c>
      <c r="AQ56" s="150">
        <v>1</v>
      </c>
      <c r="AR56" s="150">
        <v>0</v>
      </c>
      <c r="AS56" s="150">
        <v>0</v>
      </c>
      <c r="AT56" s="150">
        <v>0</v>
      </c>
      <c r="AU56" s="150">
        <v>0</v>
      </c>
      <c r="AV56" s="150">
        <v>1</v>
      </c>
      <c r="AW56" s="150">
        <v>1</v>
      </c>
      <c r="AX56" s="150">
        <v>0</v>
      </c>
      <c r="AY56" s="150">
        <v>1</v>
      </c>
      <c r="AZ56" s="150">
        <v>1</v>
      </c>
      <c r="BA56" s="150">
        <v>0</v>
      </c>
      <c r="BB56" s="150">
        <v>0</v>
      </c>
      <c r="BC56" s="150">
        <v>1</v>
      </c>
      <c r="BD56" s="150">
        <v>2</v>
      </c>
      <c r="BE56" s="150">
        <v>1</v>
      </c>
      <c r="BF56" s="150">
        <v>1</v>
      </c>
      <c r="BG56" s="150">
        <v>0</v>
      </c>
      <c r="BH56" s="150">
        <v>0</v>
      </c>
      <c r="BI56" s="150">
        <v>1</v>
      </c>
      <c r="BJ56" s="150">
        <v>0</v>
      </c>
      <c r="BK56" s="150">
        <v>2</v>
      </c>
      <c r="BL56" s="150">
        <v>5</v>
      </c>
      <c r="BM56" s="150">
        <v>3</v>
      </c>
      <c r="BN56" s="150">
        <v>0</v>
      </c>
      <c r="BO56" s="150">
        <v>0</v>
      </c>
      <c r="BP56" s="150">
        <v>0</v>
      </c>
      <c r="BQ56" s="150">
        <v>0</v>
      </c>
      <c r="BR56" s="150">
        <v>0</v>
      </c>
      <c r="BS56" s="150">
        <v>2</v>
      </c>
      <c r="BT56" s="150">
        <v>4</v>
      </c>
      <c r="BU56" s="150">
        <v>0</v>
      </c>
    </row>
    <row r="57" spans="1:73" s="98" customFormat="1" ht="12.6" customHeight="1" x14ac:dyDescent="0.2">
      <c r="A57" s="159">
        <v>272213</v>
      </c>
      <c r="B57" s="139" t="s">
        <v>225</v>
      </c>
      <c r="C57" s="160" t="s">
        <v>204</v>
      </c>
      <c r="D57" s="139">
        <v>8</v>
      </c>
      <c r="E57" s="139">
        <v>12.030075187969899</v>
      </c>
      <c r="F57" s="139">
        <v>12.030075187969899</v>
      </c>
      <c r="G57" s="150">
        <v>0</v>
      </c>
      <c r="H57" s="150">
        <v>1</v>
      </c>
      <c r="I57" s="150">
        <v>2</v>
      </c>
      <c r="J57" s="150">
        <v>0</v>
      </c>
      <c r="K57" s="150">
        <v>0</v>
      </c>
      <c r="L57" s="150">
        <v>1</v>
      </c>
      <c r="M57" s="150">
        <v>3</v>
      </c>
      <c r="N57" s="150">
        <v>1</v>
      </c>
      <c r="O57" s="150">
        <v>0</v>
      </c>
      <c r="P57" s="150">
        <v>4</v>
      </c>
      <c r="Q57" s="150">
        <v>3</v>
      </c>
      <c r="R57" s="150">
        <v>1</v>
      </c>
      <c r="S57" s="150">
        <v>2</v>
      </c>
      <c r="T57" s="150">
        <v>5</v>
      </c>
      <c r="U57" s="150">
        <v>0</v>
      </c>
      <c r="V57" s="150">
        <v>5</v>
      </c>
      <c r="W57" s="150">
        <v>0</v>
      </c>
      <c r="X57" s="150">
        <v>0</v>
      </c>
      <c r="Y57" s="150">
        <v>5</v>
      </c>
      <c r="Z57" s="150">
        <v>0</v>
      </c>
      <c r="AA57" s="150">
        <v>1</v>
      </c>
      <c r="AB57" s="150">
        <v>5</v>
      </c>
      <c r="AC57" s="150">
        <v>0</v>
      </c>
      <c r="AD57" s="150">
        <v>0</v>
      </c>
      <c r="AE57" s="150">
        <v>0</v>
      </c>
      <c r="AF57" s="150">
        <v>0</v>
      </c>
      <c r="AG57" s="150">
        <v>3</v>
      </c>
      <c r="AH57" s="150">
        <v>0</v>
      </c>
      <c r="AI57" s="150">
        <v>3</v>
      </c>
      <c r="AJ57" s="150">
        <v>2</v>
      </c>
      <c r="AK57" s="150">
        <v>1</v>
      </c>
      <c r="AL57" s="139">
        <v>0</v>
      </c>
      <c r="AM57" s="139">
        <v>1</v>
      </c>
      <c r="AN57" s="150">
        <v>1</v>
      </c>
      <c r="AO57" s="150">
        <v>0</v>
      </c>
      <c r="AP57" s="150">
        <v>0</v>
      </c>
      <c r="AQ57" s="150">
        <v>1</v>
      </c>
      <c r="AR57" s="150">
        <v>0</v>
      </c>
      <c r="AS57" s="150">
        <v>1</v>
      </c>
      <c r="AT57" s="150">
        <v>0</v>
      </c>
      <c r="AU57" s="150">
        <v>0</v>
      </c>
      <c r="AV57" s="150">
        <v>1</v>
      </c>
      <c r="AW57" s="150">
        <v>1</v>
      </c>
      <c r="AX57" s="150">
        <v>0</v>
      </c>
      <c r="AY57" s="150">
        <v>0</v>
      </c>
      <c r="AZ57" s="150">
        <v>0</v>
      </c>
      <c r="BA57" s="150">
        <v>1</v>
      </c>
      <c r="BB57" s="150">
        <v>3</v>
      </c>
      <c r="BC57" s="150">
        <v>1</v>
      </c>
      <c r="BD57" s="150">
        <v>1</v>
      </c>
      <c r="BE57" s="150">
        <v>0</v>
      </c>
      <c r="BF57" s="150">
        <v>1</v>
      </c>
      <c r="BG57" s="150">
        <v>1</v>
      </c>
      <c r="BH57" s="150">
        <v>3</v>
      </c>
      <c r="BI57" s="150">
        <v>1</v>
      </c>
      <c r="BJ57" s="150">
        <v>0</v>
      </c>
      <c r="BK57" s="150">
        <v>3</v>
      </c>
      <c r="BL57" s="150">
        <v>8</v>
      </c>
      <c r="BM57" s="150">
        <v>1</v>
      </c>
      <c r="BN57" s="150">
        <v>0</v>
      </c>
      <c r="BO57" s="150">
        <v>1</v>
      </c>
      <c r="BP57" s="150">
        <v>0</v>
      </c>
      <c r="BQ57" s="150">
        <v>1</v>
      </c>
      <c r="BR57" s="150">
        <v>1</v>
      </c>
      <c r="BS57" s="150">
        <v>3</v>
      </c>
      <c r="BT57" s="150">
        <v>4</v>
      </c>
      <c r="BU57" s="150">
        <v>1</v>
      </c>
    </row>
    <row r="58" spans="1:73" s="98" customFormat="1" x14ac:dyDescent="0.2">
      <c r="A58" s="159">
        <v>272221</v>
      </c>
      <c r="B58" s="139" t="s">
        <v>226</v>
      </c>
      <c r="C58" s="160" t="s">
        <v>204</v>
      </c>
      <c r="D58" s="139">
        <v>11</v>
      </c>
      <c r="E58" s="139">
        <v>10.241513509487399</v>
      </c>
      <c r="F58" s="139">
        <v>10.241513509487399</v>
      </c>
      <c r="G58" s="150">
        <v>1</v>
      </c>
      <c r="H58" s="150">
        <v>2</v>
      </c>
      <c r="I58" s="150">
        <v>0</v>
      </c>
      <c r="J58" s="150">
        <v>0</v>
      </c>
      <c r="K58" s="150">
        <v>3</v>
      </c>
      <c r="L58" s="150">
        <v>2</v>
      </c>
      <c r="M58" s="150">
        <v>0</v>
      </c>
      <c r="N58" s="150">
        <v>3</v>
      </c>
      <c r="O58" s="150">
        <v>0</v>
      </c>
      <c r="P58" s="150">
        <v>8</v>
      </c>
      <c r="Q58" s="150">
        <v>3</v>
      </c>
      <c r="R58" s="150">
        <v>0</v>
      </c>
      <c r="S58" s="150">
        <v>6</v>
      </c>
      <c r="T58" s="150">
        <v>5</v>
      </c>
      <c r="U58" s="150">
        <v>1</v>
      </c>
      <c r="V58" s="150">
        <v>4</v>
      </c>
      <c r="W58" s="150">
        <v>0</v>
      </c>
      <c r="X58" s="150">
        <v>1</v>
      </c>
      <c r="Y58" s="150">
        <v>3</v>
      </c>
      <c r="Z58" s="150">
        <v>0</v>
      </c>
      <c r="AA58" s="150">
        <v>0</v>
      </c>
      <c r="AB58" s="150">
        <v>6</v>
      </c>
      <c r="AC58" s="150">
        <v>0</v>
      </c>
      <c r="AD58" s="150">
        <v>0</v>
      </c>
      <c r="AE58" s="150">
        <v>0</v>
      </c>
      <c r="AF58" s="150">
        <v>0</v>
      </c>
      <c r="AG58" s="150">
        <v>5</v>
      </c>
      <c r="AH58" s="150">
        <v>0</v>
      </c>
      <c r="AI58" s="150">
        <v>8</v>
      </c>
      <c r="AJ58" s="150">
        <v>0</v>
      </c>
      <c r="AK58" s="150">
        <v>0</v>
      </c>
      <c r="AL58" s="139">
        <v>2</v>
      </c>
      <c r="AM58" s="139">
        <v>1</v>
      </c>
      <c r="AN58" s="150">
        <v>0</v>
      </c>
      <c r="AO58" s="150">
        <v>0</v>
      </c>
      <c r="AP58" s="150">
        <v>0</v>
      </c>
      <c r="AQ58" s="150">
        <v>0</v>
      </c>
      <c r="AR58" s="150">
        <v>1</v>
      </c>
      <c r="AS58" s="150">
        <v>2</v>
      </c>
      <c r="AT58" s="150">
        <v>0</v>
      </c>
      <c r="AU58" s="150">
        <v>1</v>
      </c>
      <c r="AV58" s="150">
        <v>0</v>
      </c>
      <c r="AW58" s="150">
        <v>1</v>
      </c>
      <c r="AX58" s="150">
        <v>1</v>
      </c>
      <c r="AY58" s="150">
        <v>0</v>
      </c>
      <c r="AZ58" s="150">
        <v>0</v>
      </c>
      <c r="BA58" s="150">
        <v>1</v>
      </c>
      <c r="BB58" s="150">
        <v>4</v>
      </c>
      <c r="BC58" s="150">
        <v>1</v>
      </c>
      <c r="BD58" s="150">
        <v>4</v>
      </c>
      <c r="BE58" s="150">
        <v>2</v>
      </c>
      <c r="BF58" s="150">
        <v>0</v>
      </c>
      <c r="BG58" s="150">
        <v>3</v>
      </c>
      <c r="BH58" s="150">
        <v>1</v>
      </c>
      <c r="BI58" s="150">
        <v>0</v>
      </c>
      <c r="BJ58" s="150">
        <v>0</v>
      </c>
      <c r="BK58" s="150">
        <v>3</v>
      </c>
      <c r="BL58" s="150">
        <v>7</v>
      </c>
      <c r="BM58" s="150">
        <v>2</v>
      </c>
      <c r="BN58" s="150">
        <v>2</v>
      </c>
      <c r="BO58" s="150">
        <v>2</v>
      </c>
      <c r="BP58" s="150">
        <v>0</v>
      </c>
      <c r="BQ58" s="150">
        <v>0</v>
      </c>
      <c r="BR58" s="150">
        <v>0</v>
      </c>
      <c r="BS58" s="150">
        <v>3</v>
      </c>
      <c r="BT58" s="150">
        <v>8</v>
      </c>
      <c r="BU58" s="150">
        <v>0</v>
      </c>
    </row>
    <row r="59" spans="1:73" ht="12.6" customHeight="1" x14ac:dyDescent="0.2">
      <c r="A59" s="118">
        <v>272230</v>
      </c>
      <c r="B59" s="1" t="s">
        <v>227</v>
      </c>
      <c r="C59" s="116" t="s">
        <v>204</v>
      </c>
      <c r="D59" s="1">
        <v>16</v>
      </c>
      <c r="E59" s="1">
        <v>13.7718520558793</v>
      </c>
      <c r="F59" s="1">
        <v>13.7718520558793</v>
      </c>
      <c r="G59" s="1">
        <v>1</v>
      </c>
      <c r="H59" s="1">
        <v>1</v>
      </c>
      <c r="I59" s="1">
        <v>3</v>
      </c>
      <c r="J59" s="1">
        <v>3</v>
      </c>
      <c r="K59" s="1">
        <v>2</v>
      </c>
      <c r="L59" s="1">
        <v>2</v>
      </c>
      <c r="M59" s="1">
        <v>3</v>
      </c>
      <c r="N59" s="1">
        <v>1</v>
      </c>
      <c r="O59" s="1">
        <v>0</v>
      </c>
      <c r="P59" s="1">
        <v>6</v>
      </c>
      <c r="Q59" s="1">
        <v>10</v>
      </c>
      <c r="R59" s="1">
        <v>0</v>
      </c>
      <c r="S59" s="1">
        <v>7</v>
      </c>
      <c r="T59" s="1">
        <v>9</v>
      </c>
      <c r="U59" s="1">
        <v>0</v>
      </c>
      <c r="V59" s="1">
        <v>9</v>
      </c>
      <c r="W59" s="1">
        <v>1</v>
      </c>
      <c r="X59" s="1">
        <v>2</v>
      </c>
      <c r="Y59" s="1">
        <v>6</v>
      </c>
      <c r="Z59" s="1">
        <v>0</v>
      </c>
      <c r="AA59" s="1">
        <v>0</v>
      </c>
      <c r="AB59" s="1">
        <v>14</v>
      </c>
      <c r="AC59" s="1">
        <v>1</v>
      </c>
      <c r="AD59" s="1">
        <v>0</v>
      </c>
      <c r="AE59" s="1">
        <v>0</v>
      </c>
      <c r="AF59" s="1">
        <v>0</v>
      </c>
      <c r="AG59" s="1">
        <v>1</v>
      </c>
      <c r="AH59" s="1">
        <v>0</v>
      </c>
      <c r="AI59" s="1">
        <v>11</v>
      </c>
      <c r="AJ59" s="1">
        <v>0</v>
      </c>
      <c r="AK59" s="1">
        <v>1</v>
      </c>
      <c r="AL59" s="1">
        <v>3</v>
      </c>
      <c r="AM59" s="1">
        <v>0</v>
      </c>
      <c r="AN59" s="1">
        <v>1</v>
      </c>
      <c r="AO59" s="1">
        <v>0</v>
      </c>
      <c r="AP59" s="1">
        <v>1</v>
      </c>
      <c r="AQ59" s="1">
        <v>2</v>
      </c>
      <c r="AR59" s="1">
        <v>2</v>
      </c>
      <c r="AS59" s="1">
        <v>0</v>
      </c>
      <c r="AT59" s="1">
        <v>1</v>
      </c>
      <c r="AU59" s="1">
        <v>0</v>
      </c>
      <c r="AV59" s="1">
        <v>1</v>
      </c>
      <c r="AW59" s="1">
        <v>0</v>
      </c>
      <c r="AX59" s="1">
        <v>0</v>
      </c>
      <c r="AY59" s="1">
        <v>0</v>
      </c>
      <c r="AZ59" s="1">
        <v>2</v>
      </c>
      <c r="BA59" s="1">
        <v>1</v>
      </c>
      <c r="BB59" s="1">
        <v>6</v>
      </c>
      <c r="BC59" s="1">
        <v>2</v>
      </c>
      <c r="BD59" s="1">
        <v>5</v>
      </c>
      <c r="BE59" s="1">
        <v>4</v>
      </c>
      <c r="BF59" s="1">
        <v>1</v>
      </c>
      <c r="BG59" s="1">
        <v>1</v>
      </c>
      <c r="BH59" s="1">
        <v>2</v>
      </c>
      <c r="BI59" s="1">
        <v>1</v>
      </c>
      <c r="BJ59" s="1">
        <v>0</v>
      </c>
      <c r="BK59" s="1">
        <v>3</v>
      </c>
      <c r="BL59" s="1">
        <v>13</v>
      </c>
      <c r="BM59" s="1">
        <v>7</v>
      </c>
      <c r="BN59" s="1">
        <v>3</v>
      </c>
      <c r="BO59" s="1">
        <v>3</v>
      </c>
      <c r="BP59" s="1">
        <v>0</v>
      </c>
      <c r="BQ59" s="1">
        <v>1</v>
      </c>
      <c r="BR59" s="1">
        <v>0</v>
      </c>
      <c r="BS59" s="1">
        <v>5</v>
      </c>
      <c r="BT59" s="1">
        <v>11</v>
      </c>
      <c r="BU59" s="1">
        <v>0</v>
      </c>
    </row>
    <row r="60" spans="1:73" ht="12.6" customHeight="1" x14ac:dyDescent="0.2">
      <c r="A60" s="1">
        <v>272248</v>
      </c>
      <c r="B60" s="1" t="s">
        <v>228</v>
      </c>
      <c r="C60" s="1" t="s">
        <v>204</v>
      </c>
      <c r="D60" s="1">
        <v>7</v>
      </c>
      <c r="E60" s="120">
        <v>8.1071064578893708</v>
      </c>
      <c r="F60" s="120">
        <v>8.1071064578893708</v>
      </c>
      <c r="G60" s="1">
        <v>1</v>
      </c>
      <c r="H60" s="1">
        <v>1</v>
      </c>
      <c r="I60" s="1">
        <v>0</v>
      </c>
      <c r="J60" s="1">
        <v>1</v>
      </c>
      <c r="K60" s="1">
        <v>1</v>
      </c>
      <c r="L60" s="1">
        <v>2</v>
      </c>
      <c r="M60" s="1">
        <v>0</v>
      </c>
      <c r="N60" s="1">
        <v>1</v>
      </c>
      <c r="O60" s="1">
        <v>0</v>
      </c>
      <c r="P60" s="1">
        <v>6</v>
      </c>
      <c r="Q60" s="1">
        <v>1</v>
      </c>
      <c r="R60" s="1">
        <v>0</v>
      </c>
      <c r="S60" s="1">
        <v>2</v>
      </c>
      <c r="T60" s="1">
        <v>4</v>
      </c>
      <c r="U60" s="1">
        <v>1</v>
      </c>
      <c r="V60" s="1">
        <v>3</v>
      </c>
      <c r="W60" s="1">
        <v>1</v>
      </c>
      <c r="X60" s="1">
        <v>0</v>
      </c>
      <c r="Y60" s="1">
        <v>2</v>
      </c>
      <c r="Z60" s="1">
        <v>0</v>
      </c>
      <c r="AA60" s="1">
        <v>1</v>
      </c>
      <c r="AB60" s="1">
        <v>2</v>
      </c>
      <c r="AC60" s="1">
        <v>0</v>
      </c>
      <c r="AD60" s="1">
        <v>0</v>
      </c>
      <c r="AE60" s="1">
        <v>1</v>
      </c>
      <c r="AF60" s="1">
        <v>0</v>
      </c>
      <c r="AG60" s="1">
        <v>4</v>
      </c>
      <c r="AH60" s="1">
        <v>0</v>
      </c>
      <c r="AI60" s="1">
        <v>5</v>
      </c>
      <c r="AJ60" s="1">
        <v>0</v>
      </c>
      <c r="AK60" s="1">
        <v>0</v>
      </c>
      <c r="AL60" s="1">
        <v>1</v>
      </c>
      <c r="AM60" s="1">
        <v>0</v>
      </c>
      <c r="AN60" s="1">
        <v>1</v>
      </c>
      <c r="AO60" s="1">
        <v>0</v>
      </c>
      <c r="AP60" s="1">
        <v>0</v>
      </c>
      <c r="AQ60" s="1">
        <v>0</v>
      </c>
      <c r="AR60" s="1">
        <v>0</v>
      </c>
      <c r="AS60" s="1">
        <v>1</v>
      </c>
      <c r="AT60" s="1">
        <v>0</v>
      </c>
      <c r="AU60" s="1">
        <v>0</v>
      </c>
      <c r="AV60" s="1">
        <v>0</v>
      </c>
      <c r="AW60" s="1">
        <v>3</v>
      </c>
      <c r="AX60" s="1">
        <v>1</v>
      </c>
      <c r="AY60" s="1">
        <v>0</v>
      </c>
      <c r="AZ60" s="1">
        <v>0</v>
      </c>
      <c r="BA60" s="1">
        <v>0</v>
      </c>
      <c r="BB60" s="1">
        <v>2</v>
      </c>
      <c r="BC60" s="1">
        <v>1</v>
      </c>
      <c r="BD60" s="1">
        <v>1</v>
      </c>
      <c r="BE60" s="1">
        <v>2</v>
      </c>
      <c r="BF60" s="1">
        <v>1</v>
      </c>
      <c r="BG60" s="1">
        <v>1</v>
      </c>
      <c r="BH60" s="1">
        <v>0</v>
      </c>
      <c r="BI60" s="1">
        <v>1</v>
      </c>
      <c r="BJ60" s="1">
        <v>0</v>
      </c>
      <c r="BK60" s="1">
        <v>2</v>
      </c>
      <c r="BL60" s="1">
        <v>5</v>
      </c>
      <c r="BM60" s="1">
        <v>4</v>
      </c>
      <c r="BN60" s="1">
        <v>0</v>
      </c>
      <c r="BO60" s="1">
        <v>0</v>
      </c>
      <c r="BP60" s="1">
        <v>0</v>
      </c>
      <c r="BQ60" s="1">
        <v>2</v>
      </c>
      <c r="BR60" s="1">
        <v>0</v>
      </c>
      <c r="BS60" s="1">
        <v>3</v>
      </c>
      <c r="BT60" s="1">
        <v>4</v>
      </c>
      <c r="BU60" s="1">
        <v>0</v>
      </c>
    </row>
    <row r="61" spans="1:73" ht="12.6" customHeight="1" x14ac:dyDescent="0.2">
      <c r="A61" s="1">
        <v>272256</v>
      </c>
      <c r="B61" s="1" t="s">
        <v>229</v>
      </c>
      <c r="C61" s="1" t="s">
        <v>204</v>
      </c>
      <c r="D61" s="1">
        <v>6</v>
      </c>
      <c r="E61" s="120">
        <v>10.7204116638079</v>
      </c>
      <c r="F61" s="120">
        <v>10.7204116638079</v>
      </c>
      <c r="G61" s="1">
        <v>0</v>
      </c>
      <c r="H61" s="1">
        <v>0</v>
      </c>
      <c r="I61" s="1">
        <v>4</v>
      </c>
      <c r="J61" s="1">
        <v>0</v>
      </c>
      <c r="K61" s="1">
        <v>1</v>
      </c>
      <c r="L61" s="1">
        <v>0</v>
      </c>
      <c r="M61" s="1">
        <v>0</v>
      </c>
      <c r="N61" s="1">
        <v>1</v>
      </c>
      <c r="O61" s="1">
        <v>0</v>
      </c>
      <c r="P61" s="1">
        <v>4</v>
      </c>
      <c r="Q61" s="1">
        <v>2</v>
      </c>
      <c r="R61" s="1">
        <v>0</v>
      </c>
      <c r="S61" s="1">
        <v>2</v>
      </c>
      <c r="T61" s="1">
        <v>4</v>
      </c>
      <c r="U61" s="1">
        <v>0</v>
      </c>
      <c r="V61" s="1">
        <v>4</v>
      </c>
      <c r="W61" s="1">
        <v>0</v>
      </c>
      <c r="X61" s="1">
        <v>1</v>
      </c>
      <c r="Y61" s="1">
        <v>2</v>
      </c>
      <c r="Z61" s="1">
        <v>1</v>
      </c>
      <c r="AA61" s="1">
        <v>0</v>
      </c>
      <c r="AB61" s="1">
        <v>5</v>
      </c>
      <c r="AC61" s="1">
        <v>0</v>
      </c>
      <c r="AD61" s="1">
        <v>0</v>
      </c>
      <c r="AE61" s="1">
        <v>0</v>
      </c>
      <c r="AF61" s="1">
        <v>0</v>
      </c>
      <c r="AG61" s="1">
        <v>1</v>
      </c>
      <c r="AH61" s="1">
        <v>0</v>
      </c>
      <c r="AI61" s="1">
        <v>2</v>
      </c>
      <c r="AJ61" s="1">
        <v>0</v>
      </c>
      <c r="AK61" s="1">
        <v>2</v>
      </c>
      <c r="AL61" s="1">
        <v>0</v>
      </c>
      <c r="AM61" s="1">
        <v>1</v>
      </c>
      <c r="AN61" s="1">
        <v>1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1</v>
      </c>
      <c r="AV61" s="1">
        <v>1</v>
      </c>
      <c r="AW61" s="1">
        <v>1</v>
      </c>
      <c r="AX61" s="1">
        <v>0</v>
      </c>
      <c r="AY61" s="1">
        <v>1</v>
      </c>
      <c r="AZ61" s="1">
        <v>0</v>
      </c>
      <c r="BA61" s="1">
        <v>1</v>
      </c>
      <c r="BB61" s="1">
        <v>1</v>
      </c>
      <c r="BC61" s="1">
        <v>0</v>
      </c>
      <c r="BD61" s="1">
        <v>1</v>
      </c>
      <c r="BE61" s="1">
        <v>2</v>
      </c>
      <c r="BF61" s="1">
        <v>1</v>
      </c>
      <c r="BG61" s="1">
        <v>1</v>
      </c>
      <c r="BH61" s="1">
        <v>0</v>
      </c>
      <c r="BI61" s="1">
        <v>1</v>
      </c>
      <c r="BJ61" s="1">
        <v>0</v>
      </c>
      <c r="BK61" s="1">
        <v>0</v>
      </c>
      <c r="BL61" s="1">
        <v>6</v>
      </c>
      <c r="BM61" s="1">
        <v>4</v>
      </c>
      <c r="BN61" s="1">
        <v>3</v>
      </c>
      <c r="BO61" s="1">
        <v>0</v>
      </c>
      <c r="BP61" s="1">
        <v>0</v>
      </c>
      <c r="BQ61" s="1">
        <v>1</v>
      </c>
      <c r="BR61" s="1">
        <v>0</v>
      </c>
      <c r="BS61" s="1">
        <v>1</v>
      </c>
      <c r="BT61" s="1">
        <v>5</v>
      </c>
      <c r="BU61" s="1">
        <v>0</v>
      </c>
    </row>
    <row r="62" spans="1:73" ht="12.6" customHeight="1" x14ac:dyDescent="0.2">
      <c r="A62" s="1">
        <v>272264</v>
      </c>
      <c r="B62" s="1" t="s">
        <v>230</v>
      </c>
      <c r="C62" s="1" t="s">
        <v>204</v>
      </c>
      <c r="D62" s="1">
        <v>3</v>
      </c>
      <c r="E62" s="120">
        <v>4.8151001540832103</v>
      </c>
      <c r="F62" s="120">
        <v>4.8151001540832103</v>
      </c>
      <c r="G62" s="1">
        <v>1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1</v>
      </c>
      <c r="N62" s="1">
        <v>1</v>
      </c>
      <c r="O62" s="1">
        <v>0</v>
      </c>
      <c r="P62" s="1">
        <v>2</v>
      </c>
      <c r="Q62" s="1">
        <v>1</v>
      </c>
      <c r="R62" s="1">
        <v>0</v>
      </c>
      <c r="S62" s="1">
        <v>0</v>
      </c>
      <c r="T62" s="1">
        <v>3</v>
      </c>
      <c r="U62" s="1">
        <v>1</v>
      </c>
      <c r="V62" s="1">
        <v>2</v>
      </c>
      <c r="W62" s="1">
        <v>0</v>
      </c>
      <c r="X62" s="1">
        <v>0</v>
      </c>
      <c r="Y62" s="1">
        <v>2</v>
      </c>
      <c r="Z62" s="1">
        <v>0</v>
      </c>
      <c r="AA62" s="1">
        <v>0</v>
      </c>
      <c r="AB62" s="1">
        <v>1</v>
      </c>
      <c r="AC62" s="1">
        <v>1</v>
      </c>
      <c r="AD62" s="1">
        <v>0</v>
      </c>
      <c r="AE62" s="1">
        <v>1</v>
      </c>
      <c r="AF62" s="1">
        <v>0</v>
      </c>
      <c r="AG62" s="1">
        <v>0</v>
      </c>
      <c r="AH62" s="1">
        <v>0</v>
      </c>
      <c r="AI62" s="1">
        <v>1</v>
      </c>
      <c r="AJ62" s="1">
        <v>0</v>
      </c>
      <c r="AK62" s="1">
        <v>0</v>
      </c>
      <c r="AL62" s="1">
        <v>1</v>
      </c>
      <c r="AM62" s="1">
        <v>0</v>
      </c>
      <c r="AN62" s="1">
        <v>1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1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2</v>
      </c>
      <c r="BC62" s="1">
        <v>2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1</v>
      </c>
      <c r="BJ62" s="1">
        <v>0</v>
      </c>
      <c r="BK62" s="1">
        <v>1</v>
      </c>
      <c r="BL62" s="1">
        <v>3</v>
      </c>
      <c r="BM62" s="1">
        <v>0</v>
      </c>
      <c r="BN62" s="1">
        <v>0</v>
      </c>
      <c r="BO62" s="1">
        <v>0</v>
      </c>
      <c r="BP62" s="1">
        <v>2</v>
      </c>
      <c r="BQ62" s="1">
        <v>0</v>
      </c>
      <c r="BR62" s="1">
        <v>0</v>
      </c>
      <c r="BS62" s="1">
        <v>1</v>
      </c>
      <c r="BT62" s="1">
        <v>2</v>
      </c>
      <c r="BU62" s="1">
        <v>0</v>
      </c>
    </row>
    <row r="63" spans="1:73" ht="12.6" customHeight="1" x14ac:dyDescent="0.2">
      <c r="A63" s="1">
        <v>272272</v>
      </c>
      <c r="B63" s="1" t="s">
        <v>231</v>
      </c>
      <c r="C63" s="1" t="s">
        <v>204</v>
      </c>
      <c r="D63" s="1">
        <v>74</v>
      </c>
      <c r="E63" s="120">
        <v>15.4908938664434</v>
      </c>
      <c r="F63" s="120">
        <v>15.4908938664434</v>
      </c>
      <c r="G63" s="1">
        <v>8</v>
      </c>
      <c r="H63" s="1">
        <v>8</v>
      </c>
      <c r="I63" s="1">
        <v>7</v>
      </c>
      <c r="J63" s="1">
        <v>9</v>
      </c>
      <c r="K63" s="1">
        <v>17</v>
      </c>
      <c r="L63" s="1">
        <v>4</v>
      </c>
      <c r="M63" s="1">
        <v>12</v>
      </c>
      <c r="N63" s="1">
        <v>9</v>
      </c>
      <c r="O63" s="1">
        <v>0</v>
      </c>
      <c r="P63" s="1">
        <v>48</v>
      </c>
      <c r="Q63" s="1">
        <v>26</v>
      </c>
      <c r="R63" s="1">
        <v>0</v>
      </c>
      <c r="S63" s="1">
        <v>27</v>
      </c>
      <c r="T63" s="1">
        <v>47</v>
      </c>
      <c r="U63" s="1">
        <v>9</v>
      </c>
      <c r="V63" s="1">
        <v>38</v>
      </c>
      <c r="W63" s="1">
        <v>4</v>
      </c>
      <c r="X63" s="1">
        <v>7</v>
      </c>
      <c r="Y63" s="1">
        <v>23</v>
      </c>
      <c r="Z63" s="1">
        <v>4</v>
      </c>
      <c r="AA63" s="1">
        <v>0</v>
      </c>
      <c r="AB63" s="1">
        <v>47</v>
      </c>
      <c r="AC63" s="1">
        <v>6</v>
      </c>
      <c r="AD63" s="1">
        <v>2</v>
      </c>
      <c r="AE63" s="1">
        <v>0</v>
      </c>
      <c r="AF63" s="1">
        <v>2</v>
      </c>
      <c r="AG63" s="1">
        <v>17</v>
      </c>
      <c r="AH63" s="1">
        <v>0</v>
      </c>
      <c r="AI63" s="1">
        <v>46</v>
      </c>
      <c r="AJ63" s="1">
        <v>2</v>
      </c>
      <c r="AK63" s="1">
        <v>5</v>
      </c>
      <c r="AL63" s="1">
        <v>12</v>
      </c>
      <c r="AM63" s="1">
        <v>4</v>
      </c>
      <c r="AN63" s="1">
        <v>5</v>
      </c>
      <c r="AO63" s="1">
        <v>0</v>
      </c>
      <c r="AP63" s="1">
        <v>7</v>
      </c>
      <c r="AQ63" s="1">
        <v>6</v>
      </c>
      <c r="AR63" s="1">
        <v>4</v>
      </c>
      <c r="AS63" s="1">
        <v>7</v>
      </c>
      <c r="AT63" s="1">
        <v>7</v>
      </c>
      <c r="AU63" s="1">
        <v>3</v>
      </c>
      <c r="AV63" s="1">
        <v>5</v>
      </c>
      <c r="AW63" s="1">
        <v>6</v>
      </c>
      <c r="AX63" s="1">
        <v>6</v>
      </c>
      <c r="AY63" s="1">
        <v>1</v>
      </c>
      <c r="AZ63" s="1">
        <v>6</v>
      </c>
      <c r="BA63" s="1">
        <v>0</v>
      </c>
      <c r="BB63" s="1">
        <v>16</v>
      </c>
      <c r="BC63" s="1">
        <v>15</v>
      </c>
      <c r="BD63" s="1">
        <v>7</v>
      </c>
      <c r="BE63" s="1">
        <v>15</v>
      </c>
      <c r="BF63" s="1">
        <v>5</v>
      </c>
      <c r="BG63" s="1">
        <v>12</v>
      </c>
      <c r="BH63" s="1">
        <v>8</v>
      </c>
      <c r="BI63" s="1">
        <v>12</v>
      </c>
      <c r="BJ63" s="1">
        <v>0</v>
      </c>
      <c r="BK63" s="1">
        <v>23</v>
      </c>
      <c r="BL63" s="1">
        <v>62</v>
      </c>
      <c r="BM63" s="1">
        <v>21</v>
      </c>
      <c r="BN63" s="1">
        <v>4</v>
      </c>
      <c r="BO63" s="1">
        <v>3</v>
      </c>
      <c r="BP63" s="1">
        <v>8</v>
      </c>
      <c r="BQ63" s="1">
        <v>8</v>
      </c>
      <c r="BR63" s="1">
        <v>3</v>
      </c>
      <c r="BS63" s="1">
        <v>17</v>
      </c>
      <c r="BT63" s="1">
        <v>55</v>
      </c>
      <c r="BU63" s="1">
        <v>2</v>
      </c>
    </row>
    <row r="64" spans="1:73" ht="12.6" customHeight="1" x14ac:dyDescent="0.2">
      <c r="A64" s="1">
        <v>272281</v>
      </c>
      <c r="B64" s="1" t="s">
        <v>232</v>
      </c>
      <c r="C64" s="1" t="s">
        <v>204</v>
      </c>
      <c r="D64" s="1">
        <v>9</v>
      </c>
      <c r="E64" s="120">
        <v>15.4785450167684</v>
      </c>
      <c r="F64" s="120">
        <v>15.4785450167684</v>
      </c>
      <c r="G64" s="1">
        <v>1</v>
      </c>
      <c r="H64" s="1">
        <v>2</v>
      </c>
      <c r="I64" s="1">
        <v>0</v>
      </c>
      <c r="J64" s="1">
        <v>1</v>
      </c>
      <c r="K64" s="1">
        <v>3</v>
      </c>
      <c r="L64" s="1">
        <v>0</v>
      </c>
      <c r="M64" s="1">
        <v>1</v>
      </c>
      <c r="N64" s="1">
        <v>1</v>
      </c>
      <c r="O64" s="1">
        <v>0</v>
      </c>
      <c r="P64" s="1">
        <v>7</v>
      </c>
      <c r="Q64" s="1">
        <v>2</v>
      </c>
      <c r="R64" s="1">
        <v>0</v>
      </c>
      <c r="S64" s="1">
        <v>2</v>
      </c>
      <c r="T64" s="1">
        <v>7</v>
      </c>
      <c r="U64" s="1">
        <v>1</v>
      </c>
      <c r="V64" s="1">
        <v>6</v>
      </c>
      <c r="W64" s="1">
        <v>1</v>
      </c>
      <c r="X64" s="1">
        <v>0</v>
      </c>
      <c r="Y64" s="1">
        <v>5</v>
      </c>
      <c r="Z64" s="1">
        <v>0</v>
      </c>
      <c r="AA64" s="1">
        <v>0</v>
      </c>
      <c r="AB64" s="1">
        <v>8</v>
      </c>
      <c r="AC64" s="1">
        <v>0</v>
      </c>
      <c r="AD64" s="1">
        <v>0</v>
      </c>
      <c r="AE64" s="1">
        <v>0</v>
      </c>
      <c r="AF64" s="1">
        <v>0</v>
      </c>
      <c r="AG64" s="1">
        <v>1</v>
      </c>
      <c r="AH64" s="1">
        <v>0</v>
      </c>
      <c r="AI64" s="1">
        <v>7</v>
      </c>
      <c r="AJ64" s="1">
        <v>0</v>
      </c>
      <c r="AK64" s="1">
        <v>0</v>
      </c>
      <c r="AL64" s="1">
        <v>1</v>
      </c>
      <c r="AM64" s="1">
        <v>1</v>
      </c>
      <c r="AN64" s="1">
        <v>0</v>
      </c>
      <c r="AO64" s="1">
        <v>0</v>
      </c>
      <c r="AP64" s="1">
        <v>0</v>
      </c>
      <c r="AQ64" s="1">
        <v>1</v>
      </c>
      <c r="AR64" s="1">
        <v>1</v>
      </c>
      <c r="AS64" s="1">
        <v>0</v>
      </c>
      <c r="AT64" s="1">
        <v>0</v>
      </c>
      <c r="AU64" s="1">
        <v>1</v>
      </c>
      <c r="AV64" s="1">
        <v>0</v>
      </c>
      <c r="AW64" s="1">
        <v>2</v>
      </c>
      <c r="AX64" s="1">
        <v>0</v>
      </c>
      <c r="AY64" s="1">
        <v>1</v>
      </c>
      <c r="AZ64" s="1">
        <v>0</v>
      </c>
      <c r="BA64" s="1">
        <v>1</v>
      </c>
      <c r="BB64" s="1">
        <v>2</v>
      </c>
      <c r="BC64" s="1">
        <v>0</v>
      </c>
      <c r="BD64" s="1">
        <v>1</v>
      </c>
      <c r="BE64" s="1">
        <v>1</v>
      </c>
      <c r="BF64" s="1">
        <v>0</v>
      </c>
      <c r="BG64" s="1">
        <v>3</v>
      </c>
      <c r="BH64" s="1">
        <v>2</v>
      </c>
      <c r="BI64" s="1">
        <v>2</v>
      </c>
      <c r="BJ64" s="1">
        <v>0</v>
      </c>
      <c r="BK64" s="1">
        <v>1</v>
      </c>
      <c r="BL64" s="1">
        <v>12</v>
      </c>
      <c r="BM64" s="1">
        <v>1</v>
      </c>
      <c r="BN64" s="1">
        <v>0</v>
      </c>
      <c r="BO64" s="1">
        <v>1</v>
      </c>
      <c r="BP64" s="1">
        <v>0</v>
      </c>
      <c r="BQ64" s="1">
        <v>0</v>
      </c>
      <c r="BR64" s="1">
        <v>0</v>
      </c>
      <c r="BS64" s="1">
        <v>2</v>
      </c>
      <c r="BT64" s="1">
        <v>7</v>
      </c>
      <c r="BU64" s="1">
        <v>0</v>
      </c>
    </row>
    <row r="65" spans="1:74" ht="12.6" customHeight="1" x14ac:dyDescent="0.2">
      <c r="A65" s="1">
        <v>272299</v>
      </c>
      <c r="B65" s="1" t="s">
        <v>233</v>
      </c>
      <c r="C65" s="1" t="s">
        <v>204</v>
      </c>
      <c r="D65" s="1">
        <v>6</v>
      </c>
      <c r="E65" s="120">
        <v>11.162998381365201</v>
      </c>
      <c r="F65" s="120">
        <v>11.162998381365201</v>
      </c>
      <c r="G65" s="1">
        <v>0</v>
      </c>
      <c r="H65" s="1">
        <v>0</v>
      </c>
      <c r="I65" s="1">
        <v>1</v>
      </c>
      <c r="J65" s="1">
        <v>1</v>
      </c>
      <c r="K65" s="1">
        <v>1</v>
      </c>
      <c r="L65" s="1">
        <v>2</v>
      </c>
      <c r="M65" s="1">
        <v>0</v>
      </c>
      <c r="N65" s="1">
        <v>1</v>
      </c>
      <c r="O65" s="1">
        <v>0</v>
      </c>
      <c r="P65" s="1">
        <v>3</v>
      </c>
      <c r="Q65" s="1">
        <v>3</v>
      </c>
      <c r="R65" s="1">
        <v>0</v>
      </c>
      <c r="S65" s="1">
        <v>4</v>
      </c>
      <c r="T65" s="1">
        <v>2</v>
      </c>
      <c r="U65" s="1">
        <v>0</v>
      </c>
      <c r="V65" s="1">
        <v>2</v>
      </c>
      <c r="W65" s="1">
        <v>1</v>
      </c>
      <c r="X65" s="1">
        <v>0</v>
      </c>
      <c r="Y65" s="1">
        <v>1</v>
      </c>
      <c r="Z65" s="1">
        <v>0</v>
      </c>
      <c r="AA65" s="1">
        <v>0</v>
      </c>
      <c r="AB65" s="1">
        <v>4</v>
      </c>
      <c r="AC65" s="1">
        <v>0</v>
      </c>
      <c r="AD65" s="1">
        <v>1</v>
      </c>
      <c r="AE65" s="1">
        <v>0</v>
      </c>
      <c r="AF65" s="1">
        <v>0</v>
      </c>
      <c r="AG65" s="1">
        <v>1</v>
      </c>
      <c r="AH65" s="1">
        <v>0</v>
      </c>
      <c r="AI65" s="1">
        <v>3</v>
      </c>
      <c r="AJ65" s="1">
        <v>0</v>
      </c>
      <c r="AK65" s="1">
        <v>2</v>
      </c>
      <c r="AL65" s="1">
        <v>1</v>
      </c>
      <c r="AM65" s="1">
        <v>0</v>
      </c>
      <c r="AN65" s="1">
        <v>0</v>
      </c>
      <c r="AO65" s="1">
        <v>0</v>
      </c>
      <c r="AP65" s="1">
        <v>0</v>
      </c>
      <c r="AQ65" s="1">
        <v>1</v>
      </c>
      <c r="AR65" s="1">
        <v>0</v>
      </c>
      <c r="AS65" s="1">
        <v>0</v>
      </c>
      <c r="AT65" s="1">
        <v>1</v>
      </c>
      <c r="AU65" s="1">
        <v>0</v>
      </c>
      <c r="AV65" s="1">
        <v>2</v>
      </c>
      <c r="AW65" s="1">
        <v>0</v>
      </c>
      <c r="AX65" s="1">
        <v>0</v>
      </c>
      <c r="AY65" s="1">
        <v>0</v>
      </c>
      <c r="AZ65" s="1">
        <v>0</v>
      </c>
      <c r="BA65" s="1">
        <v>1</v>
      </c>
      <c r="BB65" s="1">
        <v>1</v>
      </c>
      <c r="BC65" s="1">
        <v>2</v>
      </c>
      <c r="BD65" s="1">
        <v>2</v>
      </c>
      <c r="BE65" s="1">
        <v>0</v>
      </c>
      <c r="BF65" s="1">
        <v>0</v>
      </c>
      <c r="BG65" s="1">
        <v>0</v>
      </c>
      <c r="BH65" s="1">
        <v>1</v>
      </c>
      <c r="BI65" s="1">
        <v>1</v>
      </c>
      <c r="BJ65" s="1">
        <v>0</v>
      </c>
      <c r="BK65" s="1">
        <v>1</v>
      </c>
      <c r="BL65" s="1">
        <v>5</v>
      </c>
      <c r="BM65" s="1">
        <v>2</v>
      </c>
      <c r="BN65" s="1">
        <v>1</v>
      </c>
      <c r="BO65" s="1">
        <v>0</v>
      </c>
      <c r="BP65" s="1">
        <v>0</v>
      </c>
      <c r="BQ65" s="1">
        <v>0</v>
      </c>
      <c r="BR65" s="1">
        <v>0</v>
      </c>
      <c r="BS65" s="1">
        <v>1</v>
      </c>
      <c r="BT65" s="1">
        <v>5</v>
      </c>
      <c r="BU65" s="1">
        <v>0</v>
      </c>
    </row>
    <row r="66" spans="1:74" x14ac:dyDescent="0.2">
      <c r="A66" s="1">
        <v>272302</v>
      </c>
      <c r="B66" s="1" t="s">
        <v>234</v>
      </c>
      <c r="C66" s="1" t="s">
        <v>204</v>
      </c>
      <c r="D66" s="1">
        <v>12</v>
      </c>
      <c r="E66" s="120">
        <v>15.545853791245101</v>
      </c>
      <c r="F66" s="120">
        <v>15.545853791245101</v>
      </c>
      <c r="G66" s="1">
        <v>0</v>
      </c>
      <c r="H66" s="1">
        <v>4</v>
      </c>
      <c r="I66" s="1">
        <v>2</v>
      </c>
      <c r="J66" s="1">
        <v>0</v>
      </c>
      <c r="K66" s="1">
        <v>3</v>
      </c>
      <c r="L66" s="1">
        <v>1</v>
      </c>
      <c r="M66" s="1">
        <v>0</v>
      </c>
      <c r="N66" s="1">
        <v>2</v>
      </c>
      <c r="O66" s="1">
        <v>0</v>
      </c>
      <c r="P66" s="1">
        <v>8</v>
      </c>
      <c r="Q66" s="1">
        <v>2</v>
      </c>
      <c r="R66" s="1">
        <v>2</v>
      </c>
      <c r="S66" s="1">
        <v>6</v>
      </c>
      <c r="T66" s="1">
        <v>4</v>
      </c>
      <c r="U66" s="1">
        <v>0</v>
      </c>
      <c r="V66" s="1">
        <v>4</v>
      </c>
      <c r="W66" s="1">
        <v>0</v>
      </c>
      <c r="X66" s="1">
        <v>2</v>
      </c>
      <c r="Y66" s="1">
        <v>2</v>
      </c>
      <c r="Z66" s="1">
        <v>0</v>
      </c>
      <c r="AA66" s="1">
        <v>2</v>
      </c>
      <c r="AB66" s="1">
        <v>4</v>
      </c>
      <c r="AC66" s="1">
        <v>1</v>
      </c>
      <c r="AD66" s="1">
        <v>2</v>
      </c>
      <c r="AE66" s="1">
        <v>0</v>
      </c>
      <c r="AF66" s="1">
        <v>1</v>
      </c>
      <c r="AG66" s="1">
        <v>4</v>
      </c>
      <c r="AH66" s="1">
        <v>0</v>
      </c>
      <c r="AI66" s="1">
        <v>4</v>
      </c>
      <c r="AJ66" s="1">
        <v>0</v>
      </c>
      <c r="AK66" s="1">
        <v>3</v>
      </c>
      <c r="AL66" s="1">
        <v>2</v>
      </c>
      <c r="AM66" s="1">
        <v>2</v>
      </c>
      <c r="AN66" s="1">
        <v>1</v>
      </c>
      <c r="AO66" s="1">
        <v>0</v>
      </c>
      <c r="AP66" s="1">
        <v>1</v>
      </c>
      <c r="AQ66" s="1">
        <v>1</v>
      </c>
      <c r="AR66" s="1">
        <v>0</v>
      </c>
      <c r="AS66" s="1">
        <v>4</v>
      </c>
      <c r="AT66" s="1">
        <v>1</v>
      </c>
      <c r="AU66" s="1">
        <v>0</v>
      </c>
      <c r="AV66" s="1">
        <v>0</v>
      </c>
      <c r="AW66" s="1">
        <v>1</v>
      </c>
      <c r="AX66" s="1">
        <v>1</v>
      </c>
      <c r="AY66" s="1">
        <v>2</v>
      </c>
      <c r="AZ66" s="1">
        <v>0</v>
      </c>
      <c r="BA66" s="1">
        <v>0</v>
      </c>
      <c r="BB66" s="1">
        <v>1</v>
      </c>
      <c r="BC66" s="1">
        <v>1</v>
      </c>
      <c r="BD66" s="1">
        <v>4</v>
      </c>
      <c r="BE66" s="1">
        <v>1</v>
      </c>
      <c r="BF66" s="1">
        <v>1</v>
      </c>
      <c r="BG66" s="1">
        <v>3</v>
      </c>
      <c r="BH66" s="1">
        <v>1</v>
      </c>
      <c r="BI66" s="1">
        <v>1</v>
      </c>
      <c r="BJ66" s="1">
        <v>0</v>
      </c>
      <c r="BK66" s="1">
        <v>6</v>
      </c>
      <c r="BL66" s="1">
        <v>6</v>
      </c>
      <c r="BM66" s="1">
        <v>6</v>
      </c>
      <c r="BN66" s="1">
        <v>2</v>
      </c>
      <c r="BO66" s="1">
        <v>2</v>
      </c>
      <c r="BP66" s="1">
        <v>0</v>
      </c>
      <c r="BQ66" s="1">
        <v>1</v>
      </c>
      <c r="BR66" s="1">
        <v>2</v>
      </c>
      <c r="BS66" s="1">
        <v>2</v>
      </c>
      <c r="BT66" s="1">
        <v>9</v>
      </c>
      <c r="BU66" s="1">
        <v>1</v>
      </c>
    </row>
    <row r="67" spans="1:74" x14ac:dyDescent="0.2">
      <c r="A67" s="1">
        <v>272311</v>
      </c>
      <c r="B67" s="1" t="s">
        <v>235</v>
      </c>
      <c r="C67" s="1" t="s">
        <v>204</v>
      </c>
      <c r="D67" s="1">
        <v>4</v>
      </c>
      <c r="E67" s="120">
        <v>6.9268867107678496</v>
      </c>
      <c r="F67" s="120">
        <v>6.9268867107678496</v>
      </c>
      <c r="G67" s="1">
        <v>1</v>
      </c>
      <c r="H67" s="1">
        <v>1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1</v>
      </c>
      <c r="R67" s="1">
        <v>0</v>
      </c>
      <c r="S67" s="1">
        <v>1</v>
      </c>
      <c r="T67" s="1">
        <v>3</v>
      </c>
      <c r="U67" s="1">
        <v>1</v>
      </c>
      <c r="V67" s="1">
        <v>2</v>
      </c>
      <c r="W67" s="1">
        <v>0</v>
      </c>
      <c r="X67" s="1">
        <v>1</v>
      </c>
      <c r="Y67" s="1">
        <v>1</v>
      </c>
      <c r="Z67" s="1">
        <v>0</v>
      </c>
      <c r="AA67" s="1">
        <v>0</v>
      </c>
      <c r="AB67" s="1">
        <v>4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4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1</v>
      </c>
      <c r="AQ67" s="1">
        <v>0</v>
      </c>
      <c r="AR67" s="1">
        <v>1</v>
      </c>
      <c r="AS67" s="1">
        <v>0</v>
      </c>
      <c r="AT67" s="1">
        <v>0</v>
      </c>
      <c r="AU67" s="1">
        <v>0</v>
      </c>
      <c r="AV67" s="1">
        <v>1</v>
      </c>
      <c r="AW67" s="1">
        <v>0</v>
      </c>
      <c r="AX67" s="1">
        <v>1</v>
      </c>
      <c r="AY67" s="1">
        <v>0</v>
      </c>
      <c r="AZ67" s="1">
        <v>0</v>
      </c>
      <c r="BA67" s="1">
        <v>0</v>
      </c>
      <c r="BB67" s="1">
        <v>0</v>
      </c>
      <c r="BC67" s="1">
        <v>1</v>
      </c>
      <c r="BD67" s="1">
        <v>1</v>
      </c>
      <c r="BE67" s="1">
        <v>1</v>
      </c>
      <c r="BF67" s="1">
        <v>0</v>
      </c>
      <c r="BG67" s="1">
        <v>0</v>
      </c>
      <c r="BH67" s="1">
        <v>1</v>
      </c>
      <c r="BI67" s="1">
        <v>0</v>
      </c>
      <c r="BJ67" s="1">
        <v>0</v>
      </c>
      <c r="BK67" s="1">
        <v>1</v>
      </c>
      <c r="BL67" s="1">
        <v>5</v>
      </c>
      <c r="BM67" s="1">
        <v>1</v>
      </c>
      <c r="BN67" s="1">
        <v>1</v>
      </c>
      <c r="BO67" s="1">
        <v>0</v>
      </c>
      <c r="BP67" s="1">
        <v>0</v>
      </c>
      <c r="BQ67" s="1">
        <v>1</v>
      </c>
      <c r="BR67" s="1">
        <v>0</v>
      </c>
      <c r="BS67" s="1">
        <v>0</v>
      </c>
      <c r="BT67" s="1">
        <v>4</v>
      </c>
      <c r="BU67" s="1">
        <v>0</v>
      </c>
    </row>
    <row r="68" spans="1:74" x14ac:dyDescent="0.2">
      <c r="A68" s="1">
        <v>272329</v>
      </c>
      <c r="B68" s="1" t="s">
        <v>236</v>
      </c>
      <c r="C68" s="1" t="s">
        <v>204</v>
      </c>
      <c r="D68" s="1">
        <v>9</v>
      </c>
      <c r="E68" s="120">
        <v>17.971246006389801</v>
      </c>
      <c r="F68" s="120">
        <v>17.971246006389801</v>
      </c>
      <c r="G68" s="1">
        <v>1</v>
      </c>
      <c r="H68" s="1">
        <v>1</v>
      </c>
      <c r="I68" s="1">
        <v>1</v>
      </c>
      <c r="J68" s="1">
        <v>4</v>
      </c>
      <c r="K68" s="1">
        <v>1</v>
      </c>
      <c r="L68" s="1">
        <v>0</v>
      </c>
      <c r="M68" s="1">
        <v>1</v>
      </c>
      <c r="N68" s="1">
        <v>0</v>
      </c>
      <c r="O68" s="1">
        <v>0</v>
      </c>
      <c r="P68" s="1">
        <v>8</v>
      </c>
      <c r="Q68" s="1">
        <v>1</v>
      </c>
      <c r="R68" s="1">
        <v>0</v>
      </c>
      <c r="S68" s="1">
        <v>5</v>
      </c>
      <c r="T68" s="1">
        <v>4</v>
      </c>
      <c r="U68" s="1">
        <v>0</v>
      </c>
      <c r="V68" s="1">
        <v>4</v>
      </c>
      <c r="W68" s="1">
        <v>1</v>
      </c>
      <c r="X68" s="1">
        <v>1</v>
      </c>
      <c r="Y68" s="1">
        <v>1</v>
      </c>
      <c r="Z68" s="1">
        <v>1</v>
      </c>
      <c r="AA68" s="1">
        <v>0</v>
      </c>
      <c r="AB68" s="1">
        <v>7</v>
      </c>
      <c r="AC68" s="1">
        <v>0</v>
      </c>
      <c r="AD68" s="1">
        <v>1</v>
      </c>
      <c r="AE68" s="1">
        <v>0</v>
      </c>
      <c r="AF68" s="1">
        <v>0</v>
      </c>
      <c r="AG68" s="1">
        <v>1</v>
      </c>
      <c r="AH68" s="1">
        <v>0</v>
      </c>
      <c r="AI68" s="1">
        <v>6</v>
      </c>
      <c r="AJ68" s="1">
        <v>0</v>
      </c>
      <c r="AK68" s="1">
        <v>2</v>
      </c>
      <c r="AL68" s="1">
        <v>1</v>
      </c>
      <c r="AM68" s="1">
        <v>0</v>
      </c>
      <c r="AN68" s="1">
        <v>0</v>
      </c>
      <c r="AO68" s="1">
        <v>0</v>
      </c>
      <c r="AP68" s="1">
        <v>1</v>
      </c>
      <c r="AQ68" s="1">
        <v>0</v>
      </c>
      <c r="AR68" s="1">
        <v>0</v>
      </c>
      <c r="AS68" s="1">
        <v>0</v>
      </c>
      <c r="AT68" s="1">
        <v>1</v>
      </c>
      <c r="AU68" s="1">
        <v>2</v>
      </c>
      <c r="AV68" s="1">
        <v>1</v>
      </c>
      <c r="AW68" s="1">
        <v>0</v>
      </c>
      <c r="AX68" s="1">
        <v>1</v>
      </c>
      <c r="AY68" s="1">
        <v>2</v>
      </c>
      <c r="AZ68" s="1">
        <v>0</v>
      </c>
      <c r="BA68" s="1">
        <v>0</v>
      </c>
      <c r="BB68" s="1">
        <v>1</v>
      </c>
      <c r="BC68" s="1">
        <v>0</v>
      </c>
      <c r="BD68" s="1">
        <v>2</v>
      </c>
      <c r="BE68" s="1">
        <v>3</v>
      </c>
      <c r="BF68" s="1">
        <v>1</v>
      </c>
      <c r="BG68" s="1">
        <v>2</v>
      </c>
      <c r="BH68" s="1">
        <v>0</v>
      </c>
      <c r="BI68" s="1">
        <v>1</v>
      </c>
      <c r="BJ68" s="1">
        <v>0</v>
      </c>
      <c r="BK68" s="1">
        <v>3</v>
      </c>
      <c r="BL68" s="1">
        <v>11</v>
      </c>
      <c r="BM68" s="1">
        <v>1</v>
      </c>
      <c r="BN68" s="1">
        <v>1</v>
      </c>
      <c r="BO68" s="1">
        <v>0</v>
      </c>
      <c r="BP68" s="1">
        <v>0</v>
      </c>
      <c r="BQ68" s="1">
        <v>1</v>
      </c>
      <c r="BR68" s="1">
        <v>0</v>
      </c>
      <c r="BS68" s="1">
        <v>0</v>
      </c>
      <c r="BT68" s="1">
        <v>9</v>
      </c>
      <c r="BU68" s="1">
        <v>0</v>
      </c>
    </row>
    <row r="69" spans="1:74" x14ac:dyDescent="0.2">
      <c r="A69" s="1">
        <v>273015</v>
      </c>
      <c r="B69" s="1" t="s">
        <v>237</v>
      </c>
      <c r="C69" s="1" t="s">
        <v>204</v>
      </c>
      <c r="D69" s="1">
        <v>4</v>
      </c>
      <c r="E69" s="120">
        <v>12.404254659348201</v>
      </c>
      <c r="F69" s="120">
        <v>12.404254659348201</v>
      </c>
      <c r="G69" s="1">
        <v>0</v>
      </c>
      <c r="H69" s="1">
        <v>1</v>
      </c>
      <c r="I69" s="1">
        <v>1</v>
      </c>
      <c r="J69" s="1">
        <v>0</v>
      </c>
      <c r="K69" s="1">
        <v>0</v>
      </c>
      <c r="L69" s="1">
        <v>0</v>
      </c>
      <c r="M69" s="1">
        <v>2</v>
      </c>
      <c r="N69" s="1">
        <v>0</v>
      </c>
      <c r="O69" s="1">
        <v>0</v>
      </c>
      <c r="P69" s="1">
        <v>2</v>
      </c>
      <c r="Q69" s="1">
        <v>2</v>
      </c>
      <c r="R69" s="1">
        <v>0</v>
      </c>
      <c r="S69" s="1">
        <v>1</v>
      </c>
      <c r="T69" s="1">
        <v>3</v>
      </c>
      <c r="U69" s="1">
        <v>1</v>
      </c>
      <c r="V69" s="1">
        <v>2</v>
      </c>
      <c r="W69" s="1">
        <v>0</v>
      </c>
      <c r="X69" s="1">
        <v>0</v>
      </c>
      <c r="Y69" s="1">
        <v>2</v>
      </c>
      <c r="Z69" s="1">
        <v>0</v>
      </c>
      <c r="AA69" s="1">
        <v>0</v>
      </c>
      <c r="AB69" s="1">
        <v>4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3</v>
      </c>
      <c r="AJ69" s="1">
        <v>0</v>
      </c>
      <c r="AK69" s="1">
        <v>0</v>
      </c>
      <c r="AL69" s="1">
        <v>0</v>
      </c>
      <c r="AM69" s="1">
        <v>0</v>
      </c>
      <c r="AN69" s="1">
        <v>1</v>
      </c>
      <c r="AO69" s="1">
        <v>0</v>
      </c>
      <c r="AP69" s="1">
        <v>0</v>
      </c>
      <c r="AQ69" s="1">
        <v>0</v>
      </c>
      <c r="AR69" s="1">
        <v>0</v>
      </c>
      <c r="AS69" s="1">
        <v>1</v>
      </c>
      <c r="AT69" s="1">
        <v>1</v>
      </c>
      <c r="AU69" s="1">
        <v>0</v>
      </c>
      <c r="AV69" s="1">
        <v>0</v>
      </c>
      <c r="AW69" s="1">
        <v>0</v>
      </c>
      <c r="AX69" s="1">
        <v>1</v>
      </c>
      <c r="AY69" s="1">
        <v>0</v>
      </c>
      <c r="AZ69" s="1">
        <v>0</v>
      </c>
      <c r="BA69" s="1">
        <v>1</v>
      </c>
      <c r="BB69" s="1">
        <v>0</v>
      </c>
      <c r="BC69" s="1">
        <v>1</v>
      </c>
      <c r="BD69" s="1">
        <v>0</v>
      </c>
      <c r="BE69" s="1">
        <v>0</v>
      </c>
      <c r="BF69" s="1">
        <v>0</v>
      </c>
      <c r="BG69" s="1">
        <v>0</v>
      </c>
      <c r="BH69" s="1">
        <v>1</v>
      </c>
      <c r="BI69" s="1">
        <v>2</v>
      </c>
      <c r="BJ69" s="1">
        <v>0</v>
      </c>
      <c r="BK69" s="1">
        <v>1</v>
      </c>
      <c r="BL69" s="1">
        <v>5</v>
      </c>
      <c r="BM69" s="1">
        <v>0</v>
      </c>
      <c r="BN69" s="1">
        <v>1</v>
      </c>
      <c r="BO69" s="1">
        <v>0</v>
      </c>
      <c r="BP69" s="1">
        <v>0</v>
      </c>
      <c r="BQ69" s="1">
        <v>0</v>
      </c>
      <c r="BR69" s="1">
        <v>0</v>
      </c>
      <c r="BS69" s="1">
        <v>1</v>
      </c>
      <c r="BT69" s="1">
        <v>3</v>
      </c>
      <c r="BU69" s="1">
        <v>0</v>
      </c>
    </row>
    <row r="70" spans="1:74" x14ac:dyDescent="0.2">
      <c r="A70" s="1">
        <v>273210</v>
      </c>
      <c r="B70" s="1" t="s">
        <v>239</v>
      </c>
      <c r="C70" s="1" t="s">
        <v>204</v>
      </c>
      <c r="D70" s="1">
        <v>1</v>
      </c>
      <c r="E70" s="120">
        <v>5.6167153448663196</v>
      </c>
      <c r="F70" s="120">
        <v>5.6167153448663196</v>
      </c>
      <c r="G70" s="1">
        <v>0</v>
      </c>
      <c r="H70" s="1">
        <v>0</v>
      </c>
      <c r="I70" s="1">
        <v>0</v>
      </c>
      <c r="J70" s="1">
        <v>0</v>
      </c>
      <c r="K70" s="1">
        <v>1</v>
      </c>
      <c r="L70" s="1">
        <v>0</v>
      </c>
      <c r="M70" s="1">
        <v>0</v>
      </c>
      <c r="N70" s="1">
        <v>0</v>
      </c>
      <c r="O70" s="1">
        <v>0</v>
      </c>
      <c r="P70" s="1">
        <v>1</v>
      </c>
      <c r="Q70" s="1">
        <v>0</v>
      </c>
      <c r="R70" s="1">
        <v>0</v>
      </c>
      <c r="S70" s="1" t="s">
        <v>238</v>
      </c>
      <c r="T70" s="1" t="s">
        <v>238</v>
      </c>
      <c r="U70" s="1" t="s">
        <v>238</v>
      </c>
      <c r="V70" s="1" t="s">
        <v>238</v>
      </c>
      <c r="W70" s="1" t="s">
        <v>238</v>
      </c>
      <c r="X70" s="1" t="s">
        <v>238</v>
      </c>
      <c r="Y70" s="1" t="s">
        <v>238</v>
      </c>
      <c r="Z70" s="1" t="s">
        <v>238</v>
      </c>
      <c r="AA70" s="1" t="s">
        <v>238</v>
      </c>
      <c r="AB70" s="1" t="s">
        <v>238</v>
      </c>
      <c r="AC70" s="1" t="s">
        <v>238</v>
      </c>
      <c r="AD70" s="1" t="s">
        <v>238</v>
      </c>
      <c r="AE70" s="1" t="s">
        <v>238</v>
      </c>
      <c r="AF70" s="1" t="s">
        <v>238</v>
      </c>
      <c r="AG70" s="1" t="s">
        <v>238</v>
      </c>
      <c r="AH70" s="1" t="s">
        <v>238</v>
      </c>
      <c r="AI70" s="1" t="s">
        <v>238</v>
      </c>
      <c r="AJ70" s="1" t="s">
        <v>238</v>
      </c>
      <c r="AK70" s="1" t="s">
        <v>238</v>
      </c>
      <c r="AL70" s="1" t="s">
        <v>238</v>
      </c>
      <c r="AM70" s="1" t="s">
        <v>238</v>
      </c>
      <c r="AN70" s="1" t="s">
        <v>238</v>
      </c>
      <c r="AO70" s="1" t="s">
        <v>238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1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1</v>
      </c>
      <c r="BJ70" s="1">
        <v>0</v>
      </c>
      <c r="BK70" s="1" t="s">
        <v>238</v>
      </c>
      <c r="BL70" s="1" t="s">
        <v>238</v>
      </c>
      <c r="BM70" s="1" t="s">
        <v>238</v>
      </c>
      <c r="BN70" s="1" t="s">
        <v>238</v>
      </c>
      <c r="BO70" s="1" t="s">
        <v>238</v>
      </c>
      <c r="BP70" s="1" t="s">
        <v>238</v>
      </c>
      <c r="BQ70" s="1" t="s">
        <v>238</v>
      </c>
      <c r="BR70" s="1" t="s">
        <v>238</v>
      </c>
      <c r="BS70" s="1" t="s">
        <v>238</v>
      </c>
      <c r="BT70" s="1" t="s">
        <v>238</v>
      </c>
      <c r="BU70" s="1" t="s">
        <v>238</v>
      </c>
    </row>
    <row r="71" spans="1:74" x14ac:dyDescent="0.2">
      <c r="A71" s="1">
        <v>273228</v>
      </c>
      <c r="B71" s="1" t="s">
        <v>240</v>
      </c>
      <c r="C71" s="1" t="s">
        <v>204</v>
      </c>
      <c r="D71" s="1">
        <v>1</v>
      </c>
      <c r="E71" s="120">
        <v>11.185682326621899</v>
      </c>
      <c r="F71" s="120">
        <v>11.185682326621899</v>
      </c>
      <c r="G71" s="1">
        <v>0</v>
      </c>
      <c r="H71" s="1">
        <v>1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1</v>
      </c>
      <c r="Q71" s="1">
        <v>0</v>
      </c>
      <c r="R71" s="1">
        <v>0</v>
      </c>
      <c r="S71" s="1" t="s">
        <v>238</v>
      </c>
      <c r="T71" s="1" t="s">
        <v>238</v>
      </c>
      <c r="U71" s="1" t="s">
        <v>238</v>
      </c>
      <c r="V71" s="1" t="s">
        <v>238</v>
      </c>
      <c r="W71" s="1" t="s">
        <v>238</v>
      </c>
      <c r="X71" s="1" t="s">
        <v>238</v>
      </c>
      <c r="Y71" s="1" t="s">
        <v>238</v>
      </c>
      <c r="Z71" s="1" t="s">
        <v>238</v>
      </c>
      <c r="AA71" s="1" t="s">
        <v>238</v>
      </c>
      <c r="AB71" s="1" t="s">
        <v>238</v>
      </c>
      <c r="AC71" s="1" t="s">
        <v>238</v>
      </c>
      <c r="AD71" s="1" t="s">
        <v>238</v>
      </c>
      <c r="AE71" s="1" t="s">
        <v>238</v>
      </c>
      <c r="AF71" s="1" t="s">
        <v>238</v>
      </c>
      <c r="AG71" s="1" t="s">
        <v>238</v>
      </c>
      <c r="AH71" s="1" t="s">
        <v>238</v>
      </c>
      <c r="AI71" s="1" t="s">
        <v>238</v>
      </c>
      <c r="AJ71" s="1" t="s">
        <v>238</v>
      </c>
      <c r="AK71" s="1" t="s">
        <v>238</v>
      </c>
      <c r="AL71" s="1" t="s">
        <v>238</v>
      </c>
      <c r="AM71" s="1" t="s">
        <v>238</v>
      </c>
      <c r="AN71" s="1" t="s">
        <v>238</v>
      </c>
      <c r="AO71" s="1" t="s">
        <v>238</v>
      </c>
      <c r="AP71" s="1">
        <v>0</v>
      </c>
      <c r="AQ71" s="1">
        <v>0</v>
      </c>
      <c r="AR71" s="1">
        <v>1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1</v>
      </c>
      <c r="BJ71" s="1">
        <v>0</v>
      </c>
      <c r="BK71" s="1" t="s">
        <v>238</v>
      </c>
      <c r="BL71" s="1" t="s">
        <v>238</v>
      </c>
      <c r="BM71" s="1" t="s">
        <v>238</v>
      </c>
      <c r="BN71" s="1" t="s">
        <v>238</v>
      </c>
      <c r="BO71" s="1" t="s">
        <v>238</v>
      </c>
      <c r="BP71" s="1" t="s">
        <v>238</v>
      </c>
      <c r="BQ71" s="1" t="s">
        <v>238</v>
      </c>
      <c r="BR71" s="1" t="s">
        <v>238</v>
      </c>
      <c r="BS71" s="1" t="s">
        <v>238</v>
      </c>
      <c r="BT71" s="1" t="s">
        <v>238</v>
      </c>
      <c r="BU71" s="1" t="s">
        <v>238</v>
      </c>
    </row>
    <row r="72" spans="1:74" x14ac:dyDescent="0.2">
      <c r="A72" s="1">
        <v>273414</v>
      </c>
      <c r="B72" s="1" t="s">
        <v>241</v>
      </c>
      <c r="C72" s="1" t="s">
        <v>204</v>
      </c>
      <c r="D72" s="1">
        <v>2</v>
      </c>
      <c r="E72" s="120">
        <v>12.257155114298</v>
      </c>
      <c r="F72" s="120">
        <v>12.257155114298</v>
      </c>
      <c r="G72" s="1">
        <v>1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0</v>
      </c>
      <c r="O72" s="1">
        <v>0</v>
      </c>
      <c r="P72" s="1">
        <v>2</v>
      </c>
      <c r="Q72" s="1">
        <v>0</v>
      </c>
      <c r="R72" s="1">
        <v>0</v>
      </c>
      <c r="S72" s="1" t="s">
        <v>238</v>
      </c>
      <c r="T72" s="1" t="s">
        <v>238</v>
      </c>
      <c r="U72" s="1" t="s">
        <v>238</v>
      </c>
      <c r="V72" s="1" t="s">
        <v>238</v>
      </c>
      <c r="W72" s="1" t="s">
        <v>238</v>
      </c>
      <c r="X72" s="1" t="s">
        <v>238</v>
      </c>
      <c r="Y72" s="1" t="s">
        <v>238</v>
      </c>
      <c r="Z72" s="1" t="s">
        <v>238</v>
      </c>
      <c r="AA72" s="1" t="s">
        <v>238</v>
      </c>
      <c r="AB72" s="1" t="s">
        <v>238</v>
      </c>
      <c r="AC72" s="1" t="s">
        <v>238</v>
      </c>
      <c r="AD72" s="1" t="s">
        <v>238</v>
      </c>
      <c r="AE72" s="1" t="s">
        <v>238</v>
      </c>
      <c r="AF72" s="1" t="s">
        <v>238</v>
      </c>
      <c r="AG72" s="1" t="s">
        <v>238</v>
      </c>
      <c r="AH72" s="1" t="s">
        <v>238</v>
      </c>
      <c r="AI72" s="1" t="s">
        <v>238</v>
      </c>
      <c r="AJ72" s="1" t="s">
        <v>238</v>
      </c>
      <c r="AK72" s="1" t="s">
        <v>238</v>
      </c>
      <c r="AL72" s="1" t="s">
        <v>238</v>
      </c>
      <c r="AM72" s="1" t="s">
        <v>238</v>
      </c>
      <c r="AN72" s="1" t="s">
        <v>238</v>
      </c>
      <c r="AO72" s="1" t="s">
        <v>238</v>
      </c>
      <c r="AP72" s="1">
        <v>0</v>
      </c>
      <c r="AQ72" s="1">
        <v>0</v>
      </c>
      <c r="AR72" s="1">
        <v>1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1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1</v>
      </c>
      <c r="BH72" s="1">
        <v>1</v>
      </c>
      <c r="BI72" s="1">
        <v>0</v>
      </c>
      <c r="BJ72" s="1">
        <v>0</v>
      </c>
      <c r="BK72" s="1" t="s">
        <v>238</v>
      </c>
      <c r="BL72" s="1" t="s">
        <v>238</v>
      </c>
      <c r="BM72" s="1" t="s">
        <v>238</v>
      </c>
      <c r="BN72" s="1" t="s">
        <v>238</v>
      </c>
      <c r="BO72" s="1" t="s">
        <v>238</v>
      </c>
      <c r="BP72" s="1" t="s">
        <v>238</v>
      </c>
      <c r="BQ72" s="1" t="s">
        <v>238</v>
      </c>
      <c r="BR72" s="1" t="s">
        <v>238</v>
      </c>
      <c r="BS72" s="1" t="s">
        <v>238</v>
      </c>
      <c r="BT72" s="1" t="s">
        <v>238</v>
      </c>
      <c r="BU72" s="1" t="s">
        <v>238</v>
      </c>
    </row>
    <row r="73" spans="1:74" x14ac:dyDescent="0.2">
      <c r="A73" s="1">
        <v>273619</v>
      </c>
      <c r="B73" s="1" t="s">
        <v>242</v>
      </c>
      <c r="C73" s="1" t="s">
        <v>204</v>
      </c>
      <c r="D73" s="1">
        <v>5</v>
      </c>
      <c r="E73" s="120">
        <v>11.752538548326401</v>
      </c>
      <c r="F73" s="120">
        <v>11.752538548326401</v>
      </c>
      <c r="G73" s="1">
        <v>0</v>
      </c>
      <c r="H73" s="1">
        <v>0</v>
      </c>
      <c r="I73" s="1">
        <v>1</v>
      </c>
      <c r="J73" s="1">
        <v>1</v>
      </c>
      <c r="K73" s="1">
        <v>1</v>
      </c>
      <c r="L73" s="1">
        <v>0</v>
      </c>
      <c r="M73" s="1">
        <v>2</v>
      </c>
      <c r="N73" s="1">
        <v>0</v>
      </c>
      <c r="O73" s="1">
        <v>0</v>
      </c>
      <c r="P73" s="1">
        <v>2</v>
      </c>
      <c r="Q73" s="1">
        <v>3</v>
      </c>
      <c r="R73" s="1">
        <v>0</v>
      </c>
      <c r="S73" s="1">
        <v>4</v>
      </c>
      <c r="T73" s="1">
        <v>1</v>
      </c>
      <c r="U73" s="1">
        <v>0</v>
      </c>
      <c r="V73" s="1">
        <v>1</v>
      </c>
      <c r="W73" s="1">
        <v>0</v>
      </c>
      <c r="X73" s="1">
        <v>0</v>
      </c>
      <c r="Y73" s="1">
        <v>1</v>
      </c>
      <c r="Z73" s="1">
        <v>0</v>
      </c>
      <c r="AA73" s="1">
        <v>0</v>
      </c>
      <c r="AB73" s="1">
        <v>2</v>
      </c>
      <c r="AC73" s="1">
        <v>0</v>
      </c>
      <c r="AD73" s="1">
        <v>2</v>
      </c>
      <c r="AE73" s="1">
        <v>0</v>
      </c>
      <c r="AF73" s="1">
        <v>0</v>
      </c>
      <c r="AG73" s="1">
        <v>1</v>
      </c>
      <c r="AH73" s="1">
        <v>0</v>
      </c>
      <c r="AI73" s="1">
        <v>3</v>
      </c>
      <c r="AJ73" s="1">
        <v>0</v>
      </c>
      <c r="AK73" s="1">
        <v>1</v>
      </c>
      <c r="AL73" s="1">
        <v>0</v>
      </c>
      <c r="AM73" s="1">
        <v>0</v>
      </c>
      <c r="AN73" s="1">
        <v>1</v>
      </c>
      <c r="AO73" s="1">
        <v>0</v>
      </c>
      <c r="AP73" s="1">
        <v>0</v>
      </c>
      <c r="AQ73" s="1">
        <v>2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1</v>
      </c>
      <c r="AX73" s="1">
        <v>0</v>
      </c>
      <c r="AY73" s="1">
        <v>0</v>
      </c>
      <c r="AZ73" s="1">
        <v>1</v>
      </c>
      <c r="BA73" s="1">
        <v>0</v>
      </c>
      <c r="BB73" s="1">
        <v>1</v>
      </c>
      <c r="BC73" s="1">
        <v>0</v>
      </c>
      <c r="BD73" s="1">
        <v>1</v>
      </c>
      <c r="BE73" s="1">
        <v>0</v>
      </c>
      <c r="BF73" s="1">
        <v>3</v>
      </c>
      <c r="BG73" s="1">
        <v>0</v>
      </c>
      <c r="BH73" s="1">
        <v>1</v>
      </c>
      <c r="BI73" s="1">
        <v>0</v>
      </c>
      <c r="BJ73" s="1">
        <v>0</v>
      </c>
      <c r="BK73" s="1">
        <v>0</v>
      </c>
      <c r="BL73" s="1">
        <v>3</v>
      </c>
      <c r="BM73" s="1">
        <v>3</v>
      </c>
      <c r="BN73" s="1">
        <v>1</v>
      </c>
      <c r="BO73" s="1">
        <v>1</v>
      </c>
      <c r="BP73" s="1">
        <v>0</v>
      </c>
      <c r="BQ73" s="1">
        <v>2</v>
      </c>
      <c r="BR73" s="1">
        <v>0</v>
      </c>
      <c r="BS73" s="1">
        <v>0</v>
      </c>
      <c r="BT73" s="1">
        <v>5</v>
      </c>
      <c r="BU73" s="1">
        <v>0</v>
      </c>
    </row>
    <row r="74" spans="1:74" x14ac:dyDescent="0.2">
      <c r="A74" s="1">
        <v>273627</v>
      </c>
      <c r="B74" s="1" t="s">
        <v>243</v>
      </c>
      <c r="C74" s="1" t="s">
        <v>204</v>
      </c>
      <c r="D74" s="1">
        <v>1</v>
      </c>
      <c r="E74" s="120">
        <v>11.786892975011799</v>
      </c>
      <c r="F74" s="120">
        <v>11.786892975011799</v>
      </c>
      <c r="G74" s="1">
        <v>0</v>
      </c>
      <c r="H74" s="1">
        <v>1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1</v>
      </c>
      <c r="R74" s="1">
        <v>0</v>
      </c>
      <c r="S74" s="1" t="s">
        <v>238</v>
      </c>
      <c r="T74" s="1" t="s">
        <v>238</v>
      </c>
      <c r="U74" s="1" t="s">
        <v>238</v>
      </c>
      <c r="V74" s="1" t="s">
        <v>238</v>
      </c>
      <c r="W74" s="1" t="s">
        <v>238</v>
      </c>
      <c r="X74" s="1" t="s">
        <v>238</v>
      </c>
      <c r="Y74" s="1" t="s">
        <v>238</v>
      </c>
      <c r="Z74" s="1" t="s">
        <v>238</v>
      </c>
      <c r="AA74" s="1" t="s">
        <v>238</v>
      </c>
      <c r="AB74" s="1" t="s">
        <v>238</v>
      </c>
      <c r="AC74" s="1" t="s">
        <v>238</v>
      </c>
      <c r="AD74" s="1" t="s">
        <v>238</v>
      </c>
      <c r="AE74" s="1" t="s">
        <v>238</v>
      </c>
      <c r="AF74" s="1" t="s">
        <v>238</v>
      </c>
      <c r="AG74" s="1" t="s">
        <v>238</v>
      </c>
      <c r="AH74" s="1" t="s">
        <v>238</v>
      </c>
      <c r="AI74" s="1" t="s">
        <v>238</v>
      </c>
      <c r="AJ74" s="1" t="s">
        <v>238</v>
      </c>
      <c r="AK74" s="1" t="s">
        <v>238</v>
      </c>
      <c r="AL74" s="1" t="s">
        <v>238</v>
      </c>
      <c r="AM74" s="1" t="s">
        <v>238</v>
      </c>
      <c r="AN74" s="1" t="s">
        <v>238</v>
      </c>
      <c r="AO74" s="1" t="s">
        <v>238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1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1</v>
      </c>
      <c r="BJ74" s="1">
        <v>0</v>
      </c>
      <c r="BK74" s="1" t="s">
        <v>238</v>
      </c>
      <c r="BL74" s="1" t="s">
        <v>238</v>
      </c>
      <c r="BM74" s="1" t="s">
        <v>238</v>
      </c>
      <c r="BN74" s="1" t="s">
        <v>238</v>
      </c>
      <c r="BO74" s="1" t="s">
        <v>238</v>
      </c>
      <c r="BP74" s="1" t="s">
        <v>238</v>
      </c>
      <c r="BQ74" s="1" t="s">
        <v>238</v>
      </c>
      <c r="BR74" s="1" t="s">
        <v>238</v>
      </c>
      <c r="BS74" s="1" t="s">
        <v>238</v>
      </c>
      <c r="BT74" s="1" t="s">
        <v>238</v>
      </c>
      <c r="BU74" s="1" t="s">
        <v>238</v>
      </c>
    </row>
    <row r="75" spans="1:74" x14ac:dyDescent="0.2">
      <c r="A75" s="1">
        <v>273813</v>
      </c>
      <c r="B75" s="1" t="s">
        <v>245</v>
      </c>
      <c r="C75" s="1" t="s">
        <v>204</v>
      </c>
      <c r="D75" s="1">
        <v>2</v>
      </c>
      <c r="E75" s="120">
        <v>15.781582892764099</v>
      </c>
      <c r="F75" s="120">
        <v>15.781582892764099</v>
      </c>
      <c r="G75" s="1">
        <v>0</v>
      </c>
      <c r="H75" s="1">
        <v>0</v>
      </c>
      <c r="I75" s="1">
        <v>0</v>
      </c>
      <c r="J75" s="1">
        <v>1</v>
      </c>
      <c r="K75" s="1">
        <v>1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2</v>
      </c>
      <c r="R75" s="1">
        <v>0</v>
      </c>
      <c r="S75" s="1" t="s">
        <v>238</v>
      </c>
      <c r="T75" s="1" t="s">
        <v>238</v>
      </c>
      <c r="U75" s="1" t="s">
        <v>238</v>
      </c>
      <c r="V75" s="1" t="s">
        <v>238</v>
      </c>
      <c r="W75" s="1" t="s">
        <v>238</v>
      </c>
      <c r="X75" s="1" t="s">
        <v>238</v>
      </c>
      <c r="Y75" s="1" t="s">
        <v>238</v>
      </c>
      <c r="Z75" s="1" t="s">
        <v>238</v>
      </c>
      <c r="AA75" s="1" t="s">
        <v>238</v>
      </c>
      <c r="AB75" s="1" t="s">
        <v>238</v>
      </c>
      <c r="AC75" s="1" t="s">
        <v>238</v>
      </c>
      <c r="AD75" s="1" t="s">
        <v>238</v>
      </c>
      <c r="AE75" s="1" t="s">
        <v>238</v>
      </c>
      <c r="AF75" s="1" t="s">
        <v>238</v>
      </c>
      <c r="AG75" s="1" t="s">
        <v>238</v>
      </c>
      <c r="AH75" s="1" t="s">
        <v>238</v>
      </c>
      <c r="AI75" s="1" t="s">
        <v>238</v>
      </c>
      <c r="AJ75" s="1" t="s">
        <v>238</v>
      </c>
      <c r="AK75" s="1" t="s">
        <v>238</v>
      </c>
      <c r="AL75" s="1" t="s">
        <v>238</v>
      </c>
      <c r="AM75" s="1" t="s">
        <v>238</v>
      </c>
      <c r="AN75" s="1" t="s">
        <v>238</v>
      </c>
      <c r="AO75" s="1" t="s">
        <v>238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1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1</v>
      </c>
      <c r="BH75" s="1">
        <v>0</v>
      </c>
      <c r="BI75" s="1">
        <v>0</v>
      </c>
      <c r="BJ75" s="1">
        <v>0</v>
      </c>
      <c r="BK75" s="1" t="s">
        <v>238</v>
      </c>
      <c r="BL75" s="1" t="s">
        <v>238</v>
      </c>
      <c r="BM75" s="1" t="s">
        <v>238</v>
      </c>
      <c r="BN75" s="1" t="s">
        <v>238</v>
      </c>
      <c r="BO75" s="1" t="s">
        <v>238</v>
      </c>
      <c r="BP75" s="1" t="s">
        <v>238</v>
      </c>
      <c r="BQ75" s="1" t="s">
        <v>238</v>
      </c>
      <c r="BR75" s="1" t="s">
        <v>238</v>
      </c>
      <c r="BS75" s="1" t="s">
        <v>238</v>
      </c>
      <c r="BT75" s="1" t="s">
        <v>238</v>
      </c>
      <c r="BU75" s="1" t="s">
        <v>238</v>
      </c>
    </row>
    <row r="76" spans="1:74" x14ac:dyDescent="0.2">
      <c r="A76" s="1">
        <v>273821</v>
      </c>
      <c r="B76" s="1" t="s">
        <v>246</v>
      </c>
      <c r="C76" s="1" t="s">
        <v>204</v>
      </c>
      <c r="D76" s="1">
        <v>4</v>
      </c>
      <c r="E76" s="120">
        <v>27.480076944215401</v>
      </c>
      <c r="F76" s="120">
        <v>27.480076944215401</v>
      </c>
      <c r="G76" s="1">
        <v>0</v>
      </c>
      <c r="H76" s="1">
        <v>0</v>
      </c>
      <c r="I76" s="1">
        <v>0</v>
      </c>
      <c r="J76" s="1">
        <v>0</v>
      </c>
      <c r="K76" s="1">
        <v>2</v>
      </c>
      <c r="L76" s="1">
        <v>1</v>
      </c>
      <c r="M76" s="1">
        <v>0</v>
      </c>
      <c r="N76" s="1">
        <v>1</v>
      </c>
      <c r="O76" s="1">
        <v>0</v>
      </c>
      <c r="P76" s="1">
        <v>4</v>
      </c>
      <c r="Q76" s="1">
        <v>0</v>
      </c>
      <c r="R76" s="1">
        <v>0</v>
      </c>
      <c r="S76" s="1">
        <v>2</v>
      </c>
      <c r="T76" s="1">
        <v>2</v>
      </c>
      <c r="U76" s="1">
        <v>0</v>
      </c>
      <c r="V76" s="1">
        <v>2</v>
      </c>
      <c r="W76" s="1">
        <v>1</v>
      </c>
      <c r="X76" s="1">
        <v>0</v>
      </c>
      <c r="Y76" s="1">
        <v>1</v>
      </c>
      <c r="Z76" s="1">
        <v>0</v>
      </c>
      <c r="AA76" s="1">
        <v>0</v>
      </c>
      <c r="AB76" s="1">
        <v>4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4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1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1</v>
      </c>
      <c r="AZ76" s="1">
        <v>0</v>
      </c>
      <c r="BA76" s="1">
        <v>1</v>
      </c>
      <c r="BB76" s="1">
        <v>1</v>
      </c>
      <c r="BC76" s="1">
        <v>0</v>
      </c>
      <c r="BD76" s="1">
        <v>0</v>
      </c>
      <c r="BE76" s="1">
        <v>0</v>
      </c>
      <c r="BF76" s="1">
        <v>2</v>
      </c>
      <c r="BG76" s="1">
        <v>1</v>
      </c>
      <c r="BH76" s="1">
        <v>0</v>
      </c>
      <c r="BI76" s="1">
        <v>1</v>
      </c>
      <c r="BJ76" s="1">
        <v>0</v>
      </c>
      <c r="BK76" s="1">
        <v>0</v>
      </c>
      <c r="BL76" s="1">
        <v>3</v>
      </c>
      <c r="BM76" s="1">
        <v>1</v>
      </c>
      <c r="BN76" s="1">
        <v>0</v>
      </c>
      <c r="BO76" s="1">
        <v>0</v>
      </c>
      <c r="BP76" s="1">
        <v>0</v>
      </c>
      <c r="BQ76" s="1">
        <v>1</v>
      </c>
      <c r="BR76" s="1">
        <v>0</v>
      </c>
      <c r="BS76" s="1">
        <v>1</v>
      </c>
      <c r="BT76" s="1">
        <v>3</v>
      </c>
      <c r="BU76" s="1">
        <v>0</v>
      </c>
    </row>
    <row r="77" spans="1:74" x14ac:dyDescent="0.2">
      <c r="A77" s="1">
        <v>270008</v>
      </c>
      <c r="B77" s="1" t="s">
        <v>340</v>
      </c>
      <c r="D77" s="1">
        <v>1185</v>
      </c>
      <c r="E77" s="1">
        <v>13.508951989184601</v>
      </c>
      <c r="F77" s="120">
        <v>13.508951989184601</v>
      </c>
      <c r="G77" s="120">
        <v>57</v>
      </c>
      <c r="H77" s="1">
        <v>144</v>
      </c>
      <c r="I77" s="1">
        <v>132</v>
      </c>
      <c r="J77" s="1">
        <v>198</v>
      </c>
      <c r="K77" s="1">
        <v>241</v>
      </c>
      <c r="L77" s="1">
        <v>132</v>
      </c>
      <c r="M77" s="1">
        <v>133</v>
      </c>
      <c r="N77" s="1">
        <v>148</v>
      </c>
      <c r="O77" s="1">
        <v>0</v>
      </c>
      <c r="P77" s="1">
        <v>689</v>
      </c>
      <c r="Q77" s="1">
        <v>490</v>
      </c>
      <c r="R77" s="1">
        <v>6</v>
      </c>
      <c r="S77" s="1">
        <v>436</v>
      </c>
      <c r="T77" s="1">
        <v>736</v>
      </c>
      <c r="U77" s="1">
        <v>72</v>
      </c>
      <c r="V77" s="1">
        <v>664</v>
      </c>
      <c r="W77" s="1">
        <v>36</v>
      </c>
      <c r="X77" s="1">
        <v>119</v>
      </c>
      <c r="Y77" s="1">
        <v>413</v>
      </c>
      <c r="Z77" s="1">
        <v>96</v>
      </c>
      <c r="AA77" s="1">
        <v>13</v>
      </c>
      <c r="AB77" s="1">
        <v>841</v>
      </c>
      <c r="AC77" s="1">
        <v>62</v>
      </c>
      <c r="AD77" s="1">
        <v>34</v>
      </c>
      <c r="AE77" s="1">
        <v>20</v>
      </c>
      <c r="AF77" s="1">
        <v>7</v>
      </c>
      <c r="AG77" s="1">
        <v>221</v>
      </c>
      <c r="AH77" s="1">
        <v>0</v>
      </c>
      <c r="AI77" s="1">
        <v>721</v>
      </c>
      <c r="AJ77" s="1">
        <v>41</v>
      </c>
      <c r="AK77" s="1">
        <v>73</v>
      </c>
      <c r="AL77" s="1">
        <v>231</v>
      </c>
      <c r="AM77" s="1">
        <v>47</v>
      </c>
      <c r="AN77" s="1">
        <v>72</v>
      </c>
      <c r="AO77" s="1">
        <v>0</v>
      </c>
      <c r="AP77" s="1">
        <v>77</v>
      </c>
      <c r="AQ77" s="1">
        <v>75</v>
      </c>
      <c r="AR77" s="1">
        <v>80</v>
      </c>
      <c r="AS77" s="1">
        <v>65</v>
      </c>
      <c r="AT77" s="1">
        <v>77</v>
      </c>
      <c r="AU77" s="1">
        <v>91</v>
      </c>
      <c r="AV77" s="1">
        <v>82</v>
      </c>
      <c r="AW77" s="1">
        <v>82</v>
      </c>
      <c r="AX77" s="1">
        <v>67</v>
      </c>
      <c r="AY77" s="1">
        <v>71</v>
      </c>
      <c r="AZ77" s="1">
        <v>49</v>
      </c>
      <c r="BA77" s="1">
        <v>51</v>
      </c>
      <c r="BB77" s="1">
        <v>318</v>
      </c>
      <c r="BC77" s="1">
        <v>162</v>
      </c>
      <c r="BD77" s="1">
        <v>185</v>
      </c>
      <c r="BE77" s="1">
        <v>182</v>
      </c>
      <c r="BF77" s="1">
        <v>156</v>
      </c>
      <c r="BG77" s="1">
        <v>161</v>
      </c>
      <c r="BH77" s="1">
        <v>165</v>
      </c>
      <c r="BI77" s="1">
        <v>172</v>
      </c>
      <c r="BJ77" s="1">
        <v>2</v>
      </c>
      <c r="BK77" s="1">
        <v>307</v>
      </c>
      <c r="BL77" s="1">
        <v>1045</v>
      </c>
      <c r="BM77" s="1">
        <v>347</v>
      </c>
      <c r="BN77" s="1">
        <v>108</v>
      </c>
      <c r="BO77" s="1">
        <v>70</v>
      </c>
      <c r="BP77" s="1">
        <v>40</v>
      </c>
      <c r="BQ77" s="1">
        <v>112</v>
      </c>
      <c r="BR77" s="1">
        <v>24</v>
      </c>
      <c r="BS77" s="1">
        <v>263</v>
      </c>
      <c r="BT77" s="1">
        <v>897</v>
      </c>
      <c r="BU77" s="1">
        <v>25</v>
      </c>
      <c r="BV77" s="1"/>
    </row>
    <row r="78" spans="1:74" x14ac:dyDescent="0.2">
      <c r="A78" s="1"/>
      <c r="B78" s="1"/>
      <c r="C78" s="1"/>
      <c r="D78" s="1"/>
      <c r="E78" s="120"/>
      <c r="F78" s="120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4" x14ac:dyDescent="0.2">
      <c r="A79" s="1"/>
      <c r="B79" s="1"/>
      <c r="C79" s="1"/>
      <c r="D79" s="1"/>
      <c r="E79" s="120"/>
      <c r="F79" s="120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4" x14ac:dyDescent="0.2">
      <c r="A80" s="1"/>
      <c r="B80" s="1"/>
      <c r="C80" s="1"/>
      <c r="D80" s="1"/>
      <c r="E80" s="120"/>
      <c r="F80" s="120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20"/>
      <c r="F81" s="120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20"/>
      <c r="F82" s="120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20"/>
      <c r="F83" s="120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20"/>
      <c r="F84" s="120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20"/>
      <c r="F85" s="120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20"/>
      <c r="F86" s="120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20"/>
      <c r="F87" s="120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20"/>
      <c r="F88" s="120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20"/>
      <c r="F89" s="120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20"/>
      <c r="F90" s="120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20"/>
      <c r="F91" s="120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20"/>
      <c r="F92" s="12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20"/>
      <c r="F93" s="12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20"/>
      <c r="F94" s="120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20"/>
      <c r="F95" s="120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20"/>
      <c r="F96" s="120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20"/>
      <c r="F97" s="12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20"/>
      <c r="F98" s="120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20"/>
      <c r="F99" s="120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20"/>
      <c r="F100" s="120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20"/>
      <c r="F101" s="120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20"/>
      <c r="F102" s="120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20"/>
      <c r="F103" s="120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20"/>
      <c r="F104" s="120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20"/>
      <c r="F105" s="12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20"/>
      <c r="F106" s="12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20"/>
      <c r="F107" s="120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20"/>
      <c r="F108" s="120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20"/>
      <c r="F109" s="120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20"/>
      <c r="F110" s="120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20"/>
      <c r="F111" s="120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20"/>
      <c r="F112" s="12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20"/>
      <c r="F113" s="12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20"/>
      <c r="F114" s="120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20"/>
      <c r="F115" s="12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20"/>
      <c r="F116" s="12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20"/>
      <c r="F117" s="12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20"/>
      <c r="F118" s="12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20"/>
      <c r="F119" s="12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20"/>
      <c r="F120" s="12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20"/>
      <c r="F121" s="12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20"/>
      <c r="F122" s="12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20"/>
      <c r="F123" s="12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20"/>
      <c r="F124" s="12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20"/>
      <c r="F125" s="12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20"/>
      <c r="F126" s="12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20"/>
      <c r="F127" s="12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20"/>
      <c r="F128" s="12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20"/>
      <c r="F129" s="12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20"/>
      <c r="F130" s="12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20"/>
      <c r="F131" s="12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20"/>
      <c r="F132" s="12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20"/>
      <c r="F133" s="12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20"/>
      <c r="F134" s="12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20"/>
      <c r="F135" s="12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20"/>
      <c r="F136" s="12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20"/>
      <c r="F137" s="12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20"/>
      <c r="F138" s="120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20"/>
      <c r="F139" s="12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20"/>
      <c r="F140" s="12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20"/>
      <c r="F141" s="12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20"/>
      <c r="F142" s="12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20"/>
      <c r="F143" s="120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20"/>
      <c r="F144" s="120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20"/>
      <c r="F145" s="120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20"/>
      <c r="F146" s="12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20"/>
      <c r="F147" s="12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20"/>
      <c r="F148" s="120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20"/>
      <c r="F149" s="120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20"/>
      <c r="F150" s="12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20"/>
      <c r="F151" s="12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20"/>
      <c r="F152" s="12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20"/>
      <c r="F153" s="120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20"/>
      <c r="F154" s="120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20"/>
      <c r="F155" s="120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20"/>
      <c r="F156" s="12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20"/>
      <c r="F157" s="120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20"/>
      <c r="F158" s="120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20"/>
      <c r="F159" s="120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20"/>
      <c r="F160" s="120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20"/>
      <c r="F161" s="120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20"/>
      <c r="F162" s="12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20"/>
      <c r="F163" s="120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20"/>
      <c r="F164" s="120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20"/>
      <c r="F165" s="120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20"/>
      <c r="F166" s="12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20"/>
      <c r="F167" s="12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20"/>
      <c r="F168" s="120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20"/>
      <c r="F169" s="120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20"/>
      <c r="F170" s="120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20"/>
      <c r="F171" s="120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20"/>
      <c r="F172" s="120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20"/>
      <c r="F173" s="120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20"/>
      <c r="F174" s="120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20"/>
      <c r="F175" s="120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20"/>
      <c r="F176" s="120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20"/>
      <c r="F177" s="120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20"/>
      <c r="F178" s="120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20"/>
      <c r="F179" s="120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20"/>
      <c r="F180" s="120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20"/>
      <c r="F181" s="120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20"/>
      <c r="F182" s="120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20"/>
      <c r="F183" s="12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20"/>
      <c r="F184" s="120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20"/>
      <c r="F185" s="120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20"/>
      <c r="F186" s="120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20"/>
      <c r="F187" s="12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20"/>
      <c r="F188" s="12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20"/>
      <c r="F189" s="120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20"/>
      <c r="F190" s="12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20"/>
      <c r="F191" s="120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20"/>
      <c r="F192" s="12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20"/>
      <c r="F193" s="12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20"/>
      <c r="F194" s="12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20"/>
      <c r="F195" s="12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20"/>
      <c r="F196" s="12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20"/>
      <c r="F197" s="12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20"/>
      <c r="F198" s="12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20"/>
      <c r="F199" s="120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20"/>
      <c r="F200" s="120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20"/>
      <c r="F201" s="120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20"/>
      <c r="F202" s="12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20"/>
      <c r="F203" s="12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20"/>
      <c r="F204" s="120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20"/>
      <c r="F205" s="120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20"/>
      <c r="F206" s="120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20"/>
      <c r="F207" s="120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20"/>
      <c r="F208" s="120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20"/>
      <c r="F209" s="120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20"/>
      <c r="F210" s="120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20"/>
      <c r="F211" s="120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20"/>
      <c r="F212" s="12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20"/>
      <c r="F213" s="120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20"/>
      <c r="F214" s="120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20"/>
      <c r="F215" s="120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20"/>
      <c r="F216" s="120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20"/>
      <c r="F217" s="120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20"/>
      <c r="F218" s="12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20"/>
      <c r="F219" s="120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20"/>
      <c r="F220" s="120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20"/>
      <c r="F221" s="120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20"/>
      <c r="F222" s="12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20"/>
      <c r="F223" s="12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20"/>
      <c r="F224" s="120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20"/>
      <c r="F225" s="120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20"/>
      <c r="F226" s="120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20"/>
      <c r="F227" s="12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20"/>
      <c r="F228" s="12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20"/>
      <c r="F229" s="120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20"/>
      <c r="F230" s="120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20"/>
      <c r="F231" s="120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20"/>
      <c r="F232" s="12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20"/>
      <c r="F233" s="120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20"/>
      <c r="F234" s="120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20"/>
      <c r="F235" s="120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20"/>
      <c r="F236" s="120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20"/>
      <c r="F237" s="12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20"/>
      <c r="F238" s="12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20"/>
      <c r="F239" s="120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20"/>
      <c r="F240" s="120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20"/>
      <c r="F241" s="120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20"/>
      <c r="F242" s="12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20"/>
      <c r="F243" s="12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20"/>
      <c r="F244" s="120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20"/>
      <c r="F245" s="120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20"/>
      <c r="F246" s="120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20"/>
      <c r="F247" s="120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20"/>
      <c r="F248" s="120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20"/>
      <c r="F249" s="120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20"/>
      <c r="F250" s="120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20"/>
      <c r="F251" s="120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20"/>
      <c r="F252" s="12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20"/>
      <c r="F253" s="12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20"/>
      <c r="F254" s="120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20"/>
      <c r="F255" s="120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20"/>
      <c r="F256" s="120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20"/>
      <c r="F257" s="12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20"/>
      <c r="F258" s="120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20"/>
      <c r="F259" s="120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20"/>
      <c r="F260" s="120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20"/>
      <c r="F261" s="120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20"/>
      <c r="F262" s="120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20"/>
      <c r="F263" s="120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20"/>
      <c r="F264" s="120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20"/>
      <c r="F265" s="120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20"/>
      <c r="F266" s="120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20"/>
      <c r="F267" s="120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20"/>
      <c r="F268" s="120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20"/>
      <c r="F269" s="120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20"/>
      <c r="F270" s="120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20"/>
      <c r="F271" s="120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20"/>
      <c r="F272" s="120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20"/>
      <c r="F273" s="120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20"/>
      <c r="F274" s="120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20"/>
      <c r="F275" s="120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20"/>
      <c r="F276" s="120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20"/>
      <c r="F277" s="120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20"/>
      <c r="F278" s="12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20"/>
      <c r="F279" s="120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20"/>
      <c r="F280" s="120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20"/>
      <c r="F281" s="120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20"/>
      <c r="F282" s="120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20"/>
      <c r="F283" s="120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20"/>
      <c r="F284" s="120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20"/>
      <c r="F285" s="120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20"/>
      <c r="F286" s="120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20"/>
      <c r="F287" s="120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20"/>
      <c r="F288" s="120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20"/>
      <c r="F289" s="120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20"/>
      <c r="F290" s="120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20"/>
      <c r="F291" s="120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20"/>
      <c r="F292" s="120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20"/>
      <c r="F293" s="120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20"/>
      <c r="F294" s="120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20"/>
      <c r="F295" s="120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20"/>
      <c r="F296" s="120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20"/>
      <c r="F297" s="120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20"/>
      <c r="F298" s="120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20"/>
      <c r="F299" s="120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20"/>
      <c r="F300" s="120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20"/>
      <c r="F301" s="120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20"/>
      <c r="F302" s="120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20"/>
      <c r="F303" s="120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20"/>
      <c r="F304" s="120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20"/>
      <c r="F305" s="120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20"/>
      <c r="F306" s="120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20"/>
      <c r="F307" s="120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20"/>
      <c r="F308" s="120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20"/>
      <c r="F309" s="120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20"/>
      <c r="F310" s="120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20"/>
      <c r="F311" s="120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20"/>
      <c r="F312" s="120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20"/>
      <c r="F313" s="120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20"/>
      <c r="F314" s="120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20"/>
      <c r="F315" s="120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20"/>
      <c r="F316" s="120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20"/>
      <c r="F317" s="120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20"/>
      <c r="F318" s="120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20"/>
      <c r="F319" s="120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20"/>
      <c r="F320" s="120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20"/>
      <c r="F321" s="120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20"/>
      <c r="F322" s="120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20"/>
      <c r="F323" s="120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20"/>
      <c r="F324" s="120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20"/>
      <c r="F325" s="120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20"/>
      <c r="F326" s="120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20"/>
      <c r="F327" s="120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20"/>
      <c r="F328" s="120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20"/>
      <c r="F329" s="120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20"/>
      <c r="F330" s="120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20"/>
      <c r="F331" s="120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20"/>
      <c r="F332" s="120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20"/>
      <c r="F333" s="120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20"/>
      <c r="F334" s="120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20"/>
      <c r="F335" s="120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20"/>
      <c r="F336" s="120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20"/>
      <c r="F337" s="120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20"/>
      <c r="F338" s="120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20"/>
      <c r="F339" s="120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20"/>
      <c r="F340" s="120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20"/>
      <c r="F341" s="120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20"/>
      <c r="F342" s="120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20"/>
      <c r="F343" s="120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20"/>
      <c r="F344" s="120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20"/>
      <c r="F345" s="120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20"/>
      <c r="F346" s="120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20"/>
      <c r="F347" s="120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20"/>
      <c r="F348" s="120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20"/>
      <c r="F349" s="120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20"/>
      <c r="F350" s="120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20"/>
      <c r="F351" s="120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20"/>
      <c r="F352" s="120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20"/>
      <c r="F353" s="120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20"/>
      <c r="F354" s="120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20"/>
      <c r="F355" s="120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20"/>
      <c r="F356" s="120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20"/>
      <c r="F357" s="120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20"/>
      <c r="F358" s="120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20"/>
      <c r="F359" s="120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20"/>
      <c r="F360" s="120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20"/>
      <c r="F361" s="120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20"/>
      <c r="F362" s="120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20"/>
      <c r="F363" s="120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20"/>
      <c r="F364" s="120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20"/>
      <c r="F365" s="120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20"/>
      <c r="F366" s="120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20"/>
      <c r="F367" s="120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20"/>
      <c r="F368" s="120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20"/>
      <c r="F369" s="120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20"/>
      <c r="F370" s="120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20"/>
      <c r="F371" s="120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20"/>
      <c r="F372" s="120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20"/>
      <c r="F373" s="120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20"/>
      <c r="F374" s="120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20"/>
      <c r="F375" s="120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20"/>
      <c r="F376" s="120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20"/>
      <c r="F377" s="120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20"/>
      <c r="F378" s="120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20"/>
      <c r="F379" s="120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20"/>
      <c r="F380" s="120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20"/>
      <c r="F381" s="120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20"/>
      <c r="F382" s="120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20"/>
      <c r="F383" s="120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20"/>
      <c r="F384" s="120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20"/>
      <c r="F385" s="120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20"/>
      <c r="F386" s="120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20"/>
      <c r="F387" s="120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20"/>
      <c r="F388" s="120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20"/>
      <c r="F389" s="120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20"/>
      <c r="F390" s="120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20"/>
      <c r="F391" s="120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20"/>
      <c r="F392" s="120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20"/>
      <c r="F393" s="120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20"/>
      <c r="F394" s="120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20"/>
      <c r="F395" s="12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20"/>
      <c r="F396" s="120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20"/>
      <c r="F397" s="12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20"/>
      <c r="F398" s="12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20"/>
      <c r="F399" s="12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20"/>
      <c r="F400" s="12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20"/>
      <c r="F401" s="12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20"/>
      <c r="F402" s="12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20"/>
      <c r="F403" s="12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20"/>
      <c r="F404" s="120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20"/>
      <c r="F405" s="120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20"/>
      <c r="F406" s="120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20"/>
      <c r="F407" s="120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20"/>
      <c r="F408" s="120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20"/>
      <c r="F409" s="120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20"/>
      <c r="F410" s="120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20"/>
      <c r="F411" s="120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20"/>
      <c r="F412" s="120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20"/>
      <c r="F413" s="120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20"/>
      <c r="F414" s="120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20"/>
      <c r="F415" s="120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20"/>
      <c r="F416" s="120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20"/>
      <c r="F417" s="120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20"/>
      <c r="F418" s="120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20"/>
      <c r="F419" s="120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20"/>
      <c r="F420" s="120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20"/>
      <c r="F421" s="120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20"/>
      <c r="F422" s="120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20"/>
      <c r="F423" s="120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20"/>
      <c r="F424" s="120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20"/>
      <c r="F425" s="120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20"/>
      <c r="F426" s="120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20"/>
      <c r="F427" s="120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20"/>
      <c r="F428" s="120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20"/>
      <c r="F429" s="120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20"/>
      <c r="F430" s="120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20"/>
      <c r="F431" s="120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20"/>
      <c r="F432" s="120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20"/>
      <c r="F433" s="120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20"/>
      <c r="F434" s="120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20"/>
      <c r="F435" s="12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20"/>
      <c r="F436" s="120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20"/>
      <c r="F437" s="120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20"/>
      <c r="F438" s="120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20"/>
      <c r="F439" s="120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20"/>
      <c r="F440" s="12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20"/>
      <c r="F441" s="120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20"/>
      <c r="F442" s="120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20"/>
      <c r="F443" s="120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20"/>
      <c r="F444" s="12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20"/>
      <c r="F445" s="120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20"/>
      <c r="F446" s="120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20"/>
      <c r="F447" s="120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20"/>
      <c r="F448" s="12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20"/>
      <c r="F449" s="120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20"/>
      <c r="F450" s="120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20"/>
      <c r="F451" s="120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20"/>
      <c r="F452" s="120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20"/>
      <c r="F453" s="120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20"/>
      <c r="F454" s="12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20"/>
      <c r="F455" s="120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20"/>
      <c r="F456" s="120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20"/>
      <c r="F457" s="120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20"/>
      <c r="F458" s="120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20"/>
      <c r="F459" s="120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20"/>
      <c r="F460" s="120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20"/>
      <c r="F461" s="12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20"/>
      <c r="F462" s="120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20"/>
      <c r="F463" s="120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20"/>
      <c r="F464" s="12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20"/>
      <c r="F465" s="12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20"/>
      <c r="F466" s="12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20"/>
      <c r="F467" s="120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20"/>
      <c r="F468" s="120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20"/>
      <c r="F469" s="120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20"/>
      <c r="F470" s="12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20"/>
      <c r="F471" s="120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20"/>
      <c r="F472" s="120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20"/>
      <c r="F473" s="120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20"/>
      <c r="F474" s="120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20"/>
      <c r="F475" s="12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20"/>
      <c r="F476" s="120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20"/>
      <c r="F477" s="120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20"/>
      <c r="F478" s="120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20"/>
      <c r="F479" s="12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20"/>
      <c r="F480" s="120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20"/>
      <c r="F481" s="12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20"/>
      <c r="F482" s="120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20"/>
      <c r="F483" s="120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20"/>
      <c r="F484" s="120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20"/>
      <c r="F485" s="120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20"/>
      <c r="F486" s="120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20"/>
      <c r="F487" s="120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20"/>
      <c r="F488" s="120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20"/>
      <c r="F489" s="12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20"/>
      <c r="F490" s="120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20"/>
      <c r="F491" s="120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20"/>
      <c r="F492" s="120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20"/>
      <c r="F493" s="12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20"/>
      <c r="F494" s="120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20"/>
      <c r="F495" s="120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20"/>
      <c r="F496" s="12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20"/>
      <c r="F497" s="120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20"/>
      <c r="F498" s="120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20"/>
      <c r="F499" s="120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20"/>
      <c r="F500" s="120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20"/>
      <c r="F501" s="120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20"/>
      <c r="F502" s="120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20"/>
      <c r="F503" s="120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20"/>
      <c r="F504" s="120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20"/>
      <c r="F505" s="120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20"/>
      <c r="F506" s="12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20"/>
      <c r="F507" s="120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20"/>
      <c r="F508" s="12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20"/>
      <c r="F509" s="12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20"/>
      <c r="F510" s="12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20"/>
      <c r="F511" s="12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20"/>
      <c r="F512" s="120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20"/>
      <c r="F513" s="120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20"/>
      <c r="F514" s="12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20"/>
      <c r="F515" s="12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20"/>
      <c r="F516" s="120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20"/>
      <c r="F517" s="120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20"/>
      <c r="F518" s="12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20"/>
      <c r="F519" s="120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20"/>
      <c r="F520" s="120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20"/>
      <c r="F521" s="120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20"/>
      <c r="F522" s="120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20"/>
      <c r="F523" s="120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20"/>
      <c r="F524" s="120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20"/>
      <c r="F525" s="120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20"/>
      <c r="F526" s="120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20"/>
      <c r="F527" s="120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20"/>
      <c r="F528" s="120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20"/>
      <c r="F529" s="120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20"/>
      <c r="F530" s="120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20"/>
      <c r="F531" s="120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20"/>
      <c r="F532" s="120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20"/>
      <c r="F533" s="120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20"/>
      <c r="F534" s="120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20"/>
      <c r="F535" s="120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20"/>
      <c r="F536" s="120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20"/>
      <c r="F537" s="120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20"/>
      <c r="F538" s="120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20"/>
      <c r="F539" s="120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20"/>
      <c r="F540" s="120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20"/>
      <c r="F541" s="12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20"/>
      <c r="F542" s="120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20"/>
      <c r="F543" s="120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20"/>
      <c r="F544" s="120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20"/>
      <c r="F545" s="120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20"/>
      <c r="F546" s="120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20"/>
      <c r="F547" s="120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20"/>
      <c r="F548" s="120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20"/>
      <c r="F549" s="120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20"/>
      <c r="F550" s="120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20"/>
      <c r="F551" s="120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20"/>
      <c r="F552" s="120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20"/>
      <c r="F553" s="120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20"/>
      <c r="F554" s="120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20"/>
      <c r="F555" s="120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20"/>
      <c r="F556" s="120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20"/>
      <c r="F557" s="120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20"/>
      <c r="F558" s="120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20"/>
      <c r="F559" s="120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20"/>
      <c r="F560" s="120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20"/>
      <c r="F561" s="120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20"/>
      <c r="F562" s="120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20"/>
      <c r="F563" s="120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20"/>
      <c r="F564" s="120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20"/>
      <c r="F565" s="120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20"/>
      <c r="F566" s="120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20"/>
      <c r="F567" s="120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20"/>
      <c r="F568" s="120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20"/>
      <c r="F569" s="120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20"/>
      <c r="F570" s="120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20"/>
      <c r="F571" s="120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20"/>
      <c r="F572" s="120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20"/>
      <c r="F573" s="120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20"/>
      <c r="F574" s="120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20"/>
      <c r="F575" s="120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20"/>
      <c r="F576" s="120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20"/>
      <c r="F577" s="120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20"/>
      <c r="F578" s="120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20"/>
      <c r="F579" s="120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20"/>
      <c r="F580" s="120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20"/>
      <c r="F581" s="120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20"/>
      <c r="F582" s="120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20"/>
      <c r="F583" s="120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20"/>
      <c r="F584" s="120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20"/>
      <c r="F585" s="120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20"/>
      <c r="F586" s="120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20"/>
      <c r="F587" s="120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20"/>
      <c r="F588" s="120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20"/>
      <c r="F589" s="120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20"/>
      <c r="F590" s="120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20"/>
      <c r="F591" s="120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20"/>
      <c r="F592" s="120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20"/>
      <c r="F593" s="120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20"/>
      <c r="F594" s="120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20"/>
      <c r="F595" s="120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20"/>
      <c r="F596" s="120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20"/>
      <c r="F597" s="120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20"/>
      <c r="F598" s="120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20"/>
      <c r="F599" s="120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20"/>
      <c r="F600" s="120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20"/>
      <c r="F601" s="120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20"/>
      <c r="F602" s="120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20"/>
      <c r="F603" s="120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20"/>
      <c r="F604" s="120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20"/>
      <c r="F605" s="120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20"/>
      <c r="F606" s="120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20"/>
      <c r="F607" s="120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20"/>
      <c r="F608" s="120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20"/>
      <c r="F609" s="120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20"/>
      <c r="F610" s="120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20"/>
      <c r="F611" s="120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20"/>
      <c r="F612" s="120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20"/>
      <c r="F613" s="120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20"/>
      <c r="F614" s="120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20"/>
      <c r="F615" s="120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20"/>
      <c r="F616" s="120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20"/>
      <c r="F617" s="120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20"/>
      <c r="F618" s="120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20"/>
      <c r="F619" s="120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20"/>
      <c r="F620" s="120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20"/>
      <c r="F621" s="120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20"/>
      <c r="F622" s="120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20"/>
      <c r="F623" s="120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20"/>
      <c r="F624" s="120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20"/>
      <c r="F625" s="120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20"/>
      <c r="F626" s="120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20"/>
      <c r="F627" s="120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20"/>
      <c r="F628" s="120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20"/>
      <c r="F629" s="120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20"/>
      <c r="F630" s="120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20"/>
      <c r="F631" s="120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20"/>
      <c r="F632" s="120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20"/>
      <c r="F633" s="120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20"/>
      <c r="F634" s="120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20"/>
      <c r="F635" s="120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20"/>
      <c r="F636" s="120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20"/>
      <c r="F637" s="120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20"/>
      <c r="F638" s="120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20"/>
      <c r="F639" s="120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20"/>
      <c r="F640" s="120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20"/>
      <c r="F641" s="120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20"/>
      <c r="F642" s="120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20"/>
      <c r="F643" s="120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20"/>
      <c r="F644" s="120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20"/>
      <c r="F645" s="120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20"/>
      <c r="F646" s="120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20"/>
      <c r="F647" s="120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20"/>
      <c r="F648" s="120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20"/>
      <c r="F649" s="120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20"/>
      <c r="F650" s="120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20"/>
      <c r="F651" s="120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20"/>
      <c r="F652" s="120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20"/>
      <c r="F653" s="120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20"/>
      <c r="F654" s="120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20"/>
      <c r="F655" s="120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20"/>
      <c r="F656" s="120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20"/>
      <c r="F657" s="120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20"/>
      <c r="F658" s="120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20"/>
      <c r="F659" s="120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20"/>
      <c r="F660" s="120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20"/>
      <c r="F661" s="120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20"/>
      <c r="F662" s="120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20"/>
      <c r="F663" s="120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20"/>
      <c r="F664" s="120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20"/>
      <c r="F665" s="120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20"/>
      <c r="F666" s="120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20"/>
      <c r="F667" s="120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20"/>
      <c r="F668" s="120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20"/>
      <c r="F669" s="120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20"/>
      <c r="F670" s="120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20"/>
      <c r="F671" s="120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20"/>
      <c r="F672" s="120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20"/>
      <c r="F673" s="120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20"/>
      <c r="F674" s="120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20"/>
      <c r="F675" s="120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20"/>
      <c r="F676" s="120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20"/>
      <c r="F677" s="120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20"/>
      <c r="F678" s="120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20"/>
      <c r="F679" s="120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20"/>
      <c r="F680" s="120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20"/>
      <c r="F681" s="120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20"/>
      <c r="F682" s="120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20"/>
      <c r="F683" s="120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20"/>
      <c r="F684" s="120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20"/>
      <c r="F685" s="120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20"/>
      <c r="F686" s="120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20"/>
      <c r="F687" s="120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20"/>
      <c r="F688" s="120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20"/>
      <c r="F689" s="120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20"/>
      <c r="F690" s="120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20"/>
      <c r="F691" s="120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20"/>
      <c r="F692" s="120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20"/>
      <c r="F693" s="120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20"/>
      <c r="F694" s="120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20"/>
      <c r="F695" s="120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20"/>
      <c r="F696" s="120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20"/>
      <c r="F697" s="120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20"/>
      <c r="F698" s="120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20"/>
      <c r="F699" s="120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20"/>
      <c r="F700" s="120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20"/>
      <c r="F701" s="120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20"/>
      <c r="F702" s="120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20"/>
      <c r="F703" s="120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20"/>
      <c r="F704" s="120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20"/>
      <c r="F705" s="120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20"/>
      <c r="F706" s="120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20"/>
      <c r="F707" s="120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20"/>
      <c r="F708" s="120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20"/>
      <c r="F709" s="120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20"/>
      <c r="F710" s="120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20"/>
      <c r="F711" s="120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20"/>
      <c r="F712" s="120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20"/>
      <c r="F713" s="120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20"/>
      <c r="F714" s="120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20"/>
      <c r="F715" s="120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20"/>
      <c r="F716" s="120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20"/>
      <c r="F717" s="120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20"/>
      <c r="F718" s="120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20"/>
      <c r="F719" s="120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20"/>
      <c r="F720" s="120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20"/>
      <c r="F721" s="120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20"/>
      <c r="F722" s="120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20"/>
      <c r="F723" s="120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20"/>
      <c r="F724" s="120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20"/>
      <c r="F725" s="120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20"/>
      <c r="F726" s="120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20"/>
      <c r="F727" s="120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20"/>
      <c r="F728" s="120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20"/>
      <c r="F729" s="120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20"/>
      <c r="F730" s="120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20"/>
      <c r="F731" s="120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20"/>
      <c r="F732" s="120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20"/>
      <c r="F733" s="120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20"/>
      <c r="F734" s="120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20"/>
      <c r="F735" s="120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20"/>
      <c r="F736" s="120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20"/>
      <c r="F737" s="120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20"/>
      <c r="F738" s="120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20"/>
      <c r="F739" s="120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20"/>
      <c r="F740" s="120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20"/>
      <c r="F741" s="120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20"/>
      <c r="F742" s="120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20"/>
      <c r="F743" s="120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20"/>
      <c r="F744" s="120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20"/>
      <c r="F745" s="120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20"/>
      <c r="F746" s="120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20"/>
      <c r="F747" s="120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20"/>
      <c r="F748" s="120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20"/>
      <c r="F749" s="120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20"/>
      <c r="F750" s="120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20"/>
      <c r="F751" s="120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20"/>
      <c r="F752" s="120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20"/>
      <c r="F753" s="120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20"/>
      <c r="F754" s="120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20"/>
      <c r="F755" s="120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20"/>
      <c r="F756" s="120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20"/>
      <c r="F757" s="120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20"/>
      <c r="F758" s="120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20"/>
      <c r="F759" s="120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20"/>
      <c r="F760" s="120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20"/>
      <c r="F761" s="120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20"/>
      <c r="F762" s="120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20"/>
      <c r="F763" s="120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20"/>
      <c r="F764" s="120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20"/>
      <c r="F765" s="120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20"/>
      <c r="F766" s="120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20"/>
      <c r="F767" s="120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20"/>
      <c r="F768" s="120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20"/>
      <c r="F769" s="120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20"/>
      <c r="F770" s="120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20"/>
      <c r="F771" s="120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20"/>
      <c r="F772" s="120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20"/>
      <c r="F773" s="12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20"/>
      <c r="F774" s="120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20"/>
      <c r="F775" s="120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20"/>
      <c r="F776" s="12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20"/>
      <c r="F777" s="12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20"/>
      <c r="F778" s="12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20"/>
      <c r="F779" s="120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20"/>
      <c r="F780" s="120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20"/>
      <c r="F781" s="120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20"/>
      <c r="F782" s="120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20"/>
      <c r="F783" s="12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20"/>
      <c r="F784" s="120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20"/>
      <c r="F785" s="120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20"/>
      <c r="F786" s="120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20"/>
      <c r="F787" s="120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20"/>
      <c r="F788" s="12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20"/>
      <c r="F789" s="120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20"/>
      <c r="F790" s="120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20"/>
      <c r="F791" s="120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20"/>
      <c r="F792" s="120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20"/>
      <c r="F793" s="120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20"/>
      <c r="F794" s="120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20"/>
      <c r="F795" s="120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20"/>
      <c r="F796" s="120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20"/>
      <c r="F797" s="120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20"/>
      <c r="F798" s="120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20"/>
      <c r="F799" s="120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20"/>
      <c r="F800" s="120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20"/>
      <c r="F801" s="120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20"/>
      <c r="F802" s="120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20"/>
      <c r="F803" s="120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20"/>
      <c r="F804" s="120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20"/>
      <c r="F805" s="120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20"/>
      <c r="F806" s="120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20"/>
      <c r="F807" s="120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20"/>
      <c r="F808" s="120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20"/>
      <c r="F809" s="120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20"/>
      <c r="F810" s="120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20"/>
      <c r="F811" s="120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20"/>
      <c r="F812" s="120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20"/>
      <c r="F813" s="120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20"/>
      <c r="F814" s="120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20"/>
      <c r="F815" s="120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20"/>
      <c r="F816" s="120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20"/>
      <c r="F817" s="120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20"/>
      <c r="F818" s="120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20"/>
      <c r="F819" s="120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20"/>
      <c r="F820" s="120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20"/>
      <c r="F821" s="120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20"/>
      <c r="F822" s="120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20"/>
      <c r="F823" s="120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20"/>
      <c r="F824" s="120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20"/>
      <c r="F825" s="120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20"/>
      <c r="F826" s="120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20"/>
      <c r="F827" s="120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20"/>
      <c r="F828" s="120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20"/>
      <c r="F829" s="120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20"/>
      <c r="F830" s="120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20"/>
      <c r="F831" s="120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20"/>
      <c r="F832" s="120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20"/>
      <c r="F833" s="120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20"/>
      <c r="F834" s="120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20"/>
      <c r="F835" s="120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20"/>
      <c r="F836" s="120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20"/>
      <c r="F837" s="120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20"/>
      <c r="F838" s="120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20"/>
      <c r="F839" s="120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20"/>
      <c r="F840" s="120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20"/>
      <c r="F841" s="120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20"/>
      <c r="F842" s="120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20"/>
      <c r="F843" s="120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20"/>
      <c r="F844" s="120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20"/>
      <c r="F845" s="120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20"/>
      <c r="F846" s="120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20"/>
      <c r="F847" s="120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20"/>
      <c r="F848" s="120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20"/>
      <c r="F849" s="120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20"/>
      <c r="F850" s="120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20"/>
      <c r="F851" s="120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20"/>
      <c r="F852" s="120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20"/>
      <c r="F853" s="120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20"/>
      <c r="F854" s="120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20"/>
      <c r="F855" s="120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20"/>
      <c r="F856" s="120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20"/>
      <c r="F857" s="120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20"/>
      <c r="F858" s="120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20"/>
      <c r="F859" s="120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20"/>
      <c r="F860" s="120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20"/>
      <c r="F861" s="120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20"/>
      <c r="F862" s="120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20"/>
      <c r="F863" s="120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20"/>
      <c r="F864" s="120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20"/>
      <c r="F865" s="120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20"/>
      <c r="F866" s="120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20"/>
      <c r="F867" s="120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20"/>
      <c r="F868" s="120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20"/>
      <c r="F869" s="120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20"/>
      <c r="F870" s="120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20"/>
      <c r="F871" s="120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20"/>
      <c r="F872" s="120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20"/>
      <c r="F873" s="120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20"/>
      <c r="F874" s="120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20"/>
      <c r="F875" s="120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20"/>
      <c r="F876" s="120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20"/>
      <c r="F877" s="120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20"/>
      <c r="F878" s="120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20"/>
      <c r="F879" s="120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20"/>
      <c r="F880" s="120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20"/>
      <c r="F881" s="120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20"/>
      <c r="F882" s="120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20"/>
      <c r="F883" s="120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20"/>
      <c r="F884" s="120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20"/>
      <c r="F885" s="120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20"/>
      <c r="F886" s="120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20"/>
      <c r="F887" s="120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20"/>
      <c r="F888" s="120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20"/>
      <c r="F889" s="120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20"/>
      <c r="F890" s="120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20"/>
      <c r="F891" s="120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20"/>
      <c r="F892" s="120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20"/>
      <c r="F893" s="120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20"/>
      <c r="F894" s="120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20"/>
      <c r="F895" s="120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20"/>
      <c r="F896" s="120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20"/>
      <c r="F897" s="120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20"/>
      <c r="F898" s="120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20"/>
      <c r="F899" s="120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20"/>
      <c r="F900" s="120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20"/>
      <c r="F901" s="120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42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069EC-532C-43E1-BBD7-A33E7ACF3773}">
  <sheetPr>
    <tabColor rgb="FF00B050"/>
  </sheetPr>
  <dimension ref="A1:BV969"/>
  <sheetViews>
    <sheetView topLeftCell="A45" zoomScale="70" zoomScaleNormal="70" workbookViewId="0">
      <selection activeCell="D35" sqref="D35"/>
    </sheetView>
  </sheetViews>
  <sheetFormatPr defaultColWidth="9" defaultRowHeight="13.2" x14ac:dyDescent="0.2"/>
  <cols>
    <col min="1" max="1" width="17.5546875" style="92" customWidth="1"/>
    <col min="2" max="2" width="30.6640625" style="92" customWidth="1"/>
    <col min="3" max="3" width="20.6640625" style="92" customWidth="1"/>
    <col min="4" max="4" width="11.88671875" style="92" customWidth="1"/>
    <col min="5" max="5" width="14.109375" style="92" customWidth="1"/>
    <col min="6" max="6" width="24.44140625" style="92" customWidth="1"/>
    <col min="7" max="7" width="12.33203125" style="92" customWidth="1"/>
    <col min="8" max="13" width="9.44140625" style="92" customWidth="1"/>
    <col min="14" max="14" width="12.33203125" style="92" customWidth="1"/>
    <col min="15" max="21" width="9.109375" style="92" customWidth="1"/>
    <col min="22" max="22" width="9.6640625" style="92" customWidth="1"/>
    <col min="23" max="23" width="9.109375" style="92" customWidth="1"/>
    <col min="24" max="24" width="9.6640625" style="92" customWidth="1"/>
    <col min="25" max="25" width="26.44140625" style="92" customWidth="1"/>
    <col min="26" max="26" width="18.33203125" style="92" customWidth="1"/>
    <col min="27" max="27" width="9.109375" style="92" customWidth="1"/>
    <col min="28" max="28" width="9.6640625" style="92" customWidth="1"/>
    <col min="29" max="29" width="11.6640625" style="92" customWidth="1"/>
    <col min="30" max="30" width="9.109375" style="92" customWidth="1"/>
    <col min="31" max="31" width="18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6640625" style="92" customWidth="1"/>
    <col min="38" max="38" width="11.33203125" style="92" customWidth="1"/>
    <col min="39" max="39" width="11.88671875" style="92" customWidth="1"/>
    <col min="40" max="40" width="10.6640625" style="92" customWidth="1"/>
    <col min="41" max="45" width="9.109375" style="92" customWidth="1"/>
    <col min="46" max="46" width="10.33203125" style="92" customWidth="1"/>
    <col min="47" max="53" width="11.6640625" style="92" customWidth="1"/>
    <col min="54" max="62" width="9.109375" style="92" customWidth="1"/>
    <col min="63" max="64" width="11.88671875" style="92" customWidth="1"/>
    <col min="65" max="65" width="9.109375" style="92" customWidth="1"/>
    <col min="66" max="68" width="11.88671875" style="92" customWidth="1"/>
    <col min="69" max="69" width="10.6640625" style="92" customWidth="1"/>
    <col min="70" max="70" width="10" style="92" customWidth="1"/>
    <col min="71" max="72" width="9.33203125" style="92" customWidth="1"/>
    <col min="73" max="73" width="10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ht="13.5" customHeight="1" x14ac:dyDescent="0.2">
      <c r="A1" s="95"/>
      <c r="B1" s="96"/>
      <c r="C1" s="96"/>
      <c r="D1" s="97"/>
      <c r="E1" s="97"/>
      <c r="F1" s="97"/>
      <c r="G1" s="185" t="s">
        <v>181</v>
      </c>
      <c r="H1" s="185"/>
      <c r="I1" s="185"/>
      <c r="J1" s="185"/>
      <c r="K1" s="185"/>
      <c r="L1" s="185"/>
      <c r="M1" s="185"/>
      <c r="N1" s="185"/>
      <c r="O1" s="186"/>
      <c r="P1" s="184" t="s">
        <v>182</v>
      </c>
      <c r="Q1" s="185"/>
      <c r="R1" s="186"/>
      <c r="S1" s="184" t="s">
        <v>183</v>
      </c>
      <c r="T1" s="185"/>
      <c r="U1" s="185"/>
      <c r="V1" s="185"/>
      <c r="W1" s="185"/>
      <c r="X1" s="185"/>
      <c r="Y1" s="185"/>
      <c r="Z1" s="185"/>
      <c r="AA1" s="186"/>
      <c r="AB1" s="184" t="s">
        <v>184</v>
      </c>
      <c r="AC1" s="185"/>
      <c r="AD1" s="185"/>
      <c r="AE1" s="185"/>
      <c r="AF1" s="185"/>
      <c r="AG1" s="185"/>
      <c r="AH1" s="186"/>
      <c r="AI1" s="184" t="s">
        <v>185</v>
      </c>
      <c r="AJ1" s="185"/>
      <c r="AK1" s="185"/>
      <c r="AL1" s="185"/>
      <c r="AM1" s="185"/>
      <c r="AN1" s="185"/>
      <c r="AO1" s="186"/>
      <c r="AP1" s="184" t="s">
        <v>186</v>
      </c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6"/>
      <c r="BC1" s="184" t="s">
        <v>187</v>
      </c>
      <c r="BD1" s="185"/>
      <c r="BE1" s="185"/>
      <c r="BF1" s="185"/>
      <c r="BG1" s="185"/>
      <c r="BH1" s="185"/>
      <c r="BI1" s="185"/>
      <c r="BJ1" s="186"/>
      <c r="BK1" s="184" t="s">
        <v>188</v>
      </c>
      <c r="BL1" s="185"/>
      <c r="BM1" s="185"/>
      <c r="BN1" s="185"/>
      <c r="BO1" s="185"/>
      <c r="BP1" s="185"/>
      <c r="BQ1" s="185"/>
      <c r="BR1" s="186"/>
      <c r="BS1" s="184" t="s">
        <v>189</v>
      </c>
      <c r="BT1" s="185"/>
      <c r="BU1" s="187"/>
    </row>
    <row r="2" spans="1:73" s="98" customFormat="1" ht="13.2" customHeight="1" x14ac:dyDescent="0.2">
      <c r="A2" s="99"/>
      <c r="B2" s="100"/>
      <c r="C2" s="100"/>
      <c r="D2" s="101"/>
      <c r="E2" s="101"/>
      <c r="F2" s="101"/>
      <c r="H2" s="102"/>
      <c r="I2" s="102"/>
      <c r="K2" s="102"/>
      <c r="M2" s="102"/>
      <c r="O2" s="102"/>
      <c r="P2" s="103"/>
      <c r="Q2" s="103"/>
      <c r="R2" s="102"/>
      <c r="S2" s="103"/>
      <c r="T2" s="103"/>
      <c r="U2" s="104"/>
      <c r="V2" s="104"/>
      <c r="W2" s="104"/>
      <c r="X2" s="104"/>
      <c r="Y2" s="104"/>
      <c r="Z2" s="105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6"/>
      <c r="AQ2" s="102"/>
      <c r="AS2" s="102"/>
      <c r="AU2" s="102"/>
      <c r="AW2" s="102"/>
      <c r="AY2" s="102"/>
      <c r="BA2" s="102"/>
      <c r="BB2" s="102"/>
      <c r="BC2" s="102"/>
      <c r="BE2" s="102"/>
      <c r="BG2" s="101"/>
      <c r="BI2" s="101"/>
      <c r="BJ2" s="101"/>
      <c r="BK2" s="102"/>
      <c r="BM2" s="102"/>
      <c r="BN2" s="102"/>
      <c r="BO2" s="102"/>
      <c r="BP2" s="102"/>
      <c r="BQ2" s="102"/>
      <c r="BR2" s="102"/>
      <c r="BS2" s="102"/>
      <c r="BT2" s="102"/>
      <c r="BU2" s="107"/>
    </row>
    <row r="3" spans="1:73" s="98" customFormat="1" ht="13.2" customHeight="1" x14ac:dyDescent="0.2">
      <c r="A3" s="99"/>
      <c r="B3" s="100"/>
      <c r="C3" s="100"/>
      <c r="D3" s="101"/>
      <c r="E3" s="101"/>
      <c r="F3" s="101"/>
      <c r="H3" s="101"/>
      <c r="I3" s="101"/>
      <c r="K3" s="101"/>
      <c r="M3" s="101"/>
      <c r="O3" s="101"/>
      <c r="P3" s="106"/>
      <c r="Q3" s="106"/>
      <c r="R3" s="101"/>
      <c r="S3" s="106"/>
      <c r="T3" s="101"/>
      <c r="V3" s="103"/>
      <c r="W3" s="108"/>
      <c r="X3" s="108"/>
      <c r="Y3" s="108"/>
      <c r="Z3" s="109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6"/>
      <c r="AQ3" s="101"/>
      <c r="AS3" s="101"/>
      <c r="AU3" s="101"/>
      <c r="AW3" s="101"/>
      <c r="AY3" s="101"/>
      <c r="BA3" s="101"/>
      <c r="BB3" s="101"/>
      <c r="BC3" s="101"/>
      <c r="BE3" s="101"/>
      <c r="BG3" s="101"/>
      <c r="BI3" s="101"/>
      <c r="BJ3" s="101"/>
      <c r="BK3" s="101"/>
      <c r="BM3" s="101"/>
      <c r="BN3" s="101"/>
      <c r="BO3" s="101"/>
      <c r="BP3" s="101"/>
      <c r="BQ3" s="101"/>
      <c r="BR3" s="101"/>
      <c r="BS3" s="101"/>
      <c r="BT3" s="101"/>
      <c r="BU3" s="110"/>
    </row>
    <row r="4" spans="1:73" s="98" customFormat="1" ht="79.2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2" t="s">
        <v>121</v>
      </c>
      <c r="H4" s="113" t="s">
        <v>122</v>
      </c>
      <c r="I4" s="113" t="s">
        <v>123</v>
      </c>
      <c r="J4" s="114" t="s">
        <v>124</v>
      </c>
      <c r="K4" s="113" t="s">
        <v>125</v>
      </c>
      <c r="L4" s="114" t="s">
        <v>126</v>
      </c>
      <c r="M4" s="113" t="s">
        <v>127</v>
      </c>
      <c r="N4" s="114" t="s">
        <v>128</v>
      </c>
      <c r="O4" s="113" t="s">
        <v>66</v>
      </c>
      <c r="P4" s="113" t="s">
        <v>157</v>
      </c>
      <c r="Q4" s="113" t="s">
        <v>158</v>
      </c>
      <c r="R4" s="113" t="s">
        <v>190</v>
      </c>
      <c r="S4" s="113" t="s">
        <v>171</v>
      </c>
      <c r="T4" s="113" t="s">
        <v>159</v>
      </c>
      <c r="U4" s="113" t="s">
        <v>172</v>
      </c>
      <c r="V4" s="113" t="s">
        <v>160</v>
      </c>
      <c r="W4" s="113" t="s">
        <v>173</v>
      </c>
      <c r="X4" s="113" t="s">
        <v>73</v>
      </c>
      <c r="Y4" s="113" t="s">
        <v>161</v>
      </c>
      <c r="Z4" s="113" t="s">
        <v>75</v>
      </c>
      <c r="AA4" s="113" t="s">
        <v>191</v>
      </c>
      <c r="AB4" s="113" t="s">
        <v>130</v>
      </c>
      <c r="AC4" s="113" t="s">
        <v>131</v>
      </c>
      <c r="AD4" s="113" t="s">
        <v>132</v>
      </c>
      <c r="AE4" s="113" t="s">
        <v>133</v>
      </c>
      <c r="AF4" s="113" t="s">
        <v>134</v>
      </c>
      <c r="AG4" s="113" t="s">
        <v>116</v>
      </c>
      <c r="AH4" s="113" t="s">
        <v>192</v>
      </c>
      <c r="AI4" s="113" t="s">
        <v>135</v>
      </c>
      <c r="AJ4" s="113" t="s">
        <v>136</v>
      </c>
      <c r="AK4" s="113" t="s">
        <v>137</v>
      </c>
      <c r="AL4" s="134" t="s">
        <v>175</v>
      </c>
      <c r="AM4" s="134" t="s">
        <v>176</v>
      </c>
      <c r="AN4" s="113" t="s">
        <v>193</v>
      </c>
      <c r="AO4" s="113" t="s">
        <v>194</v>
      </c>
      <c r="AP4" s="112" t="s">
        <v>138</v>
      </c>
      <c r="AQ4" s="113" t="s">
        <v>139</v>
      </c>
      <c r="AR4" s="114" t="s">
        <v>140</v>
      </c>
      <c r="AS4" s="113" t="s">
        <v>141</v>
      </c>
      <c r="AT4" s="114" t="s">
        <v>142</v>
      </c>
      <c r="AU4" s="113" t="s">
        <v>143</v>
      </c>
      <c r="AV4" s="114" t="s">
        <v>144</v>
      </c>
      <c r="AW4" s="113" t="s">
        <v>145</v>
      </c>
      <c r="AX4" s="114" t="s">
        <v>146</v>
      </c>
      <c r="AY4" s="113" t="s">
        <v>147</v>
      </c>
      <c r="AZ4" s="114" t="s">
        <v>148</v>
      </c>
      <c r="BA4" s="113" t="s">
        <v>149</v>
      </c>
      <c r="BB4" s="113" t="s">
        <v>195</v>
      </c>
      <c r="BC4" s="113" t="s">
        <v>150</v>
      </c>
      <c r="BD4" s="114" t="s">
        <v>151</v>
      </c>
      <c r="BE4" s="113" t="s">
        <v>152</v>
      </c>
      <c r="BF4" s="114" t="s">
        <v>153</v>
      </c>
      <c r="BG4" s="113" t="s">
        <v>154</v>
      </c>
      <c r="BH4" s="114" t="s">
        <v>155</v>
      </c>
      <c r="BI4" s="113" t="s">
        <v>156</v>
      </c>
      <c r="BJ4" s="113" t="s">
        <v>196</v>
      </c>
      <c r="BK4" s="113" t="s">
        <v>111</v>
      </c>
      <c r="BL4" s="114" t="s">
        <v>112</v>
      </c>
      <c r="BM4" s="113" t="s">
        <v>197</v>
      </c>
      <c r="BN4" s="113" t="s">
        <v>114</v>
      </c>
      <c r="BO4" s="113" t="s">
        <v>177</v>
      </c>
      <c r="BP4" s="113" t="s">
        <v>115</v>
      </c>
      <c r="BQ4" s="113" t="s">
        <v>198</v>
      </c>
      <c r="BR4" s="113" t="s">
        <v>199</v>
      </c>
      <c r="BS4" s="113" t="s">
        <v>200</v>
      </c>
      <c r="BT4" s="113" t="s">
        <v>201</v>
      </c>
      <c r="BU4" s="112" t="s">
        <v>202</v>
      </c>
    </row>
    <row r="5" spans="1:73" x14ac:dyDescent="0.2">
      <c r="A5" s="118">
        <v>271004</v>
      </c>
      <c r="B5" s="1" t="s">
        <v>203</v>
      </c>
      <c r="C5" s="116" t="s">
        <v>204</v>
      </c>
      <c r="D5" s="1">
        <v>285</v>
      </c>
      <c r="E5" s="117">
        <v>21.1863776795192</v>
      </c>
      <c r="F5" s="120">
        <v>21.1863776795192</v>
      </c>
      <c r="G5" s="119">
        <v>5</v>
      </c>
      <c r="H5" s="1">
        <v>37</v>
      </c>
      <c r="I5" s="1">
        <v>32</v>
      </c>
      <c r="J5" s="1">
        <v>47</v>
      </c>
      <c r="K5" s="1">
        <v>63</v>
      </c>
      <c r="L5" s="1">
        <v>35</v>
      </c>
      <c r="M5" s="1">
        <v>37</v>
      </c>
      <c r="N5" s="1">
        <v>29</v>
      </c>
      <c r="O5" s="118">
        <v>0</v>
      </c>
      <c r="P5" s="1">
        <v>124</v>
      </c>
      <c r="Q5" s="1">
        <v>159</v>
      </c>
      <c r="R5" s="118">
        <v>2</v>
      </c>
      <c r="S5" s="1">
        <v>116</v>
      </c>
      <c r="T5" s="1">
        <v>162</v>
      </c>
      <c r="U5" s="1">
        <v>10</v>
      </c>
      <c r="V5" s="1">
        <v>152</v>
      </c>
      <c r="W5" s="1">
        <v>1</v>
      </c>
      <c r="X5" s="1">
        <v>38</v>
      </c>
      <c r="Y5" s="1">
        <v>89</v>
      </c>
      <c r="Z5" s="1">
        <v>24</v>
      </c>
      <c r="AA5" s="118">
        <v>7</v>
      </c>
      <c r="AB5" s="119">
        <v>198</v>
      </c>
      <c r="AC5" s="1">
        <v>19</v>
      </c>
      <c r="AD5" s="1">
        <v>3</v>
      </c>
      <c r="AE5" s="1">
        <v>11</v>
      </c>
      <c r="AF5" s="1">
        <v>0</v>
      </c>
      <c r="AG5" s="1">
        <v>54</v>
      </c>
      <c r="AH5" s="118">
        <v>0</v>
      </c>
      <c r="AI5" s="1">
        <v>176</v>
      </c>
      <c r="AJ5" s="1">
        <v>8</v>
      </c>
      <c r="AK5" s="1">
        <v>11</v>
      </c>
      <c r="AL5" s="1">
        <v>66</v>
      </c>
      <c r="AM5" s="1">
        <v>9</v>
      </c>
      <c r="AN5" s="1">
        <v>15</v>
      </c>
      <c r="AO5" s="1">
        <v>0</v>
      </c>
      <c r="AP5" s="119">
        <v>18</v>
      </c>
      <c r="AQ5" s="1">
        <v>13</v>
      </c>
      <c r="AR5" s="1">
        <v>15</v>
      </c>
      <c r="AS5" s="1">
        <v>9</v>
      </c>
      <c r="AT5" s="1">
        <v>13</v>
      </c>
      <c r="AU5" s="1">
        <v>19</v>
      </c>
      <c r="AV5" s="1">
        <v>20</v>
      </c>
      <c r="AW5" s="1">
        <v>14</v>
      </c>
      <c r="AX5" s="1">
        <v>14</v>
      </c>
      <c r="AY5" s="1">
        <v>14</v>
      </c>
      <c r="AZ5" s="1">
        <v>14</v>
      </c>
      <c r="BA5" s="1">
        <v>11</v>
      </c>
      <c r="BB5" s="118">
        <v>111</v>
      </c>
      <c r="BC5" s="1">
        <v>39</v>
      </c>
      <c r="BD5" s="1">
        <v>45</v>
      </c>
      <c r="BE5" s="1">
        <v>39</v>
      </c>
      <c r="BF5" s="1">
        <v>40</v>
      </c>
      <c r="BG5" s="1">
        <v>38</v>
      </c>
      <c r="BH5" s="1">
        <v>46</v>
      </c>
      <c r="BI5" s="1">
        <v>37</v>
      </c>
      <c r="BJ5" s="1">
        <v>1</v>
      </c>
      <c r="BK5" s="119">
        <v>58</v>
      </c>
      <c r="BL5" s="1">
        <v>210</v>
      </c>
      <c r="BM5" s="1">
        <v>113</v>
      </c>
      <c r="BN5" s="1">
        <v>32</v>
      </c>
      <c r="BO5" s="1">
        <v>14</v>
      </c>
      <c r="BP5" s="1">
        <v>7</v>
      </c>
      <c r="BQ5" s="1">
        <v>32</v>
      </c>
      <c r="BR5" s="118">
        <v>7</v>
      </c>
      <c r="BS5" s="119">
        <v>47</v>
      </c>
      <c r="BT5" s="1">
        <v>224</v>
      </c>
      <c r="BU5" s="1">
        <v>14</v>
      </c>
    </row>
    <row r="6" spans="1:73" x14ac:dyDescent="0.2">
      <c r="A6" s="118">
        <v>271021</v>
      </c>
      <c r="B6" s="1" t="s">
        <v>204</v>
      </c>
      <c r="C6" s="116" t="s">
        <v>309</v>
      </c>
      <c r="D6" s="1">
        <v>13</v>
      </c>
      <c r="E6" s="117">
        <v>25.3926087975623</v>
      </c>
      <c r="F6" s="120">
        <v>25.3926087975623</v>
      </c>
      <c r="G6" s="119">
        <v>0</v>
      </c>
      <c r="H6" s="1">
        <v>3</v>
      </c>
      <c r="I6" s="1">
        <v>2</v>
      </c>
      <c r="J6" s="1">
        <v>1</v>
      </c>
      <c r="K6" s="1">
        <v>1</v>
      </c>
      <c r="L6" s="1">
        <v>1</v>
      </c>
      <c r="M6" s="1">
        <v>3</v>
      </c>
      <c r="N6" s="1">
        <v>2</v>
      </c>
      <c r="O6" s="118">
        <v>0</v>
      </c>
      <c r="P6" s="1">
        <v>5</v>
      </c>
      <c r="Q6" s="1">
        <v>8</v>
      </c>
      <c r="R6" s="118">
        <v>0</v>
      </c>
      <c r="S6" s="1" t="s">
        <v>238</v>
      </c>
      <c r="T6" s="1" t="s">
        <v>238</v>
      </c>
      <c r="U6" s="1" t="s">
        <v>238</v>
      </c>
      <c r="V6" s="1" t="s">
        <v>238</v>
      </c>
      <c r="W6" s="1" t="s">
        <v>238</v>
      </c>
      <c r="X6" s="1" t="s">
        <v>238</v>
      </c>
      <c r="Y6" s="1" t="s">
        <v>238</v>
      </c>
      <c r="Z6" s="1" t="s">
        <v>238</v>
      </c>
      <c r="AA6" s="118" t="s">
        <v>238</v>
      </c>
      <c r="AB6" s="119" t="s">
        <v>238</v>
      </c>
      <c r="AC6" s="1" t="s">
        <v>238</v>
      </c>
      <c r="AD6" s="1" t="s">
        <v>238</v>
      </c>
      <c r="AE6" s="1" t="s">
        <v>238</v>
      </c>
      <c r="AF6" s="1" t="s">
        <v>238</v>
      </c>
      <c r="AG6" s="1" t="s">
        <v>238</v>
      </c>
      <c r="AH6" s="118" t="s">
        <v>238</v>
      </c>
      <c r="AI6" s="1" t="s">
        <v>238</v>
      </c>
      <c r="AJ6" s="1" t="s">
        <v>238</v>
      </c>
      <c r="AK6" s="1" t="s">
        <v>238</v>
      </c>
      <c r="AL6" s="1" t="s">
        <v>238</v>
      </c>
      <c r="AM6" s="1" t="s">
        <v>238</v>
      </c>
      <c r="AN6" s="1" t="s">
        <v>238</v>
      </c>
      <c r="AO6" s="1" t="s">
        <v>238</v>
      </c>
      <c r="AP6" s="119">
        <v>0</v>
      </c>
      <c r="AQ6" s="1">
        <v>0</v>
      </c>
      <c r="AR6" s="1">
        <v>1</v>
      </c>
      <c r="AS6" s="1">
        <v>0</v>
      </c>
      <c r="AT6" s="1">
        <v>0</v>
      </c>
      <c r="AU6" s="1">
        <v>4</v>
      </c>
      <c r="AV6" s="1">
        <v>1</v>
      </c>
      <c r="AW6" s="1">
        <v>0</v>
      </c>
      <c r="AX6" s="1">
        <v>0</v>
      </c>
      <c r="AY6" s="1">
        <v>0</v>
      </c>
      <c r="AZ6" s="1">
        <v>1</v>
      </c>
      <c r="BA6" s="1">
        <v>1</v>
      </c>
      <c r="BB6" s="118">
        <v>5</v>
      </c>
      <c r="BC6" s="1">
        <v>2</v>
      </c>
      <c r="BD6" s="1">
        <v>0</v>
      </c>
      <c r="BE6" s="1">
        <v>3</v>
      </c>
      <c r="BF6" s="1">
        <v>2</v>
      </c>
      <c r="BG6" s="1">
        <v>1</v>
      </c>
      <c r="BH6" s="1">
        <v>2</v>
      </c>
      <c r="BI6" s="1">
        <v>3</v>
      </c>
      <c r="BJ6" s="1">
        <v>0</v>
      </c>
      <c r="BK6" s="119" t="s">
        <v>238</v>
      </c>
      <c r="BL6" s="1" t="s">
        <v>238</v>
      </c>
      <c r="BM6" s="1" t="s">
        <v>238</v>
      </c>
      <c r="BN6" s="1" t="s">
        <v>238</v>
      </c>
      <c r="BO6" s="1" t="s">
        <v>238</v>
      </c>
      <c r="BP6" s="1" t="s">
        <v>238</v>
      </c>
      <c r="BQ6" s="1" t="s">
        <v>238</v>
      </c>
      <c r="BR6" s="118" t="s">
        <v>238</v>
      </c>
      <c r="BS6" s="119" t="s">
        <v>238</v>
      </c>
      <c r="BT6" s="1" t="s">
        <v>238</v>
      </c>
      <c r="BU6" s="1" t="s">
        <v>238</v>
      </c>
    </row>
    <row r="7" spans="1:73" x14ac:dyDescent="0.2">
      <c r="A7" s="118">
        <v>271039</v>
      </c>
      <c r="B7" s="1" t="s">
        <v>204</v>
      </c>
      <c r="C7" s="116" t="s">
        <v>310</v>
      </c>
      <c r="D7" s="1">
        <v>7</v>
      </c>
      <c r="E7" s="117">
        <v>17.949178184055999</v>
      </c>
      <c r="F7" s="120">
        <v>17.949178184055999</v>
      </c>
      <c r="G7" s="119">
        <v>0</v>
      </c>
      <c r="H7" s="1">
        <v>3</v>
      </c>
      <c r="I7" s="1">
        <v>1</v>
      </c>
      <c r="J7" s="1">
        <v>0</v>
      </c>
      <c r="K7" s="1">
        <v>1</v>
      </c>
      <c r="L7" s="1">
        <v>0</v>
      </c>
      <c r="M7" s="1">
        <v>1</v>
      </c>
      <c r="N7" s="1">
        <v>1</v>
      </c>
      <c r="O7" s="118">
        <v>0</v>
      </c>
      <c r="P7" s="1">
        <v>3</v>
      </c>
      <c r="Q7" s="1">
        <v>4</v>
      </c>
      <c r="R7" s="118">
        <v>0</v>
      </c>
      <c r="S7" s="1" t="s">
        <v>238</v>
      </c>
      <c r="T7" s="1" t="s">
        <v>238</v>
      </c>
      <c r="U7" s="1" t="s">
        <v>238</v>
      </c>
      <c r="V7" s="1" t="s">
        <v>238</v>
      </c>
      <c r="W7" s="1" t="s">
        <v>238</v>
      </c>
      <c r="X7" s="1" t="s">
        <v>238</v>
      </c>
      <c r="Y7" s="1" t="s">
        <v>238</v>
      </c>
      <c r="Z7" s="1" t="s">
        <v>238</v>
      </c>
      <c r="AA7" s="118" t="s">
        <v>238</v>
      </c>
      <c r="AB7" s="119" t="s">
        <v>238</v>
      </c>
      <c r="AC7" s="1" t="s">
        <v>238</v>
      </c>
      <c r="AD7" s="1" t="s">
        <v>238</v>
      </c>
      <c r="AE7" s="1" t="s">
        <v>238</v>
      </c>
      <c r="AF7" s="1" t="s">
        <v>238</v>
      </c>
      <c r="AG7" s="1" t="s">
        <v>238</v>
      </c>
      <c r="AH7" s="118" t="s">
        <v>238</v>
      </c>
      <c r="AI7" s="1" t="s">
        <v>238</v>
      </c>
      <c r="AJ7" s="1" t="s">
        <v>238</v>
      </c>
      <c r="AK7" s="1" t="s">
        <v>238</v>
      </c>
      <c r="AL7" s="1" t="s">
        <v>238</v>
      </c>
      <c r="AM7" s="1" t="s">
        <v>238</v>
      </c>
      <c r="AN7" s="1" t="s">
        <v>238</v>
      </c>
      <c r="AO7" s="1" t="s">
        <v>238</v>
      </c>
      <c r="AP7" s="119">
        <v>3</v>
      </c>
      <c r="AQ7" s="1">
        <v>0</v>
      </c>
      <c r="AR7" s="1">
        <v>0</v>
      </c>
      <c r="AS7" s="1">
        <v>1</v>
      </c>
      <c r="AT7" s="1">
        <v>2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18">
        <v>1</v>
      </c>
      <c r="BC7" s="1">
        <v>2</v>
      </c>
      <c r="BD7" s="1">
        <v>1</v>
      </c>
      <c r="BE7" s="1">
        <v>0</v>
      </c>
      <c r="BF7" s="1">
        <v>0</v>
      </c>
      <c r="BG7" s="1">
        <v>2</v>
      </c>
      <c r="BH7" s="1">
        <v>1</v>
      </c>
      <c r="BI7" s="1">
        <v>1</v>
      </c>
      <c r="BJ7" s="1">
        <v>0</v>
      </c>
      <c r="BK7" s="119" t="s">
        <v>238</v>
      </c>
      <c r="BL7" s="1" t="s">
        <v>238</v>
      </c>
      <c r="BM7" s="1" t="s">
        <v>238</v>
      </c>
      <c r="BN7" s="1" t="s">
        <v>238</v>
      </c>
      <c r="BO7" s="1" t="s">
        <v>238</v>
      </c>
      <c r="BP7" s="1" t="s">
        <v>238</v>
      </c>
      <c r="BQ7" s="1" t="s">
        <v>238</v>
      </c>
      <c r="BR7" s="118" t="s">
        <v>238</v>
      </c>
      <c r="BS7" s="119" t="s">
        <v>238</v>
      </c>
      <c r="BT7" s="1" t="s">
        <v>238</v>
      </c>
      <c r="BU7" s="1" t="s">
        <v>238</v>
      </c>
    </row>
    <row r="8" spans="1:73" x14ac:dyDescent="0.2">
      <c r="A8" s="118">
        <v>271047</v>
      </c>
      <c r="B8" s="1" t="s">
        <v>204</v>
      </c>
      <c r="C8" s="116" t="s">
        <v>311</v>
      </c>
      <c r="D8" s="1">
        <v>8</v>
      </c>
      <c r="E8" s="117">
        <v>25.5004462578095</v>
      </c>
      <c r="F8" s="120">
        <v>25.5004462578095</v>
      </c>
      <c r="G8" s="119">
        <v>0</v>
      </c>
      <c r="H8" s="1">
        <v>1</v>
      </c>
      <c r="I8" s="1">
        <v>0</v>
      </c>
      <c r="J8" s="1">
        <v>1</v>
      </c>
      <c r="K8" s="1">
        <v>3</v>
      </c>
      <c r="L8" s="1">
        <v>1</v>
      </c>
      <c r="M8" s="1">
        <v>0</v>
      </c>
      <c r="N8" s="1">
        <v>2</v>
      </c>
      <c r="O8" s="118">
        <v>0</v>
      </c>
      <c r="P8" s="1">
        <v>5</v>
      </c>
      <c r="Q8" s="1">
        <v>3</v>
      </c>
      <c r="R8" s="118">
        <v>0</v>
      </c>
      <c r="S8" s="1" t="s">
        <v>238</v>
      </c>
      <c r="T8" s="1" t="s">
        <v>238</v>
      </c>
      <c r="U8" s="1" t="s">
        <v>238</v>
      </c>
      <c r="V8" s="1" t="s">
        <v>238</v>
      </c>
      <c r="W8" s="1" t="s">
        <v>238</v>
      </c>
      <c r="X8" s="1" t="s">
        <v>238</v>
      </c>
      <c r="Y8" s="1" t="s">
        <v>238</v>
      </c>
      <c r="Z8" s="1" t="s">
        <v>238</v>
      </c>
      <c r="AA8" s="118" t="s">
        <v>238</v>
      </c>
      <c r="AB8" s="119" t="s">
        <v>238</v>
      </c>
      <c r="AC8" s="1" t="s">
        <v>238</v>
      </c>
      <c r="AD8" s="1" t="s">
        <v>238</v>
      </c>
      <c r="AE8" s="1" t="s">
        <v>238</v>
      </c>
      <c r="AF8" s="1" t="s">
        <v>238</v>
      </c>
      <c r="AG8" s="1" t="s">
        <v>238</v>
      </c>
      <c r="AH8" s="118" t="s">
        <v>238</v>
      </c>
      <c r="AI8" s="1" t="s">
        <v>238</v>
      </c>
      <c r="AJ8" s="1" t="s">
        <v>238</v>
      </c>
      <c r="AK8" s="1" t="s">
        <v>238</v>
      </c>
      <c r="AL8" s="1" t="s">
        <v>238</v>
      </c>
      <c r="AM8" s="1" t="s">
        <v>238</v>
      </c>
      <c r="AN8" s="1" t="s">
        <v>238</v>
      </c>
      <c r="AO8" s="1" t="s">
        <v>238</v>
      </c>
      <c r="AP8" s="119">
        <v>1</v>
      </c>
      <c r="AQ8" s="1">
        <v>0</v>
      </c>
      <c r="AR8" s="1">
        <v>0</v>
      </c>
      <c r="AS8" s="1">
        <v>1</v>
      </c>
      <c r="AT8" s="1">
        <v>0</v>
      </c>
      <c r="AU8" s="1">
        <v>1</v>
      </c>
      <c r="AV8" s="1">
        <v>0</v>
      </c>
      <c r="AW8" s="1">
        <v>0</v>
      </c>
      <c r="AX8" s="1">
        <v>1</v>
      </c>
      <c r="AY8" s="1">
        <v>0</v>
      </c>
      <c r="AZ8" s="1">
        <v>1</v>
      </c>
      <c r="BA8" s="1">
        <v>0</v>
      </c>
      <c r="BB8" s="118">
        <v>3</v>
      </c>
      <c r="BC8" s="1">
        <v>1</v>
      </c>
      <c r="BD8" s="1">
        <v>1</v>
      </c>
      <c r="BE8" s="1">
        <v>3</v>
      </c>
      <c r="BF8" s="1">
        <v>0</v>
      </c>
      <c r="BG8" s="1">
        <v>1</v>
      </c>
      <c r="BH8" s="1">
        <v>0</v>
      </c>
      <c r="BI8" s="1">
        <v>2</v>
      </c>
      <c r="BJ8" s="1">
        <v>0</v>
      </c>
      <c r="BK8" s="119" t="s">
        <v>238</v>
      </c>
      <c r="BL8" s="1" t="s">
        <v>238</v>
      </c>
      <c r="BM8" s="1" t="s">
        <v>238</v>
      </c>
      <c r="BN8" s="1" t="s">
        <v>238</v>
      </c>
      <c r="BO8" s="1" t="s">
        <v>238</v>
      </c>
      <c r="BP8" s="1" t="s">
        <v>238</v>
      </c>
      <c r="BQ8" s="1" t="s">
        <v>238</v>
      </c>
      <c r="BR8" s="118" t="s">
        <v>238</v>
      </c>
      <c r="BS8" s="119" t="s">
        <v>238</v>
      </c>
      <c r="BT8" s="1" t="s">
        <v>238</v>
      </c>
      <c r="BU8" s="1" t="s">
        <v>238</v>
      </c>
    </row>
    <row r="9" spans="1:73" x14ac:dyDescent="0.2">
      <c r="A9" s="118">
        <v>271063</v>
      </c>
      <c r="B9" s="1" t="s">
        <v>204</v>
      </c>
      <c r="C9" s="116" t="s">
        <v>312</v>
      </c>
      <c r="D9" s="1">
        <v>8</v>
      </c>
      <c r="E9" s="117">
        <v>15.362162992549401</v>
      </c>
      <c r="F9" s="120">
        <v>15.362162992549401</v>
      </c>
      <c r="G9" s="119">
        <v>0</v>
      </c>
      <c r="H9" s="1">
        <v>1</v>
      </c>
      <c r="I9" s="1">
        <v>1</v>
      </c>
      <c r="J9" s="1">
        <v>1</v>
      </c>
      <c r="K9" s="1">
        <v>3</v>
      </c>
      <c r="L9" s="1">
        <v>0</v>
      </c>
      <c r="M9" s="1">
        <v>2</v>
      </c>
      <c r="N9" s="1">
        <v>0</v>
      </c>
      <c r="O9" s="118">
        <v>0</v>
      </c>
      <c r="P9" s="1">
        <v>3</v>
      </c>
      <c r="Q9" s="1">
        <v>5</v>
      </c>
      <c r="R9" s="118">
        <v>0</v>
      </c>
      <c r="S9" s="1" t="s">
        <v>238</v>
      </c>
      <c r="T9" s="1" t="s">
        <v>238</v>
      </c>
      <c r="U9" s="1" t="s">
        <v>238</v>
      </c>
      <c r="V9" s="1" t="s">
        <v>238</v>
      </c>
      <c r="W9" s="1" t="s">
        <v>238</v>
      </c>
      <c r="X9" s="1" t="s">
        <v>238</v>
      </c>
      <c r="Y9" s="1" t="s">
        <v>238</v>
      </c>
      <c r="Z9" s="1" t="s">
        <v>238</v>
      </c>
      <c r="AA9" s="118" t="s">
        <v>238</v>
      </c>
      <c r="AB9" s="119" t="s">
        <v>238</v>
      </c>
      <c r="AC9" s="1" t="s">
        <v>238</v>
      </c>
      <c r="AD9" s="1" t="s">
        <v>238</v>
      </c>
      <c r="AE9" s="1" t="s">
        <v>238</v>
      </c>
      <c r="AF9" s="1" t="s">
        <v>238</v>
      </c>
      <c r="AG9" s="1" t="s">
        <v>238</v>
      </c>
      <c r="AH9" s="118" t="s">
        <v>238</v>
      </c>
      <c r="AI9" s="1" t="s">
        <v>238</v>
      </c>
      <c r="AJ9" s="1" t="s">
        <v>238</v>
      </c>
      <c r="AK9" s="1" t="s">
        <v>238</v>
      </c>
      <c r="AL9" s="1" t="s">
        <v>238</v>
      </c>
      <c r="AM9" s="1" t="s">
        <v>238</v>
      </c>
      <c r="AN9" s="1" t="s">
        <v>238</v>
      </c>
      <c r="AO9" s="1" t="s">
        <v>238</v>
      </c>
      <c r="AP9" s="119">
        <v>1</v>
      </c>
      <c r="AQ9" s="1">
        <v>0</v>
      </c>
      <c r="AR9" s="1">
        <v>0</v>
      </c>
      <c r="AS9" s="1">
        <v>1</v>
      </c>
      <c r="AT9" s="1">
        <v>1</v>
      </c>
      <c r="AU9" s="1">
        <v>0</v>
      </c>
      <c r="AV9" s="1">
        <v>0</v>
      </c>
      <c r="AW9" s="1">
        <v>1</v>
      </c>
      <c r="AX9" s="1">
        <v>1</v>
      </c>
      <c r="AY9" s="1">
        <v>0</v>
      </c>
      <c r="AZ9" s="1">
        <v>1</v>
      </c>
      <c r="BA9" s="1">
        <v>0</v>
      </c>
      <c r="BB9" s="118">
        <v>2</v>
      </c>
      <c r="BC9" s="1">
        <v>1</v>
      </c>
      <c r="BD9" s="1">
        <v>1</v>
      </c>
      <c r="BE9" s="1">
        <v>2</v>
      </c>
      <c r="BF9" s="1">
        <v>1</v>
      </c>
      <c r="BG9" s="1">
        <v>2</v>
      </c>
      <c r="BH9" s="1">
        <v>0</v>
      </c>
      <c r="BI9" s="1">
        <v>1</v>
      </c>
      <c r="BJ9" s="1">
        <v>0</v>
      </c>
      <c r="BK9" s="119" t="s">
        <v>238</v>
      </c>
      <c r="BL9" s="1" t="s">
        <v>238</v>
      </c>
      <c r="BM9" s="1" t="s">
        <v>238</v>
      </c>
      <c r="BN9" s="1" t="s">
        <v>238</v>
      </c>
      <c r="BO9" s="1" t="s">
        <v>238</v>
      </c>
      <c r="BP9" s="1" t="s">
        <v>238</v>
      </c>
      <c r="BQ9" s="1" t="s">
        <v>238</v>
      </c>
      <c r="BR9" s="118" t="s">
        <v>238</v>
      </c>
      <c r="BS9" s="119" t="s">
        <v>238</v>
      </c>
      <c r="BT9" s="1" t="s">
        <v>238</v>
      </c>
      <c r="BU9" s="1" t="s">
        <v>238</v>
      </c>
    </row>
    <row r="10" spans="1:73" x14ac:dyDescent="0.2">
      <c r="A10" s="118">
        <v>271071</v>
      </c>
      <c r="B10" s="1" t="s">
        <v>204</v>
      </c>
      <c r="C10" s="116" t="s">
        <v>313</v>
      </c>
      <c r="D10" s="1">
        <v>11</v>
      </c>
      <c r="E10" s="117">
        <v>28.000509100165502</v>
      </c>
      <c r="F10" s="120">
        <v>28.000509100165502</v>
      </c>
      <c r="G10" s="119">
        <v>1</v>
      </c>
      <c r="H10" s="1">
        <v>1</v>
      </c>
      <c r="I10" s="1">
        <v>2</v>
      </c>
      <c r="J10" s="1">
        <v>0</v>
      </c>
      <c r="K10" s="1">
        <v>2</v>
      </c>
      <c r="L10" s="1">
        <v>2</v>
      </c>
      <c r="M10" s="1">
        <v>0</v>
      </c>
      <c r="N10" s="1">
        <v>3</v>
      </c>
      <c r="O10" s="118">
        <v>0</v>
      </c>
      <c r="P10" s="1">
        <v>5</v>
      </c>
      <c r="Q10" s="1">
        <v>6</v>
      </c>
      <c r="R10" s="118">
        <v>0</v>
      </c>
      <c r="S10" s="1" t="s">
        <v>238</v>
      </c>
      <c r="T10" s="1" t="s">
        <v>238</v>
      </c>
      <c r="U10" s="1" t="s">
        <v>238</v>
      </c>
      <c r="V10" s="1" t="s">
        <v>238</v>
      </c>
      <c r="W10" s="1" t="s">
        <v>238</v>
      </c>
      <c r="X10" s="1" t="s">
        <v>238</v>
      </c>
      <c r="Y10" s="1" t="s">
        <v>238</v>
      </c>
      <c r="Z10" s="1" t="s">
        <v>238</v>
      </c>
      <c r="AA10" s="118" t="s">
        <v>238</v>
      </c>
      <c r="AB10" s="119" t="s">
        <v>238</v>
      </c>
      <c r="AC10" s="1" t="s">
        <v>238</v>
      </c>
      <c r="AD10" s="1" t="s">
        <v>238</v>
      </c>
      <c r="AE10" s="1" t="s">
        <v>238</v>
      </c>
      <c r="AF10" s="1" t="s">
        <v>238</v>
      </c>
      <c r="AG10" s="1" t="s">
        <v>238</v>
      </c>
      <c r="AH10" s="118" t="s">
        <v>238</v>
      </c>
      <c r="AI10" s="1" t="s">
        <v>238</v>
      </c>
      <c r="AJ10" s="1" t="s">
        <v>238</v>
      </c>
      <c r="AK10" s="1" t="s">
        <v>238</v>
      </c>
      <c r="AL10" s="1" t="s">
        <v>238</v>
      </c>
      <c r="AM10" s="1" t="s">
        <v>238</v>
      </c>
      <c r="AN10" s="1" t="s">
        <v>238</v>
      </c>
      <c r="AO10" s="1" t="s">
        <v>238</v>
      </c>
      <c r="AP10" s="119">
        <v>0</v>
      </c>
      <c r="AQ10" s="1">
        <v>2</v>
      </c>
      <c r="AR10" s="1">
        <v>1</v>
      </c>
      <c r="AS10" s="1">
        <v>0</v>
      </c>
      <c r="AT10" s="1">
        <v>1</v>
      </c>
      <c r="AU10" s="1">
        <v>0</v>
      </c>
      <c r="AV10" s="1">
        <v>0</v>
      </c>
      <c r="AW10" s="1">
        <v>0</v>
      </c>
      <c r="AX10" s="1">
        <v>0</v>
      </c>
      <c r="AY10" s="1">
        <v>1</v>
      </c>
      <c r="AZ10" s="1">
        <v>0</v>
      </c>
      <c r="BA10" s="1">
        <v>0</v>
      </c>
      <c r="BB10" s="118">
        <v>6</v>
      </c>
      <c r="BC10" s="1">
        <v>1</v>
      </c>
      <c r="BD10" s="1">
        <v>3</v>
      </c>
      <c r="BE10" s="1">
        <v>0</v>
      </c>
      <c r="BF10" s="1">
        <v>2</v>
      </c>
      <c r="BG10" s="1">
        <v>0</v>
      </c>
      <c r="BH10" s="1">
        <v>3</v>
      </c>
      <c r="BI10" s="1">
        <v>2</v>
      </c>
      <c r="BJ10" s="1">
        <v>0</v>
      </c>
      <c r="BK10" s="119" t="s">
        <v>238</v>
      </c>
      <c r="BL10" s="1" t="s">
        <v>238</v>
      </c>
      <c r="BM10" s="1" t="s">
        <v>238</v>
      </c>
      <c r="BN10" s="1" t="s">
        <v>238</v>
      </c>
      <c r="BO10" s="1" t="s">
        <v>238</v>
      </c>
      <c r="BP10" s="1" t="s">
        <v>238</v>
      </c>
      <c r="BQ10" s="1" t="s">
        <v>238</v>
      </c>
      <c r="BR10" s="118" t="s">
        <v>238</v>
      </c>
      <c r="BS10" s="119" t="s">
        <v>238</v>
      </c>
      <c r="BT10" s="1" t="s">
        <v>238</v>
      </c>
      <c r="BU10" s="1" t="s">
        <v>238</v>
      </c>
    </row>
    <row r="11" spans="1:73" x14ac:dyDescent="0.2">
      <c r="A11" s="118">
        <v>271080</v>
      </c>
      <c r="B11" s="1" t="s">
        <v>204</v>
      </c>
      <c r="C11" s="116" t="s">
        <v>314</v>
      </c>
      <c r="D11" s="1">
        <v>5</v>
      </c>
      <c r="E11" s="117">
        <v>16.430073606729799</v>
      </c>
      <c r="F11" s="120">
        <v>16.430073606729799</v>
      </c>
      <c r="G11" s="119">
        <v>0</v>
      </c>
      <c r="H11" s="1">
        <v>1</v>
      </c>
      <c r="I11" s="1">
        <v>0</v>
      </c>
      <c r="J11" s="1">
        <v>0</v>
      </c>
      <c r="K11" s="1">
        <v>2</v>
      </c>
      <c r="L11" s="1">
        <v>0</v>
      </c>
      <c r="M11" s="1">
        <v>1</v>
      </c>
      <c r="N11" s="1">
        <v>1</v>
      </c>
      <c r="O11" s="118">
        <v>0</v>
      </c>
      <c r="P11" s="1">
        <v>1</v>
      </c>
      <c r="Q11" s="1">
        <v>4</v>
      </c>
      <c r="R11" s="118">
        <v>0</v>
      </c>
      <c r="S11" s="1" t="s">
        <v>238</v>
      </c>
      <c r="T11" s="1" t="s">
        <v>238</v>
      </c>
      <c r="U11" s="1" t="s">
        <v>238</v>
      </c>
      <c r="V11" s="1" t="s">
        <v>238</v>
      </c>
      <c r="W11" s="1" t="s">
        <v>238</v>
      </c>
      <c r="X11" s="1" t="s">
        <v>238</v>
      </c>
      <c r="Y11" s="1" t="s">
        <v>238</v>
      </c>
      <c r="Z11" s="1" t="s">
        <v>238</v>
      </c>
      <c r="AA11" s="118" t="s">
        <v>238</v>
      </c>
      <c r="AB11" s="119" t="s">
        <v>238</v>
      </c>
      <c r="AC11" s="1" t="s">
        <v>238</v>
      </c>
      <c r="AD11" s="1" t="s">
        <v>238</v>
      </c>
      <c r="AE11" s="1" t="s">
        <v>238</v>
      </c>
      <c r="AF11" s="1" t="s">
        <v>238</v>
      </c>
      <c r="AG11" s="1" t="s">
        <v>238</v>
      </c>
      <c r="AH11" s="118" t="s">
        <v>238</v>
      </c>
      <c r="AI11" s="1" t="s">
        <v>238</v>
      </c>
      <c r="AJ11" s="1" t="s">
        <v>238</v>
      </c>
      <c r="AK11" s="1" t="s">
        <v>238</v>
      </c>
      <c r="AL11" s="1" t="s">
        <v>238</v>
      </c>
      <c r="AM11" s="1" t="s">
        <v>238</v>
      </c>
      <c r="AN11" s="1" t="s">
        <v>238</v>
      </c>
      <c r="AO11" s="1" t="s">
        <v>238</v>
      </c>
      <c r="AP11" s="119">
        <v>0</v>
      </c>
      <c r="AQ11" s="1">
        <v>0</v>
      </c>
      <c r="AR11" s="1">
        <v>0</v>
      </c>
      <c r="AS11" s="1">
        <v>0</v>
      </c>
      <c r="AT11" s="1">
        <v>1</v>
      </c>
      <c r="AU11" s="1">
        <v>0</v>
      </c>
      <c r="AV11" s="1">
        <v>1</v>
      </c>
      <c r="AW11" s="1">
        <v>0</v>
      </c>
      <c r="AX11" s="1">
        <v>1</v>
      </c>
      <c r="AY11" s="1">
        <v>0</v>
      </c>
      <c r="AZ11" s="1">
        <v>1</v>
      </c>
      <c r="BA11" s="1">
        <v>0</v>
      </c>
      <c r="BB11" s="118">
        <v>1</v>
      </c>
      <c r="BC11" s="1">
        <v>2</v>
      </c>
      <c r="BD11" s="1">
        <v>1</v>
      </c>
      <c r="BE11" s="1">
        <v>2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19" t="s">
        <v>238</v>
      </c>
      <c r="BL11" s="1" t="s">
        <v>238</v>
      </c>
      <c r="BM11" s="1" t="s">
        <v>238</v>
      </c>
      <c r="BN11" s="1" t="s">
        <v>238</v>
      </c>
      <c r="BO11" s="1" t="s">
        <v>238</v>
      </c>
      <c r="BP11" s="1" t="s">
        <v>238</v>
      </c>
      <c r="BQ11" s="1" t="s">
        <v>238</v>
      </c>
      <c r="BR11" s="118" t="s">
        <v>238</v>
      </c>
      <c r="BS11" s="119" t="s">
        <v>238</v>
      </c>
      <c r="BT11" s="1" t="s">
        <v>238</v>
      </c>
      <c r="BU11" s="1" t="s">
        <v>238</v>
      </c>
    </row>
    <row r="12" spans="1:73" x14ac:dyDescent="0.2">
      <c r="A12" s="118">
        <v>271098</v>
      </c>
      <c r="B12" s="1" t="s">
        <v>204</v>
      </c>
      <c r="C12" s="116" t="s">
        <v>315</v>
      </c>
      <c r="D12" s="1">
        <v>5</v>
      </c>
      <c r="E12" s="117">
        <v>12.7877237851662</v>
      </c>
      <c r="F12" s="120">
        <v>12.7877237851662</v>
      </c>
      <c r="G12" s="119">
        <v>0</v>
      </c>
      <c r="H12" s="1">
        <v>0</v>
      </c>
      <c r="I12" s="1">
        <v>0</v>
      </c>
      <c r="J12" s="1">
        <v>2</v>
      </c>
      <c r="K12" s="1">
        <v>2</v>
      </c>
      <c r="L12" s="1">
        <v>0</v>
      </c>
      <c r="M12" s="1">
        <v>0</v>
      </c>
      <c r="N12" s="1">
        <v>1</v>
      </c>
      <c r="O12" s="118">
        <v>0</v>
      </c>
      <c r="P12" s="1">
        <v>2</v>
      </c>
      <c r="Q12" s="1">
        <v>3</v>
      </c>
      <c r="R12" s="118">
        <v>0</v>
      </c>
      <c r="S12" s="1" t="s">
        <v>238</v>
      </c>
      <c r="T12" s="1" t="s">
        <v>238</v>
      </c>
      <c r="U12" s="1" t="s">
        <v>238</v>
      </c>
      <c r="V12" s="1" t="s">
        <v>238</v>
      </c>
      <c r="W12" s="1" t="s">
        <v>238</v>
      </c>
      <c r="X12" s="1" t="s">
        <v>238</v>
      </c>
      <c r="Y12" s="1" t="s">
        <v>238</v>
      </c>
      <c r="Z12" s="1" t="s">
        <v>238</v>
      </c>
      <c r="AA12" s="118" t="s">
        <v>238</v>
      </c>
      <c r="AB12" s="119" t="s">
        <v>238</v>
      </c>
      <c r="AC12" s="1" t="s">
        <v>238</v>
      </c>
      <c r="AD12" s="1" t="s">
        <v>238</v>
      </c>
      <c r="AE12" s="1" t="s">
        <v>238</v>
      </c>
      <c r="AF12" s="1" t="s">
        <v>238</v>
      </c>
      <c r="AG12" s="1" t="s">
        <v>238</v>
      </c>
      <c r="AH12" s="118" t="s">
        <v>238</v>
      </c>
      <c r="AI12" s="1" t="s">
        <v>238</v>
      </c>
      <c r="AJ12" s="1" t="s">
        <v>238</v>
      </c>
      <c r="AK12" s="1" t="s">
        <v>238</v>
      </c>
      <c r="AL12" s="1" t="s">
        <v>238</v>
      </c>
      <c r="AM12" s="1" t="s">
        <v>238</v>
      </c>
      <c r="AN12" s="1" t="s">
        <v>238</v>
      </c>
      <c r="AO12" s="1" t="s">
        <v>238</v>
      </c>
      <c r="AP12" s="119">
        <v>1</v>
      </c>
      <c r="AQ12" s="1">
        <v>0</v>
      </c>
      <c r="AR12" s="1">
        <v>0</v>
      </c>
      <c r="AS12" s="1">
        <v>0</v>
      </c>
      <c r="AT12" s="1">
        <v>1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18">
        <v>3</v>
      </c>
      <c r="BC12" s="1">
        <v>1</v>
      </c>
      <c r="BD12" s="1">
        <v>1</v>
      </c>
      <c r="BE12" s="1">
        <v>0</v>
      </c>
      <c r="BF12" s="1">
        <v>1</v>
      </c>
      <c r="BG12" s="1">
        <v>1</v>
      </c>
      <c r="BH12" s="1">
        <v>0</v>
      </c>
      <c r="BI12" s="1">
        <v>1</v>
      </c>
      <c r="BJ12" s="1">
        <v>0</v>
      </c>
      <c r="BK12" s="119" t="s">
        <v>238</v>
      </c>
      <c r="BL12" s="1" t="s">
        <v>238</v>
      </c>
      <c r="BM12" s="1" t="s">
        <v>238</v>
      </c>
      <c r="BN12" s="1" t="s">
        <v>238</v>
      </c>
      <c r="BO12" s="1" t="s">
        <v>238</v>
      </c>
      <c r="BP12" s="1" t="s">
        <v>238</v>
      </c>
      <c r="BQ12" s="1" t="s">
        <v>238</v>
      </c>
      <c r="BR12" s="118" t="s">
        <v>238</v>
      </c>
      <c r="BS12" s="119" t="s">
        <v>238</v>
      </c>
      <c r="BT12" s="1" t="s">
        <v>238</v>
      </c>
      <c r="BU12" s="1" t="s">
        <v>238</v>
      </c>
    </row>
    <row r="13" spans="1:73" x14ac:dyDescent="0.2">
      <c r="A13" s="118">
        <v>271110</v>
      </c>
      <c r="B13" s="1" t="s">
        <v>204</v>
      </c>
      <c r="C13" s="116" t="s">
        <v>316</v>
      </c>
      <c r="D13" s="1">
        <v>15</v>
      </c>
      <c r="E13" s="117">
        <v>37.1664312792686</v>
      </c>
      <c r="F13" s="120">
        <v>37.1664312792686</v>
      </c>
      <c r="G13" s="119">
        <v>1</v>
      </c>
      <c r="H13" s="1">
        <v>5</v>
      </c>
      <c r="I13" s="1">
        <v>3</v>
      </c>
      <c r="J13" s="1">
        <v>2</v>
      </c>
      <c r="K13" s="1">
        <v>1</v>
      </c>
      <c r="L13" s="1">
        <v>1</v>
      </c>
      <c r="M13" s="1">
        <v>1</v>
      </c>
      <c r="N13" s="1">
        <v>1</v>
      </c>
      <c r="O13" s="118">
        <v>0</v>
      </c>
      <c r="P13" s="1">
        <v>5</v>
      </c>
      <c r="Q13" s="1">
        <v>10</v>
      </c>
      <c r="R13" s="118">
        <v>0</v>
      </c>
      <c r="S13" s="1" t="s">
        <v>238</v>
      </c>
      <c r="T13" s="1" t="s">
        <v>238</v>
      </c>
      <c r="U13" s="1" t="s">
        <v>238</v>
      </c>
      <c r="V13" s="1" t="s">
        <v>238</v>
      </c>
      <c r="W13" s="1" t="s">
        <v>238</v>
      </c>
      <c r="X13" s="1" t="s">
        <v>238</v>
      </c>
      <c r="Y13" s="1" t="s">
        <v>238</v>
      </c>
      <c r="Z13" s="1" t="s">
        <v>238</v>
      </c>
      <c r="AA13" s="118" t="s">
        <v>238</v>
      </c>
      <c r="AB13" s="119" t="s">
        <v>238</v>
      </c>
      <c r="AC13" s="1" t="s">
        <v>238</v>
      </c>
      <c r="AD13" s="1" t="s">
        <v>238</v>
      </c>
      <c r="AE13" s="1" t="s">
        <v>238</v>
      </c>
      <c r="AF13" s="1" t="s">
        <v>238</v>
      </c>
      <c r="AG13" s="1" t="s">
        <v>238</v>
      </c>
      <c r="AH13" s="118" t="s">
        <v>238</v>
      </c>
      <c r="AI13" s="1" t="s">
        <v>238</v>
      </c>
      <c r="AJ13" s="1" t="s">
        <v>238</v>
      </c>
      <c r="AK13" s="1" t="s">
        <v>238</v>
      </c>
      <c r="AL13" s="1" t="s">
        <v>238</v>
      </c>
      <c r="AM13" s="1" t="s">
        <v>238</v>
      </c>
      <c r="AN13" s="1" t="s">
        <v>238</v>
      </c>
      <c r="AO13" s="1" t="s">
        <v>238</v>
      </c>
      <c r="AP13" s="119">
        <v>0</v>
      </c>
      <c r="AQ13" s="1">
        <v>1</v>
      </c>
      <c r="AR13" s="1">
        <v>0</v>
      </c>
      <c r="AS13" s="1">
        <v>0</v>
      </c>
      <c r="AT13" s="1">
        <v>0</v>
      </c>
      <c r="AU13" s="1">
        <v>1</v>
      </c>
      <c r="AV13" s="1">
        <v>0</v>
      </c>
      <c r="AW13" s="1">
        <v>1</v>
      </c>
      <c r="AX13" s="1">
        <v>1</v>
      </c>
      <c r="AY13" s="1">
        <v>1</v>
      </c>
      <c r="AZ13" s="1">
        <v>0</v>
      </c>
      <c r="BA13" s="1">
        <v>1</v>
      </c>
      <c r="BB13" s="118">
        <v>9</v>
      </c>
      <c r="BC13" s="1">
        <v>4</v>
      </c>
      <c r="BD13" s="1">
        <v>1</v>
      </c>
      <c r="BE13" s="1">
        <v>1</v>
      </c>
      <c r="BF13" s="1">
        <v>2</v>
      </c>
      <c r="BG13" s="1">
        <v>2</v>
      </c>
      <c r="BH13" s="1">
        <v>2</v>
      </c>
      <c r="BI13" s="1">
        <v>2</v>
      </c>
      <c r="BJ13" s="1">
        <v>1</v>
      </c>
      <c r="BK13" s="119" t="s">
        <v>238</v>
      </c>
      <c r="BL13" s="1" t="s">
        <v>238</v>
      </c>
      <c r="BM13" s="1" t="s">
        <v>238</v>
      </c>
      <c r="BN13" s="1" t="s">
        <v>238</v>
      </c>
      <c r="BO13" s="1" t="s">
        <v>238</v>
      </c>
      <c r="BP13" s="1" t="s">
        <v>238</v>
      </c>
      <c r="BQ13" s="1" t="s">
        <v>238</v>
      </c>
      <c r="BR13" s="118" t="s">
        <v>238</v>
      </c>
      <c r="BS13" s="119" t="s">
        <v>238</v>
      </c>
      <c r="BT13" s="1" t="s">
        <v>238</v>
      </c>
      <c r="BU13" s="1" t="s">
        <v>238</v>
      </c>
    </row>
    <row r="14" spans="1:73" x14ac:dyDescent="0.2">
      <c r="A14" s="118">
        <v>271136</v>
      </c>
      <c r="B14" s="1" t="s">
        <v>204</v>
      </c>
      <c r="C14" s="116" t="s">
        <v>317</v>
      </c>
      <c r="D14" s="1">
        <v>9</v>
      </c>
      <c r="E14" s="117">
        <v>18.5927364376317</v>
      </c>
      <c r="F14" s="120">
        <v>18.5927364376317</v>
      </c>
      <c r="G14" s="119">
        <v>1</v>
      </c>
      <c r="H14" s="1">
        <v>2</v>
      </c>
      <c r="I14" s="1">
        <v>0</v>
      </c>
      <c r="J14" s="1">
        <v>4</v>
      </c>
      <c r="K14" s="1">
        <v>0</v>
      </c>
      <c r="L14" s="1">
        <v>1</v>
      </c>
      <c r="M14" s="1">
        <v>1</v>
      </c>
      <c r="N14" s="1">
        <v>0</v>
      </c>
      <c r="O14" s="118">
        <v>0</v>
      </c>
      <c r="P14" s="1">
        <v>4</v>
      </c>
      <c r="Q14" s="1">
        <v>5</v>
      </c>
      <c r="R14" s="118">
        <v>0</v>
      </c>
      <c r="S14" s="1" t="s">
        <v>238</v>
      </c>
      <c r="T14" s="1" t="s">
        <v>238</v>
      </c>
      <c r="U14" s="1" t="s">
        <v>238</v>
      </c>
      <c r="V14" s="1" t="s">
        <v>238</v>
      </c>
      <c r="W14" s="1" t="s">
        <v>238</v>
      </c>
      <c r="X14" s="1" t="s">
        <v>238</v>
      </c>
      <c r="Y14" s="1" t="s">
        <v>238</v>
      </c>
      <c r="Z14" s="1" t="s">
        <v>238</v>
      </c>
      <c r="AA14" s="118" t="s">
        <v>238</v>
      </c>
      <c r="AB14" s="119" t="s">
        <v>238</v>
      </c>
      <c r="AC14" s="1" t="s">
        <v>238</v>
      </c>
      <c r="AD14" s="1" t="s">
        <v>238</v>
      </c>
      <c r="AE14" s="1" t="s">
        <v>238</v>
      </c>
      <c r="AF14" s="1" t="s">
        <v>238</v>
      </c>
      <c r="AG14" s="1" t="s">
        <v>238</v>
      </c>
      <c r="AH14" s="118" t="s">
        <v>238</v>
      </c>
      <c r="AI14" s="1" t="s">
        <v>238</v>
      </c>
      <c r="AJ14" s="1" t="s">
        <v>238</v>
      </c>
      <c r="AK14" s="1" t="s">
        <v>238</v>
      </c>
      <c r="AL14" s="1" t="s">
        <v>238</v>
      </c>
      <c r="AM14" s="1" t="s">
        <v>238</v>
      </c>
      <c r="AN14" s="1" t="s">
        <v>238</v>
      </c>
      <c r="AO14" s="1" t="s">
        <v>238</v>
      </c>
      <c r="AP14" s="119">
        <v>0</v>
      </c>
      <c r="AQ14" s="1">
        <v>1</v>
      </c>
      <c r="AR14" s="1">
        <v>0</v>
      </c>
      <c r="AS14" s="1">
        <v>0</v>
      </c>
      <c r="AT14" s="1">
        <v>0</v>
      </c>
      <c r="AU14" s="1">
        <v>1</v>
      </c>
      <c r="AV14" s="1">
        <v>1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18">
        <v>6</v>
      </c>
      <c r="BC14" s="1">
        <v>1</v>
      </c>
      <c r="BD14" s="1">
        <v>0</v>
      </c>
      <c r="BE14" s="1">
        <v>1</v>
      </c>
      <c r="BF14" s="1">
        <v>3</v>
      </c>
      <c r="BG14" s="1">
        <v>1</v>
      </c>
      <c r="BH14" s="1">
        <v>1</v>
      </c>
      <c r="BI14" s="1">
        <v>2</v>
      </c>
      <c r="BJ14" s="1">
        <v>0</v>
      </c>
      <c r="BK14" s="119" t="s">
        <v>238</v>
      </c>
      <c r="BL14" s="1" t="s">
        <v>238</v>
      </c>
      <c r="BM14" s="1" t="s">
        <v>238</v>
      </c>
      <c r="BN14" s="1" t="s">
        <v>238</v>
      </c>
      <c r="BO14" s="1" t="s">
        <v>238</v>
      </c>
      <c r="BP14" s="1" t="s">
        <v>238</v>
      </c>
      <c r="BQ14" s="1" t="s">
        <v>238</v>
      </c>
      <c r="BR14" s="118" t="s">
        <v>238</v>
      </c>
      <c r="BS14" s="119" t="s">
        <v>238</v>
      </c>
      <c r="BT14" s="1" t="s">
        <v>238</v>
      </c>
      <c r="BU14" s="1" t="s">
        <v>238</v>
      </c>
    </row>
    <row r="15" spans="1:73" x14ac:dyDescent="0.2">
      <c r="A15" s="118">
        <v>271144</v>
      </c>
      <c r="B15" s="1" t="s">
        <v>204</v>
      </c>
      <c r="C15" s="116" t="s">
        <v>318</v>
      </c>
      <c r="D15" s="1">
        <v>17</v>
      </c>
      <c r="E15" s="117">
        <v>20.0145988838918</v>
      </c>
      <c r="F15" s="120">
        <v>20.0145988838918</v>
      </c>
      <c r="G15" s="119">
        <v>0</v>
      </c>
      <c r="H15" s="1">
        <v>3</v>
      </c>
      <c r="I15" s="1">
        <v>3</v>
      </c>
      <c r="J15" s="1">
        <v>2</v>
      </c>
      <c r="K15" s="1">
        <v>1</v>
      </c>
      <c r="L15" s="1">
        <v>4</v>
      </c>
      <c r="M15" s="1">
        <v>3</v>
      </c>
      <c r="N15" s="1">
        <v>1</v>
      </c>
      <c r="O15" s="118">
        <v>0</v>
      </c>
      <c r="P15" s="1">
        <v>8</v>
      </c>
      <c r="Q15" s="1">
        <v>9</v>
      </c>
      <c r="R15" s="118">
        <v>0</v>
      </c>
      <c r="S15" s="1" t="s">
        <v>238</v>
      </c>
      <c r="T15" s="1" t="s">
        <v>238</v>
      </c>
      <c r="U15" s="1" t="s">
        <v>238</v>
      </c>
      <c r="V15" s="1" t="s">
        <v>238</v>
      </c>
      <c r="W15" s="1" t="s">
        <v>238</v>
      </c>
      <c r="X15" s="1" t="s">
        <v>238</v>
      </c>
      <c r="Y15" s="1" t="s">
        <v>238</v>
      </c>
      <c r="Z15" s="1" t="s">
        <v>238</v>
      </c>
      <c r="AA15" s="118" t="s">
        <v>238</v>
      </c>
      <c r="AB15" s="119" t="s">
        <v>238</v>
      </c>
      <c r="AC15" s="1" t="s">
        <v>238</v>
      </c>
      <c r="AD15" s="1" t="s">
        <v>238</v>
      </c>
      <c r="AE15" s="1" t="s">
        <v>238</v>
      </c>
      <c r="AF15" s="1" t="s">
        <v>238</v>
      </c>
      <c r="AG15" s="1" t="s">
        <v>238</v>
      </c>
      <c r="AH15" s="118" t="s">
        <v>238</v>
      </c>
      <c r="AI15" s="1" t="s">
        <v>238</v>
      </c>
      <c r="AJ15" s="1" t="s">
        <v>238</v>
      </c>
      <c r="AK15" s="1" t="s">
        <v>238</v>
      </c>
      <c r="AL15" s="1" t="s">
        <v>238</v>
      </c>
      <c r="AM15" s="1" t="s">
        <v>238</v>
      </c>
      <c r="AN15" s="1" t="s">
        <v>238</v>
      </c>
      <c r="AO15" s="1" t="s">
        <v>238</v>
      </c>
      <c r="AP15" s="119">
        <v>3</v>
      </c>
      <c r="AQ15" s="1">
        <v>0</v>
      </c>
      <c r="AR15" s="1">
        <v>2</v>
      </c>
      <c r="AS15" s="1">
        <v>1</v>
      </c>
      <c r="AT15" s="1">
        <v>2</v>
      </c>
      <c r="AU15" s="1">
        <v>0</v>
      </c>
      <c r="AV15" s="1">
        <v>2</v>
      </c>
      <c r="AW15" s="1">
        <v>1</v>
      </c>
      <c r="AX15" s="1">
        <v>0</v>
      </c>
      <c r="AY15" s="1">
        <v>2</v>
      </c>
      <c r="AZ15" s="1">
        <v>0</v>
      </c>
      <c r="BA15" s="1">
        <v>0</v>
      </c>
      <c r="BB15" s="118">
        <v>4</v>
      </c>
      <c r="BC15" s="1">
        <v>3</v>
      </c>
      <c r="BD15" s="1">
        <v>3</v>
      </c>
      <c r="BE15" s="1">
        <v>2</v>
      </c>
      <c r="BF15" s="1">
        <v>1</v>
      </c>
      <c r="BG15" s="1">
        <v>4</v>
      </c>
      <c r="BH15" s="1">
        <v>1</v>
      </c>
      <c r="BI15" s="1">
        <v>3</v>
      </c>
      <c r="BJ15" s="1">
        <v>0</v>
      </c>
      <c r="BK15" s="119" t="s">
        <v>238</v>
      </c>
      <c r="BL15" s="1" t="s">
        <v>238</v>
      </c>
      <c r="BM15" s="1" t="s">
        <v>238</v>
      </c>
      <c r="BN15" s="1" t="s">
        <v>238</v>
      </c>
      <c r="BO15" s="1" t="s">
        <v>238</v>
      </c>
      <c r="BP15" s="1" t="s">
        <v>238</v>
      </c>
      <c r="BQ15" s="1" t="s">
        <v>238</v>
      </c>
      <c r="BR15" s="118" t="s">
        <v>238</v>
      </c>
      <c r="BS15" s="119" t="s">
        <v>238</v>
      </c>
      <c r="BT15" s="1" t="s">
        <v>238</v>
      </c>
      <c r="BU15" s="1" t="s">
        <v>238</v>
      </c>
    </row>
    <row r="16" spans="1:73" x14ac:dyDescent="0.2">
      <c r="A16" s="118">
        <v>271152</v>
      </c>
      <c r="B16" s="1" t="s">
        <v>204</v>
      </c>
      <c r="C16" s="116" t="s">
        <v>319</v>
      </c>
      <c r="D16" s="1">
        <v>11</v>
      </c>
      <c r="E16" s="117">
        <v>26.890920647337801</v>
      </c>
      <c r="F16" s="120">
        <v>26.890920647337801</v>
      </c>
      <c r="G16" s="119">
        <v>0</v>
      </c>
      <c r="H16" s="1">
        <v>0</v>
      </c>
      <c r="I16" s="1">
        <v>1</v>
      </c>
      <c r="J16" s="1">
        <v>5</v>
      </c>
      <c r="K16" s="1">
        <v>2</v>
      </c>
      <c r="L16" s="1">
        <v>1</v>
      </c>
      <c r="M16" s="1">
        <v>1</v>
      </c>
      <c r="N16" s="1">
        <v>1</v>
      </c>
      <c r="O16" s="118">
        <v>0</v>
      </c>
      <c r="P16" s="1">
        <v>4</v>
      </c>
      <c r="Q16" s="1">
        <v>7</v>
      </c>
      <c r="R16" s="118">
        <v>0</v>
      </c>
      <c r="S16" s="1" t="s">
        <v>238</v>
      </c>
      <c r="T16" s="1" t="s">
        <v>238</v>
      </c>
      <c r="U16" s="1" t="s">
        <v>238</v>
      </c>
      <c r="V16" s="1" t="s">
        <v>238</v>
      </c>
      <c r="W16" s="1" t="s">
        <v>238</v>
      </c>
      <c r="X16" s="1" t="s">
        <v>238</v>
      </c>
      <c r="Y16" s="1" t="s">
        <v>238</v>
      </c>
      <c r="Z16" s="1" t="s">
        <v>238</v>
      </c>
      <c r="AA16" s="118" t="s">
        <v>238</v>
      </c>
      <c r="AB16" s="119" t="s">
        <v>238</v>
      </c>
      <c r="AC16" s="1" t="s">
        <v>238</v>
      </c>
      <c r="AD16" s="1" t="s">
        <v>238</v>
      </c>
      <c r="AE16" s="1" t="s">
        <v>238</v>
      </c>
      <c r="AF16" s="1" t="s">
        <v>238</v>
      </c>
      <c r="AG16" s="1" t="s">
        <v>238</v>
      </c>
      <c r="AH16" s="118" t="s">
        <v>238</v>
      </c>
      <c r="AI16" s="1" t="s">
        <v>238</v>
      </c>
      <c r="AJ16" s="1" t="s">
        <v>238</v>
      </c>
      <c r="AK16" s="1" t="s">
        <v>238</v>
      </c>
      <c r="AL16" s="1" t="s">
        <v>238</v>
      </c>
      <c r="AM16" s="1" t="s">
        <v>238</v>
      </c>
      <c r="AN16" s="1" t="s">
        <v>238</v>
      </c>
      <c r="AO16" s="1" t="s">
        <v>238</v>
      </c>
      <c r="AP16" s="119">
        <v>1</v>
      </c>
      <c r="AQ16" s="1">
        <v>2</v>
      </c>
      <c r="AR16" s="1">
        <v>0</v>
      </c>
      <c r="AS16" s="1">
        <v>0</v>
      </c>
      <c r="AT16" s="1">
        <v>1</v>
      </c>
      <c r="AU16" s="1">
        <v>0</v>
      </c>
      <c r="AV16" s="1">
        <v>1</v>
      </c>
      <c r="AW16" s="1">
        <v>1</v>
      </c>
      <c r="AX16" s="1">
        <v>0</v>
      </c>
      <c r="AY16" s="1">
        <v>0</v>
      </c>
      <c r="AZ16" s="1">
        <v>1</v>
      </c>
      <c r="BA16" s="1">
        <v>0</v>
      </c>
      <c r="BB16" s="118">
        <v>4</v>
      </c>
      <c r="BC16" s="1">
        <v>1</v>
      </c>
      <c r="BD16" s="1">
        <v>2</v>
      </c>
      <c r="BE16" s="1">
        <v>1</v>
      </c>
      <c r="BF16" s="1">
        <v>5</v>
      </c>
      <c r="BG16" s="1">
        <v>0</v>
      </c>
      <c r="BH16" s="1">
        <v>0</v>
      </c>
      <c r="BI16" s="1">
        <v>2</v>
      </c>
      <c r="BJ16" s="1">
        <v>0</v>
      </c>
      <c r="BK16" s="119" t="s">
        <v>238</v>
      </c>
      <c r="BL16" s="1" t="s">
        <v>238</v>
      </c>
      <c r="BM16" s="1" t="s">
        <v>238</v>
      </c>
      <c r="BN16" s="1" t="s">
        <v>238</v>
      </c>
      <c r="BO16" s="1" t="s">
        <v>238</v>
      </c>
      <c r="BP16" s="1" t="s">
        <v>238</v>
      </c>
      <c r="BQ16" s="1" t="s">
        <v>238</v>
      </c>
      <c r="BR16" s="118" t="s">
        <v>238</v>
      </c>
      <c r="BS16" s="119" t="s">
        <v>238</v>
      </c>
      <c r="BT16" s="1" t="s">
        <v>238</v>
      </c>
      <c r="BU16" s="1" t="s">
        <v>238</v>
      </c>
    </row>
    <row r="17" spans="1:73" x14ac:dyDescent="0.2">
      <c r="A17" s="118">
        <v>271161</v>
      </c>
      <c r="B17" s="1" t="s">
        <v>204</v>
      </c>
      <c r="C17" s="116" t="s">
        <v>320</v>
      </c>
      <c r="D17" s="1">
        <v>19</v>
      </c>
      <c r="E17" s="117">
        <v>30.9860073714081</v>
      </c>
      <c r="F17" s="120">
        <v>30.9860073714081</v>
      </c>
      <c r="G17" s="119">
        <v>0</v>
      </c>
      <c r="H17" s="1">
        <v>2</v>
      </c>
      <c r="I17" s="1">
        <v>3</v>
      </c>
      <c r="J17" s="1">
        <v>5</v>
      </c>
      <c r="K17" s="1">
        <v>4</v>
      </c>
      <c r="L17" s="1">
        <v>3</v>
      </c>
      <c r="M17" s="1">
        <v>1</v>
      </c>
      <c r="N17" s="1">
        <v>1</v>
      </c>
      <c r="O17" s="118">
        <v>0</v>
      </c>
      <c r="P17" s="1">
        <v>10</v>
      </c>
      <c r="Q17" s="1">
        <v>9</v>
      </c>
      <c r="R17" s="118">
        <v>0</v>
      </c>
      <c r="S17" s="1" t="s">
        <v>238</v>
      </c>
      <c r="T17" s="1" t="s">
        <v>238</v>
      </c>
      <c r="U17" s="1" t="s">
        <v>238</v>
      </c>
      <c r="V17" s="1" t="s">
        <v>238</v>
      </c>
      <c r="W17" s="1" t="s">
        <v>238</v>
      </c>
      <c r="X17" s="1" t="s">
        <v>238</v>
      </c>
      <c r="Y17" s="1" t="s">
        <v>238</v>
      </c>
      <c r="Z17" s="1" t="s">
        <v>238</v>
      </c>
      <c r="AA17" s="118" t="s">
        <v>238</v>
      </c>
      <c r="AB17" s="119" t="s">
        <v>238</v>
      </c>
      <c r="AC17" s="1" t="s">
        <v>238</v>
      </c>
      <c r="AD17" s="1" t="s">
        <v>238</v>
      </c>
      <c r="AE17" s="1" t="s">
        <v>238</v>
      </c>
      <c r="AF17" s="1" t="s">
        <v>238</v>
      </c>
      <c r="AG17" s="1" t="s">
        <v>238</v>
      </c>
      <c r="AH17" s="118" t="s">
        <v>238</v>
      </c>
      <c r="AI17" s="1" t="s">
        <v>238</v>
      </c>
      <c r="AJ17" s="1" t="s">
        <v>238</v>
      </c>
      <c r="AK17" s="1" t="s">
        <v>238</v>
      </c>
      <c r="AL17" s="1" t="s">
        <v>238</v>
      </c>
      <c r="AM17" s="1" t="s">
        <v>238</v>
      </c>
      <c r="AN17" s="1" t="s">
        <v>238</v>
      </c>
      <c r="AO17" s="1" t="s">
        <v>238</v>
      </c>
      <c r="AP17" s="119">
        <v>2</v>
      </c>
      <c r="AQ17" s="1">
        <v>1</v>
      </c>
      <c r="AR17" s="1">
        <v>0</v>
      </c>
      <c r="AS17" s="1">
        <v>0</v>
      </c>
      <c r="AT17" s="1">
        <v>0</v>
      </c>
      <c r="AU17" s="1">
        <v>3</v>
      </c>
      <c r="AV17" s="1">
        <v>2</v>
      </c>
      <c r="AW17" s="1">
        <v>0</v>
      </c>
      <c r="AX17" s="1">
        <v>0</v>
      </c>
      <c r="AY17" s="1">
        <v>2</v>
      </c>
      <c r="AZ17" s="1">
        <v>2</v>
      </c>
      <c r="BA17" s="1">
        <v>1</v>
      </c>
      <c r="BB17" s="118">
        <v>6</v>
      </c>
      <c r="BC17" s="1">
        <v>1</v>
      </c>
      <c r="BD17" s="1">
        <v>5</v>
      </c>
      <c r="BE17" s="1">
        <v>2</v>
      </c>
      <c r="BF17" s="1">
        <v>1</v>
      </c>
      <c r="BG17" s="1">
        <v>5</v>
      </c>
      <c r="BH17" s="1">
        <v>3</v>
      </c>
      <c r="BI17" s="1">
        <v>2</v>
      </c>
      <c r="BJ17" s="1">
        <v>0</v>
      </c>
      <c r="BK17" s="119" t="s">
        <v>238</v>
      </c>
      <c r="BL17" s="1" t="s">
        <v>238</v>
      </c>
      <c r="BM17" s="1" t="s">
        <v>238</v>
      </c>
      <c r="BN17" s="1" t="s">
        <v>238</v>
      </c>
      <c r="BO17" s="1" t="s">
        <v>238</v>
      </c>
      <c r="BP17" s="1" t="s">
        <v>238</v>
      </c>
      <c r="BQ17" s="1" t="s">
        <v>238</v>
      </c>
      <c r="BR17" s="118" t="s">
        <v>238</v>
      </c>
      <c r="BS17" s="119" t="s">
        <v>238</v>
      </c>
      <c r="BT17" s="1" t="s">
        <v>238</v>
      </c>
      <c r="BU17" s="1" t="s">
        <v>238</v>
      </c>
    </row>
    <row r="18" spans="1:73" x14ac:dyDescent="0.2">
      <c r="A18" s="118">
        <v>271179</v>
      </c>
      <c r="B18" s="1" t="s">
        <v>204</v>
      </c>
      <c r="C18" s="116" t="s">
        <v>321</v>
      </c>
      <c r="D18" s="1">
        <v>6</v>
      </c>
      <c r="E18" s="117">
        <v>13.800082800496799</v>
      </c>
      <c r="F18" s="120">
        <v>13.800082800496799</v>
      </c>
      <c r="G18" s="119">
        <v>0</v>
      </c>
      <c r="H18" s="1">
        <v>0</v>
      </c>
      <c r="I18" s="1">
        <v>0</v>
      </c>
      <c r="J18" s="1">
        <v>2</v>
      </c>
      <c r="K18" s="1">
        <v>1</v>
      </c>
      <c r="L18" s="1">
        <v>0</v>
      </c>
      <c r="M18" s="1">
        <v>3</v>
      </c>
      <c r="N18" s="1">
        <v>0</v>
      </c>
      <c r="O18" s="118">
        <v>0</v>
      </c>
      <c r="P18" s="1">
        <v>2</v>
      </c>
      <c r="Q18" s="1">
        <v>4</v>
      </c>
      <c r="R18" s="118">
        <v>0</v>
      </c>
      <c r="S18" s="1" t="s">
        <v>238</v>
      </c>
      <c r="T18" s="1" t="s">
        <v>238</v>
      </c>
      <c r="U18" s="1" t="s">
        <v>238</v>
      </c>
      <c r="V18" s="1" t="s">
        <v>238</v>
      </c>
      <c r="W18" s="1" t="s">
        <v>238</v>
      </c>
      <c r="X18" s="1" t="s">
        <v>238</v>
      </c>
      <c r="Y18" s="1" t="s">
        <v>238</v>
      </c>
      <c r="Z18" s="1" t="s">
        <v>238</v>
      </c>
      <c r="AA18" s="118" t="s">
        <v>238</v>
      </c>
      <c r="AB18" s="119" t="s">
        <v>238</v>
      </c>
      <c r="AC18" s="1" t="s">
        <v>238</v>
      </c>
      <c r="AD18" s="1" t="s">
        <v>238</v>
      </c>
      <c r="AE18" s="1" t="s">
        <v>238</v>
      </c>
      <c r="AF18" s="1" t="s">
        <v>238</v>
      </c>
      <c r="AG18" s="1" t="s">
        <v>238</v>
      </c>
      <c r="AH18" s="118" t="s">
        <v>238</v>
      </c>
      <c r="AI18" s="1" t="s">
        <v>238</v>
      </c>
      <c r="AJ18" s="1" t="s">
        <v>238</v>
      </c>
      <c r="AK18" s="1" t="s">
        <v>238</v>
      </c>
      <c r="AL18" s="1" t="s">
        <v>238</v>
      </c>
      <c r="AM18" s="1" t="s">
        <v>238</v>
      </c>
      <c r="AN18" s="1" t="s">
        <v>238</v>
      </c>
      <c r="AO18" s="1" t="s">
        <v>238</v>
      </c>
      <c r="AP18" s="119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1</v>
      </c>
      <c r="AZ18" s="1">
        <v>1</v>
      </c>
      <c r="BA18" s="1">
        <v>1</v>
      </c>
      <c r="BB18" s="118">
        <v>3</v>
      </c>
      <c r="BC18" s="1">
        <v>1</v>
      </c>
      <c r="BD18" s="1">
        <v>4</v>
      </c>
      <c r="BE18" s="1">
        <v>1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19" t="s">
        <v>238</v>
      </c>
      <c r="BL18" s="1" t="s">
        <v>238</v>
      </c>
      <c r="BM18" s="1" t="s">
        <v>238</v>
      </c>
      <c r="BN18" s="1" t="s">
        <v>238</v>
      </c>
      <c r="BO18" s="1" t="s">
        <v>238</v>
      </c>
      <c r="BP18" s="1" t="s">
        <v>238</v>
      </c>
      <c r="BQ18" s="1" t="s">
        <v>238</v>
      </c>
      <c r="BR18" s="118" t="s">
        <v>238</v>
      </c>
      <c r="BS18" s="119" t="s">
        <v>238</v>
      </c>
      <c r="BT18" s="1" t="s">
        <v>238</v>
      </c>
      <c r="BU18" s="1" t="s">
        <v>238</v>
      </c>
    </row>
    <row r="19" spans="1:73" x14ac:dyDescent="0.2">
      <c r="A19" s="118">
        <v>271187</v>
      </c>
      <c r="B19" s="1" t="s">
        <v>204</v>
      </c>
      <c r="C19" s="116" t="s">
        <v>322</v>
      </c>
      <c r="D19" s="1">
        <v>8</v>
      </c>
      <c r="E19" s="117">
        <v>9.8836203701415801</v>
      </c>
      <c r="F19" s="120">
        <v>9.8836203701415801</v>
      </c>
      <c r="G19" s="119">
        <v>0</v>
      </c>
      <c r="H19" s="1">
        <v>0</v>
      </c>
      <c r="I19" s="1">
        <v>1</v>
      </c>
      <c r="J19" s="1">
        <v>2</v>
      </c>
      <c r="K19" s="1">
        <v>1</v>
      </c>
      <c r="L19" s="1">
        <v>2</v>
      </c>
      <c r="M19" s="1">
        <v>1</v>
      </c>
      <c r="N19" s="1">
        <v>1</v>
      </c>
      <c r="O19" s="118">
        <v>0</v>
      </c>
      <c r="P19" s="1">
        <v>3</v>
      </c>
      <c r="Q19" s="1">
        <v>5</v>
      </c>
      <c r="R19" s="118">
        <v>0</v>
      </c>
      <c r="S19" s="1" t="s">
        <v>238</v>
      </c>
      <c r="T19" s="1" t="s">
        <v>238</v>
      </c>
      <c r="U19" s="1" t="s">
        <v>238</v>
      </c>
      <c r="V19" s="1" t="s">
        <v>238</v>
      </c>
      <c r="W19" s="1" t="s">
        <v>238</v>
      </c>
      <c r="X19" s="1" t="s">
        <v>238</v>
      </c>
      <c r="Y19" s="1" t="s">
        <v>238</v>
      </c>
      <c r="Z19" s="1" t="s">
        <v>238</v>
      </c>
      <c r="AA19" s="118" t="s">
        <v>238</v>
      </c>
      <c r="AB19" s="119" t="s">
        <v>238</v>
      </c>
      <c r="AC19" s="1" t="s">
        <v>238</v>
      </c>
      <c r="AD19" s="1" t="s">
        <v>238</v>
      </c>
      <c r="AE19" s="1" t="s">
        <v>238</v>
      </c>
      <c r="AF19" s="1" t="s">
        <v>238</v>
      </c>
      <c r="AG19" s="1" t="s">
        <v>238</v>
      </c>
      <c r="AH19" s="118" t="s">
        <v>238</v>
      </c>
      <c r="AI19" s="1" t="s">
        <v>238</v>
      </c>
      <c r="AJ19" s="1" t="s">
        <v>238</v>
      </c>
      <c r="AK19" s="1" t="s">
        <v>238</v>
      </c>
      <c r="AL19" s="1" t="s">
        <v>238</v>
      </c>
      <c r="AM19" s="1" t="s">
        <v>238</v>
      </c>
      <c r="AN19" s="1" t="s">
        <v>238</v>
      </c>
      <c r="AO19" s="1" t="s">
        <v>238</v>
      </c>
      <c r="AP19" s="119">
        <v>0</v>
      </c>
      <c r="AQ19" s="1">
        <v>0</v>
      </c>
      <c r="AR19" s="1">
        <v>0</v>
      </c>
      <c r="AS19" s="1">
        <v>0</v>
      </c>
      <c r="AT19" s="1">
        <v>1</v>
      </c>
      <c r="AU19" s="1">
        <v>0</v>
      </c>
      <c r="AV19" s="1">
        <v>1</v>
      </c>
      <c r="AW19" s="1">
        <v>0</v>
      </c>
      <c r="AX19" s="1">
        <v>0</v>
      </c>
      <c r="AY19" s="1">
        <v>0</v>
      </c>
      <c r="AZ19" s="1">
        <v>0</v>
      </c>
      <c r="BA19" s="1">
        <v>1</v>
      </c>
      <c r="BB19" s="118">
        <v>5</v>
      </c>
      <c r="BC19" s="1">
        <v>0</v>
      </c>
      <c r="BD19" s="1">
        <v>2</v>
      </c>
      <c r="BE19" s="1">
        <v>1</v>
      </c>
      <c r="BF19" s="1">
        <v>1</v>
      </c>
      <c r="BG19" s="1">
        <v>1</v>
      </c>
      <c r="BH19" s="1">
        <v>2</v>
      </c>
      <c r="BI19" s="1">
        <v>1</v>
      </c>
      <c r="BJ19" s="1">
        <v>0</v>
      </c>
      <c r="BK19" s="119" t="s">
        <v>238</v>
      </c>
      <c r="BL19" s="1" t="s">
        <v>238</v>
      </c>
      <c r="BM19" s="1" t="s">
        <v>238</v>
      </c>
      <c r="BN19" s="1" t="s">
        <v>238</v>
      </c>
      <c r="BO19" s="1" t="s">
        <v>238</v>
      </c>
      <c r="BP19" s="1" t="s">
        <v>238</v>
      </c>
      <c r="BQ19" s="1" t="s">
        <v>238</v>
      </c>
      <c r="BR19" s="118" t="s">
        <v>238</v>
      </c>
      <c r="BS19" s="119" t="s">
        <v>238</v>
      </c>
      <c r="BT19" s="1" t="s">
        <v>238</v>
      </c>
      <c r="BU19" s="1" t="s">
        <v>238</v>
      </c>
    </row>
    <row r="20" spans="1:73" x14ac:dyDescent="0.2">
      <c r="A20" s="118">
        <v>271195</v>
      </c>
      <c r="B20" s="1" t="s">
        <v>204</v>
      </c>
      <c r="C20" s="116" t="s">
        <v>323</v>
      </c>
      <c r="D20" s="1">
        <v>7</v>
      </c>
      <c r="E20" s="117">
        <v>13.409447913873001</v>
      </c>
      <c r="F20" s="120">
        <v>13.409447913873001</v>
      </c>
      <c r="G20" s="119">
        <v>0</v>
      </c>
      <c r="H20" s="1">
        <v>1</v>
      </c>
      <c r="I20" s="1">
        <v>0</v>
      </c>
      <c r="J20" s="1">
        <v>1</v>
      </c>
      <c r="K20" s="1">
        <v>3</v>
      </c>
      <c r="L20" s="1">
        <v>1</v>
      </c>
      <c r="M20" s="1">
        <v>1</v>
      </c>
      <c r="N20" s="1">
        <v>0</v>
      </c>
      <c r="O20" s="118">
        <v>0</v>
      </c>
      <c r="P20" s="1">
        <v>3</v>
      </c>
      <c r="Q20" s="1">
        <v>4</v>
      </c>
      <c r="R20" s="118">
        <v>0</v>
      </c>
      <c r="S20" s="1" t="s">
        <v>238</v>
      </c>
      <c r="T20" s="1" t="s">
        <v>238</v>
      </c>
      <c r="U20" s="1" t="s">
        <v>238</v>
      </c>
      <c r="V20" s="1" t="s">
        <v>238</v>
      </c>
      <c r="W20" s="1" t="s">
        <v>238</v>
      </c>
      <c r="X20" s="1" t="s">
        <v>238</v>
      </c>
      <c r="Y20" s="1" t="s">
        <v>238</v>
      </c>
      <c r="Z20" s="1" t="s">
        <v>238</v>
      </c>
      <c r="AA20" s="118" t="s">
        <v>238</v>
      </c>
      <c r="AB20" s="119" t="s">
        <v>238</v>
      </c>
      <c r="AC20" s="1" t="s">
        <v>238</v>
      </c>
      <c r="AD20" s="1" t="s">
        <v>238</v>
      </c>
      <c r="AE20" s="1" t="s">
        <v>238</v>
      </c>
      <c r="AF20" s="1" t="s">
        <v>238</v>
      </c>
      <c r="AG20" s="1" t="s">
        <v>238</v>
      </c>
      <c r="AH20" s="118" t="s">
        <v>238</v>
      </c>
      <c r="AI20" s="1" t="s">
        <v>238</v>
      </c>
      <c r="AJ20" s="1" t="s">
        <v>238</v>
      </c>
      <c r="AK20" s="1" t="s">
        <v>238</v>
      </c>
      <c r="AL20" s="1" t="s">
        <v>238</v>
      </c>
      <c r="AM20" s="1" t="s">
        <v>238</v>
      </c>
      <c r="AN20" s="1" t="s">
        <v>238</v>
      </c>
      <c r="AO20" s="1" t="s">
        <v>238</v>
      </c>
      <c r="AP20" s="119">
        <v>0</v>
      </c>
      <c r="AQ20" s="1">
        <v>1</v>
      </c>
      <c r="AR20" s="1">
        <v>0</v>
      </c>
      <c r="AS20" s="1">
        <v>0</v>
      </c>
      <c r="AT20" s="1">
        <v>0</v>
      </c>
      <c r="AU20" s="1">
        <v>1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1</v>
      </c>
      <c r="BB20" s="118">
        <v>4</v>
      </c>
      <c r="BC20" s="1">
        <v>1</v>
      </c>
      <c r="BD20" s="1">
        <v>1</v>
      </c>
      <c r="BE20" s="1">
        <v>0</v>
      </c>
      <c r="BF20" s="1">
        <v>1</v>
      </c>
      <c r="BG20" s="1">
        <v>1</v>
      </c>
      <c r="BH20" s="1">
        <v>1</v>
      </c>
      <c r="BI20" s="1">
        <v>2</v>
      </c>
      <c r="BJ20" s="1">
        <v>0</v>
      </c>
      <c r="BK20" s="119" t="s">
        <v>238</v>
      </c>
      <c r="BL20" s="1" t="s">
        <v>238</v>
      </c>
      <c r="BM20" s="1" t="s">
        <v>238</v>
      </c>
      <c r="BN20" s="1" t="s">
        <v>238</v>
      </c>
      <c r="BO20" s="1" t="s">
        <v>238</v>
      </c>
      <c r="BP20" s="1" t="s">
        <v>238</v>
      </c>
      <c r="BQ20" s="1" t="s">
        <v>238</v>
      </c>
      <c r="BR20" s="118" t="s">
        <v>238</v>
      </c>
      <c r="BS20" s="119" t="s">
        <v>238</v>
      </c>
      <c r="BT20" s="1" t="s">
        <v>238</v>
      </c>
      <c r="BU20" s="1" t="s">
        <v>238</v>
      </c>
    </row>
    <row r="21" spans="1:73" x14ac:dyDescent="0.2">
      <c r="A21" s="118">
        <v>271209</v>
      </c>
      <c r="B21" s="1" t="s">
        <v>204</v>
      </c>
      <c r="C21" s="116" t="s">
        <v>324</v>
      </c>
      <c r="D21" s="1">
        <v>15</v>
      </c>
      <c r="E21" s="117">
        <v>21.040228917690602</v>
      </c>
      <c r="F21" s="120">
        <v>21.040228917690602</v>
      </c>
      <c r="G21" s="119">
        <v>1</v>
      </c>
      <c r="H21" s="1">
        <v>2</v>
      </c>
      <c r="I21" s="1">
        <v>2</v>
      </c>
      <c r="J21" s="1">
        <v>0</v>
      </c>
      <c r="K21" s="1">
        <v>7</v>
      </c>
      <c r="L21" s="1">
        <v>1</v>
      </c>
      <c r="M21" s="1">
        <v>1</v>
      </c>
      <c r="N21" s="1">
        <v>1</v>
      </c>
      <c r="O21" s="118">
        <v>0</v>
      </c>
      <c r="P21" s="1">
        <v>9</v>
      </c>
      <c r="Q21" s="1">
        <v>5</v>
      </c>
      <c r="R21" s="118">
        <v>1</v>
      </c>
      <c r="S21" s="1" t="s">
        <v>238</v>
      </c>
      <c r="T21" s="1" t="s">
        <v>238</v>
      </c>
      <c r="U21" s="1" t="s">
        <v>238</v>
      </c>
      <c r="V21" s="1" t="s">
        <v>238</v>
      </c>
      <c r="W21" s="1" t="s">
        <v>238</v>
      </c>
      <c r="X21" s="1" t="s">
        <v>238</v>
      </c>
      <c r="Y21" s="1" t="s">
        <v>238</v>
      </c>
      <c r="Z21" s="1" t="s">
        <v>238</v>
      </c>
      <c r="AA21" s="118" t="s">
        <v>238</v>
      </c>
      <c r="AB21" s="119" t="s">
        <v>238</v>
      </c>
      <c r="AC21" s="1" t="s">
        <v>238</v>
      </c>
      <c r="AD21" s="1" t="s">
        <v>238</v>
      </c>
      <c r="AE21" s="1" t="s">
        <v>238</v>
      </c>
      <c r="AF21" s="1" t="s">
        <v>238</v>
      </c>
      <c r="AG21" s="1" t="s">
        <v>238</v>
      </c>
      <c r="AH21" s="118" t="s">
        <v>238</v>
      </c>
      <c r="AI21" s="1" t="s">
        <v>238</v>
      </c>
      <c r="AJ21" s="1" t="s">
        <v>238</v>
      </c>
      <c r="AK21" s="1" t="s">
        <v>238</v>
      </c>
      <c r="AL21" s="1" t="s">
        <v>238</v>
      </c>
      <c r="AM21" s="1" t="s">
        <v>238</v>
      </c>
      <c r="AN21" s="1" t="s">
        <v>238</v>
      </c>
      <c r="AO21" s="1" t="s">
        <v>238</v>
      </c>
      <c r="AP21" s="119">
        <v>0</v>
      </c>
      <c r="AQ21" s="1">
        <v>1</v>
      </c>
      <c r="AR21" s="1">
        <v>1</v>
      </c>
      <c r="AS21" s="1">
        <v>0</v>
      </c>
      <c r="AT21" s="1">
        <v>0</v>
      </c>
      <c r="AU21" s="1">
        <v>1</v>
      </c>
      <c r="AV21" s="1">
        <v>1</v>
      </c>
      <c r="AW21" s="1">
        <v>1</v>
      </c>
      <c r="AX21" s="1">
        <v>1</v>
      </c>
      <c r="AY21" s="1">
        <v>4</v>
      </c>
      <c r="AZ21" s="1">
        <v>0</v>
      </c>
      <c r="BA21" s="1">
        <v>0</v>
      </c>
      <c r="BB21" s="118">
        <v>5</v>
      </c>
      <c r="BC21" s="1">
        <v>2</v>
      </c>
      <c r="BD21" s="1">
        <v>2</v>
      </c>
      <c r="BE21" s="1">
        <v>0</v>
      </c>
      <c r="BF21" s="1">
        <v>3</v>
      </c>
      <c r="BG21" s="1">
        <v>2</v>
      </c>
      <c r="BH21" s="1">
        <v>4</v>
      </c>
      <c r="BI21" s="1">
        <v>2</v>
      </c>
      <c r="BJ21" s="1">
        <v>0</v>
      </c>
      <c r="BK21" s="119" t="s">
        <v>238</v>
      </c>
      <c r="BL21" s="1" t="s">
        <v>238</v>
      </c>
      <c r="BM21" s="1" t="s">
        <v>238</v>
      </c>
      <c r="BN21" s="1" t="s">
        <v>238</v>
      </c>
      <c r="BO21" s="1" t="s">
        <v>238</v>
      </c>
      <c r="BP21" s="1" t="s">
        <v>238</v>
      </c>
      <c r="BQ21" s="1" t="s">
        <v>238</v>
      </c>
      <c r="BR21" s="118" t="s">
        <v>238</v>
      </c>
      <c r="BS21" s="119" t="s">
        <v>238</v>
      </c>
      <c r="BT21" s="1" t="s">
        <v>238</v>
      </c>
      <c r="BU21" s="1" t="s">
        <v>238</v>
      </c>
    </row>
    <row r="22" spans="1:73" x14ac:dyDescent="0.2">
      <c r="A22" s="118">
        <v>271217</v>
      </c>
      <c r="B22" s="1" t="s">
        <v>204</v>
      </c>
      <c r="C22" s="116" t="s">
        <v>325</v>
      </c>
      <c r="D22" s="1">
        <v>10</v>
      </c>
      <c r="E22" s="117">
        <v>15.772124347428401</v>
      </c>
      <c r="F22" s="120">
        <v>15.772124347428401</v>
      </c>
      <c r="G22" s="119">
        <v>1</v>
      </c>
      <c r="H22" s="1">
        <v>2</v>
      </c>
      <c r="I22" s="1">
        <v>1</v>
      </c>
      <c r="J22" s="1">
        <v>1</v>
      </c>
      <c r="K22" s="1">
        <v>3</v>
      </c>
      <c r="L22" s="1">
        <v>0</v>
      </c>
      <c r="M22" s="1">
        <v>1</v>
      </c>
      <c r="N22" s="1">
        <v>1</v>
      </c>
      <c r="O22" s="118">
        <v>0</v>
      </c>
      <c r="P22" s="1">
        <v>8</v>
      </c>
      <c r="Q22" s="1">
        <v>2</v>
      </c>
      <c r="R22" s="118">
        <v>0</v>
      </c>
      <c r="S22" s="1" t="s">
        <v>238</v>
      </c>
      <c r="T22" s="1" t="s">
        <v>238</v>
      </c>
      <c r="U22" s="1" t="s">
        <v>238</v>
      </c>
      <c r="V22" s="1" t="s">
        <v>238</v>
      </c>
      <c r="W22" s="1" t="s">
        <v>238</v>
      </c>
      <c r="X22" s="1" t="s">
        <v>238</v>
      </c>
      <c r="Y22" s="1" t="s">
        <v>238</v>
      </c>
      <c r="Z22" s="1" t="s">
        <v>238</v>
      </c>
      <c r="AA22" s="118" t="s">
        <v>238</v>
      </c>
      <c r="AB22" s="119" t="s">
        <v>238</v>
      </c>
      <c r="AC22" s="1" t="s">
        <v>238</v>
      </c>
      <c r="AD22" s="1" t="s">
        <v>238</v>
      </c>
      <c r="AE22" s="1" t="s">
        <v>238</v>
      </c>
      <c r="AF22" s="1" t="s">
        <v>238</v>
      </c>
      <c r="AG22" s="1" t="s">
        <v>238</v>
      </c>
      <c r="AH22" s="118" t="s">
        <v>238</v>
      </c>
      <c r="AI22" s="1" t="s">
        <v>238</v>
      </c>
      <c r="AJ22" s="1" t="s">
        <v>238</v>
      </c>
      <c r="AK22" s="1" t="s">
        <v>238</v>
      </c>
      <c r="AL22" s="1" t="s">
        <v>238</v>
      </c>
      <c r="AM22" s="1" t="s">
        <v>238</v>
      </c>
      <c r="AN22" s="1" t="s">
        <v>238</v>
      </c>
      <c r="AO22" s="1" t="s">
        <v>238</v>
      </c>
      <c r="AP22" s="119">
        <v>0</v>
      </c>
      <c r="AQ22" s="1">
        <v>0</v>
      </c>
      <c r="AR22" s="1">
        <v>3</v>
      </c>
      <c r="AS22" s="1">
        <v>0</v>
      </c>
      <c r="AT22" s="1">
        <v>2</v>
      </c>
      <c r="AU22" s="1">
        <v>0</v>
      </c>
      <c r="AV22" s="1">
        <v>0</v>
      </c>
      <c r="AW22" s="1">
        <v>0</v>
      </c>
      <c r="AX22" s="1">
        <v>1</v>
      </c>
      <c r="AY22" s="1">
        <v>0</v>
      </c>
      <c r="AZ22" s="1">
        <v>0</v>
      </c>
      <c r="BA22" s="1">
        <v>1</v>
      </c>
      <c r="BB22" s="118">
        <v>3</v>
      </c>
      <c r="BC22" s="1">
        <v>4</v>
      </c>
      <c r="BD22" s="1">
        <v>2</v>
      </c>
      <c r="BE22" s="1">
        <v>0</v>
      </c>
      <c r="BF22" s="1">
        <v>2</v>
      </c>
      <c r="BG22" s="1">
        <v>0</v>
      </c>
      <c r="BH22" s="1">
        <v>1</v>
      </c>
      <c r="BI22" s="1">
        <v>1</v>
      </c>
      <c r="BJ22" s="1">
        <v>0</v>
      </c>
      <c r="BK22" s="119" t="s">
        <v>238</v>
      </c>
      <c r="BL22" s="1" t="s">
        <v>238</v>
      </c>
      <c r="BM22" s="1" t="s">
        <v>238</v>
      </c>
      <c r="BN22" s="1" t="s">
        <v>238</v>
      </c>
      <c r="BO22" s="1" t="s">
        <v>238</v>
      </c>
      <c r="BP22" s="1" t="s">
        <v>238</v>
      </c>
      <c r="BQ22" s="1" t="s">
        <v>238</v>
      </c>
      <c r="BR22" s="118" t="s">
        <v>238</v>
      </c>
      <c r="BS22" s="119" t="s">
        <v>238</v>
      </c>
      <c r="BT22" s="1" t="s">
        <v>238</v>
      </c>
      <c r="BU22" s="1" t="s">
        <v>238</v>
      </c>
    </row>
    <row r="23" spans="1:73" x14ac:dyDescent="0.2">
      <c r="A23" s="118">
        <v>271225</v>
      </c>
      <c r="B23" s="1" t="s">
        <v>204</v>
      </c>
      <c r="C23" s="116" t="s">
        <v>326</v>
      </c>
      <c r="D23" s="1">
        <v>22</v>
      </c>
      <c r="E23" s="117">
        <v>36.310221327303601</v>
      </c>
      <c r="F23" s="120">
        <v>36.310221327303601</v>
      </c>
      <c r="G23" s="119">
        <v>0</v>
      </c>
      <c r="H23" s="1">
        <v>0</v>
      </c>
      <c r="I23" s="1">
        <v>2</v>
      </c>
      <c r="J23" s="1">
        <v>0</v>
      </c>
      <c r="K23" s="1">
        <v>4</v>
      </c>
      <c r="L23" s="1">
        <v>8</v>
      </c>
      <c r="M23" s="1">
        <v>6</v>
      </c>
      <c r="N23" s="1">
        <v>2</v>
      </c>
      <c r="O23" s="118">
        <v>0</v>
      </c>
      <c r="P23" s="1">
        <v>3</v>
      </c>
      <c r="Q23" s="1">
        <v>19</v>
      </c>
      <c r="R23" s="118">
        <v>0</v>
      </c>
      <c r="S23" s="1" t="s">
        <v>238</v>
      </c>
      <c r="T23" s="1" t="s">
        <v>238</v>
      </c>
      <c r="U23" s="1" t="s">
        <v>238</v>
      </c>
      <c r="V23" s="1" t="s">
        <v>238</v>
      </c>
      <c r="W23" s="1" t="s">
        <v>238</v>
      </c>
      <c r="X23" s="1" t="s">
        <v>238</v>
      </c>
      <c r="Y23" s="1" t="s">
        <v>238</v>
      </c>
      <c r="Z23" s="1" t="s">
        <v>238</v>
      </c>
      <c r="AA23" s="118" t="s">
        <v>238</v>
      </c>
      <c r="AB23" s="119" t="s">
        <v>238</v>
      </c>
      <c r="AC23" s="1" t="s">
        <v>238</v>
      </c>
      <c r="AD23" s="1" t="s">
        <v>238</v>
      </c>
      <c r="AE23" s="1" t="s">
        <v>238</v>
      </c>
      <c r="AF23" s="1" t="s">
        <v>238</v>
      </c>
      <c r="AG23" s="1" t="s">
        <v>238</v>
      </c>
      <c r="AH23" s="118" t="s">
        <v>238</v>
      </c>
      <c r="AI23" s="1" t="s">
        <v>238</v>
      </c>
      <c r="AJ23" s="1" t="s">
        <v>238</v>
      </c>
      <c r="AK23" s="1" t="s">
        <v>238</v>
      </c>
      <c r="AL23" s="1" t="s">
        <v>238</v>
      </c>
      <c r="AM23" s="1" t="s">
        <v>238</v>
      </c>
      <c r="AN23" s="1" t="s">
        <v>238</v>
      </c>
      <c r="AO23" s="1" t="s">
        <v>238</v>
      </c>
      <c r="AP23" s="119">
        <v>2</v>
      </c>
      <c r="AQ23" s="1">
        <v>1</v>
      </c>
      <c r="AR23" s="1">
        <v>0</v>
      </c>
      <c r="AS23" s="1">
        <v>0</v>
      </c>
      <c r="AT23" s="1">
        <v>0</v>
      </c>
      <c r="AU23" s="1">
        <v>1</v>
      </c>
      <c r="AV23" s="1">
        <v>0</v>
      </c>
      <c r="AW23" s="1">
        <v>1</v>
      </c>
      <c r="AX23" s="1">
        <v>1</v>
      </c>
      <c r="AY23" s="1">
        <v>0</v>
      </c>
      <c r="AZ23" s="1">
        <v>1</v>
      </c>
      <c r="BA23" s="1">
        <v>0</v>
      </c>
      <c r="BB23" s="118">
        <v>15</v>
      </c>
      <c r="BC23" s="1">
        <v>3</v>
      </c>
      <c r="BD23" s="1">
        <v>5</v>
      </c>
      <c r="BE23" s="1">
        <v>4</v>
      </c>
      <c r="BF23" s="1">
        <v>1</v>
      </c>
      <c r="BG23" s="1">
        <v>3</v>
      </c>
      <c r="BH23" s="1">
        <v>5</v>
      </c>
      <c r="BI23" s="1">
        <v>1</v>
      </c>
      <c r="BJ23" s="1">
        <v>0</v>
      </c>
      <c r="BK23" s="119" t="s">
        <v>238</v>
      </c>
      <c r="BL23" s="1" t="s">
        <v>238</v>
      </c>
      <c r="BM23" s="1" t="s">
        <v>238</v>
      </c>
      <c r="BN23" s="1" t="s">
        <v>238</v>
      </c>
      <c r="BO23" s="1" t="s">
        <v>238</v>
      </c>
      <c r="BP23" s="1" t="s">
        <v>238</v>
      </c>
      <c r="BQ23" s="1" t="s">
        <v>238</v>
      </c>
      <c r="BR23" s="118" t="s">
        <v>238</v>
      </c>
      <c r="BS23" s="119" t="s">
        <v>238</v>
      </c>
      <c r="BT23" s="1" t="s">
        <v>238</v>
      </c>
      <c r="BU23" s="1" t="s">
        <v>238</v>
      </c>
    </row>
    <row r="24" spans="1:73" x14ac:dyDescent="0.2">
      <c r="A24" s="118">
        <v>271233</v>
      </c>
      <c r="B24" s="1" t="s">
        <v>204</v>
      </c>
      <c r="C24" s="116" t="s">
        <v>327</v>
      </c>
      <c r="D24" s="1">
        <v>17</v>
      </c>
      <c r="E24" s="117">
        <v>18.5265911072363</v>
      </c>
      <c r="F24" s="120">
        <v>18.5265911072363</v>
      </c>
      <c r="G24" s="119">
        <v>0</v>
      </c>
      <c r="H24" s="1">
        <v>1</v>
      </c>
      <c r="I24" s="1">
        <v>1</v>
      </c>
      <c r="J24" s="1">
        <v>3</v>
      </c>
      <c r="K24" s="1">
        <v>7</v>
      </c>
      <c r="L24" s="1">
        <v>1</v>
      </c>
      <c r="M24" s="1">
        <v>2</v>
      </c>
      <c r="N24" s="1">
        <v>2</v>
      </c>
      <c r="O24" s="118">
        <v>0</v>
      </c>
      <c r="P24" s="1">
        <v>9</v>
      </c>
      <c r="Q24" s="1">
        <v>8</v>
      </c>
      <c r="R24" s="118">
        <v>0</v>
      </c>
      <c r="S24" s="1" t="s">
        <v>238</v>
      </c>
      <c r="T24" s="1" t="s">
        <v>238</v>
      </c>
      <c r="U24" s="1" t="s">
        <v>238</v>
      </c>
      <c r="V24" s="1" t="s">
        <v>238</v>
      </c>
      <c r="W24" s="1" t="s">
        <v>238</v>
      </c>
      <c r="X24" s="1" t="s">
        <v>238</v>
      </c>
      <c r="Y24" s="1" t="s">
        <v>238</v>
      </c>
      <c r="Z24" s="1" t="s">
        <v>238</v>
      </c>
      <c r="AA24" s="118" t="s">
        <v>238</v>
      </c>
      <c r="AB24" s="119" t="s">
        <v>238</v>
      </c>
      <c r="AC24" s="1" t="s">
        <v>238</v>
      </c>
      <c r="AD24" s="1" t="s">
        <v>238</v>
      </c>
      <c r="AE24" s="1" t="s">
        <v>238</v>
      </c>
      <c r="AF24" s="1" t="s">
        <v>238</v>
      </c>
      <c r="AG24" s="1" t="s">
        <v>238</v>
      </c>
      <c r="AH24" s="118" t="s">
        <v>238</v>
      </c>
      <c r="AI24" s="1" t="s">
        <v>238</v>
      </c>
      <c r="AJ24" s="1" t="s">
        <v>238</v>
      </c>
      <c r="AK24" s="1" t="s">
        <v>238</v>
      </c>
      <c r="AL24" s="1" t="s">
        <v>238</v>
      </c>
      <c r="AM24" s="1" t="s">
        <v>238</v>
      </c>
      <c r="AN24" s="1" t="s">
        <v>238</v>
      </c>
      <c r="AO24" s="1" t="s">
        <v>238</v>
      </c>
      <c r="AP24" s="119">
        <v>1</v>
      </c>
      <c r="AQ24" s="1">
        <v>0</v>
      </c>
      <c r="AR24" s="1">
        <v>5</v>
      </c>
      <c r="AS24" s="1">
        <v>0</v>
      </c>
      <c r="AT24" s="1">
        <v>0</v>
      </c>
      <c r="AU24" s="1">
        <v>1</v>
      </c>
      <c r="AV24" s="1">
        <v>1</v>
      </c>
      <c r="AW24" s="1">
        <v>0</v>
      </c>
      <c r="AX24" s="1">
        <v>2</v>
      </c>
      <c r="AY24" s="1">
        <v>0</v>
      </c>
      <c r="AZ24" s="1">
        <v>0</v>
      </c>
      <c r="BA24" s="1">
        <v>0</v>
      </c>
      <c r="BB24" s="118">
        <v>7</v>
      </c>
      <c r="BC24" s="1">
        <v>1</v>
      </c>
      <c r="BD24" s="1">
        <v>1</v>
      </c>
      <c r="BE24" s="1">
        <v>2</v>
      </c>
      <c r="BF24" s="1">
        <v>4</v>
      </c>
      <c r="BG24" s="1">
        <v>3</v>
      </c>
      <c r="BH24" s="1">
        <v>4</v>
      </c>
      <c r="BI24" s="1">
        <v>2</v>
      </c>
      <c r="BJ24" s="1">
        <v>0</v>
      </c>
      <c r="BK24" s="119" t="s">
        <v>238</v>
      </c>
      <c r="BL24" s="1" t="s">
        <v>238</v>
      </c>
      <c r="BM24" s="1" t="s">
        <v>238</v>
      </c>
      <c r="BN24" s="1" t="s">
        <v>238</v>
      </c>
      <c r="BO24" s="1" t="s">
        <v>238</v>
      </c>
      <c r="BP24" s="1" t="s">
        <v>238</v>
      </c>
      <c r="BQ24" s="1" t="s">
        <v>238</v>
      </c>
      <c r="BR24" s="118" t="s">
        <v>238</v>
      </c>
      <c r="BS24" s="119" t="s">
        <v>238</v>
      </c>
      <c r="BT24" s="1" t="s">
        <v>238</v>
      </c>
      <c r="BU24" s="1" t="s">
        <v>238</v>
      </c>
    </row>
    <row r="25" spans="1:73" x14ac:dyDescent="0.2">
      <c r="A25" s="118">
        <v>271241</v>
      </c>
      <c r="B25" s="1" t="s">
        <v>204</v>
      </c>
      <c r="C25" s="116" t="s">
        <v>328</v>
      </c>
      <c r="D25" s="1">
        <v>11</v>
      </c>
      <c r="E25" s="117">
        <v>20.734373821910602</v>
      </c>
      <c r="F25" s="120">
        <v>20.734373821910602</v>
      </c>
      <c r="G25" s="119">
        <v>0</v>
      </c>
      <c r="H25" s="1">
        <v>0</v>
      </c>
      <c r="I25" s="1">
        <v>2</v>
      </c>
      <c r="J25" s="1">
        <v>3</v>
      </c>
      <c r="K25" s="1">
        <v>1</v>
      </c>
      <c r="L25" s="1">
        <v>3</v>
      </c>
      <c r="M25" s="1">
        <v>0</v>
      </c>
      <c r="N25" s="1">
        <v>2</v>
      </c>
      <c r="O25" s="118">
        <v>0</v>
      </c>
      <c r="P25" s="1">
        <v>4</v>
      </c>
      <c r="Q25" s="1">
        <v>7</v>
      </c>
      <c r="R25" s="118">
        <v>0</v>
      </c>
      <c r="S25" s="1" t="s">
        <v>238</v>
      </c>
      <c r="T25" s="1" t="s">
        <v>238</v>
      </c>
      <c r="U25" s="1" t="s">
        <v>238</v>
      </c>
      <c r="V25" s="1" t="s">
        <v>238</v>
      </c>
      <c r="W25" s="1" t="s">
        <v>238</v>
      </c>
      <c r="X25" s="1" t="s">
        <v>238</v>
      </c>
      <c r="Y25" s="1" t="s">
        <v>238</v>
      </c>
      <c r="Z25" s="1" t="s">
        <v>238</v>
      </c>
      <c r="AA25" s="118" t="s">
        <v>238</v>
      </c>
      <c r="AB25" s="119" t="s">
        <v>238</v>
      </c>
      <c r="AC25" s="1" t="s">
        <v>238</v>
      </c>
      <c r="AD25" s="1" t="s">
        <v>238</v>
      </c>
      <c r="AE25" s="1" t="s">
        <v>238</v>
      </c>
      <c r="AF25" s="1" t="s">
        <v>238</v>
      </c>
      <c r="AG25" s="1" t="s">
        <v>238</v>
      </c>
      <c r="AH25" s="118" t="s">
        <v>238</v>
      </c>
      <c r="AI25" s="1" t="s">
        <v>238</v>
      </c>
      <c r="AJ25" s="1" t="s">
        <v>238</v>
      </c>
      <c r="AK25" s="1" t="s">
        <v>238</v>
      </c>
      <c r="AL25" s="1" t="s">
        <v>238</v>
      </c>
      <c r="AM25" s="1" t="s">
        <v>238</v>
      </c>
      <c r="AN25" s="1" t="s">
        <v>238</v>
      </c>
      <c r="AO25" s="1" t="s">
        <v>238</v>
      </c>
      <c r="AP25" s="119">
        <v>1</v>
      </c>
      <c r="AQ25" s="1">
        <v>0</v>
      </c>
      <c r="AR25" s="1">
        <v>0</v>
      </c>
      <c r="AS25" s="1">
        <v>1</v>
      </c>
      <c r="AT25" s="1">
        <v>0</v>
      </c>
      <c r="AU25" s="1">
        <v>0</v>
      </c>
      <c r="AV25" s="1">
        <v>2</v>
      </c>
      <c r="AW25" s="1">
        <v>0</v>
      </c>
      <c r="AX25" s="1">
        <v>1</v>
      </c>
      <c r="AY25" s="1">
        <v>0</v>
      </c>
      <c r="AZ25" s="1">
        <v>0</v>
      </c>
      <c r="BA25" s="1">
        <v>1</v>
      </c>
      <c r="BB25" s="118">
        <v>5</v>
      </c>
      <c r="BC25" s="1">
        <v>2</v>
      </c>
      <c r="BD25" s="1">
        <v>1</v>
      </c>
      <c r="BE25" s="1">
        <v>1</v>
      </c>
      <c r="BF25" s="1">
        <v>2</v>
      </c>
      <c r="BG25" s="1">
        <v>1</v>
      </c>
      <c r="BH25" s="1">
        <v>2</v>
      </c>
      <c r="BI25" s="1">
        <v>2</v>
      </c>
      <c r="BJ25" s="1">
        <v>0</v>
      </c>
      <c r="BK25" s="119" t="s">
        <v>238</v>
      </c>
      <c r="BL25" s="1" t="s">
        <v>238</v>
      </c>
      <c r="BM25" s="1" t="s">
        <v>238</v>
      </c>
      <c r="BN25" s="1" t="s">
        <v>238</v>
      </c>
      <c r="BO25" s="1" t="s">
        <v>238</v>
      </c>
      <c r="BP25" s="1" t="s">
        <v>238</v>
      </c>
      <c r="BQ25" s="1" t="s">
        <v>238</v>
      </c>
      <c r="BR25" s="118" t="s">
        <v>238</v>
      </c>
      <c r="BS25" s="119" t="s">
        <v>238</v>
      </c>
      <c r="BT25" s="1" t="s">
        <v>238</v>
      </c>
      <c r="BU25" s="1" t="s">
        <v>238</v>
      </c>
    </row>
    <row r="26" spans="1:73" x14ac:dyDescent="0.2">
      <c r="A26" s="118">
        <v>271250</v>
      </c>
      <c r="B26" s="1" t="s">
        <v>204</v>
      </c>
      <c r="C26" s="116" t="s">
        <v>329</v>
      </c>
      <c r="D26" s="1">
        <v>12</v>
      </c>
      <c r="E26" s="117">
        <v>21.2100323452993</v>
      </c>
      <c r="F26" s="120">
        <v>21.2100323452993</v>
      </c>
      <c r="G26" s="119">
        <v>0</v>
      </c>
      <c r="H26" s="1">
        <v>2</v>
      </c>
      <c r="I26" s="1">
        <v>2</v>
      </c>
      <c r="J26" s="1">
        <v>4</v>
      </c>
      <c r="K26" s="1">
        <v>2</v>
      </c>
      <c r="L26" s="1">
        <v>1</v>
      </c>
      <c r="M26" s="1">
        <v>1</v>
      </c>
      <c r="N26" s="1">
        <v>0</v>
      </c>
      <c r="O26" s="118">
        <v>0</v>
      </c>
      <c r="P26" s="1">
        <v>8</v>
      </c>
      <c r="Q26" s="1">
        <v>4</v>
      </c>
      <c r="R26" s="118">
        <v>0</v>
      </c>
      <c r="S26" s="1" t="s">
        <v>238</v>
      </c>
      <c r="T26" s="1" t="s">
        <v>238</v>
      </c>
      <c r="U26" s="1" t="s">
        <v>238</v>
      </c>
      <c r="V26" s="1" t="s">
        <v>238</v>
      </c>
      <c r="W26" s="1" t="s">
        <v>238</v>
      </c>
      <c r="X26" s="1" t="s">
        <v>238</v>
      </c>
      <c r="Y26" s="1" t="s">
        <v>238</v>
      </c>
      <c r="Z26" s="1" t="s">
        <v>238</v>
      </c>
      <c r="AA26" s="118" t="s">
        <v>238</v>
      </c>
      <c r="AB26" s="119" t="s">
        <v>238</v>
      </c>
      <c r="AC26" s="1" t="s">
        <v>238</v>
      </c>
      <c r="AD26" s="1" t="s">
        <v>238</v>
      </c>
      <c r="AE26" s="1" t="s">
        <v>238</v>
      </c>
      <c r="AF26" s="1" t="s">
        <v>238</v>
      </c>
      <c r="AG26" s="1" t="s">
        <v>238</v>
      </c>
      <c r="AH26" s="118" t="s">
        <v>238</v>
      </c>
      <c r="AI26" s="1" t="s">
        <v>238</v>
      </c>
      <c r="AJ26" s="1" t="s">
        <v>238</v>
      </c>
      <c r="AK26" s="1" t="s">
        <v>238</v>
      </c>
      <c r="AL26" s="1" t="s">
        <v>238</v>
      </c>
      <c r="AM26" s="1" t="s">
        <v>238</v>
      </c>
      <c r="AN26" s="1" t="s">
        <v>238</v>
      </c>
      <c r="AO26" s="1" t="s">
        <v>238</v>
      </c>
      <c r="AP26" s="119">
        <v>0</v>
      </c>
      <c r="AQ26" s="1">
        <v>1</v>
      </c>
      <c r="AR26" s="1">
        <v>0</v>
      </c>
      <c r="AS26" s="1">
        <v>1</v>
      </c>
      <c r="AT26" s="1">
        <v>0</v>
      </c>
      <c r="AU26" s="1">
        <v>1</v>
      </c>
      <c r="AV26" s="1">
        <v>3</v>
      </c>
      <c r="AW26" s="1">
        <v>2</v>
      </c>
      <c r="AX26" s="1">
        <v>0</v>
      </c>
      <c r="AY26" s="1">
        <v>0</v>
      </c>
      <c r="AZ26" s="1">
        <v>1</v>
      </c>
      <c r="BA26" s="1">
        <v>0</v>
      </c>
      <c r="BB26" s="118">
        <v>3</v>
      </c>
      <c r="BC26" s="1">
        <v>0</v>
      </c>
      <c r="BD26" s="1">
        <v>3</v>
      </c>
      <c r="BE26" s="1">
        <v>4</v>
      </c>
      <c r="BF26" s="1">
        <v>1</v>
      </c>
      <c r="BG26" s="1">
        <v>1</v>
      </c>
      <c r="BH26" s="1">
        <v>1</v>
      </c>
      <c r="BI26" s="1">
        <v>2</v>
      </c>
      <c r="BJ26" s="1">
        <v>0</v>
      </c>
      <c r="BK26" s="119" t="s">
        <v>238</v>
      </c>
      <c r="BL26" s="1" t="s">
        <v>238</v>
      </c>
      <c r="BM26" s="1" t="s">
        <v>238</v>
      </c>
      <c r="BN26" s="1" t="s">
        <v>238</v>
      </c>
      <c r="BO26" s="1" t="s">
        <v>238</v>
      </c>
      <c r="BP26" s="1" t="s">
        <v>238</v>
      </c>
      <c r="BQ26" s="1" t="s">
        <v>238</v>
      </c>
      <c r="BR26" s="118" t="s">
        <v>238</v>
      </c>
      <c r="BS26" s="119" t="s">
        <v>238</v>
      </c>
      <c r="BT26" s="1" t="s">
        <v>238</v>
      </c>
      <c r="BU26" s="1" t="s">
        <v>238</v>
      </c>
    </row>
    <row r="27" spans="1:73" x14ac:dyDescent="0.2">
      <c r="A27" s="118">
        <v>271268</v>
      </c>
      <c r="B27" s="1" t="s">
        <v>204</v>
      </c>
      <c r="C27" s="116" t="s">
        <v>330</v>
      </c>
      <c r="D27" s="1">
        <v>19</v>
      </c>
      <c r="E27" s="117">
        <v>21.3360883089466</v>
      </c>
      <c r="F27" s="120">
        <v>21.3360883089466</v>
      </c>
      <c r="G27" s="119">
        <v>0</v>
      </c>
      <c r="H27" s="1">
        <v>2</v>
      </c>
      <c r="I27" s="1">
        <v>2</v>
      </c>
      <c r="J27" s="1">
        <v>2</v>
      </c>
      <c r="K27" s="1">
        <v>4</v>
      </c>
      <c r="L27" s="1">
        <v>2</v>
      </c>
      <c r="M27" s="1">
        <v>4</v>
      </c>
      <c r="N27" s="1">
        <v>3</v>
      </c>
      <c r="O27" s="118">
        <v>0</v>
      </c>
      <c r="P27" s="1">
        <v>12</v>
      </c>
      <c r="Q27" s="1">
        <v>7</v>
      </c>
      <c r="R27" s="118">
        <v>0</v>
      </c>
      <c r="S27" s="1" t="s">
        <v>238</v>
      </c>
      <c r="T27" s="1" t="s">
        <v>238</v>
      </c>
      <c r="U27" s="1" t="s">
        <v>238</v>
      </c>
      <c r="V27" s="1" t="s">
        <v>238</v>
      </c>
      <c r="W27" s="1" t="s">
        <v>238</v>
      </c>
      <c r="X27" s="1" t="s">
        <v>238</v>
      </c>
      <c r="Y27" s="1" t="s">
        <v>238</v>
      </c>
      <c r="Z27" s="1" t="s">
        <v>238</v>
      </c>
      <c r="AA27" s="118" t="s">
        <v>238</v>
      </c>
      <c r="AB27" s="119" t="s">
        <v>238</v>
      </c>
      <c r="AC27" s="1" t="s">
        <v>238</v>
      </c>
      <c r="AD27" s="1" t="s">
        <v>238</v>
      </c>
      <c r="AE27" s="1" t="s">
        <v>238</v>
      </c>
      <c r="AF27" s="1" t="s">
        <v>238</v>
      </c>
      <c r="AG27" s="1" t="s">
        <v>238</v>
      </c>
      <c r="AH27" s="118" t="s">
        <v>238</v>
      </c>
      <c r="AI27" s="1" t="s">
        <v>238</v>
      </c>
      <c r="AJ27" s="1" t="s">
        <v>238</v>
      </c>
      <c r="AK27" s="1" t="s">
        <v>238</v>
      </c>
      <c r="AL27" s="1" t="s">
        <v>238</v>
      </c>
      <c r="AM27" s="1" t="s">
        <v>238</v>
      </c>
      <c r="AN27" s="1" t="s">
        <v>238</v>
      </c>
      <c r="AO27" s="1" t="s">
        <v>238</v>
      </c>
      <c r="AP27" s="119">
        <v>0</v>
      </c>
      <c r="AQ27" s="1">
        <v>1</v>
      </c>
      <c r="AR27" s="1">
        <v>1</v>
      </c>
      <c r="AS27" s="1">
        <v>1</v>
      </c>
      <c r="AT27" s="1">
        <v>0</v>
      </c>
      <c r="AU27" s="1">
        <v>3</v>
      </c>
      <c r="AV27" s="1">
        <v>3</v>
      </c>
      <c r="AW27" s="1">
        <v>4</v>
      </c>
      <c r="AX27" s="1">
        <v>2</v>
      </c>
      <c r="AY27" s="1">
        <v>1</v>
      </c>
      <c r="AZ27" s="1">
        <v>0</v>
      </c>
      <c r="BA27" s="1">
        <v>0</v>
      </c>
      <c r="BB27" s="118">
        <v>3</v>
      </c>
      <c r="BC27" s="1">
        <v>4</v>
      </c>
      <c r="BD27" s="1">
        <v>1</v>
      </c>
      <c r="BE27" s="1">
        <v>3</v>
      </c>
      <c r="BF27" s="1">
        <v>0</v>
      </c>
      <c r="BG27" s="1">
        <v>1</v>
      </c>
      <c r="BH27" s="1">
        <v>8</v>
      </c>
      <c r="BI27" s="1">
        <v>2</v>
      </c>
      <c r="BJ27" s="1">
        <v>0</v>
      </c>
      <c r="BK27" s="119" t="s">
        <v>238</v>
      </c>
      <c r="BL27" s="1" t="s">
        <v>238</v>
      </c>
      <c r="BM27" s="1" t="s">
        <v>238</v>
      </c>
      <c r="BN27" s="1" t="s">
        <v>238</v>
      </c>
      <c r="BO27" s="1" t="s">
        <v>238</v>
      </c>
      <c r="BP27" s="1" t="s">
        <v>238</v>
      </c>
      <c r="BQ27" s="1" t="s">
        <v>238</v>
      </c>
      <c r="BR27" s="118" t="s">
        <v>238</v>
      </c>
      <c r="BS27" s="119" t="s">
        <v>238</v>
      </c>
      <c r="BT27" s="1" t="s">
        <v>238</v>
      </c>
      <c r="BU27" s="1" t="s">
        <v>238</v>
      </c>
    </row>
    <row r="28" spans="1:73" x14ac:dyDescent="0.2">
      <c r="A28" s="118">
        <v>271276</v>
      </c>
      <c r="B28" s="1" t="s">
        <v>204</v>
      </c>
      <c r="C28" s="116" t="s">
        <v>331</v>
      </c>
      <c r="D28" s="1">
        <v>16</v>
      </c>
      <c r="E28" s="117">
        <v>23.304591004427898</v>
      </c>
      <c r="F28" s="120">
        <v>23.304591004427898</v>
      </c>
      <c r="G28" s="119">
        <v>0</v>
      </c>
      <c r="H28" s="1">
        <v>2</v>
      </c>
      <c r="I28" s="1">
        <v>2</v>
      </c>
      <c r="J28" s="1">
        <v>3</v>
      </c>
      <c r="K28" s="1">
        <v>3</v>
      </c>
      <c r="L28" s="1">
        <v>2</v>
      </c>
      <c r="M28" s="1">
        <v>2</v>
      </c>
      <c r="N28" s="1">
        <v>2</v>
      </c>
      <c r="O28" s="118">
        <v>0</v>
      </c>
      <c r="P28" s="1">
        <v>2</v>
      </c>
      <c r="Q28" s="1">
        <v>13</v>
      </c>
      <c r="R28" s="118">
        <v>1</v>
      </c>
      <c r="S28" s="1" t="s">
        <v>238</v>
      </c>
      <c r="T28" s="1" t="s">
        <v>238</v>
      </c>
      <c r="U28" s="1" t="s">
        <v>238</v>
      </c>
      <c r="V28" s="1" t="s">
        <v>238</v>
      </c>
      <c r="W28" s="1" t="s">
        <v>238</v>
      </c>
      <c r="X28" s="1" t="s">
        <v>238</v>
      </c>
      <c r="Y28" s="1" t="s">
        <v>238</v>
      </c>
      <c r="Z28" s="1" t="s">
        <v>238</v>
      </c>
      <c r="AA28" s="118" t="s">
        <v>238</v>
      </c>
      <c r="AB28" s="119" t="s">
        <v>238</v>
      </c>
      <c r="AC28" s="1" t="s">
        <v>238</v>
      </c>
      <c r="AD28" s="1" t="s">
        <v>238</v>
      </c>
      <c r="AE28" s="1" t="s">
        <v>238</v>
      </c>
      <c r="AF28" s="1" t="s">
        <v>238</v>
      </c>
      <c r="AG28" s="1" t="s">
        <v>238</v>
      </c>
      <c r="AH28" s="118" t="s">
        <v>238</v>
      </c>
      <c r="AI28" s="1" t="s">
        <v>238</v>
      </c>
      <c r="AJ28" s="1" t="s">
        <v>238</v>
      </c>
      <c r="AK28" s="1" t="s">
        <v>238</v>
      </c>
      <c r="AL28" s="1" t="s">
        <v>238</v>
      </c>
      <c r="AM28" s="1" t="s">
        <v>238</v>
      </c>
      <c r="AN28" s="1" t="s">
        <v>238</v>
      </c>
      <c r="AO28" s="1" t="s">
        <v>238</v>
      </c>
      <c r="AP28" s="119">
        <v>0</v>
      </c>
      <c r="AQ28" s="1">
        <v>0</v>
      </c>
      <c r="AR28" s="1">
        <v>1</v>
      </c>
      <c r="AS28" s="1">
        <v>2</v>
      </c>
      <c r="AT28" s="1">
        <v>1</v>
      </c>
      <c r="AU28" s="1">
        <v>1</v>
      </c>
      <c r="AV28" s="1">
        <v>1</v>
      </c>
      <c r="AW28" s="1">
        <v>1</v>
      </c>
      <c r="AX28" s="1">
        <v>1</v>
      </c>
      <c r="AY28" s="1">
        <v>1</v>
      </c>
      <c r="AZ28" s="1">
        <v>2</v>
      </c>
      <c r="BA28" s="1">
        <v>2</v>
      </c>
      <c r="BB28" s="118">
        <v>3</v>
      </c>
      <c r="BC28" s="1">
        <v>0</v>
      </c>
      <c r="BD28" s="1">
        <v>3</v>
      </c>
      <c r="BE28" s="1">
        <v>1</v>
      </c>
      <c r="BF28" s="1">
        <v>5</v>
      </c>
      <c r="BG28" s="1">
        <v>5</v>
      </c>
      <c r="BH28" s="1">
        <v>2</v>
      </c>
      <c r="BI28" s="1">
        <v>0</v>
      </c>
      <c r="BJ28" s="1">
        <v>0</v>
      </c>
      <c r="BK28" s="119" t="s">
        <v>238</v>
      </c>
      <c r="BL28" s="1" t="s">
        <v>238</v>
      </c>
      <c r="BM28" s="1" t="s">
        <v>238</v>
      </c>
      <c r="BN28" s="1" t="s">
        <v>238</v>
      </c>
      <c r="BO28" s="1" t="s">
        <v>238</v>
      </c>
      <c r="BP28" s="1" t="s">
        <v>238</v>
      </c>
      <c r="BQ28" s="1" t="s">
        <v>238</v>
      </c>
      <c r="BR28" s="118" t="s">
        <v>238</v>
      </c>
      <c r="BS28" s="119" t="s">
        <v>238</v>
      </c>
      <c r="BT28" s="1" t="s">
        <v>238</v>
      </c>
      <c r="BU28" s="1" t="s">
        <v>238</v>
      </c>
    </row>
    <row r="29" spans="1:73" x14ac:dyDescent="0.2">
      <c r="A29" s="118">
        <v>271284</v>
      </c>
      <c r="B29" s="1" t="s">
        <v>204</v>
      </c>
      <c r="C29" s="116" t="s">
        <v>332</v>
      </c>
      <c r="D29" s="1">
        <v>14</v>
      </c>
      <c r="E29" s="117">
        <v>25.082863029651499</v>
      </c>
      <c r="F29" s="120">
        <v>25.082863029651499</v>
      </c>
      <c r="G29" s="119">
        <v>0</v>
      </c>
      <c r="H29" s="1">
        <v>3</v>
      </c>
      <c r="I29" s="1">
        <v>1</v>
      </c>
      <c r="J29" s="1">
        <v>3</v>
      </c>
      <c r="K29" s="1">
        <v>5</v>
      </c>
      <c r="L29" s="1">
        <v>0</v>
      </c>
      <c r="M29" s="1">
        <v>1</v>
      </c>
      <c r="N29" s="1">
        <v>1</v>
      </c>
      <c r="O29" s="118">
        <v>0</v>
      </c>
      <c r="P29" s="1">
        <v>6</v>
      </c>
      <c r="Q29" s="1">
        <v>8</v>
      </c>
      <c r="R29" s="118">
        <v>0</v>
      </c>
      <c r="S29" s="1" t="s">
        <v>238</v>
      </c>
      <c r="T29" s="1" t="s">
        <v>238</v>
      </c>
      <c r="U29" s="1" t="s">
        <v>238</v>
      </c>
      <c r="V29" s="1" t="s">
        <v>238</v>
      </c>
      <c r="W29" s="1" t="s">
        <v>238</v>
      </c>
      <c r="X29" s="1" t="s">
        <v>238</v>
      </c>
      <c r="Y29" s="1" t="s">
        <v>238</v>
      </c>
      <c r="Z29" s="1" t="s">
        <v>238</v>
      </c>
      <c r="AA29" s="118" t="s">
        <v>238</v>
      </c>
      <c r="AB29" s="119" t="s">
        <v>238</v>
      </c>
      <c r="AC29" s="1" t="s">
        <v>238</v>
      </c>
      <c r="AD29" s="1" t="s">
        <v>238</v>
      </c>
      <c r="AE29" s="1" t="s">
        <v>238</v>
      </c>
      <c r="AF29" s="1" t="s">
        <v>238</v>
      </c>
      <c r="AG29" s="1" t="s">
        <v>238</v>
      </c>
      <c r="AH29" s="118" t="s">
        <v>238</v>
      </c>
      <c r="AI29" s="1" t="s">
        <v>238</v>
      </c>
      <c r="AJ29" s="1" t="s">
        <v>238</v>
      </c>
      <c r="AK29" s="1" t="s">
        <v>238</v>
      </c>
      <c r="AL29" s="1" t="s">
        <v>238</v>
      </c>
      <c r="AM29" s="1" t="s">
        <v>238</v>
      </c>
      <c r="AN29" s="1" t="s">
        <v>238</v>
      </c>
      <c r="AO29" s="1" t="s">
        <v>238</v>
      </c>
      <c r="AP29" s="119">
        <v>2</v>
      </c>
      <c r="AQ29" s="1">
        <v>1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1</v>
      </c>
      <c r="AX29" s="1">
        <v>1</v>
      </c>
      <c r="AY29" s="1">
        <v>1</v>
      </c>
      <c r="AZ29" s="1">
        <v>2</v>
      </c>
      <c r="BA29" s="1">
        <v>1</v>
      </c>
      <c r="BB29" s="118">
        <v>5</v>
      </c>
      <c r="BC29" s="1">
        <v>1</v>
      </c>
      <c r="BD29" s="1">
        <v>1</v>
      </c>
      <c r="BE29" s="1">
        <v>5</v>
      </c>
      <c r="BF29" s="1">
        <v>2</v>
      </c>
      <c r="BG29" s="1">
        <v>1</v>
      </c>
      <c r="BH29" s="1">
        <v>3</v>
      </c>
      <c r="BI29" s="1">
        <v>1</v>
      </c>
      <c r="BJ29" s="1">
        <v>0</v>
      </c>
      <c r="BK29" s="119" t="s">
        <v>238</v>
      </c>
      <c r="BL29" s="1" t="s">
        <v>238</v>
      </c>
      <c r="BM29" s="1" t="s">
        <v>238</v>
      </c>
      <c r="BN29" s="1" t="s">
        <v>238</v>
      </c>
      <c r="BO29" s="1" t="s">
        <v>238</v>
      </c>
      <c r="BP29" s="1" t="s">
        <v>238</v>
      </c>
      <c r="BQ29" s="1" t="s">
        <v>238</v>
      </c>
      <c r="BR29" s="118" t="s">
        <v>238</v>
      </c>
      <c r="BS29" s="119" t="s">
        <v>238</v>
      </c>
      <c r="BT29" s="1" t="s">
        <v>238</v>
      </c>
      <c r="BU29" s="1" t="s">
        <v>238</v>
      </c>
    </row>
    <row r="30" spans="1:73" x14ac:dyDescent="0.2">
      <c r="A30" s="118">
        <v>271403</v>
      </c>
      <c r="B30" s="1" t="s">
        <v>205</v>
      </c>
      <c r="C30" s="116" t="s">
        <v>204</v>
      </c>
      <c r="D30" s="1">
        <v>85</v>
      </c>
      <c r="E30" s="117">
        <v>21.892602618355301</v>
      </c>
      <c r="F30" s="120">
        <v>21.892602618355301</v>
      </c>
      <c r="G30" s="119">
        <v>5</v>
      </c>
      <c r="H30" s="1">
        <v>9</v>
      </c>
      <c r="I30" s="1">
        <v>12</v>
      </c>
      <c r="J30" s="1">
        <v>15</v>
      </c>
      <c r="K30" s="1">
        <v>16</v>
      </c>
      <c r="L30" s="1">
        <v>8</v>
      </c>
      <c r="M30" s="1">
        <v>11</v>
      </c>
      <c r="N30" s="1">
        <v>9</v>
      </c>
      <c r="O30" s="118">
        <v>0</v>
      </c>
      <c r="P30" s="1">
        <v>57</v>
      </c>
      <c r="Q30" s="1">
        <v>28</v>
      </c>
      <c r="R30" s="118">
        <v>0</v>
      </c>
      <c r="S30" s="1">
        <v>37</v>
      </c>
      <c r="T30" s="1">
        <v>48</v>
      </c>
      <c r="U30" s="1">
        <v>3</v>
      </c>
      <c r="V30" s="1">
        <v>45</v>
      </c>
      <c r="W30" s="1">
        <v>0</v>
      </c>
      <c r="X30" s="1">
        <v>10</v>
      </c>
      <c r="Y30" s="1">
        <v>25</v>
      </c>
      <c r="Z30" s="1">
        <v>10</v>
      </c>
      <c r="AA30" s="118">
        <v>0</v>
      </c>
      <c r="AB30" s="119">
        <v>53</v>
      </c>
      <c r="AC30" s="1">
        <v>8</v>
      </c>
      <c r="AD30" s="1">
        <v>7</v>
      </c>
      <c r="AE30" s="1">
        <v>1</v>
      </c>
      <c r="AF30" s="1">
        <v>0</v>
      </c>
      <c r="AG30" s="1">
        <v>16</v>
      </c>
      <c r="AH30" s="118">
        <v>0</v>
      </c>
      <c r="AI30" s="1">
        <v>43</v>
      </c>
      <c r="AJ30" s="1">
        <v>1</v>
      </c>
      <c r="AK30" s="1">
        <v>14</v>
      </c>
      <c r="AL30" s="1">
        <v>18</v>
      </c>
      <c r="AM30" s="1">
        <v>4</v>
      </c>
      <c r="AN30" s="1">
        <v>5</v>
      </c>
      <c r="AO30" s="1">
        <v>0</v>
      </c>
      <c r="AP30" s="119">
        <v>8</v>
      </c>
      <c r="AQ30" s="1">
        <v>5</v>
      </c>
      <c r="AR30" s="1">
        <v>4</v>
      </c>
      <c r="AS30" s="1">
        <v>3</v>
      </c>
      <c r="AT30" s="1">
        <v>5</v>
      </c>
      <c r="AU30" s="1">
        <v>11</v>
      </c>
      <c r="AV30" s="1">
        <v>6</v>
      </c>
      <c r="AW30" s="1">
        <v>6</v>
      </c>
      <c r="AX30" s="1">
        <v>9</v>
      </c>
      <c r="AY30" s="1">
        <v>3</v>
      </c>
      <c r="AZ30" s="1">
        <v>2</v>
      </c>
      <c r="BA30" s="1">
        <v>3</v>
      </c>
      <c r="BB30" s="118">
        <v>20</v>
      </c>
      <c r="BC30" s="1">
        <v>13</v>
      </c>
      <c r="BD30" s="1">
        <v>12</v>
      </c>
      <c r="BE30" s="1">
        <v>14</v>
      </c>
      <c r="BF30" s="1">
        <v>10</v>
      </c>
      <c r="BG30" s="1">
        <v>9</v>
      </c>
      <c r="BH30" s="1">
        <v>14</v>
      </c>
      <c r="BI30" s="1">
        <v>12</v>
      </c>
      <c r="BJ30" s="1">
        <v>1</v>
      </c>
      <c r="BK30" s="119">
        <v>16</v>
      </c>
      <c r="BL30" s="1">
        <v>74</v>
      </c>
      <c r="BM30" s="1">
        <v>28</v>
      </c>
      <c r="BN30" s="1">
        <v>10</v>
      </c>
      <c r="BO30" s="1">
        <v>3</v>
      </c>
      <c r="BP30" s="1">
        <v>1</v>
      </c>
      <c r="BQ30" s="1">
        <v>7</v>
      </c>
      <c r="BR30" s="118">
        <v>3</v>
      </c>
      <c r="BS30" s="119">
        <v>17</v>
      </c>
      <c r="BT30" s="1">
        <v>67</v>
      </c>
      <c r="BU30" s="1">
        <v>1</v>
      </c>
    </row>
    <row r="31" spans="1:73" x14ac:dyDescent="0.2">
      <c r="A31" s="118">
        <v>271411</v>
      </c>
      <c r="B31" s="1" t="s">
        <v>204</v>
      </c>
      <c r="C31" s="116" t="s">
        <v>333</v>
      </c>
      <c r="D31" s="1">
        <v>21</v>
      </c>
      <c r="E31" s="117">
        <v>29.038012140654601</v>
      </c>
      <c r="F31" s="120">
        <v>29.038012140654601</v>
      </c>
      <c r="G31" s="119">
        <v>0</v>
      </c>
      <c r="H31" s="1">
        <v>4</v>
      </c>
      <c r="I31" s="1">
        <v>3</v>
      </c>
      <c r="J31" s="1">
        <v>4</v>
      </c>
      <c r="K31" s="1">
        <v>1</v>
      </c>
      <c r="L31" s="1">
        <v>1</v>
      </c>
      <c r="M31" s="1">
        <v>6</v>
      </c>
      <c r="N31" s="1">
        <v>2</v>
      </c>
      <c r="O31" s="118">
        <v>0</v>
      </c>
      <c r="P31" s="1">
        <v>11</v>
      </c>
      <c r="Q31" s="1">
        <v>10</v>
      </c>
      <c r="R31" s="118">
        <v>0</v>
      </c>
      <c r="S31" s="1">
        <v>9</v>
      </c>
      <c r="T31" s="1">
        <v>12</v>
      </c>
      <c r="U31" s="1">
        <v>0</v>
      </c>
      <c r="V31" s="1">
        <v>12</v>
      </c>
      <c r="W31" s="1">
        <v>0</v>
      </c>
      <c r="X31" s="1">
        <v>2</v>
      </c>
      <c r="Y31" s="1">
        <v>10</v>
      </c>
      <c r="Z31" s="1">
        <v>0</v>
      </c>
      <c r="AA31" s="118">
        <v>0</v>
      </c>
      <c r="AB31" s="119">
        <v>9</v>
      </c>
      <c r="AC31" s="1">
        <v>2</v>
      </c>
      <c r="AD31" s="1">
        <v>2</v>
      </c>
      <c r="AE31" s="1">
        <v>1</v>
      </c>
      <c r="AF31" s="1">
        <v>0</v>
      </c>
      <c r="AG31" s="1">
        <v>7</v>
      </c>
      <c r="AH31" s="118">
        <v>0</v>
      </c>
      <c r="AI31" s="1">
        <v>8</v>
      </c>
      <c r="AJ31" s="1">
        <v>0</v>
      </c>
      <c r="AK31" s="1">
        <v>5</v>
      </c>
      <c r="AL31" s="1">
        <v>4</v>
      </c>
      <c r="AM31" s="1">
        <v>3</v>
      </c>
      <c r="AN31" s="1">
        <v>1</v>
      </c>
      <c r="AO31" s="1">
        <v>0</v>
      </c>
      <c r="AP31" s="119">
        <v>4</v>
      </c>
      <c r="AQ31" s="1">
        <v>0</v>
      </c>
      <c r="AR31" s="1">
        <v>0</v>
      </c>
      <c r="AS31" s="1">
        <v>0</v>
      </c>
      <c r="AT31" s="1">
        <v>1</v>
      </c>
      <c r="AU31" s="1">
        <v>2</v>
      </c>
      <c r="AV31" s="1">
        <v>2</v>
      </c>
      <c r="AW31" s="1">
        <v>1</v>
      </c>
      <c r="AX31" s="1">
        <v>4</v>
      </c>
      <c r="AY31" s="1">
        <v>1</v>
      </c>
      <c r="AZ31" s="1">
        <v>1</v>
      </c>
      <c r="BA31" s="1">
        <v>0</v>
      </c>
      <c r="BB31" s="118">
        <v>5</v>
      </c>
      <c r="BC31" s="1">
        <v>4</v>
      </c>
      <c r="BD31" s="1">
        <v>3</v>
      </c>
      <c r="BE31" s="1">
        <v>4</v>
      </c>
      <c r="BF31" s="1">
        <v>2</v>
      </c>
      <c r="BG31" s="1">
        <v>2</v>
      </c>
      <c r="BH31" s="1">
        <v>3</v>
      </c>
      <c r="BI31" s="1">
        <v>3</v>
      </c>
      <c r="BJ31" s="1">
        <v>0</v>
      </c>
      <c r="BK31" s="119">
        <v>2</v>
      </c>
      <c r="BL31" s="1">
        <v>24</v>
      </c>
      <c r="BM31" s="1">
        <v>9</v>
      </c>
      <c r="BN31" s="1">
        <v>0</v>
      </c>
      <c r="BO31" s="1">
        <v>0</v>
      </c>
      <c r="BP31" s="1">
        <v>0</v>
      </c>
      <c r="BQ31" s="1">
        <v>0</v>
      </c>
      <c r="BR31" s="118">
        <v>1</v>
      </c>
      <c r="BS31" s="119">
        <v>7</v>
      </c>
      <c r="BT31" s="1">
        <v>13</v>
      </c>
      <c r="BU31" s="1">
        <v>1</v>
      </c>
    </row>
    <row r="32" spans="1:73" x14ac:dyDescent="0.2">
      <c r="A32" s="118">
        <v>271420</v>
      </c>
      <c r="B32" s="1" t="s">
        <v>204</v>
      </c>
      <c r="C32" s="116" t="s">
        <v>334</v>
      </c>
      <c r="D32" s="1">
        <v>13</v>
      </c>
      <c r="E32" s="117">
        <v>22.729656957023501</v>
      </c>
      <c r="F32" s="120">
        <v>22.729656957023501</v>
      </c>
      <c r="G32" s="119">
        <v>0</v>
      </c>
      <c r="H32" s="1">
        <v>1</v>
      </c>
      <c r="I32" s="1">
        <v>1</v>
      </c>
      <c r="J32" s="1">
        <v>1</v>
      </c>
      <c r="K32" s="1">
        <v>5</v>
      </c>
      <c r="L32" s="1">
        <v>2</v>
      </c>
      <c r="M32" s="1">
        <v>2</v>
      </c>
      <c r="N32" s="1">
        <v>1</v>
      </c>
      <c r="O32" s="118">
        <v>0</v>
      </c>
      <c r="P32" s="1">
        <v>8</v>
      </c>
      <c r="Q32" s="1">
        <v>5</v>
      </c>
      <c r="R32" s="118">
        <v>0</v>
      </c>
      <c r="S32" s="1">
        <v>7</v>
      </c>
      <c r="T32" s="1">
        <v>6</v>
      </c>
      <c r="U32" s="1">
        <v>0</v>
      </c>
      <c r="V32" s="1">
        <v>6</v>
      </c>
      <c r="W32" s="1">
        <v>0</v>
      </c>
      <c r="X32" s="1">
        <v>1</v>
      </c>
      <c r="Y32" s="1">
        <v>2</v>
      </c>
      <c r="Z32" s="1">
        <v>3</v>
      </c>
      <c r="AA32" s="118">
        <v>0</v>
      </c>
      <c r="AB32" s="119">
        <v>9</v>
      </c>
      <c r="AC32" s="1">
        <v>0</v>
      </c>
      <c r="AD32" s="1">
        <v>1</v>
      </c>
      <c r="AE32" s="1">
        <v>0</v>
      </c>
      <c r="AF32" s="1">
        <v>0</v>
      </c>
      <c r="AG32" s="1">
        <v>3</v>
      </c>
      <c r="AH32" s="118">
        <v>0</v>
      </c>
      <c r="AI32" s="1">
        <v>8</v>
      </c>
      <c r="AJ32" s="1">
        <v>1</v>
      </c>
      <c r="AK32" s="1">
        <v>3</v>
      </c>
      <c r="AL32" s="1">
        <v>0</v>
      </c>
      <c r="AM32" s="1">
        <v>0</v>
      </c>
      <c r="AN32" s="1">
        <v>1</v>
      </c>
      <c r="AO32" s="1">
        <v>0</v>
      </c>
      <c r="AP32" s="119">
        <v>0</v>
      </c>
      <c r="AQ32" s="1">
        <v>2</v>
      </c>
      <c r="AR32" s="1">
        <v>0</v>
      </c>
      <c r="AS32" s="1">
        <v>0</v>
      </c>
      <c r="AT32" s="1">
        <v>2</v>
      </c>
      <c r="AU32" s="1">
        <v>2</v>
      </c>
      <c r="AV32" s="1">
        <v>0</v>
      </c>
      <c r="AW32" s="1">
        <v>1</v>
      </c>
      <c r="AX32" s="1">
        <v>1</v>
      </c>
      <c r="AY32" s="1">
        <v>0</v>
      </c>
      <c r="AZ32" s="1">
        <v>0</v>
      </c>
      <c r="BA32" s="1">
        <v>0</v>
      </c>
      <c r="BB32" s="118">
        <v>5</v>
      </c>
      <c r="BC32" s="1">
        <v>1</v>
      </c>
      <c r="BD32" s="1">
        <v>2</v>
      </c>
      <c r="BE32" s="1">
        <v>5</v>
      </c>
      <c r="BF32" s="1">
        <v>0</v>
      </c>
      <c r="BG32" s="1">
        <v>0</v>
      </c>
      <c r="BH32" s="1">
        <v>2</v>
      </c>
      <c r="BI32" s="1">
        <v>2</v>
      </c>
      <c r="BJ32" s="1">
        <v>1</v>
      </c>
      <c r="BK32" s="119">
        <v>0</v>
      </c>
      <c r="BL32" s="1">
        <v>16</v>
      </c>
      <c r="BM32" s="1">
        <v>5</v>
      </c>
      <c r="BN32" s="1">
        <v>1</v>
      </c>
      <c r="BO32" s="1">
        <v>0</v>
      </c>
      <c r="BP32" s="1">
        <v>0</v>
      </c>
      <c r="BQ32" s="1">
        <v>1</v>
      </c>
      <c r="BR32" s="118">
        <v>1</v>
      </c>
      <c r="BS32" s="119">
        <v>3</v>
      </c>
      <c r="BT32" s="1">
        <v>10</v>
      </c>
      <c r="BU32" s="1">
        <v>0</v>
      </c>
    </row>
    <row r="33" spans="1:73" x14ac:dyDescent="0.2">
      <c r="A33" s="118">
        <v>271438</v>
      </c>
      <c r="B33" s="1" t="s">
        <v>204</v>
      </c>
      <c r="C33" s="116" t="s">
        <v>335</v>
      </c>
      <c r="D33" s="1">
        <v>7</v>
      </c>
      <c r="E33" s="117">
        <v>17.109058024148201</v>
      </c>
      <c r="F33" s="120">
        <v>17.109058024148201</v>
      </c>
      <c r="G33" s="119">
        <v>1</v>
      </c>
      <c r="H33" s="1">
        <v>0</v>
      </c>
      <c r="I33" s="1">
        <v>1</v>
      </c>
      <c r="J33" s="1">
        <v>1</v>
      </c>
      <c r="K33" s="1">
        <v>1</v>
      </c>
      <c r="L33" s="1">
        <v>2</v>
      </c>
      <c r="M33" s="1">
        <v>0</v>
      </c>
      <c r="N33" s="1">
        <v>1</v>
      </c>
      <c r="O33" s="118">
        <v>0</v>
      </c>
      <c r="P33" s="1">
        <v>5</v>
      </c>
      <c r="Q33" s="1">
        <v>2</v>
      </c>
      <c r="R33" s="118">
        <v>0</v>
      </c>
      <c r="S33" s="1">
        <v>1</v>
      </c>
      <c r="T33" s="1">
        <v>6</v>
      </c>
      <c r="U33" s="1">
        <v>1</v>
      </c>
      <c r="V33" s="1">
        <v>5</v>
      </c>
      <c r="W33" s="1">
        <v>0</v>
      </c>
      <c r="X33" s="1">
        <v>2</v>
      </c>
      <c r="Y33" s="1">
        <v>3</v>
      </c>
      <c r="Z33" s="1">
        <v>0</v>
      </c>
      <c r="AA33" s="118">
        <v>0</v>
      </c>
      <c r="AB33" s="119">
        <v>6</v>
      </c>
      <c r="AC33" s="1">
        <v>0</v>
      </c>
      <c r="AD33" s="1">
        <v>1</v>
      </c>
      <c r="AE33" s="1">
        <v>0</v>
      </c>
      <c r="AF33" s="1">
        <v>0</v>
      </c>
      <c r="AG33" s="1">
        <v>0</v>
      </c>
      <c r="AH33" s="118">
        <v>0</v>
      </c>
      <c r="AI33" s="1">
        <v>2</v>
      </c>
      <c r="AJ33" s="1">
        <v>0</v>
      </c>
      <c r="AK33" s="1">
        <v>1</v>
      </c>
      <c r="AL33" s="1">
        <v>2</v>
      </c>
      <c r="AM33" s="1">
        <v>0</v>
      </c>
      <c r="AN33" s="1">
        <v>2</v>
      </c>
      <c r="AO33" s="1">
        <v>0</v>
      </c>
      <c r="AP33" s="119">
        <v>0</v>
      </c>
      <c r="AQ33" s="1">
        <v>1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2</v>
      </c>
      <c r="AY33" s="1">
        <v>1</v>
      </c>
      <c r="AZ33" s="1">
        <v>0</v>
      </c>
      <c r="BA33" s="1">
        <v>1</v>
      </c>
      <c r="BB33" s="118">
        <v>2</v>
      </c>
      <c r="BC33" s="1">
        <v>0</v>
      </c>
      <c r="BD33" s="1">
        <v>3</v>
      </c>
      <c r="BE33" s="1">
        <v>0</v>
      </c>
      <c r="BF33" s="1">
        <v>2</v>
      </c>
      <c r="BG33" s="1">
        <v>1</v>
      </c>
      <c r="BH33" s="1">
        <v>1</v>
      </c>
      <c r="BI33" s="1">
        <v>0</v>
      </c>
      <c r="BJ33" s="1">
        <v>0</v>
      </c>
      <c r="BK33" s="119">
        <v>1</v>
      </c>
      <c r="BL33" s="1">
        <v>6</v>
      </c>
      <c r="BM33" s="1">
        <v>1</v>
      </c>
      <c r="BN33" s="1">
        <v>0</v>
      </c>
      <c r="BO33" s="1">
        <v>0</v>
      </c>
      <c r="BP33" s="1">
        <v>1</v>
      </c>
      <c r="BQ33" s="1">
        <v>2</v>
      </c>
      <c r="BR33" s="118">
        <v>0</v>
      </c>
      <c r="BS33" s="119">
        <v>0</v>
      </c>
      <c r="BT33" s="1">
        <v>7</v>
      </c>
      <c r="BU33" s="1">
        <v>0</v>
      </c>
    </row>
    <row r="34" spans="1:73" x14ac:dyDescent="0.2">
      <c r="A34" s="118">
        <v>271446</v>
      </c>
      <c r="B34" s="1" t="s">
        <v>204</v>
      </c>
      <c r="C34" s="116" t="s">
        <v>336</v>
      </c>
      <c r="D34" s="1">
        <v>11</v>
      </c>
      <c r="E34" s="117">
        <v>16.935061735997799</v>
      </c>
      <c r="F34" s="120">
        <v>16.935061735997799</v>
      </c>
      <c r="G34" s="119">
        <v>2</v>
      </c>
      <c r="H34" s="1">
        <v>0</v>
      </c>
      <c r="I34" s="1">
        <v>2</v>
      </c>
      <c r="J34" s="1">
        <v>1</v>
      </c>
      <c r="K34" s="1">
        <v>3</v>
      </c>
      <c r="L34" s="1">
        <v>0</v>
      </c>
      <c r="M34" s="1">
        <v>1</v>
      </c>
      <c r="N34" s="1">
        <v>2</v>
      </c>
      <c r="O34" s="118">
        <v>0</v>
      </c>
      <c r="P34" s="1">
        <v>8</v>
      </c>
      <c r="Q34" s="1">
        <v>3</v>
      </c>
      <c r="R34" s="118">
        <v>0</v>
      </c>
      <c r="S34" s="1">
        <v>6</v>
      </c>
      <c r="T34" s="1">
        <v>5</v>
      </c>
      <c r="U34" s="1">
        <v>1</v>
      </c>
      <c r="V34" s="1">
        <v>4</v>
      </c>
      <c r="W34" s="1">
        <v>0</v>
      </c>
      <c r="X34" s="1">
        <v>1</v>
      </c>
      <c r="Y34" s="1">
        <v>3</v>
      </c>
      <c r="Z34" s="1">
        <v>0</v>
      </c>
      <c r="AA34" s="118">
        <v>0</v>
      </c>
      <c r="AB34" s="119">
        <v>8</v>
      </c>
      <c r="AC34" s="1">
        <v>2</v>
      </c>
      <c r="AD34" s="1">
        <v>1</v>
      </c>
      <c r="AE34" s="1">
        <v>0</v>
      </c>
      <c r="AF34" s="1">
        <v>0</v>
      </c>
      <c r="AG34" s="1">
        <v>0</v>
      </c>
      <c r="AH34" s="118">
        <v>0</v>
      </c>
      <c r="AI34" s="1">
        <v>7</v>
      </c>
      <c r="AJ34" s="1">
        <v>0</v>
      </c>
      <c r="AK34" s="1">
        <v>1</v>
      </c>
      <c r="AL34" s="1">
        <v>3</v>
      </c>
      <c r="AM34" s="1">
        <v>0</v>
      </c>
      <c r="AN34" s="1">
        <v>0</v>
      </c>
      <c r="AO34" s="1">
        <v>0</v>
      </c>
      <c r="AP34" s="119">
        <v>0</v>
      </c>
      <c r="AQ34" s="1">
        <v>0</v>
      </c>
      <c r="AR34" s="1">
        <v>3</v>
      </c>
      <c r="AS34" s="1">
        <v>1</v>
      </c>
      <c r="AT34" s="1">
        <v>1</v>
      </c>
      <c r="AU34" s="1">
        <v>4</v>
      </c>
      <c r="AV34" s="1">
        <v>0</v>
      </c>
      <c r="AW34" s="1">
        <v>1</v>
      </c>
      <c r="AX34" s="1">
        <v>0</v>
      </c>
      <c r="AY34" s="1">
        <v>0</v>
      </c>
      <c r="AZ34" s="1">
        <v>1</v>
      </c>
      <c r="BA34" s="1">
        <v>0</v>
      </c>
      <c r="BB34" s="118">
        <v>0</v>
      </c>
      <c r="BC34" s="1">
        <v>4</v>
      </c>
      <c r="BD34" s="1">
        <v>0</v>
      </c>
      <c r="BE34" s="1">
        <v>3</v>
      </c>
      <c r="BF34" s="1">
        <v>0</v>
      </c>
      <c r="BG34" s="1">
        <v>1</v>
      </c>
      <c r="BH34" s="1">
        <v>2</v>
      </c>
      <c r="BI34" s="1">
        <v>1</v>
      </c>
      <c r="BJ34" s="1">
        <v>0</v>
      </c>
      <c r="BK34" s="119">
        <v>3</v>
      </c>
      <c r="BL34" s="1">
        <v>8</v>
      </c>
      <c r="BM34" s="1">
        <v>3</v>
      </c>
      <c r="BN34" s="1">
        <v>2</v>
      </c>
      <c r="BO34" s="1">
        <v>1</v>
      </c>
      <c r="BP34" s="1">
        <v>0</v>
      </c>
      <c r="BQ34" s="1">
        <v>0</v>
      </c>
      <c r="BR34" s="118">
        <v>1</v>
      </c>
      <c r="BS34" s="119">
        <v>0</v>
      </c>
      <c r="BT34" s="1">
        <v>11</v>
      </c>
      <c r="BU34" s="1">
        <v>0</v>
      </c>
    </row>
    <row r="35" spans="1:73" x14ac:dyDescent="0.2">
      <c r="A35" s="118">
        <v>271454</v>
      </c>
      <c r="B35" s="1" t="s">
        <v>204</v>
      </c>
      <c r="C35" s="116" t="s">
        <v>337</v>
      </c>
      <c r="D35" s="1">
        <v>10</v>
      </c>
      <c r="E35" s="117">
        <v>16.3607211805896</v>
      </c>
      <c r="F35" s="120">
        <v>16.3607211805896</v>
      </c>
      <c r="G35" s="119">
        <v>0</v>
      </c>
      <c r="H35" s="1">
        <v>0</v>
      </c>
      <c r="I35" s="1">
        <v>1</v>
      </c>
      <c r="J35" s="1">
        <v>1</v>
      </c>
      <c r="K35" s="1">
        <v>3</v>
      </c>
      <c r="L35" s="1">
        <v>2</v>
      </c>
      <c r="M35" s="1">
        <v>1</v>
      </c>
      <c r="N35" s="1">
        <v>2</v>
      </c>
      <c r="O35" s="118">
        <v>0</v>
      </c>
      <c r="P35" s="1">
        <v>6</v>
      </c>
      <c r="Q35" s="1">
        <v>4</v>
      </c>
      <c r="R35" s="118">
        <v>0</v>
      </c>
      <c r="S35" s="1">
        <v>0</v>
      </c>
      <c r="T35" s="1">
        <v>10</v>
      </c>
      <c r="U35" s="1">
        <v>0</v>
      </c>
      <c r="V35" s="1">
        <v>10</v>
      </c>
      <c r="W35" s="1">
        <v>0</v>
      </c>
      <c r="X35" s="1">
        <v>3</v>
      </c>
      <c r="Y35" s="1">
        <v>5</v>
      </c>
      <c r="Z35" s="1">
        <v>2</v>
      </c>
      <c r="AA35" s="118">
        <v>0</v>
      </c>
      <c r="AB35" s="119">
        <v>5</v>
      </c>
      <c r="AC35" s="1">
        <v>1</v>
      </c>
      <c r="AD35" s="1">
        <v>2</v>
      </c>
      <c r="AE35" s="1">
        <v>0</v>
      </c>
      <c r="AF35" s="1">
        <v>0</v>
      </c>
      <c r="AG35" s="1">
        <v>2</v>
      </c>
      <c r="AH35" s="118">
        <v>0</v>
      </c>
      <c r="AI35" s="1">
        <v>6</v>
      </c>
      <c r="AJ35" s="1">
        <v>0</v>
      </c>
      <c r="AK35" s="1">
        <v>2</v>
      </c>
      <c r="AL35" s="1">
        <v>2</v>
      </c>
      <c r="AM35" s="1">
        <v>0</v>
      </c>
      <c r="AN35" s="1">
        <v>0</v>
      </c>
      <c r="AO35" s="1">
        <v>0</v>
      </c>
      <c r="AP35" s="119">
        <v>2</v>
      </c>
      <c r="AQ35" s="1">
        <v>1</v>
      </c>
      <c r="AR35" s="1">
        <v>0</v>
      </c>
      <c r="AS35" s="1">
        <v>1</v>
      </c>
      <c r="AT35" s="1">
        <v>0</v>
      </c>
      <c r="AU35" s="1">
        <v>1</v>
      </c>
      <c r="AV35" s="1">
        <v>1</v>
      </c>
      <c r="AW35" s="1">
        <v>0</v>
      </c>
      <c r="AX35" s="1">
        <v>1</v>
      </c>
      <c r="AY35" s="1">
        <v>0</v>
      </c>
      <c r="AZ35" s="1">
        <v>0</v>
      </c>
      <c r="BA35" s="1">
        <v>1</v>
      </c>
      <c r="BB35" s="118">
        <v>2</v>
      </c>
      <c r="BC35" s="1">
        <v>2</v>
      </c>
      <c r="BD35" s="1">
        <v>1</v>
      </c>
      <c r="BE35" s="1">
        <v>0</v>
      </c>
      <c r="BF35" s="1">
        <v>2</v>
      </c>
      <c r="BG35" s="1">
        <v>1</v>
      </c>
      <c r="BH35" s="1">
        <v>1</v>
      </c>
      <c r="BI35" s="1">
        <v>3</v>
      </c>
      <c r="BJ35" s="1">
        <v>0</v>
      </c>
      <c r="BK35" s="119">
        <v>3</v>
      </c>
      <c r="BL35" s="1">
        <v>5</v>
      </c>
      <c r="BM35" s="1">
        <v>4</v>
      </c>
      <c r="BN35" s="1">
        <v>0</v>
      </c>
      <c r="BO35" s="1">
        <v>1</v>
      </c>
      <c r="BP35" s="1">
        <v>0</v>
      </c>
      <c r="BQ35" s="1">
        <v>1</v>
      </c>
      <c r="BR35" s="118">
        <v>0</v>
      </c>
      <c r="BS35" s="119">
        <v>2</v>
      </c>
      <c r="BT35" s="1">
        <v>8</v>
      </c>
      <c r="BU35" s="1">
        <v>0</v>
      </c>
    </row>
    <row r="36" spans="1:73" x14ac:dyDescent="0.2">
      <c r="A36" s="118">
        <v>271462</v>
      </c>
      <c r="B36" s="1" t="s">
        <v>204</v>
      </c>
      <c r="C36" s="116" t="s">
        <v>338</v>
      </c>
      <c r="D36" s="1">
        <v>19</v>
      </c>
      <c r="E36" s="117">
        <v>25.796991256177702</v>
      </c>
      <c r="F36" s="120">
        <v>25.796991256177702</v>
      </c>
      <c r="G36" s="119">
        <v>1</v>
      </c>
      <c r="H36" s="1">
        <v>4</v>
      </c>
      <c r="I36" s="1">
        <v>4</v>
      </c>
      <c r="J36" s="1">
        <v>5</v>
      </c>
      <c r="K36" s="1">
        <v>3</v>
      </c>
      <c r="L36" s="1">
        <v>1</v>
      </c>
      <c r="M36" s="1">
        <v>0</v>
      </c>
      <c r="N36" s="1">
        <v>1</v>
      </c>
      <c r="O36" s="118">
        <v>0</v>
      </c>
      <c r="P36" s="1">
        <v>16</v>
      </c>
      <c r="Q36" s="1">
        <v>3</v>
      </c>
      <c r="R36" s="118">
        <v>0</v>
      </c>
      <c r="S36" s="1">
        <v>12</v>
      </c>
      <c r="T36" s="1">
        <v>7</v>
      </c>
      <c r="U36" s="1">
        <v>1</v>
      </c>
      <c r="V36" s="1">
        <v>6</v>
      </c>
      <c r="W36" s="1">
        <v>0</v>
      </c>
      <c r="X36" s="1">
        <v>1</v>
      </c>
      <c r="Y36" s="1">
        <v>2</v>
      </c>
      <c r="Z36" s="1">
        <v>3</v>
      </c>
      <c r="AA36" s="118">
        <v>0</v>
      </c>
      <c r="AB36" s="119">
        <v>12</v>
      </c>
      <c r="AC36" s="1">
        <v>3</v>
      </c>
      <c r="AD36" s="1">
        <v>0</v>
      </c>
      <c r="AE36" s="1">
        <v>0</v>
      </c>
      <c r="AF36" s="1">
        <v>0</v>
      </c>
      <c r="AG36" s="1">
        <v>4</v>
      </c>
      <c r="AH36" s="118">
        <v>0</v>
      </c>
      <c r="AI36" s="1">
        <v>9</v>
      </c>
      <c r="AJ36" s="1">
        <v>0</v>
      </c>
      <c r="AK36" s="1">
        <v>1</v>
      </c>
      <c r="AL36" s="1">
        <v>7</v>
      </c>
      <c r="AM36" s="1">
        <v>1</v>
      </c>
      <c r="AN36" s="1">
        <v>1</v>
      </c>
      <c r="AO36" s="1">
        <v>0</v>
      </c>
      <c r="AP36" s="119">
        <v>2</v>
      </c>
      <c r="AQ36" s="1">
        <v>1</v>
      </c>
      <c r="AR36" s="1">
        <v>1</v>
      </c>
      <c r="AS36" s="1">
        <v>1</v>
      </c>
      <c r="AT36" s="1">
        <v>1</v>
      </c>
      <c r="AU36" s="1">
        <v>0</v>
      </c>
      <c r="AV36" s="1">
        <v>3</v>
      </c>
      <c r="AW36" s="1">
        <v>3</v>
      </c>
      <c r="AX36" s="1">
        <v>1</v>
      </c>
      <c r="AY36" s="1">
        <v>1</v>
      </c>
      <c r="AZ36" s="1">
        <v>0</v>
      </c>
      <c r="BA36" s="1">
        <v>1</v>
      </c>
      <c r="BB36" s="118">
        <v>4</v>
      </c>
      <c r="BC36" s="1">
        <v>2</v>
      </c>
      <c r="BD36" s="1">
        <v>3</v>
      </c>
      <c r="BE36" s="1">
        <v>2</v>
      </c>
      <c r="BF36" s="1">
        <v>3</v>
      </c>
      <c r="BG36" s="1">
        <v>3</v>
      </c>
      <c r="BH36" s="1">
        <v>4</v>
      </c>
      <c r="BI36" s="1">
        <v>2</v>
      </c>
      <c r="BJ36" s="1">
        <v>0</v>
      </c>
      <c r="BK36" s="119">
        <v>5</v>
      </c>
      <c r="BL36" s="1">
        <v>14</v>
      </c>
      <c r="BM36" s="1">
        <v>6</v>
      </c>
      <c r="BN36" s="1">
        <v>6</v>
      </c>
      <c r="BO36" s="1">
        <v>1</v>
      </c>
      <c r="BP36" s="1">
        <v>0</v>
      </c>
      <c r="BQ36" s="1">
        <v>2</v>
      </c>
      <c r="BR36" s="118">
        <v>0</v>
      </c>
      <c r="BS36" s="119">
        <v>4</v>
      </c>
      <c r="BT36" s="1">
        <v>15</v>
      </c>
      <c r="BU36" s="1">
        <v>0</v>
      </c>
    </row>
    <row r="37" spans="1:73" x14ac:dyDescent="0.2">
      <c r="A37" s="118">
        <v>271471</v>
      </c>
      <c r="B37" s="1" t="s">
        <v>204</v>
      </c>
      <c r="C37" s="116" t="s">
        <v>339</v>
      </c>
      <c r="D37" s="1">
        <v>4</v>
      </c>
      <c r="E37" s="117">
        <v>22.094564737074698</v>
      </c>
      <c r="F37" s="120">
        <v>22.094564737074698</v>
      </c>
      <c r="G37" s="119">
        <v>1</v>
      </c>
      <c r="H37" s="1">
        <v>0</v>
      </c>
      <c r="I37" s="1">
        <v>0</v>
      </c>
      <c r="J37" s="1">
        <v>2</v>
      </c>
      <c r="K37" s="1">
        <v>0</v>
      </c>
      <c r="L37" s="1">
        <v>0</v>
      </c>
      <c r="M37" s="1">
        <v>1</v>
      </c>
      <c r="N37" s="1">
        <v>0</v>
      </c>
      <c r="O37" s="118">
        <v>0</v>
      </c>
      <c r="P37" s="1">
        <v>3</v>
      </c>
      <c r="Q37" s="1">
        <v>1</v>
      </c>
      <c r="R37" s="118">
        <v>0</v>
      </c>
      <c r="S37" s="1">
        <v>2</v>
      </c>
      <c r="T37" s="1">
        <v>2</v>
      </c>
      <c r="U37" s="1">
        <v>0</v>
      </c>
      <c r="V37" s="1">
        <v>2</v>
      </c>
      <c r="W37" s="1">
        <v>0</v>
      </c>
      <c r="X37" s="1">
        <v>0</v>
      </c>
      <c r="Y37" s="1">
        <v>0</v>
      </c>
      <c r="Z37" s="1">
        <v>2</v>
      </c>
      <c r="AA37" s="118">
        <v>0</v>
      </c>
      <c r="AB37" s="119">
        <v>4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18">
        <v>0</v>
      </c>
      <c r="AI37" s="1">
        <v>3</v>
      </c>
      <c r="AJ37" s="1">
        <v>0</v>
      </c>
      <c r="AK37" s="1">
        <v>1</v>
      </c>
      <c r="AL37" s="1">
        <v>0</v>
      </c>
      <c r="AM37" s="1">
        <v>0</v>
      </c>
      <c r="AN37" s="1">
        <v>0</v>
      </c>
      <c r="AO37" s="1">
        <v>0</v>
      </c>
      <c r="AP37" s="119">
        <v>0</v>
      </c>
      <c r="AQ37" s="1">
        <v>0</v>
      </c>
      <c r="AR37" s="1">
        <v>0</v>
      </c>
      <c r="AS37" s="1">
        <v>0</v>
      </c>
      <c r="AT37" s="1">
        <v>0</v>
      </c>
      <c r="AU37" s="1">
        <v>2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18">
        <v>2</v>
      </c>
      <c r="BC37" s="1">
        <v>0</v>
      </c>
      <c r="BD37" s="1">
        <v>0</v>
      </c>
      <c r="BE37" s="1">
        <v>0</v>
      </c>
      <c r="BF37" s="1">
        <v>1</v>
      </c>
      <c r="BG37" s="1">
        <v>1</v>
      </c>
      <c r="BH37" s="1">
        <v>1</v>
      </c>
      <c r="BI37" s="1">
        <v>1</v>
      </c>
      <c r="BJ37" s="1">
        <v>0</v>
      </c>
      <c r="BK37" s="119">
        <v>2</v>
      </c>
      <c r="BL37" s="1">
        <v>1</v>
      </c>
      <c r="BM37" s="1">
        <v>0</v>
      </c>
      <c r="BN37" s="1">
        <v>1</v>
      </c>
      <c r="BO37" s="1">
        <v>0</v>
      </c>
      <c r="BP37" s="1">
        <v>0</v>
      </c>
      <c r="BQ37" s="1">
        <v>1</v>
      </c>
      <c r="BR37" s="118">
        <v>0</v>
      </c>
      <c r="BS37" s="119">
        <v>1</v>
      </c>
      <c r="BT37" s="1">
        <v>3</v>
      </c>
      <c r="BU37" s="1">
        <v>0</v>
      </c>
    </row>
    <row r="38" spans="1:73" x14ac:dyDescent="0.2">
      <c r="A38" s="118">
        <v>272027</v>
      </c>
      <c r="B38" s="1" t="s">
        <v>206</v>
      </c>
      <c r="C38" s="116" t="s">
        <v>204</v>
      </c>
      <c r="D38" s="1">
        <v>20</v>
      </c>
      <c r="E38" s="117">
        <v>22.3959149851067</v>
      </c>
      <c r="F38" s="120">
        <v>22.3959149851067</v>
      </c>
      <c r="G38" s="119">
        <v>0</v>
      </c>
      <c r="H38" s="1">
        <v>2</v>
      </c>
      <c r="I38" s="1">
        <v>5</v>
      </c>
      <c r="J38" s="1">
        <v>3</v>
      </c>
      <c r="K38" s="1">
        <v>3</v>
      </c>
      <c r="L38" s="1">
        <v>1</v>
      </c>
      <c r="M38" s="1">
        <v>2</v>
      </c>
      <c r="N38" s="1">
        <v>4</v>
      </c>
      <c r="O38" s="118">
        <v>0</v>
      </c>
      <c r="P38" s="1">
        <v>15</v>
      </c>
      <c r="Q38" s="1">
        <v>5</v>
      </c>
      <c r="R38" s="118">
        <v>0</v>
      </c>
      <c r="S38" s="1">
        <v>7</v>
      </c>
      <c r="T38" s="1">
        <v>13</v>
      </c>
      <c r="U38" s="1">
        <v>0</v>
      </c>
      <c r="V38" s="1">
        <v>13</v>
      </c>
      <c r="W38" s="1">
        <v>0</v>
      </c>
      <c r="X38" s="1">
        <v>3</v>
      </c>
      <c r="Y38" s="1">
        <v>7</v>
      </c>
      <c r="Z38" s="1">
        <v>3</v>
      </c>
      <c r="AA38" s="118">
        <v>0</v>
      </c>
      <c r="AB38" s="119">
        <v>9</v>
      </c>
      <c r="AC38" s="1">
        <v>2</v>
      </c>
      <c r="AD38" s="1">
        <v>1</v>
      </c>
      <c r="AE38" s="1">
        <v>0</v>
      </c>
      <c r="AF38" s="1">
        <v>1</v>
      </c>
      <c r="AG38" s="1">
        <v>7</v>
      </c>
      <c r="AH38" s="118">
        <v>0</v>
      </c>
      <c r="AI38" s="1">
        <v>12</v>
      </c>
      <c r="AJ38" s="1">
        <v>0</v>
      </c>
      <c r="AK38" s="1">
        <v>0</v>
      </c>
      <c r="AL38" s="1">
        <v>5</v>
      </c>
      <c r="AM38" s="1">
        <v>3</v>
      </c>
      <c r="AN38" s="1">
        <v>0</v>
      </c>
      <c r="AO38" s="1">
        <v>0</v>
      </c>
      <c r="AP38" s="119">
        <v>0</v>
      </c>
      <c r="AQ38" s="1">
        <v>4</v>
      </c>
      <c r="AR38" s="1">
        <v>2</v>
      </c>
      <c r="AS38" s="1">
        <v>0</v>
      </c>
      <c r="AT38" s="1">
        <v>3</v>
      </c>
      <c r="AU38" s="1">
        <v>3</v>
      </c>
      <c r="AV38" s="1">
        <v>0</v>
      </c>
      <c r="AW38" s="1">
        <v>1</v>
      </c>
      <c r="AX38" s="1">
        <v>2</v>
      </c>
      <c r="AY38" s="1">
        <v>1</v>
      </c>
      <c r="AZ38" s="1">
        <v>1</v>
      </c>
      <c r="BA38" s="1">
        <v>0</v>
      </c>
      <c r="BB38" s="118">
        <v>3</v>
      </c>
      <c r="BC38" s="1">
        <v>2</v>
      </c>
      <c r="BD38" s="1">
        <v>3</v>
      </c>
      <c r="BE38" s="1">
        <v>3</v>
      </c>
      <c r="BF38" s="1">
        <v>7</v>
      </c>
      <c r="BG38" s="1">
        <v>2</v>
      </c>
      <c r="BH38" s="1">
        <v>1</v>
      </c>
      <c r="BI38" s="1">
        <v>2</v>
      </c>
      <c r="BJ38" s="1">
        <v>0</v>
      </c>
      <c r="BK38" s="119">
        <v>7</v>
      </c>
      <c r="BL38" s="1">
        <v>13</v>
      </c>
      <c r="BM38" s="1">
        <v>8</v>
      </c>
      <c r="BN38" s="1">
        <v>2</v>
      </c>
      <c r="BO38" s="1">
        <v>1</v>
      </c>
      <c r="BP38" s="1">
        <v>0</v>
      </c>
      <c r="BQ38" s="1">
        <v>5</v>
      </c>
      <c r="BR38" s="118">
        <v>1</v>
      </c>
      <c r="BS38" s="119">
        <v>3</v>
      </c>
      <c r="BT38" s="1">
        <v>17</v>
      </c>
      <c r="BU38" s="1">
        <v>0</v>
      </c>
    </row>
    <row r="39" spans="1:73" x14ac:dyDescent="0.2">
      <c r="A39" s="118">
        <v>272035</v>
      </c>
      <c r="B39" s="1" t="s">
        <v>207</v>
      </c>
      <c r="C39" s="116" t="s">
        <v>204</v>
      </c>
      <c r="D39" s="1">
        <v>29</v>
      </c>
      <c r="E39" s="117">
        <v>15.0675963546808</v>
      </c>
      <c r="F39" s="120">
        <v>15.0675963546808</v>
      </c>
      <c r="G39" s="119">
        <v>2</v>
      </c>
      <c r="H39" s="1">
        <v>3</v>
      </c>
      <c r="I39" s="1">
        <v>3</v>
      </c>
      <c r="J39" s="1">
        <v>8</v>
      </c>
      <c r="K39" s="1">
        <v>4</v>
      </c>
      <c r="L39" s="1">
        <v>3</v>
      </c>
      <c r="M39" s="1">
        <v>2</v>
      </c>
      <c r="N39" s="1">
        <v>4</v>
      </c>
      <c r="O39" s="118">
        <v>0</v>
      </c>
      <c r="P39" s="1">
        <v>17</v>
      </c>
      <c r="Q39" s="1">
        <v>12</v>
      </c>
      <c r="R39" s="118">
        <v>0</v>
      </c>
      <c r="S39" s="1">
        <v>12</v>
      </c>
      <c r="T39" s="1">
        <v>17</v>
      </c>
      <c r="U39" s="1">
        <v>3</v>
      </c>
      <c r="V39" s="1">
        <v>14</v>
      </c>
      <c r="W39" s="1">
        <v>0</v>
      </c>
      <c r="X39" s="1">
        <v>2</v>
      </c>
      <c r="Y39" s="1">
        <v>11</v>
      </c>
      <c r="Z39" s="1">
        <v>1</v>
      </c>
      <c r="AA39" s="118">
        <v>0</v>
      </c>
      <c r="AB39" s="119">
        <v>17</v>
      </c>
      <c r="AC39" s="1">
        <v>1</v>
      </c>
      <c r="AD39" s="1">
        <v>1</v>
      </c>
      <c r="AE39" s="1">
        <v>0</v>
      </c>
      <c r="AF39" s="1">
        <v>0</v>
      </c>
      <c r="AG39" s="1">
        <v>10</v>
      </c>
      <c r="AH39" s="118">
        <v>0</v>
      </c>
      <c r="AI39" s="1">
        <v>19</v>
      </c>
      <c r="AJ39" s="1">
        <v>0</v>
      </c>
      <c r="AK39" s="1">
        <v>1</v>
      </c>
      <c r="AL39" s="1">
        <v>4</v>
      </c>
      <c r="AM39" s="1">
        <v>4</v>
      </c>
      <c r="AN39" s="1">
        <v>1</v>
      </c>
      <c r="AO39" s="1">
        <v>0</v>
      </c>
      <c r="AP39" s="119">
        <v>1</v>
      </c>
      <c r="AQ39" s="1">
        <v>1</v>
      </c>
      <c r="AR39" s="1">
        <v>1</v>
      </c>
      <c r="AS39" s="1">
        <v>3</v>
      </c>
      <c r="AT39" s="1">
        <v>3</v>
      </c>
      <c r="AU39" s="1">
        <v>2</v>
      </c>
      <c r="AV39" s="1">
        <v>0</v>
      </c>
      <c r="AW39" s="1">
        <v>0</v>
      </c>
      <c r="AX39" s="1">
        <v>2</v>
      </c>
      <c r="AY39" s="1">
        <v>3</v>
      </c>
      <c r="AZ39" s="1">
        <v>0</v>
      </c>
      <c r="BA39" s="1">
        <v>2</v>
      </c>
      <c r="BB39" s="118">
        <v>11</v>
      </c>
      <c r="BC39" s="1">
        <v>2</v>
      </c>
      <c r="BD39" s="1">
        <v>5</v>
      </c>
      <c r="BE39" s="1">
        <v>4</v>
      </c>
      <c r="BF39" s="1">
        <v>2</v>
      </c>
      <c r="BG39" s="1">
        <v>6</v>
      </c>
      <c r="BH39" s="1">
        <v>2</v>
      </c>
      <c r="BI39" s="1">
        <v>8</v>
      </c>
      <c r="BJ39" s="1">
        <v>0</v>
      </c>
      <c r="BK39" s="119">
        <v>10</v>
      </c>
      <c r="BL39" s="1">
        <v>18</v>
      </c>
      <c r="BM39" s="1">
        <v>7</v>
      </c>
      <c r="BN39" s="1">
        <v>6</v>
      </c>
      <c r="BO39" s="1">
        <v>1</v>
      </c>
      <c r="BP39" s="1">
        <v>1</v>
      </c>
      <c r="BQ39" s="1">
        <v>3</v>
      </c>
      <c r="BR39" s="118">
        <v>1</v>
      </c>
      <c r="BS39" s="119">
        <v>1</v>
      </c>
      <c r="BT39" s="1">
        <v>28</v>
      </c>
      <c r="BU39" s="1">
        <v>0</v>
      </c>
    </row>
    <row r="40" spans="1:73" x14ac:dyDescent="0.2">
      <c r="A40" s="118">
        <v>272043</v>
      </c>
      <c r="B40" s="1" t="s">
        <v>208</v>
      </c>
      <c r="C40" s="116" t="s">
        <v>204</v>
      </c>
      <c r="D40" s="1">
        <v>8</v>
      </c>
      <c r="E40" s="117">
        <v>16.413623307345102</v>
      </c>
      <c r="F40" s="120">
        <v>16.413623307345102</v>
      </c>
      <c r="G40" s="119">
        <v>1</v>
      </c>
      <c r="H40" s="1">
        <v>1</v>
      </c>
      <c r="I40" s="1">
        <v>0</v>
      </c>
      <c r="J40" s="1">
        <v>0</v>
      </c>
      <c r="K40" s="1">
        <v>2</v>
      </c>
      <c r="L40" s="1">
        <v>1</v>
      </c>
      <c r="M40" s="1">
        <v>0</v>
      </c>
      <c r="N40" s="1">
        <v>3</v>
      </c>
      <c r="O40" s="118">
        <v>0</v>
      </c>
      <c r="P40" s="1">
        <v>4</v>
      </c>
      <c r="Q40" s="1">
        <v>4</v>
      </c>
      <c r="R40" s="118">
        <v>0</v>
      </c>
      <c r="S40" s="1">
        <v>2</v>
      </c>
      <c r="T40" s="1">
        <v>6</v>
      </c>
      <c r="U40" s="1">
        <v>2</v>
      </c>
      <c r="V40" s="1">
        <v>4</v>
      </c>
      <c r="W40" s="1">
        <v>0</v>
      </c>
      <c r="X40" s="1">
        <v>1</v>
      </c>
      <c r="Y40" s="1">
        <v>3</v>
      </c>
      <c r="Z40" s="1">
        <v>0</v>
      </c>
      <c r="AA40" s="118">
        <v>0</v>
      </c>
      <c r="AB40" s="119">
        <v>3</v>
      </c>
      <c r="AC40" s="1">
        <v>0</v>
      </c>
      <c r="AD40" s="1">
        <v>0</v>
      </c>
      <c r="AE40" s="1">
        <v>0</v>
      </c>
      <c r="AF40" s="1">
        <v>1</v>
      </c>
      <c r="AG40" s="1">
        <v>4</v>
      </c>
      <c r="AH40" s="118">
        <v>0</v>
      </c>
      <c r="AI40" s="1">
        <v>7</v>
      </c>
      <c r="AJ40" s="1">
        <v>0</v>
      </c>
      <c r="AK40" s="1">
        <v>0</v>
      </c>
      <c r="AL40" s="1">
        <v>0</v>
      </c>
      <c r="AM40" s="1">
        <v>0</v>
      </c>
      <c r="AN40" s="1">
        <v>1</v>
      </c>
      <c r="AO40" s="1">
        <v>0</v>
      </c>
      <c r="AP40" s="119">
        <v>0</v>
      </c>
      <c r="AQ40" s="1">
        <v>1</v>
      </c>
      <c r="AR40" s="1">
        <v>0</v>
      </c>
      <c r="AS40" s="1">
        <v>0</v>
      </c>
      <c r="AT40" s="1">
        <v>0</v>
      </c>
      <c r="AU40" s="1">
        <v>0</v>
      </c>
      <c r="AV40" s="1">
        <v>1</v>
      </c>
      <c r="AW40" s="1">
        <v>0</v>
      </c>
      <c r="AX40" s="1">
        <v>0</v>
      </c>
      <c r="AY40" s="1">
        <v>1</v>
      </c>
      <c r="AZ40" s="1">
        <v>0</v>
      </c>
      <c r="BA40" s="1">
        <v>0</v>
      </c>
      <c r="BB40" s="118">
        <v>5</v>
      </c>
      <c r="BC40" s="1">
        <v>1</v>
      </c>
      <c r="BD40" s="1">
        <v>2</v>
      </c>
      <c r="BE40" s="1">
        <v>1</v>
      </c>
      <c r="BF40" s="1">
        <v>2</v>
      </c>
      <c r="BG40" s="1">
        <v>0</v>
      </c>
      <c r="BH40" s="1">
        <v>1</v>
      </c>
      <c r="BI40" s="1">
        <v>1</v>
      </c>
      <c r="BJ40" s="1">
        <v>0</v>
      </c>
      <c r="BK40" s="119">
        <v>1</v>
      </c>
      <c r="BL40" s="1">
        <v>5</v>
      </c>
      <c r="BM40" s="1">
        <v>8</v>
      </c>
      <c r="BN40" s="1">
        <v>0</v>
      </c>
      <c r="BO40" s="1">
        <v>0</v>
      </c>
      <c r="BP40" s="1">
        <v>2</v>
      </c>
      <c r="BQ40" s="1">
        <v>3</v>
      </c>
      <c r="BR40" s="118">
        <v>0</v>
      </c>
      <c r="BS40" s="119">
        <v>0</v>
      </c>
      <c r="BT40" s="1">
        <v>7</v>
      </c>
      <c r="BU40" s="1">
        <v>1</v>
      </c>
    </row>
    <row r="41" spans="1:73" x14ac:dyDescent="0.2">
      <c r="A41" s="118">
        <v>272051</v>
      </c>
      <c r="B41" s="1" t="s">
        <v>209</v>
      </c>
      <c r="C41" s="116" t="s">
        <v>204</v>
      </c>
      <c r="D41" s="1">
        <v>30</v>
      </c>
      <c r="E41" s="117">
        <v>16.3838629872151</v>
      </c>
      <c r="F41" s="120">
        <v>16.3838629872151</v>
      </c>
      <c r="G41" s="119">
        <v>2</v>
      </c>
      <c r="H41" s="1">
        <v>5</v>
      </c>
      <c r="I41" s="1">
        <v>2</v>
      </c>
      <c r="J41" s="1">
        <v>3</v>
      </c>
      <c r="K41" s="1">
        <v>5</v>
      </c>
      <c r="L41" s="1">
        <v>6</v>
      </c>
      <c r="M41" s="1">
        <v>3</v>
      </c>
      <c r="N41" s="1">
        <v>4</v>
      </c>
      <c r="O41" s="118">
        <v>0</v>
      </c>
      <c r="P41" s="1">
        <v>16</v>
      </c>
      <c r="Q41" s="1">
        <v>14</v>
      </c>
      <c r="R41" s="118">
        <v>0</v>
      </c>
      <c r="S41" s="1">
        <v>13</v>
      </c>
      <c r="T41" s="1">
        <v>17</v>
      </c>
      <c r="U41" s="1">
        <v>3</v>
      </c>
      <c r="V41" s="1">
        <v>14</v>
      </c>
      <c r="W41" s="1">
        <v>0</v>
      </c>
      <c r="X41" s="1">
        <v>5</v>
      </c>
      <c r="Y41" s="1">
        <v>8</v>
      </c>
      <c r="Z41" s="1">
        <v>1</v>
      </c>
      <c r="AA41" s="118">
        <v>0</v>
      </c>
      <c r="AB41" s="119">
        <v>23</v>
      </c>
      <c r="AC41" s="1">
        <v>0</v>
      </c>
      <c r="AD41" s="1">
        <v>0</v>
      </c>
      <c r="AE41" s="1">
        <v>0</v>
      </c>
      <c r="AF41" s="1">
        <v>0</v>
      </c>
      <c r="AG41" s="1">
        <v>7</v>
      </c>
      <c r="AH41" s="118">
        <v>0</v>
      </c>
      <c r="AI41" s="1">
        <v>17</v>
      </c>
      <c r="AJ41" s="1">
        <v>1</v>
      </c>
      <c r="AK41" s="1">
        <v>1</v>
      </c>
      <c r="AL41" s="1">
        <v>8</v>
      </c>
      <c r="AM41" s="1">
        <v>2</v>
      </c>
      <c r="AN41" s="1">
        <v>1</v>
      </c>
      <c r="AO41" s="1">
        <v>0</v>
      </c>
      <c r="AP41" s="119">
        <v>1</v>
      </c>
      <c r="AQ41" s="1">
        <v>1</v>
      </c>
      <c r="AR41" s="1">
        <v>3</v>
      </c>
      <c r="AS41" s="1">
        <v>1</v>
      </c>
      <c r="AT41" s="1">
        <v>3</v>
      </c>
      <c r="AU41" s="1">
        <v>1</v>
      </c>
      <c r="AV41" s="1">
        <v>3</v>
      </c>
      <c r="AW41" s="1">
        <v>2</v>
      </c>
      <c r="AX41" s="1">
        <v>3</v>
      </c>
      <c r="AY41" s="1">
        <v>2</v>
      </c>
      <c r="AZ41" s="1">
        <v>0</v>
      </c>
      <c r="BA41" s="1">
        <v>0</v>
      </c>
      <c r="BB41" s="118">
        <v>10</v>
      </c>
      <c r="BC41" s="1">
        <v>7</v>
      </c>
      <c r="BD41" s="1">
        <v>6</v>
      </c>
      <c r="BE41" s="1">
        <v>5</v>
      </c>
      <c r="BF41" s="1">
        <v>3</v>
      </c>
      <c r="BG41" s="1">
        <v>1</v>
      </c>
      <c r="BH41" s="1">
        <v>4</v>
      </c>
      <c r="BI41" s="1">
        <v>4</v>
      </c>
      <c r="BJ41" s="1">
        <v>0</v>
      </c>
      <c r="BK41" s="119">
        <v>7</v>
      </c>
      <c r="BL41" s="1">
        <v>24</v>
      </c>
      <c r="BM41" s="1">
        <v>7</v>
      </c>
      <c r="BN41" s="1">
        <v>4</v>
      </c>
      <c r="BO41" s="1">
        <v>2</v>
      </c>
      <c r="BP41" s="1">
        <v>4</v>
      </c>
      <c r="BQ41" s="1">
        <v>2</v>
      </c>
      <c r="BR41" s="118">
        <v>1</v>
      </c>
      <c r="BS41" s="119">
        <v>1</v>
      </c>
      <c r="BT41" s="1">
        <v>29</v>
      </c>
      <c r="BU41" s="1">
        <v>0</v>
      </c>
    </row>
    <row r="42" spans="1:73" x14ac:dyDescent="0.2">
      <c r="A42" s="118">
        <v>272060</v>
      </c>
      <c r="B42" s="1" t="s">
        <v>210</v>
      </c>
      <c r="C42" s="116" t="s">
        <v>204</v>
      </c>
      <c r="D42" s="1">
        <v>1</v>
      </c>
      <c r="E42" s="117">
        <v>2.8889209880109799</v>
      </c>
      <c r="F42" s="120">
        <v>2.8889209880109799</v>
      </c>
      <c r="G42" s="119">
        <v>0</v>
      </c>
      <c r="H42" s="1">
        <v>0</v>
      </c>
      <c r="I42" s="1">
        <v>0</v>
      </c>
      <c r="J42" s="1">
        <v>0</v>
      </c>
      <c r="K42" s="1">
        <v>0</v>
      </c>
      <c r="L42" s="1">
        <v>1</v>
      </c>
      <c r="M42" s="1">
        <v>0</v>
      </c>
      <c r="N42" s="1">
        <v>0</v>
      </c>
      <c r="O42" s="118">
        <v>0</v>
      </c>
      <c r="P42" s="1">
        <v>0</v>
      </c>
      <c r="Q42" s="1">
        <v>1</v>
      </c>
      <c r="R42" s="118">
        <v>0</v>
      </c>
      <c r="S42" s="1" t="s">
        <v>238</v>
      </c>
      <c r="T42" s="1" t="s">
        <v>238</v>
      </c>
      <c r="U42" s="1" t="s">
        <v>238</v>
      </c>
      <c r="V42" s="1" t="s">
        <v>238</v>
      </c>
      <c r="W42" s="1" t="s">
        <v>238</v>
      </c>
      <c r="X42" s="1" t="s">
        <v>238</v>
      </c>
      <c r="Y42" s="1" t="s">
        <v>238</v>
      </c>
      <c r="Z42" s="1" t="s">
        <v>238</v>
      </c>
      <c r="AA42" s="118" t="s">
        <v>238</v>
      </c>
      <c r="AB42" s="119" t="s">
        <v>238</v>
      </c>
      <c r="AC42" s="1" t="s">
        <v>238</v>
      </c>
      <c r="AD42" s="1" t="s">
        <v>238</v>
      </c>
      <c r="AE42" s="1" t="s">
        <v>238</v>
      </c>
      <c r="AF42" s="1" t="s">
        <v>238</v>
      </c>
      <c r="AG42" s="1" t="s">
        <v>238</v>
      </c>
      <c r="AH42" s="118" t="s">
        <v>238</v>
      </c>
      <c r="AI42" s="1" t="s">
        <v>238</v>
      </c>
      <c r="AJ42" s="1" t="s">
        <v>238</v>
      </c>
      <c r="AK42" s="1" t="s">
        <v>238</v>
      </c>
      <c r="AL42" s="1" t="s">
        <v>238</v>
      </c>
      <c r="AM42" s="1" t="s">
        <v>238</v>
      </c>
      <c r="AN42" s="1" t="s">
        <v>238</v>
      </c>
      <c r="AO42" s="1" t="s">
        <v>238</v>
      </c>
      <c r="AP42" s="119">
        <v>0</v>
      </c>
      <c r="AQ42" s="1">
        <v>1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18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1</v>
      </c>
      <c r="BJ42" s="1">
        <v>0</v>
      </c>
      <c r="BK42" s="119" t="s">
        <v>238</v>
      </c>
      <c r="BL42" s="1" t="s">
        <v>238</v>
      </c>
      <c r="BM42" s="1" t="s">
        <v>238</v>
      </c>
      <c r="BN42" s="1" t="s">
        <v>238</v>
      </c>
      <c r="BO42" s="1" t="s">
        <v>238</v>
      </c>
      <c r="BP42" s="1" t="s">
        <v>238</v>
      </c>
      <c r="BQ42" s="1" t="s">
        <v>238</v>
      </c>
      <c r="BR42" s="118" t="s">
        <v>238</v>
      </c>
      <c r="BS42" s="119" t="s">
        <v>238</v>
      </c>
      <c r="BT42" s="1" t="s">
        <v>238</v>
      </c>
      <c r="BU42" s="1" t="s">
        <v>238</v>
      </c>
    </row>
    <row r="43" spans="1:73" x14ac:dyDescent="0.2">
      <c r="A43" s="118">
        <v>272078</v>
      </c>
      <c r="B43" s="1" t="s">
        <v>211</v>
      </c>
      <c r="C43" s="116" t="s">
        <v>204</v>
      </c>
      <c r="D43" s="1">
        <v>19</v>
      </c>
      <c r="E43" s="117">
        <v>11.566042100393201</v>
      </c>
      <c r="F43" s="120">
        <v>11.566042100393201</v>
      </c>
      <c r="G43" s="119">
        <v>1</v>
      </c>
      <c r="H43" s="1">
        <v>1</v>
      </c>
      <c r="I43" s="1">
        <v>3</v>
      </c>
      <c r="J43" s="1">
        <v>6</v>
      </c>
      <c r="K43" s="1">
        <v>3</v>
      </c>
      <c r="L43" s="1">
        <v>1</v>
      </c>
      <c r="M43" s="1">
        <v>0</v>
      </c>
      <c r="N43" s="1">
        <v>4</v>
      </c>
      <c r="O43" s="118">
        <v>0</v>
      </c>
      <c r="P43" s="1">
        <v>11</v>
      </c>
      <c r="Q43" s="1">
        <v>8</v>
      </c>
      <c r="R43" s="118">
        <v>0</v>
      </c>
      <c r="S43" s="1">
        <v>8</v>
      </c>
      <c r="T43" s="1">
        <v>11</v>
      </c>
      <c r="U43" s="1">
        <v>1</v>
      </c>
      <c r="V43" s="1">
        <v>10</v>
      </c>
      <c r="W43" s="1">
        <v>1</v>
      </c>
      <c r="X43" s="1">
        <v>1</v>
      </c>
      <c r="Y43" s="1">
        <v>4</v>
      </c>
      <c r="Z43" s="1">
        <v>4</v>
      </c>
      <c r="AA43" s="118">
        <v>0</v>
      </c>
      <c r="AB43" s="119">
        <v>15</v>
      </c>
      <c r="AC43" s="1">
        <v>1</v>
      </c>
      <c r="AD43" s="1">
        <v>0</v>
      </c>
      <c r="AE43" s="1">
        <v>0</v>
      </c>
      <c r="AF43" s="1">
        <v>0</v>
      </c>
      <c r="AG43" s="1">
        <v>3</v>
      </c>
      <c r="AH43" s="118">
        <v>0</v>
      </c>
      <c r="AI43" s="1">
        <v>15</v>
      </c>
      <c r="AJ43" s="1">
        <v>1</v>
      </c>
      <c r="AK43" s="1">
        <v>1</v>
      </c>
      <c r="AL43" s="1">
        <v>2</v>
      </c>
      <c r="AM43" s="1">
        <v>0</v>
      </c>
      <c r="AN43" s="1">
        <v>0</v>
      </c>
      <c r="AO43" s="1">
        <v>0</v>
      </c>
      <c r="AP43" s="119">
        <v>2</v>
      </c>
      <c r="AQ43" s="1">
        <v>2</v>
      </c>
      <c r="AR43" s="1">
        <v>3</v>
      </c>
      <c r="AS43" s="1">
        <v>1</v>
      </c>
      <c r="AT43" s="1">
        <v>1</v>
      </c>
      <c r="AU43" s="1">
        <v>1</v>
      </c>
      <c r="AV43" s="1">
        <v>1</v>
      </c>
      <c r="AW43" s="1">
        <v>1</v>
      </c>
      <c r="AX43" s="1">
        <v>0</v>
      </c>
      <c r="AY43" s="1">
        <v>1</v>
      </c>
      <c r="AZ43" s="1">
        <v>2</v>
      </c>
      <c r="BA43" s="1">
        <v>1</v>
      </c>
      <c r="BB43" s="118">
        <v>3</v>
      </c>
      <c r="BC43" s="1">
        <v>4</v>
      </c>
      <c r="BD43" s="1">
        <v>2</v>
      </c>
      <c r="BE43" s="1">
        <v>3</v>
      </c>
      <c r="BF43" s="1">
        <v>1</v>
      </c>
      <c r="BG43" s="1">
        <v>4</v>
      </c>
      <c r="BH43" s="1">
        <v>4</v>
      </c>
      <c r="BI43" s="1">
        <v>1</v>
      </c>
      <c r="BJ43" s="1">
        <v>0</v>
      </c>
      <c r="BK43" s="119">
        <v>9</v>
      </c>
      <c r="BL43" s="1">
        <v>12</v>
      </c>
      <c r="BM43" s="1">
        <v>6</v>
      </c>
      <c r="BN43" s="1">
        <v>0</v>
      </c>
      <c r="BO43" s="1">
        <v>0</v>
      </c>
      <c r="BP43" s="1">
        <v>1</v>
      </c>
      <c r="BQ43" s="1">
        <v>2</v>
      </c>
      <c r="BR43" s="118">
        <v>0</v>
      </c>
      <c r="BS43" s="119">
        <v>2</v>
      </c>
      <c r="BT43" s="1">
        <v>17</v>
      </c>
      <c r="BU43" s="1">
        <v>0</v>
      </c>
    </row>
    <row r="44" spans="1:73" x14ac:dyDescent="0.2">
      <c r="A44" s="118">
        <v>272086</v>
      </c>
      <c r="B44" s="1" t="s">
        <v>212</v>
      </c>
      <c r="C44" s="116" t="s">
        <v>204</v>
      </c>
      <c r="D44" s="1">
        <v>8</v>
      </c>
      <c r="E44" s="117">
        <v>20.3806078516292</v>
      </c>
      <c r="F44" s="120">
        <v>20.3806078516292</v>
      </c>
      <c r="G44" s="119">
        <v>0</v>
      </c>
      <c r="H44" s="1">
        <v>1</v>
      </c>
      <c r="I44" s="1">
        <v>0</v>
      </c>
      <c r="J44" s="1">
        <v>3</v>
      </c>
      <c r="K44" s="1">
        <v>3</v>
      </c>
      <c r="L44" s="1">
        <v>0</v>
      </c>
      <c r="M44" s="1">
        <v>0</v>
      </c>
      <c r="N44" s="1">
        <v>1</v>
      </c>
      <c r="O44" s="118">
        <v>0</v>
      </c>
      <c r="P44" s="1">
        <v>3</v>
      </c>
      <c r="Q44" s="1">
        <v>5</v>
      </c>
      <c r="R44" s="118">
        <v>0</v>
      </c>
      <c r="S44" s="1">
        <v>5</v>
      </c>
      <c r="T44" s="1">
        <v>3</v>
      </c>
      <c r="U44" s="1">
        <v>0</v>
      </c>
      <c r="V44" s="1">
        <v>3</v>
      </c>
      <c r="W44" s="1">
        <v>0</v>
      </c>
      <c r="X44" s="1">
        <v>1</v>
      </c>
      <c r="Y44" s="1">
        <v>2</v>
      </c>
      <c r="Z44" s="1">
        <v>0</v>
      </c>
      <c r="AA44" s="118">
        <v>0</v>
      </c>
      <c r="AB44" s="119">
        <v>5</v>
      </c>
      <c r="AC44" s="1">
        <v>0</v>
      </c>
      <c r="AD44" s="1">
        <v>2</v>
      </c>
      <c r="AE44" s="1">
        <v>1</v>
      </c>
      <c r="AF44" s="1">
        <v>0</v>
      </c>
      <c r="AG44" s="1">
        <v>0</v>
      </c>
      <c r="AH44" s="118">
        <v>0</v>
      </c>
      <c r="AI44" s="1">
        <v>5</v>
      </c>
      <c r="AJ44" s="1">
        <v>0</v>
      </c>
      <c r="AK44" s="1">
        <v>2</v>
      </c>
      <c r="AL44" s="1">
        <v>1</v>
      </c>
      <c r="AM44" s="1">
        <v>0</v>
      </c>
      <c r="AN44" s="1">
        <v>0</v>
      </c>
      <c r="AO44" s="1">
        <v>0</v>
      </c>
      <c r="AP44" s="119">
        <v>1</v>
      </c>
      <c r="AQ44" s="1">
        <v>0</v>
      </c>
      <c r="AR44" s="1">
        <v>1</v>
      </c>
      <c r="AS44" s="1">
        <v>1</v>
      </c>
      <c r="AT44" s="1">
        <v>0</v>
      </c>
      <c r="AU44" s="1">
        <v>1</v>
      </c>
      <c r="AV44" s="1">
        <v>0</v>
      </c>
      <c r="AW44" s="1">
        <v>0</v>
      </c>
      <c r="AX44" s="1">
        <v>0</v>
      </c>
      <c r="AY44" s="1">
        <v>0</v>
      </c>
      <c r="AZ44" s="1">
        <v>1</v>
      </c>
      <c r="BA44" s="1">
        <v>0</v>
      </c>
      <c r="BB44" s="118">
        <v>3</v>
      </c>
      <c r="BC44" s="1">
        <v>2</v>
      </c>
      <c r="BD44" s="1">
        <v>1</v>
      </c>
      <c r="BE44" s="1">
        <v>2</v>
      </c>
      <c r="BF44" s="1">
        <v>1</v>
      </c>
      <c r="BG44" s="1">
        <v>0</v>
      </c>
      <c r="BH44" s="1">
        <v>2</v>
      </c>
      <c r="BI44" s="1">
        <v>0</v>
      </c>
      <c r="BJ44" s="1">
        <v>0</v>
      </c>
      <c r="BK44" s="119">
        <v>0</v>
      </c>
      <c r="BL44" s="1">
        <v>7</v>
      </c>
      <c r="BM44" s="1">
        <v>11</v>
      </c>
      <c r="BN44" s="1">
        <v>0</v>
      </c>
      <c r="BO44" s="1">
        <v>0</v>
      </c>
      <c r="BP44" s="1">
        <v>0</v>
      </c>
      <c r="BQ44" s="1">
        <v>0</v>
      </c>
      <c r="BR44" s="118">
        <v>0</v>
      </c>
      <c r="BS44" s="119">
        <v>1</v>
      </c>
      <c r="BT44" s="1">
        <v>7</v>
      </c>
      <c r="BU44" s="1">
        <v>0</v>
      </c>
    </row>
    <row r="45" spans="1:73" x14ac:dyDescent="0.2">
      <c r="A45" s="118">
        <v>272094</v>
      </c>
      <c r="B45" s="1" t="s">
        <v>213</v>
      </c>
      <c r="C45" s="116" t="s">
        <v>204</v>
      </c>
      <c r="D45" s="1">
        <v>13</v>
      </c>
      <c r="E45" s="117">
        <v>19.024483046258801</v>
      </c>
      <c r="F45" s="120">
        <v>19.024483046258801</v>
      </c>
      <c r="G45" s="119">
        <v>0</v>
      </c>
      <c r="H45" s="1">
        <v>1</v>
      </c>
      <c r="I45" s="1">
        <v>3</v>
      </c>
      <c r="J45" s="1">
        <v>1</v>
      </c>
      <c r="K45" s="1">
        <v>3</v>
      </c>
      <c r="L45" s="1">
        <v>1</v>
      </c>
      <c r="M45" s="1">
        <v>2</v>
      </c>
      <c r="N45" s="1">
        <v>2</v>
      </c>
      <c r="O45" s="118">
        <v>0</v>
      </c>
      <c r="P45" s="1">
        <v>10</v>
      </c>
      <c r="Q45" s="1">
        <v>3</v>
      </c>
      <c r="R45" s="118">
        <v>0</v>
      </c>
      <c r="S45" s="1">
        <v>6</v>
      </c>
      <c r="T45" s="1">
        <v>7</v>
      </c>
      <c r="U45" s="1">
        <v>1</v>
      </c>
      <c r="V45" s="1">
        <v>6</v>
      </c>
      <c r="W45" s="1">
        <v>0</v>
      </c>
      <c r="X45" s="1">
        <v>2</v>
      </c>
      <c r="Y45" s="1">
        <v>2</v>
      </c>
      <c r="Z45" s="1">
        <v>2</v>
      </c>
      <c r="AA45" s="118">
        <v>0</v>
      </c>
      <c r="AB45" s="119">
        <v>9</v>
      </c>
      <c r="AC45" s="1">
        <v>0</v>
      </c>
      <c r="AD45" s="1">
        <v>0</v>
      </c>
      <c r="AE45" s="1">
        <v>0</v>
      </c>
      <c r="AF45" s="1">
        <v>0</v>
      </c>
      <c r="AG45" s="1">
        <v>4</v>
      </c>
      <c r="AH45" s="118">
        <v>0</v>
      </c>
      <c r="AI45" s="1">
        <v>8</v>
      </c>
      <c r="AJ45" s="1">
        <v>0</v>
      </c>
      <c r="AK45" s="1">
        <v>1</v>
      </c>
      <c r="AL45" s="1">
        <v>2</v>
      </c>
      <c r="AM45" s="1">
        <v>1</v>
      </c>
      <c r="AN45" s="1">
        <v>1</v>
      </c>
      <c r="AO45" s="1">
        <v>0</v>
      </c>
      <c r="AP45" s="119">
        <v>0</v>
      </c>
      <c r="AQ45" s="1">
        <v>0</v>
      </c>
      <c r="AR45" s="1">
        <v>0</v>
      </c>
      <c r="AS45" s="1">
        <v>2</v>
      </c>
      <c r="AT45" s="1">
        <v>2</v>
      </c>
      <c r="AU45" s="1">
        <v>1</v>
      </c>
      <c r="AV45" s="1">
        <v>2</v>
      </c>
      <c r="AW45" s="1">
        <v>1</v>
      </c>
      <c r="AX45" s="1">
        <v>0</v>
      </c>
      <c r="AY45" s="1">
        <v>0</v>
      </c>
      <c r="AZ45" s="1">
        <v>1</v>
      </c>
      <c r="BA45" s="1">
        <v>2</v>
      </c>
      <c r="BB45" s="118">
        <v>2</v>
      </c>
      <c r="BC45" s="1">
        <v>1</v>
      </c>
      <c r="BD45" s="1">
        <v>0</v>
      </c>
      <c r="BE45" s="1">
        <v>3</v>
      </c>
      <c r="BF45" s="1">
        <v>5</v>
      </c>
      <c r="BG45" s="1">
        <v>2</v>
      </c>
      <c r="BH45" s="1">
        <v>0</v>
      </c>
      <c r="BI45" s="1">
        <v>2</v>
      </c>
      <c r="BJ45" s="1">
        <v>0</v>
      </c>
      <c r="BK45" s="119">
        <v>3</v>
      </c>
      <c r="BL45" s="1">
        <v>8</v>
      </c>
      <c r="BM45" s="1">
        <v>5</v>
      </c>
      <c r="BN45" s="1">
        <v>0</v>
      </c>
      <c r="BO45" s="1">
        <v>1</v>
      </c>
      <c r="BP45" s="1">
        <v>0</v>
      </c>
      <c r="BQ45" s="1">
        <v>2</v>
      </c>
      <c r="BR45" s="118">
        <v>0</v>
      </c>
      <c r="BS45" s="119">
        <v>3</v>
      </c>
      <c r="BT45" s="1">
        <v>10</v>
      </c>
      <c r="BU45" s="1">
        <v>0</v>
      </c>
    </row>
    <row r="46" spans="1:73" x14ac:dyDescent="0.2">
      <c r="A46" s="118">
        <v>272108</v>
      </c>
      <c r="B46" s="1" t="s">
        <v>214</v>
      </c>
      <c r="C46" s="116" t="s">
        <v>204</v>
      </c>
      <c r="D46" s="1">
        <v>19</v>
      </c>
      <c r="E46" s="117">
        <v>10.1347386837641</v>
      </c>
      <c r="F46" s="120">
        <v>10.1347386837641</v>
      </c>
      <c r="G46" s="119">
        <v>1</v>
      </c>
      <c r="H46" s="1">
        <v>0</v>
      </c>
      <c r="I46" s="1">
        <v>3</v>
      </c>
      <c r="J46" s="1">
        <v>4</v>
      </c>
      <c r="K46" s="1">
        <v>5</v>
      </c>
      <c r="L46" s="1">
        <v>1</v>
      </c>
      <c r="M46" s="1">
        <v>1</v>
      </c>
      <c r="N46" s="1">
        <v>4</v>
      </c>
      <c r="O46" s="118">
        <v>0</v>
      </c>
      <c r="P46" s="1">
        <v>13</v>
      </c>
      <c r="Q46" s="1">
        <v>6</v>
      </c>
      <c r="R46" s="118">
        <v>0</v>
      </c>
      <c r="S46" s="1">
        <v>9</v>
      </c>
      <c r="T46" s="1">
        <v>10</v>
      </c>
      <c r="U46" s="1">
        <v>1</v>
      </c>
      <c r="V46" s="1">
        <v>9</v>
      </c>
      <c r="W46" s="1">
        <v>0</v>
      </c>
      <c r="X46" s="1">
        <v>2</v>
      </c>
      <c r="Y46" s="1">
        <v>6</v>
      </c>
      <c r="Z46" s="1">
        <v>1</v>
      </c>
      <c r="AA46" s="118">
        <v>0</v>
      </c>
      <c r="AB46" s="119">
        <v>13</v>
      </c>
      <c r="AC46" s="1">
        <v>1</v>
      </c>
      <c r="AD46" s="1">
        <v>1</v>
      </c>
      <c r="AE46" s="1">
        <v>0</v>
      </c>
      <c r="AF46" s="1">
        <v>0</v>
      </c>
      <c r="AG46" s="1">
        <v>4</v>
      </c>
      <c r="AH46" s="118">
        <v>0</v>
      </c>
      <c r="AI46" s="1">
        <v>12</v>
      </c>
      <c r="AJ46" s="1">
        <v>0</v>
      </c>
      <c r="AK46" s="1">
        <v>3</v>
      </c>
      <c r="AL46" s="1">
        <v>1</v>
      </c>
      <c r="AM46" s="1">
        <v>2</v>
      </c>
      <c r="AN46" s="1">
        <v>1</v>
      </c>
      <c r="AO46" s="1">
        <v>0</v>
      </c>
      <c r="AP46" s="119">
        <v>3</v>
      </c>
      <c r="AQ46" s="1">
        <v>0</v>
      </c>
      <c r="AR46" s="1">
        <v>2</v>
      </c>
      <c r="AS46" s="1">
        <v>2</v>
      </c>
      <c r="AT46" s="1">
        <v>2</v>
      </c>
      <c r="AU46" s="1">
        <v>2</v>
      </c>
      <c r="AV46" s="1">
        <v>1</v>
      </c>
      <c r="AW46" s="1">
        <v>1</v>
      </c>
      <c r="AX46" s="1">
        <v>1</v>
      </c>
      <c r="AY46" s="1">
        <v>1</v>
      </c>
      <c r="AZ46" s="1">
        <v>2</v>
      </c>
      <c r="BA46" s="1">
        <v>0</v>
      </c>
      <c r="BB46" s="118">
        <v>2</v>
      </c>
      <c r="BC46" s="1">
        <v>1</v>
      </c>
      <c r="BD46" s="1">
        <v>4</v>
      </c>
      <c r="BE46" s="1">
        <v>8</v>
      </c>
      <c r="BF46" s="1">
        <v>1</v>
      </c>
      <c r="BG46" s="1">
        <v>1</v>
      </c>
      <c r="BH46" s="1">
        <v>3</v>
      </c>
      <c r="BI46" s="1">
        <v>1</v>
      </c>
      <c r="BJ46" s="1">
        <v>0</v>
      </c>
      <c r="BK46" s="119">
        <v>6</v>
      </c>
      <c r="BL46" s="1">
        <v>18</v>
      </c>
      <c r="BM46" s="1">
        <v>6</v>
      </c>
      <c r="BN46" s="1">
        <v>2</v>
      </c>
      <c r="BO46" s="1">
        <v>0</v>
      </c>
      <c r="BP46" s="1">
        <v>0</v>
      </c>
      <c r="BQ46" s="1">
        <v>2</v>
      </c>
      <c r="BR46" s="118">
        <v>1</v>
      </c>
      <c r="BS46" s="119">
        <v>2</v>
      </c>
      <c r="BT46" s="1">
        <v>17</v>
      </c>
      <c r="BU46" s="1">
        <v>0</v>
      </c>
    </row>
    <row r="47" spans="1:73" x14ac:dyDescent="0.2">
      <c r="A47" s="118">
        <v>272116</v>
      </c>
      <c r="B47" s="1" t="s">
        <v>215</v>
      </c>
      <c r="C47" s="116" t="s">
        <v>204</v>
      </c>
      <c r="D47" s="1">
        <v>22</v>
      </c>
      <c r="E47" s="158">
        <v>15.9735130111524</v>
      </c>
      <c r="F47" s="120">
        <v>15.9735130111524</v>
      </c>
      <c r="G47" s="138">
        <v>1</v>
      </c>
      <c r="H47" s="1">
        <v>2</v>
      </c>
      <c r="I47" s="1">
        <v>3</v>
      </c>
      <c r="J47" s="1">
        <v>5</v>
      </c>
      <c r="K47" s="1">
        <v>6</v>
      </c>
      <c r="L47" s="1">
        <v>3</v>
      </c>
      <c r="M47" s="1">
        <v>2</v>
      </c>
      <c r="N47" s="1">
        <v>0</v>
      </c>
      <c r="O47" s="138">
        <v>0</v>
      </c>
      <c r="P47" s="1">
        <v>11</v>
      </c>
      <c r="Q47" s="1">
        <v>11</v>
      </c>
      <c r="R47" s="138">
        <v>0</v>
      </c>
      <c r="S47" s="1">
        <v>14</v>
      </c>
      <c r="T47" s="1">
        <v>8</v>
      </c>
      <c r="U47" s="1">
        <v>1</v>
      </c>
      <c r="V47" s="1">
        <v>7</v>
      </c>
      <c r="W47" s="1">
        <v>0</v>
      </c>
      <c r="X47" s="1">
        <v>2</v>
      </c>
      <c r="Y47" s="1">
        <v>4</v>
      </c>
      <c r="Z47" s="1">
        <v>1</v>
      </c>
      <c r="AA47" s="138">
        <v>0</v>
      </c>
      <c r="AB47" s="138">
        <v>17</v>
      </c>
      <c r="AC47" s="1">
        <v>1</v>
      </c>
      <c r="AD47" s="1">
        <v>1</v>
      </c>
      <c r="AE47" s="1">
        <v>0</v>
      </c>
      <c r="AF47" s="1">
        <v>0</v>
      </c>
      <c r="AG47" s="1">
        <v>3</v>
      </c>
      <c r="AH47" s="138">
        <v>0</v>
      </c>
      <c r="AI47" s="1">
        <v>16</v>
      </c>
      <c r="AJ47" s="1">
        <v>0</v>
      </c>
      <c r="AK47" s="1">
        <v>1</v>
      </c>
      <c r="AL47" s="1">
        <v>2</v>
      </c>
      <c r="AM47" s="1">
        <v>2</v>
      </c>
      <c r="AN47" s="1">
        <v>1</v>
      </c>
      <c r="AO47" s="1">
        <v>0</v>
      </c>
      <c r="AP47" s="138">
        <v>2</v>
      </c>
      <c r="AQ47" s="1">
        <v>1</v>
      </c>
      <c r="AR47" s="1">
        <v>1</v>
      </c>
      <c r="AS47" s="1">
        <v>3</v>
      </c>
      <c r="AT47" s="1">
        <v>1</v>
      </c>
      <c r="AU47" s="1">
        <v>0</v>
      </c>
      <c r="AV47" s="1">
        <v>2</v>
      </c>
      <c r="AW47" s="1">
        <v>0</v>
      </c>
      <c r="AX47" s="1">
        <v>2</v>
      </c>
      <c r="AY47" s="1">
        <v>1</v>
      </c>
      <c r="AZ47" s="1">
        <v>0</v>
      </c>
      <c r="BA47" s="1">
        <v>1</v>
      </c>
      <c r="BB47" s="138">
        <v>8</v>
      </c>
      <c r="BC47" s="1">
        <v>1</v>
      </c>
      <c r="BD47" s="1">
        <v>6</v>
      </c>
      <c r="BE47" s="1">
        <v>5</v>
      </c>
      <c r="BF47" s="1">
        <v>2</v>
      </c>
      <c r="BG47" s="1">
        <v>3</v>
      </c>
      <c r="BH47" s="1">
        <v>4</v>
      </c>
      <c r="BI47" s="1">
        <v>1</v>
      </c>
      <c r="BJ47" s="1">
        <v>0</v>
      </c>
      <c r="BK47" s="138">
        <v>6</v>
      </c>
      <c r="BL47" s="1">
        <v>16</v>
      </c>
      <c r="BM47" s="1">
        <v>7</v>
      </c>
      <c r="BN47" s="1">
        <v>4</v>
      </c>
      <c r="BO47" s="1">
        <v>2</v>
      </c>
      <c r="BP47" s="1">
        <v>0</v>
      </c>
      <c r="BQ47" s="1">
        <v>3</v>
      </c>
      <c r="BR47" s="138">
        <v>0</v>
      </c>
      <c r="BS47" s="138">
        <v>1</v>
      </c>
      <c r="BT47" s="1">
        <v>21</v>
      </c>
      <c r="BU47" s="1">
        <v>0</v>
      </c>
    </row>
    <row r="48" spans="1:73" x14ac:dyDescent="0.2">
      <c r="A48" s="118">
        <v>272124</v>
      </c>
      <c r="B48" s="1" t="s">
        <v>216</v>
      </c>
      <c r="C48" s="116" t="s">
        <v>204</v>
      </c>
      <c r="D48" s="1">
        <v>24</v>
      </c>
      <c r="E48" s="158">
        <v>19.423761735189402</v>
      </c>
      <c r="F48" s="120">
        <v>19.423761735189402</v>
      </c>
      <c r="G48" s="138">
        <v>0</v>
      </c>
      <c r="H48" s="1">
        <v>2</v>
      </c>
      <c r="I48" s="1">
        <v>2</v>
      </c>
      <c r="J48" s="1">
        <v>3</v>
      </c>
      <c r="K48" s="1">
        <v>6</v>
      </c>
      <c r="L48" s="1">
        <v>6</v>
      </c>
      <c r="M48" s="1">
        <v>1</v>
      </c>
      <c r="N48" s="1">
        <v>4</v>
      </c>
      <c r="O48" s="138">
        <v>0</v>
      </c>
      <c r="P48" s="1">
        <v>11</v>
      </c>
      <c r="Q48" s="1">
        <v>13</v>
      </c>
      <c r="R48" s="138">
        <v>0</v>
      </c>
      <c r="S48" s="1">
        <v>12</v>
      </c>
      <c r="T48" s="1">
        <v>12</v>
      </c>
      <c r="U48" s="1">
        <v>0</v>
      </c>
      <c r="V48" s="1">
        <v>12</v>
      </c>
      <c r="W48" s="1">
        <v>0</v>
      </c>
      <c r="X48" s="1">
        <v>5</v>
      </c>
      <c r="Y48" s="1">
        <v>7</v>
      </c>
      <c r="Z48" s="1">
        <v>0</v>
      </c>
      <c r="AA48" s="138">
        <v>0</v>
      </c>
      <c r="AB48" s="138">
        <v>16</v>
      </c>
      <c r="AC48" s="1">
        <v>0</v>
      </c>
      <c r="AD48" s="1">
        <v>1</v>
      </c>
      <c r="AE48" s="1">
        <v>0</v>
      </c>
      <c r="AF48" s="1">
        <v>0</v>
      </c>
      <c r="AG48" s="1">
        <v>7</v>
      </c>
      <c r="AH48" s="138">
        <v>0</v>
      </c>
      <c r="AI48" s="1">
        <v>19</v>
      </c>
      <c r="AJ48" s="1">
        <v>0</v>
      </c>
      <c r="AK48" s="1">
        <v>0</v>
      </c>
      <c r="AL48" s="1">
        <v>2</v>
      </c>
      <c r="AM48" s="1">
        <v>2</v>
      </c>
      <c r="AN48" s="1">
        <v>1</v>
      </c>
      <c r="AO48" s="1">
        <v>0</v>
      </c>
      <c r="AP48" s="138">
        <v>3</v>
      </c>
      <c r="AQ48" s="1">
        <v>0</v>
      </c>
      <c r="AR48" s="1">
        <v>1</v>
      </c>
      <c r="AS48" s="1">
        <v>0</v>
      </c>
      <c r="AT48" s="1">
        <v>2</v>
      </c>
      <c r="AU48" s="1">
        <v>2</v>
      </c>
      <c r="AV48" s="1">
        <v>2</v>
      </c>
      <c r="AW48" s="1">
        <v>2</v>
      </c>
      <c r="AX48" s="1">
        <v>1</v>
      </c>
      <c r="AY48" s="1">
        <v>3</v>
      </c>
      <c r="AZ48" s="1">
        <v>0</v>
      </c>
      <c r="BA48" s="1">
        <v>1</v>
      </c>
      <c r="BB48" s="138">
        <v>7</v>
      </c>
      <c r="BC48" s="1">
        <v>3</v>
      </c>
      <c r="BD48" s="1">
        <v>4</v>
      </c>
      <c r="BE48" s="1">
        <v>5</v>
      </c>
      <c r="BF48" s="1">
        <v>5</v>
      </c>
      <c r="BG48" s="1">
        <v>3</v>
      </c>
      <c r="BH48" s="1">
        <v>0</v>
      </c>
      <c r="BI48" s="1">
        <v>4</v>
      </c>
      <c r="BJ48" s="1">
        <v>0</v>
      </c>
      <c r="BK48" s="138">
        <v>13</v>
      </c>
      <c r="BL48" s="1">
        <v>15</v>
      </c>
      <c r="BM48" s="1">
        <v>4</v>
      </c>
      <c r="BN48" s="1">
        <v>2</v>
      </c>
      <c r="BO48" s="1">
        <v>1</v>
      </c>
      <c r="BP48" s="1">
        <v>0</v>
      </c>
      <c r="BQ48" s="1">
        <v>2</v>
      </c>
      <c r="BR48" s="138">
        <v>0</v>
      </c>
      <c r="BS48" s="138">
        <v>1</v>
      </c>
      <c r="BT48" s="1">
        <v>23</v>
      </c>
      <c r="BU48" s="1">
        <v>0</v>
      </c>
    </row>
    <row r="49" spans="1:73" x14ac:dyDescent="0.2">
      <c r="A49" s="118">
        <v>272132</v>
      </c>
      <c r="B49" s="1" t="s">
        <v>217</v>
      </c>
      <c r="C49" s="116" t="s">
        <v>204</v>
      </c>
      <c r="D49" s="1">
        <v>11</v>
      </c>
      <c r="E49" s="158">
        <v>23.062730627306301</v>
      </c>
      <c r="F49" s="120">
        <v>23.062730627306301</v>
      </c>
      <c r="G49" s="138">
        <v>0</v>
      </c>
      <c r="H49" s="1">
        <v>0</v>
      </c>
      <c r="I49" s="1">
        <v>2</v>
      </c>
      <c r="J49" s="1">
        <v>5</v>
      </c>
      <c r="K49" s="1">
        <v>0</v>
      </c>
      <c r="L49" s="1">
        <v>3</v>
      </c>
      <c r="M49" s="1">
        <v>1</v>
      </c>
      <c r="N49" s="1">
        <v>0</v>
      </c>
      <c r="O49" s="138">
        <v>0</v>
      </c>
      <c r="P49" s="1">
        <v>5</v>
      </c>
      <c r="Q49" s="1">
        <v>6</v>
      </c>
      <c r="R49" s="138">
        <v>0</v>
      </c>
      <c r="S49" s="1" t="s">
        <v>238</v>
      </c>
      <c r="T49" s="1" t="s">
        <v>238</v>
      </c>
      <c r="U49" s="1" t="s">
        <v>238</v>
      </c>
      <c r="V49" s="1" t="s">
        <v>238</v>
      </c>
      <c r="W49" s="1" t="s">
        <v>238</v>
      </c>
      <c r="X49" s="1" t="s">
        <v>238</v>
      </c>
      <c r="Y49" s="1" t="s">
        <v>238</v>
      </c>
      <c r="Z49" s="1" t="s">
        <v>238</v>
      </c>
      <c r="AA49" s="138" t="s">
        <v>238</v>
      </c>
      <c r="AB49" s="138" t="s">
        <v>238</v>
      </c>
      <c r="AC49" s="1" t="s">
        <v>238</v>
      </c>
      <c r="AD49" s="1" t="s">
        <v>238</v>
      </c>
      <c r="AE49" s="1" t="s">
        <v>238</v>
      </c>
      <c r="AF49" s="1" t="s">
        <v>238</v>
      </c>
      <c r="AG49" s="1" t="s">
        <v>238</v>
      </c>
      <c r="AH49" s="138" t="s">
        <v>238</v>
      </c>
      <c r="AI49" s="1" t="s">
        <v>238</v>
      </c>
      <c r="AJ49" s="1" t="s">
        <v>238</v>
      </c>
      <c r="AK49" s="1" t="s">
        <v>238</v>
      </c>
      <c r="AL49" s="1" t="s">
        <v>238</v>
      </c>
      <c r="AM49" s="1" t="s">
        <v>238</v>
      </c>
      <c r="AN49" s="1" t="s">
        <v>238</v>
      </c>
      <c r="AO49" s="1" t="s">
        <v>238</v>
      </c>
      <c r="AP49" s="138">
        <v>0</v>
      </c>
      <c r="AQ49" s="1">
        <v>0</v>
      </c>
      <c r="AR49" s="1">
        <v>1</v>
      </c>
      <c r="AS49" s="1">
        <v>1</v>
      </c>
      <c r="AT49" s="1">
        <v>0</v>
      </c>
      <c r="AU49" s="1">
        <v>0</v>
      </c>
      <c r="AV49" s="1">
        <v>2</v>
      </c>
      <c r="AW49" s="1">
        <v>1</v>
      </c>
      <c r="AX49" s="1">
        <v>0</v>
      </c>
      <c r="AY49" s="1">
        <v>0</v>
      </c>
      <c r="AZ49" s="1">
        <v>0</v>
      </c>
      <c r="BA49" s="1">
        <v>1</v>
      </c>
      <c r="BB49" s="138">
        <v>5</v>
      </c>
      <c r="BC49" s="1">
        <v>0</v>
      </c>
      <c r="BD49" s="1">
        <v>1</v>
      </c>
      <c r="BE49" s="1">
        <v>2</v>
      </c>
      <c r="BF49" s="1">
        <v>2</v>
      </c>
      <c r="BG49" s="1">
        <v>3</v>
      </c>
      <c r="BH49" s="1">
        <v>2</v>
      </c>
      <c r="BI49" s="1">
        <v>1</v>
      </c>
      <c r="BJ49" s="1">
        <v>0</v>
      </c>
      <c r="BK49" s="138" t="s">
        <v>238</v>
      </c>
      <c r="BL49" s="1" t="s">
        <v>238</v>
      </c>
      <c r="BM49" s="1" t="s">
        <v>238</v>
      </c>
      <c r="BN49" s="1" t="s">
        <v>238</v>
      </c>
      <c r="BO49" s="1" t="s">
        <v>238</v>
      </c>
      <c r="BP49" s="1" t="s">
        <v>238</v>
      </c>
      <c r="BQ49" s="1" t="s">
        <v>238</v>
      </c>
      <c r="BR49" s="138" t="s">
        <v>238</v>
      </c>
      <c r="BS49" s="138" t="s">
        <v>238</v>
      </c>
      <c r="BT49" s="1" t="s">
        <v>238</v>
      </c>
      <c r="BU49" s="1" t="s">
        <v>238</v>
      </c>
    </row>
    <row r="50" spans="1:73" x14ac:dyDescent="0.2">
      <c r="A50" s="118">
        <v>272141</v>
      </c>
      <c r="B50" s="1" t="s">
        <v>218</v>
      </c>
      <c r="C50" s="116" t="s">
        <v>204</v>
      </c>
      <c r="D50" s="1">
        <v>7</v>
      </c>
      <c r="E50" s="158">
        <v>14.0497360656725</v>
      </c>
      <c r="F50" s="120">
        <v>14.0497360656725</v>
      </c>
      <c r="G50" s="138">
        <v>0</v>
      </c>
      <c r="H50" s="1">
        <v>0</v>
      </c>
      <c r="I50" s="1">
        <v>0</v>
      </c>
      <c r="J50" s="1">
        <v>1</v>
      </c>
      <c r="K50" s="1">
        <v>3</v>
      </c>
      <c r="L50" s="1">
        <v>1</v>
      </c>
      <c r="M50" s="1">
        <v>1</v>
      </c>
      <c r="N50" s="1">
        <v>1</v>
      </c>
      <c r="O50" s="138">
        <v>0</v>
      </c>
      <c r="P50" s="1">
        <v>3</v>
      </c>
      <c r="Q50" s="1">
        <v>4</v>
      </c>
      <c r="R50" s="138">
        <v>0</v>
      </c>
      <c r="S50" s="1">
        <v>5</v>
      </c>
      <c r="T50" s="1">
        <v>2</v>
      </c>
      <c r="U50" s="1">
        <v>0</v>
      </c>
      <c r="V50" s="1">
        <v>2</v>
      </c>
      <c r="W50" s="1">
        <v>0</v>
      </c>
      <c r="X50" s="1">
        <v>0</v>
      </c>
      <c r="Y50" s="1">
        <v>2</v>
      </c>
      <c r="Z50" s="1">
        <v>0</v>
      </c>
      <c r="AA50" s="138">
        <v>0</v>
      </c>
      <c r="AB50" s="138">
        <v>3</v>
      </c>
      <c r="AC50" s="1">
        <v>0</v>
      </c>
      <c r="AD50" s="1">
        <v>0</v>
      </c>
      <c r="AE50" s="1">
        <v>0</v>
      </c>
      <c r="AF50" s="1">
        <v>0</v>
      </c>
      <c r="AG50" s="1">
        <v>4</v>
      </c>
      <c r="AH50" s="138">
        <v>0</v>
      </c>
      <c r="AI50" s="1">
        <v>7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38">
        <v>1</v>
      </c>
      <c r="AQ50" s="1">
        <v>1</v>
      </c>
      <c r="AR50" s="1">
        <v>1</v>
      </c>
      <c r="AS50" s="1">
        <v>0</v>
      </c>
      <c r="AT50" s="1">
        <v>1</v>
      </c>
      <c r="AU50" s="1">
        <v>1</v>
      </c>
      <c r="AV50" s="1">
        <v>1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38">
        <v>1</v>
      </c>
      <c r="BC50" s="1">
        <v>2</v>
      </c>
      <c r="BD50" s="1">
        <v>1</v>
      </c>
      <c r="BE50" s="1">
        <v>2</v>
      </c>
      <c r="BF50" s="1">
        <v>2</v>
      </c>
      <c r="BG50" s="1">
        <v>0</v>
      </c>
      <c r="BH50" s="1">
        <v>0</v>
      </c>
      <c r="BI50" s="1">
        <v>0</v>
      </c>
      <c r="BJ50" s="1">
        <v>0</v>
      </c>
      <c r="BK50" s="138">
        <v>3</v>
      </c>
      <c r="BL50" s="1">
        <v>2</v>
      </c>
      <c r="BM50" s="1">
        <v>3</v>
      </c>
      <c r="BN50" s="1">
        <v>1</v>
      </c>
      <c r="BO50" s="1">
        <v>0</v>
      </c>
      <c r="BP50" s="1">
        <v>0</v>
      </c>
      <c r="BQ50" s="1">
        <v>1</v>
      </c>
      <c r="BR50" s="138">
        <v>0</v>
      </c>
      <c r="BS50" s="138">
        <v>3</v>
      </c>
      <c r="BT50" s="1">
        <v>4</v>
      </c>
      <c r="BU50" s="1">
        <v>0</v>
      </c>
    </row>
    <row r="51" spans="1:73" x14ac:dyDescent="0.2">
      <c r="A51" s="118">
        <v>272159</v>
      </c>
      <c r="B51" s="1" t="s">
        <v>219</v>
      </c>
      <c r="C51" s="116" t="s">
        <v>204</v>
      </c>
      <c r="D51" s="1">
        <v>21</v>
      </c>
      <c r="E51" s="158">
        <v>19.435266679623499</v>
      </c>
      <c r="F51" s="120">
        <v>19.435266679623499</v>
      </c>
      <c r="G51" s="138">
        <v>1</v>
      </c>
      <c r="H51" s="1">
        <v>2</v>
      </c>
      <c r="I51" s="1">
        <v>1</v>
      </c>
      <c r="J51" s="1">
        <v>6</v>
      </c>
      <c r="K51" s="1">
        <v>4</v>
      </c>
      <c r="L51" s="1">
        <v>1</v>
      </c>
      <c r="M51" s="1">
        <v>2</v>
      </c>
      <c r="N51" s="1">
        <v>4</v>
      </c>
      <c r="O51" s="138">
        <v>0</v>
      </c>
      <c r="P51" s="1">
        <v>12</v>
      </c>
      <c r="Q51" s="1">
        <v>9</v>
      </c>
      <c r="R51" s="138">
        <v>0</v>
      </c>
      <c r="S51" s="1">
        <v>7</v>
      </c>
      <c r="T51" s="1">
        <v>14</v>
      </c>
      <c r="U51" s="1">
        <v>0</v>
      </c>
      <c r="V51" s="1">
        <v>14</v>
      </c>
      <c r="W51" s="1">
        <v>0</v>
      </c>
      <c r="X51" s="1">
        <v>3</v>
      </c>
      <c r="Y51" s="1">
        <v>10</v>
      </c>
      <c r="Z51" s="1">
        <v>1</v>
      </c>
      <c r="AA51" s="138">
        <v>0</v>
      </c>
      <c r="AB51" s="138">
        <v>16</v>
      </c>
      <c r="AC51" s="1">
        <v>0</v>
      </c>
      <c r="AD51" s="1">
        <v>1</v>
      </c>
      <c r="AE51" s="1">
        <v>0</v>
      </c>
      <c r="AF51" s="1">
        <v>0</v>
      </c>
      <c r="AG51" s="1">
        <v>4</v>
      </c>
      <c r="AH51" s="138">
        <v>0</v>
      </c>
      <c r="AI51" s="1">
        <v>17</v>
      </c>
      <c r="AJ51" s="1">
        <v>0</v>
      </c>
      <c r="AK51" s="1">
        <v>2</v>
      </c>
      <c r="AL51" s="1">
        <v>1</v>
      </c>
      <c r="AM51" s="1">
        <v>0</v>
      </c>
      <c r="AN51" s="1">
        <v>1</v>
      </c>
      <c r="AO51" s="1">
        <v>0</v>
      </c>
      <c r="AP51" s="138">
        <v>1</v>
      </c>
      <c r="AQ51" s="1">
        <v>4</v>
      </c>
      <c r="AR51" s="1">
        <v>1</v>
      </c>
      <c r="AS51" s="1">
        <v>2</v>
      </c>
      <c r="AT51" s="1">
        <v>1</v>
      </c>
      <c r="AU51" s="1">
        <v>0</v>
      </c>
      <c r="AV51" s="1">
        <v>0</v>
      </c>
      <c r="AW51" s="1">
        <v>3</v>
      </c>
      <c r="AX51" s="1">
        <v>1</v>
      </c>
      <c r="AY51" s="1">
        <v>0</v>
      </c>
      <c r="AZ51" s="1">
        <v>1</v>
      </c>
      <c r="BA51" s="1">
        <v>3</v>
      </c>
      <c r="BB51" s="138">
        <v>4</v>
      </c>
      <c r="BC51" s="1">
        <v>2</v>
      </c>
      <c r="BD51" s="1">
        <v>2</v>
      </c>
      <c r="BE51" s="1">
        <v>4</v>
      </c>
      <c r="BF51" s="1">
        <v>2</v>
      </c>
      <c r="BG51" s="1">
        <v>4</v>
      </c>
      <c r="BH51" s="1">
        <v>4</v>
      </c>
      <c r="BI51" s="1">
        <v>3</v>
      </c>
      <c r="BJ51" s="1">
        <v>0</v>
      </c>
      <c r="BK51" s="138">
        <v>6</v>
      </c>
      <c r="BL51" s="1">
        <v>27</v>
      </c>
      <c r="BM51" s="1">
        <v>5</v>
      </c>
      <c r="BN51" s="1">
        <v>1</v>
      </c>
      <c r="BO51" s="1">
        <v>1</v>
      </c>
      <c r="BP51" s="1">
        <v>0</v>
      </c>
      <c r="BQ51" s="1">
        <v>0</v>
      </c>
      <c r="BR51" s="138">
        <v>0</v>
      </c>
      <c r="BS51" s="138">
        <v>5</v>
      </c>
      <c r="BT51" s="1">
        <v>16</v>
      </c>
      <c r="BU51" s="1">
        <v>0</v>
      </c>
    </row>
    <row r="52" spans="1:73" x14ac:dyDescent="0.2">
      <c r="A52" s="118">
        <v>272167</v>
      </c>
      <c r="B52" s="1" t="s">
        <v>220</v>
      </c>
      <c r="C52" s="116" t="s">
        <v>204</v>
      </c>
      <c r="D52" s="1">
        <v>8</v>
      </c>
      <c r="E52" s="158">
        <v>17.384879501054002</v>
      </c>
      <c r="F52" s="120">
        <v>17.384879501054002</v>
      </c>
      <c r="G52" s="138">
        <v>0</v>
      </c>
      <c r="H52" s="1">
        <v>1</v>
      </c>
      <c r="I52" s="1">
        <v>2</v>
      </c>
      <c r="J52" s="1">
        <v>2</v>
      </c>
      <c r="K52" s="1">
        <v>2</v>
      </c>
      <c r="L52" s="1">
        <v>0</v>
      </c>
      <c r="M52" s="1">
        <v>0</v>
      </c>
      <c r="N52" s="1">
        <v>1</v>
      </c>
      <c r="O52" s="138">
        <v>0</v>
      </c>
      <c r="P52" s="1">
        <v>6</v>
      </c>
      <c r="Q52" s="1">
        <v>2</v>
      </c>
      <c r="R52" s="138">
        <v>0</v>
      </c>
      <c r="S52" s="1">
        <v>4</v>
      </c>
      <c r="T52" s="1">
        <v>4</v>
      </c>
      <c r="U52" s="1">
        <v>0</v>
      </c>
      <c r="V52" s="1">
        <v>4</v>
      </c>
      <c r="W52" s="1">
        <v>0</v>
      </c>
      <c r="X52" s="1">
        <v>0</v>
      </c>
      <c r="Y52" s="1">
        <v>3</v>
      </c>
      <c r="Z52" s="1">
        <v>1</v>
      </c>
      <c r="AA52" s="138">
        <v>0</v>
      </c>
      <c r="AB52" s="138">
        <v>3</v>
      </c>
      <c r="AC52" s="1">
        <v>0</v>
      </c>
      <c r="AD52" s="1">
        <v>1</v>
      </c>
      <c r="AE52" s="1">
        <v>0</v>
      </c>
      <c r="AF52" s="1">
        <v>1</v>
      </c>
      <c r="AG52" s="1">
        <v>3</v>
      </c>
      <c r="AH52" s="138">
        <v>0</v>
      </c>
      <c r="AI52" s="1">
        <v>6</v>
      </c>
      <c r="AJ52" s="1">
        <v>1</v>
      </c>
      <c r="AK52" s="1">
        <v>1</v>
      </c>
      <c r="AL52" s="1">
        <v>0</v>
      </c>
      <c r="AM52" s="1">
        <v>0</v>
      </c>
      <c r="AN52" s="1">
        <v>0</v>
      </c>
      <c r="AO52" s="1">
        <v>0</v>
      </c>
      <c r="AP52" s="138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1</v>
      </c>
      <c r="AX52" s="1">
        <v>3</v>
      </c>
      <c r="AY52" s="1">
        <v>3</v>
      </c>
      <c r="AZ52" s="1">
        <v>0</v>
      </c>
      <c r="BA52" s="1">
        <v>1</v>
      </c>
      <c r="BB52" s="138">
        <v>0</v>
      </c>
      <c r="BC52" s="1">
        <v>2</v>
      </c>
      <c r="BD52" s="1">
        <v>1</v>
      </c>
      <c r="BE52" s="1">
        <v>1</v>
      </c>
      <c r="BF52" s="1">
        <v>1</v>
      </c>
      <c r="BG52" s="1">
        <v>1</v>
      </c>
      <c r="BH52" s="1">
        <v>2</v>
      </c>
      <c r="BI52" s="1">
        <v>0</v>
      </c>
      <c r="BJ52" s="1">
        <v>0</v>
      </c>
      <c r="BK52" s="138">
        <v>0</v>
      </c>
      <c r="BL52" s="1">
        <v>5</v>
      </c>
      <c r="BM52" s="1">
        <v>4</v>
      </c>
      <c r="BN52" s="1">
        <v>2</v>
      </c>
      <c r="BO52" s="1">
        <v>1</v>
      </c>
      <c r="BP52" s="1">
        <v>0</v>
      </c>
      <c r="BQ52" s="1">
        <v>0</v>
      </c>
      <c r="BR52" s="138">
        <v>0</v>
      </c>
      <c r="BS52" s="138">
        <v>1</v>
      </c>
      <c r="BT52" s="1">
        <v>7</v>
      </c>
      <c r="BU52" s="1">
        <v>0</v>
      </c>
    </row>
    <row r="53" spans="1:73" x14ac:dyDescent="0.2">
      <c r="A53" s="118">
        <v>272175</v>
      </c>
      <c r="B53" s="1" t="s">
        <v>221</v>
      </c>
      <c r="C53" s="116" t="s">
        <v>204</v>
      </c>
      <c r="D53" s="1">
        <v>8</v>
      </c>
      <c r="E53" s="158">
        <v>14.345401402263001</v>
      </c>
      <c r="F53" s="120">
        <v>14.345401402263001</v>
      </c>
      <c r="G53" s="138">
        <v>0</v>
      </c>
      <c r="H53" s="1">
        <v>0</v>
      </c>
      <c r="I53" s="1">
        <v>1</v>
      </c>
      <c r="J53" s="1">
        <v>3</v>
      </c>
      <c r="K53" s="1">
        <v>2</v>
      </c>
      <c r="L53" s="1">
        <v>1</v>
      </c>
      <c r="M53" s="1">
        <v>1</v>
      </c>
      <c r="N53" s="1">
        <v>0</v>
      </c>
      <c r="O53" s="138">
        <v>0</v>
      </c>
      <c r="P53" s="1">
        <v>7</v>
      </c>
      <c r="Q53" s="1">
        <v>1</v>
      </c>
      <c r="R53" s="138">
        <v>0</v>
      </c>
      <c r="S53" s="1" t="s">
        <v>238</v>
      </c>
      <c r="T53" s="1" t="s">
        <v>238</v>
      </c>
      <c r="U53" s="1" t="s">
        <v>238</v>
      </c>
      <c r="V53" s="1" t="s">
        <v>238</v>
      </c>
      <c r="W53" s="1" t="s">
        <v>238</v>
      </c>
      <c r="X53" s="1" t="s">
        <v>238</v>
      </c>
      <c r="Y53" s="1" t="s">
        <v>238</v>
      </c>
      <c r="Z53" s="1" t="s">
        <v>238</v>
      </c>
      <c r="AA53" s="138" t="s">
        <v>238</v>
      </c>
      <c r="AB53" s="138" t="s">
        <v>238</v>
      </c>
      <c r="AC53" s="1" t="s">
        <v>238</v>
      </c>
      <c r="AD53" s="1" t="s">
        <v>238</v>
      </c>
      <c r="AE53" s="1" t="s">
        <v>238</v>
      </c>
      <c r="AF53" s="1" t="s">
        <v>238</v>
      </c>
      <c r="AG53" s="1" t="s">
        <v>238</v>
      </c>
      <c r="AH53" s="138" t="s">
        <v>238</v>
      </c>
      <c r="AI53" s="1" t="s">
        <v>238</v>
      </c>
      <c r="AJ53" s="1" t="s">
        <v>238</v>
      </c>
      <c r="AK53" s="1" t="s">
        <v>238</v>
      </c>
      <c r="AL53" s="1" t="s">
        <v>238</v>
      </c>
      <c r="AM53" s="1" t="s">
        <v>238</v>
      </c>
      <c r="AN53" s="1" t="s">
        <v>238</v>
      </c>
      <c r="AO53" s="1" t="s">
        <v>238</v>
      </c>
      <c r="AP53" s="138">
        <v>1</v>
      </c>
      <c r="AQ53" s="1">
        <v>0</v>
      </c>
      <c r="AR53" s="1">
        <v>2</v>
      </c>
      <c r="AS53" s="1">
        <v>0</v>
      </c>
      <c r="AT53" s="1">
        <v>1</v>
      </c>
      <c r="AU53" s="1">
        <v>1</v>
      </c>
      <c r="AV53" s="1">
        <v>0</v>
      </c>
      <c r="AW53" s="1">
        <v>0</v>
      </c>
      <c r="AX53" s="1">
        <v>0</v>
      </c>
      <c r="AY53" s="1">
        <v>1</v>
      </c>
      <c r="AZ53" s="1">
        <v>0</v>
      </c>
      <c r="BA53" s="1">
        <v>1</v>
      </c>
      <c r="BB53" s="138">
        <v>1</v>
      </c>
      <c r="BC53" s="1">
        <v>3</v>
      </c>
      <c r="BD53" s="1">
        <v>0</v>
      </c>
      <c r="BE53" s="1">
        <v>0</v>
      </c>
      <c r="BF53" s="1">
        <v>3</v>
      </c>
      <c r="BG53" s="1">
        <v>0</v>
      </c>
      <c r="BH53" s="1">
        <v>0</v>
      </c>
      <c r="BI53" s="1">
        <v>2</v>
      </c>
      <c r="BJ53" s="1">
        <v>0</v>
      </c>
      <c r="BK53" s="138" t="s">
        <v>238</v>
      </c>
      <c r="BL53" s="1" t="s">
        <v>238</v>
      </c>
      <c r="BM53" s="1" t="s">
        <v>238</v>
      </c>
      <c r="BN53" s="1" t="s">
        <v>238</v>
      </c>
      <c r="BO53" s="1" t="s">
        <v>238</v>
      </c>
      <c r="BP53" s="1" t="s">
        <v>238</v>
      </c>
      <c r="BQ53" s="1" t="s">
        <v>238</v>
      </c>
      <c r="BR53" s="138" t="s">
        <v>238</v>
      </c>
      <c r="BS53" s="138" t="s">
        <v>238</v>
      </c>
      <c r="BT53" s="1" t="s">
        <v>238</v>
      </c>
      <c r="BU53" s="1" t="s">
        <v>238</v>
      </c>
    </row>
    <row r="54" spans="1:73" x14ac:dyDescent="0.2">
      <c r="A54" s="118">
        <v>272183</v>
      </c>
      <c r="B54" s="1" t="s">
        <v>222</v>
      </c>
      <c r="C54" s="116" t="s">
        <v>204</v>
      </c>
      <c r="D54" s="1">
        <v>7</v>
      </c>
      <c r="E54" s="1">
        <v>12.437810945273601</v>
      </c>
      <c r="F54" s="1">
        <v>12.437810945273601</v>
      </c>
      <c r="G54" s="1">
        <v>1</v>
      </c>
      <c r="H54" s="1">
        <v>0</v>
      </c>
      <c r="I54" s="1">
        <v>1</v>
      </c>
      <c r="J54" s="1">
        <v>1</v>
      </c>
      <c r="K54" s="1">
        <v>2</v>
      </c>
      <c r="L54" s="1">
        <v>1</v>
      </c>
      <c r="M54" s="1">
        <v>0</v>
      </c>
      <c r="N54" s="1">
        <v>1</v>
      </c>
      <c r="O54" s="1">
        <v>0</v>
      </c>
      <c r="P54" s="1">
        <v>7</v>
      </c>
      <c r="Q54" s="1">
        <v>0</v>
      </c>
      <c r="R54" s="1">
        <v>0</v>
      </c>
      <c r="S54" s="1">
        <v>4</v>
      </c>
      <c r="T54" s="1">
        <v>3</v>
      </c>
      <c r="U54" s="1">
        <v>0</v>
      </c>
      <c r="V54" s="1">
        <v>3</v>
      </c>
      <c r="W54" s="1">
        <v>0</v>
      </c>
      <c r="X54" s="1">
        <v>2</v>
      </c>
      <c r="Y54" s="1">
        <v>1</v>
      </c>
      <c r="Z54" s="1">
        <v>0</v>
      </c>
      <c r="AA54" s="1">
        <v>0</v>
      </c>
      <c r="AB54" s="1">
        <v>4</v>
      </c>
      <c r="AC54" s="1">
        <v>0</v>
      </c>
      <c r="AD54" s="1">
        <v>1</v>
      </c>
      <c r="AE54" s="1">
        <v>0</v>
      </c>
      <c r="AF54" s="1">
        <v>0</v>
      </c>
      <c r="AG54" s="1">
        <v>2</v>
      </c>
      <c r="AH54" s="1">
        <v>0</v>
      </c>
      <c r="AI54" s="1">
        <v>5</v>
      </c>
      <c r="AJ54" s="1">
        <v>0</v>
      </c>
      <c r="AK54" s="1">
        <v>1</v>
      </c>
      <c r="AL54" s="1">
        <v>0</v>
      </c>
      <c r="AM54" s="1">
        <v>0</v>
      </c>
      <c r="AN54" s="1">
        <v>1</v>
      </c>
      <c r="AO54" s="1">
        <v>0</v>
      </c>
      <c r="AP54" s="1">
        <v>0</v>
      </c>
      <c r="AQ54" s="1">
        <v>0</v>
      </c>
      <c r="AR54" s="1">
        <v>0</v>
      </c>
      <c r="AS54" s="1">
        <v>1</v>
      </c>
      <c r="AT54" s="1">
        <v>0</v>
      </c>
      <c r="AU54" s="1">
        <v>2</v>
      </c>
      <c r="AV54" s="1">
        <v>0</v>
      </c>
      <c r="AW54" s="1">
        <v>0</v>
      </c>
      <c r="AX54" s="1">
        <v>0</v>
      </c>
      <c r="AY54" s="1">
        <v>2</v>
      </c>
      <c r="AZ54" s="1">
        <v>0</v>
      </c>
      <c r="BA54" s="1">
        <v>0</v>
      </c>
      <c r="BB54" s="1">
        <v>2</v>
      </c>
      <c r="BC54" s="1">
        <v>1</v>
      </c>
      <c r="BD54" s="1">
        <v>2</v>
      </c>
      <c r="BE54" s="1">
        <v>2</v>
      </c>
      <c r="BF54" s="1">
        <v>1</v>
      </c>
      <c r="BG54" s="1">
        <v>0</v>
      </c>
      <c r="BH54" s="1">
        <v>1</v>
      </c>
      <c r="BI54" s="1">
        <v>0</v>
      </c>
      <c r="BJ54" s="1">
        <v>0</v>
      </c>
      <c r="BK54" s="1">
        <v>2</v>
      </c>
      <c r="BL54" s="1">
        <v>4</v>
      </c>
      <c r="BM54" s="1">
        <v>4</v>
      </c>
      <c r="BN54" s="1">
        <v>1</v>
      </c>
      <c r="BO54" s="1">
        <v>1</v>
      </c>
      <c r="BP54" s="1">
        <v>0</v>
      </c>
      <c r="BQ54" s="1">
        <v>0</v>
      </c>
      <c r="BR54" s="1">
        <v>0</v>
      </c>
      <c r="BS54" s="1">
        <v>0</v>
      </c>
      <c r="BT54" s="1">
        <v>7</v>
      </c>
      <c r="BU54" s="1">
        <v>0</v>
      </c>
    </row>
    <row r="55" spans="1:73" x14ac:dyDescent="0.2">
      <c r="A55" s="1">
        <v>272191</v>
      </c>
      <c r="B55" s="1" t="s">
        <v>223</v>
      </c>
      <c r="C55" s="1" t="s">
        <v>204</v>
      </c>
      <c r="D55" s="1">
        <v>20</v>
      </c>
      <c r="E55" s="120">
        <v>22.705599200762901</v>
      </c>
      <c r="F55" s="120">
        <v>22.705599200762901</v>
      </c>
      <c r="G55" s="1">
        <v>0</v>
      </c>
      <c r="H55" s="1">
        <v>0</v>
      </c>
      <c r="I55" s="1">
        <v>0</v>
      </c>
      <c r="J55" s="1">
        <v>4</v>
      </c>
      <c r="K55" s="1">
        <v>5</v>
      </c>
      <c r="L55" s="1">
        <v>2</v>
      </c>
      <c r="M55" s="1">
        <v>2</v>
      </c>
      <c r="N55" s="1">
        <v>7</v>
      </c>
      <c r="O55" s="1">
        <v>0</v>
      </c>
      <c r="P55" s="1">
        <v>12</v>
      </c>
      <c r="Q55" s="1">
        <v>8</v>
      </c>
      <c r="R55" s="1">
        <v>0</v>
      </c>
      <c r="S55" s="1">
        <v>5</v>
      </c>
      <c r="T55" s="1">
        <v>15</v>
      </c>
      <c r="U55" s="1">
        <v>0</v>
      </c>
      <c r="V55" s="1">
        <v>15</v>
      </c>
      <c r="W55" s="1">
        <v>0</v>
      </c>
      <c r="X55" s="1">
        <v>3</v>
      </c>
      <c r="Y55" s="1">
        <v>10</v>
      </c>
      <c r="Z55" s="1">
        <v>2</v>
      </c>
      <c r="AA55" s="1">
        <v>0</v>
      </c>
      <c r="AB55" s="1">
        <v>16</v>
      </c>
      <c r="AC55" s="1">
        <v>0</v>
      </c>
      <c r="AD55" s="1">
        <v>0</v>
      </c>
      <c r="AE55" s="1">
        <v>0</v>
      </c>
      <c r="AF55" s="1">
        <v>0</v>
      </c>
      <c r="AG55" s="1">
        <v>4</v>
      </c>
      <c r="AH55" s="1">
        <v>0</v>
      </c>
      <c r="AI55" s="1">
        <v>19</v>
      </c>
      <c r="AJ55" s="1">
        <v>0</v>
      </c>
      <c r="AK55" s="1">
        <v>1</v>
      </c>
      <c r="AL55" s="1">
        <v>0</v>
      </c>
      <c r="AM55" s="1">
        <v>0</v>
      </c>
      <c r="AN55" s="1">
        <v>0</v>
      </c>
      <c r="AO55" s="1">
        <v>0</v>
      </c>
      <c r="AP55" s="1">
        <v>1</v>
      </c>
      <c r="AQ55" s="1">
        <v>0</v>
      </c>
      <c r="AR55" s="1">
        <v>3</v>
      </c>
      <c r="AS55" s="1">
        <v>2</v>
      </c>
      <c r="AT55" s="1">
        <v>1</v>
      </c>
      <c r="AU55" s="1">
        <v>3</v>
      </c>
      <c r="AV55" s="1">
        <v>0</v>
      </c>
      <c r="AW55" s="1">
        <v>1</v>
      </c>
      <c r="AX55" s="1">
        <v>2</v>
      </c>
      <c r="AY55" s="1">
        <v>2</v>
      </c>
      <c r="AZ55" s="1">
        <v>1</v>
      </c>
      <c r="BA55" s="1">
        <v>1</v>
      </c>
      <c r="BB55" s="1">
        <v>3</v>
      </c>
      <c r="BC55" s="1">
        <v>1</v>
      </c>
      <c r="BD55" s="1">
        <v>3</v>
      </c>
      <c r="BE55" s="1">
        <v>4</v>
      </c>
      <c r="BF55" s="1">
        <v>4</v>
      </c>
      <c r="BG55" s="1">
        <v>2</v>
      </c>
      <c r="BH55" s="1">
        <v>3</v>
      </c>
      <c r="BI55" s="1">
        <v>3</v>
      </c>
      <c r="BJ55" s="1">
        <v>0</v>
      </c>
      <c r="BK55" s="1">
        <v>7</v>
      </c>
      <c r="BL55" s="1">
        <v>16</v>
      </c>
      <c r="BM55" s="1">
        <v>5</v>
      </c>
      <c r="BN55" s="1">
        <v>1</v>
      </c>
      <c r="BO55" s="1">
        <v>1</v>
      </c>
      <c r="BP55" s="1">
        <v>0</v>
      </c>
      <c r="BQ55" s="1">
        <v>1</v>
      </c>
      <c r="BR55" s="1">
        <v>0</v>
      </c>
      <c r="BS55" s="1">
        <v>2</v>
      </c>
      <c r="BT55" s="1">
        <v>18</v>
      </c>
      <c r="BU55" s="1">
        <v>0</v>
      </c>
    </row>
    <row r="56" spans="1:73" x14ac:dyDescent="0.2">
      <c r="A56" s="1">
        <v>272205</v>
      </c>
      <c r="B56" s="1" t="s">
        <v>224</v>
      </c>
      <c r="C56" s="1" t="s">
        <v>204</v>
      </c>
      <c r="D56" s="1">
        <v>5</v>
      </c>
      <c r="E56" s="120">
        <v>7.4979380670315701</v>
      </c>
      <c r="F56" s="120">
        <v>7.4979380670315701</v>
      </c>
      <c r="G56" s="1">
        <v>0</v>
      </c>
      <c r="H56" s="1">
        <v>0</v>
      </c>
      <c r="I56" s="1">
        <v>2</v>
      </c>
      <c r="J56" s="1">
        <v>0</v>
      </c>
      <c r="K56" s="1">
        <v>1</v>
      </c>
      <c r="L56" s="1">
        <v>1</v>
      </c>
      <c r="M56" s="1">
        <v>1</v>
      </c>
      <c r="N56" s="1">
        <v>0</v>
      </c>
      <c r="O56" s="1">
        <v>0</v>
      </c>
      <c r="P56" s="1">
        <v>4</v>
      </c>
      <c r="Q56" s="1">
        <v>1</v>
      </c>
      <c r="R56" s="1">
        <v>0</v>
      </c>
      <c r="S56" s="1" t="s">
        <v>238</v>
      </c>
      <c r="T56" s="1" t="s">
        <v>238</v>
      </c>
      <c r="U56" s="1" t="s">
        <v>238</v>
      </c>
      <c r="V56" s="1" t="s">
        <v>238</v>
      </c>
      <c r="W56" s="1" t="s">
        <v>238</v>
      </c>
      <c r="X56" s="1" t="s">
        <v>238</v>
      </c>
      <c r="Y56" s="1" t="s">
        <v>238</v>
      </c>
      <c r="Z56" s="1" t="s">
        <v>238</v>
      </c>
      <c r="AA56" s="1" t="s">
        <v>238</v>
      </c>
      <c r="AB56" s="1" t="s">
        <v>238</v>
      </c>
      <c r="AC56" s="1" t="s">
        <v>238</v>
      </c>
      <c r="AD56" s="1" t="s">
        <v>238</v>
      </c>
      <c r="AE56" s="1" t="s">
        <v>238</v>
      </c>
      <c r="AF56" s="1" t="s">
        <v>238</v>
      </c>
      <c r="AG56" s="1" t="s">
        <v>238</v>
      </c>
      <c r="AH56" s="1" t="s">
        <v>238</v>
      </c>
      <c r="AI56" s="1" t="s">
        <v>238</v>
      </c>
      <c r="AJ56" s="1" t="s">
        <v>238</v>
      </c>
      <c r="AK56" s="1" t="s">
        <v>238</v>
      </c>
      <c r="AL56" s="1" t="s">
        <v>238</v>
      </c>
      <c r="AM56" s="1" t="s">
        <v>238</v>
      </c>
      <c r="AN56" s="1" t="s">
        <v>238</v>
      </c>
      <c r="AO56" s="1" t="s">
        <v>238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0</v>
      </c>
      <c r="AV56" s="1">
        <v>1</v>
      </c>
      <c r="AW56" s="1">
        <v>1</v>
      </c>
      <c r="AX56" s="1">
        <v>0</v>
      </c>
      <c r="AY56" s="1">
        <v>1</v>
      </c>
      <c r="AZ56" s="1">
        <v>1</v>
      </c>
      <c r="BA56" s="1">
        <v>0</v>
      </c>
      <c r="BB56" s="1">
        <v>0</v>
      </c>
      <c r="BC56" s="1">
        <v>1</v>
      </c>
      <c r="BD56" s="1">
        <v>2</v>
      </c>
      <c r="BE56" s="1">
        <v>0</v>
      </c>
      <c r="BF56" s="1">
        <v>1</v>
      </c>
      <c r="BG56" s="1">
        <v>0</v>
      </c>
      <c r="BH56" s="1">
        <v>0</v>
      </c>
      <c r="BI56" s="1">
        <v>1</v>
      </c>
      <c r="BJ56" s="1">
        <v>0</v>
      </c>
      <c r="BK56" s="1" t="s">
        <v>238</v>
      </c>
      <c r="BL56" s="1" t="s">
        <v>238</v>
      </c>
      <c r="BM56" s="1" t="s">
        <v>238</v>
      </c>
      <c r="BN56" s="1" t="s">
        <v>238</v>
      </c>
      <c r="BO56" s="1" t="s">
        <v>238</v>
      </c>
      <c r="BP56" s="1" t="s">
        <v>238</v>
      </c>
      <c r="BQ56" s="1" t="s">
        <v>238</v>
      </c>
      <c r="BR56" s="1" t="s">
        <v>238</v>
      </c>
      <c r="BS56" s="1" t="s">
        <v>238</v>
      </c>
      <c r="BT56" s="1" t="s">
        <v>238</v>
      </c>
      <c r="BU56" s="1" t="s">
        <v>238</v>
      </c>
    </row>
    <row r="57" spans="1:73" x14ac:dyDescent="0.2">
      <c r="A57" s="1">
        <v>272213</v>
      </c>
      <c r="B57" s="1" t="s">
        <v>225</v>
      </c>
      <c r="C57" s="1" t="s">
        <v>204</v>
      </c>
      <c r="D57" s="1">
        <v>4</v>
      </c>
      <c r="E57" s="120">
        <v>12.5281884239539</v>
      </c>
      <c r="F57" s="120">
        <v>12.5281884239539</v>
      </c>
      <c r="G57" s="1">
        <v>0</v>
      </c>
      <c r="H57" s="1">
        <v>1</v>
      </c>
      <c r="I57" s="1">
        <v>2</v>
      </c>
      <c r="J57" s="1">
        <v>0</v>
      </c>
      <c r="K57" s="1">
        <v>0</v>
      </c>
      <c r="L57" s="1">
        <v>1</v>
      </c>
      <c r="M57" s="1">
        <v>0</v>
      </c>
      <c r="N57" s="1">
        <v>0</v>
      </c>
      <c r="O57" s="1">
        <v>0</v>
      </c>
      <c r="P57" s="1">
        <v>2</v>
      </c>
      <c r="Q57" s="1">
        <v>1</v>
      </c>
      <c r="R57" s="1">
        <v>1</v>
      </c>
      <c r="S57" s="1">
        <v>2</v>
      </c>
      <c r="T57" s="1">
        <v>1</v>
      </c>
      <c r="U57" s="1">
        <v>0</v>
      </c>
      <c r="V57" s="1">
        <v>1</v>
      </c>
      <c r="W57" s="1">
        <v>0</v>
      </c>
      <c r="X57" s="1">
        <v>0</v>
      </c>
      <c r="Y57" s="1">
        <v>1</v>
      </c>
      <c r="Z57" s="1">
        <v>0</v>
      </c>
      <c r="AA57" s="1">
        <v>1</v>
      </c>
      <c r="AB57" s="1">
        <v>2</v>
      </c>
      <c r="AC57" s="1">
        <v>0</v>
      </c>
      <c r="AD57" s="1">
        <v>0</v>
      </c>
      <c r="AE57" s="1">
        <v>0</v>
      </c>
      <c r="AF57" s="1">
        <v>0</v>
      </c>
      <c r="AG57" s="1">
        <v>2</v>
      </c>
      <c r="AH57" s="1">
        <v>0</v>
      </c>
      <c r="AI57" s="1">
        <v>2</v>
      </c>
      <c r="AJ57" s="1">
        <v>0</v>
      </c>
      <c r="AK57" s="1">
        <v>1</v>
      </c>
      <c r="AL57" s="1">
        <v>0</v>
      </c>
      <c r="AM57" s="1">
        <v>1</v>
      </c>
      <c r="AN57" s="1">
        <v>0</v>
      </c>
      <c r="AO57" s="1">
        <v>0</v>
      </c>
      <c r="AP57" s="1">
        <v>0</v>
      </c>
      <c r="AQ57" s="1">
        <v>1</v>
      </c>
      <c r="AR57" s="1">
        <v>0</v>
      </c>
      <c r="AS57" s="1">
        <v>0</v>
      </c>
      <c r="AT57" s="1">
        <v>0</v>
      </c>
      <c r="AU57" s="1">
        <v>0</v>
      </c>
      <c r="AV57" s="1">
        <v>1</v>
      </c>
      <c r="AW57" s="1">
        <v>1</v>
      </c>
      <c r="AX57" s="1">
        <v>0</v>
      </c>
      <c r="AY57" s="1">
        <v>0</v>
      </c>
      <c r="AZ57" s="1">
        <v>0</v>
      </c>
      <c r="BA57" s="1">
        <v>1</v>
      </c>
      <c r="BB57" s="1">
        <v>0</v>
      </c>
      <c r="BC57" s="1">
        <v>1</v>
      </c>
      <c r="BD57" s="1">
        <v>1</v>
      </c>
      <c r="BE57" s="1">
        <v>0</v>
      </c>
      <c r="BF57" s="1">
        <v>0</v>
      </c>
      <c r="BG57" s="1">
        <v>0</v>
      </c>
      <c r="BH57" s="1">
        <v>1</v>
      </c>
      <c r="BI57" s="1">
        <v>1</v>
      </c>
      <c r="BJ57" s="1">
        <v>0</v>
      </c>
      <c r="BK57" s="1">
        <v>1</v>
      </c>
      <c r="BL57" s="1">
        <v>4</v>
      </c>
      <c r="BM57" s="1">
        <v>0</v>
      </c>
      <c r="BN57" s="1">
        <v>0</v>
      </c>
      <c r="BO57" s="1">
        <v>1</v>
      </c>
      <c r="BP57" s="1">
        <v>0</v>
      </c>
      <c r="BQ57" s="1">
        <v>0</v>
      </c>
      <c r="BR57" s="1">
        <v>1</v>
      </c>
      <c r="BS57" s="1">
        <v>1</v>
      </c>
      <c r="BT57" s="1">
        <v>2</v>
      </c>
      <c r="BU57" s="1">
        <v>1</v>
      </c>
    </row>
    <row r="58" spans="1:73" x14ac:dyDescent="0.2">
      <c r="A58" s="1">
        <v>272221</v>
      </c>
      <c r="B58" s="1" t="s">
        <v>226</v>
      </c>
      <c r="C58" s="1" t="s">
        <v>204</v>
      </c>
      <c r="D58" s="1">
        <v>9</v>
      </c>
      <c r="E58" s="120">
        <v>17.647058823529399</v>
      </c>
      <c r="F58" s="120">
        <v>17.647058823529399</v>
      </c>
      <c r="G58" s="1">
        <v>1</v>
      </c>
      <c r="H58" s="1">
        <v>1</v>
      </c>
      <c r="I58" s="1">
        <v>0</v>
      </c>
      <c r="J58" s="1">
        <v>0</v>
      </c>
      <c r="K58" s="1">
        <v>3</v>
      </c>
      <c r="L58" s="1">
        <v>2</v>
      </c>
      <c r="M58" s="1">
        <v>0</v>
      </c>
      <c r="N58" s="1">
        <v>2</v>
      </c>
      <c r="O58" s="1">
        <v>0</v>
      </c>
      <c r="P58" s="1">
        <v>7</v>
      </c>
      <c r="Q58" s="1">
        <v>2</v>
      </c>
      <c r="R58" s="1">
        <v>0</v>
      </c>
      <c r="S58" s="1" t="s">
        <v>238</v>
      </c>
      <c r="T58" s="1" t="s">
        <v>238</v>
      </c>
      <c r="U58" s="1" t="s">
        <v>238</v>
      </c>
      <c r="V58" s="1" t="s">
        <v>238</v>
      </c>
      <c r="W58" s="1" t="s">
        <v>238</v>
      </c>
      <c r="X58" s="1" t="s">
        <v>238</v>
      </c>
      <c r="Y58" s="1" t="s">
        <v>238</v>
      </c>
      <c r="Z58" s="1" t="s">
        <v>238</v>
      </c>
      <c r="AA58" s="1" t="s">
        <v>238</v>
      </c>
      <c r="AB58" s="1" t="s">
        <v>238</v>
      </c>
      <c r="AC58" s="1" t="s">
        <v>238</v>
      </c>
      <c r="AD58" s="1" t="s">
        <v>238</v>
      </c>
      <c r="AE58" s="1" t="s">
        <v>238</v>
      </c>
      <c r="AF58" s="1" t="s">
        <v>238</v>
      </c>
      <c r="AG58" s="1" t="s">
        <v>238</v>
      </c>
      <c r="AH58" s="1" t="s">
        <v>238</v>
      </c>
      <c r="AI58" s="1" t="s">
        <v>238</v>
      </c>
      <c r="AJ58" s="1" t="s">
        <v>238</v>
      </c>
      <c r="AK58" s="1" t="s">
        <v>238</v>
      </c>
      <c r="AL58" s="1" t="s">
        <v>238</v>
      </c>
      <c r="AM58" s="1" t="s">
        <v>238</v>
      </c>
      <c r="AN58" s="1" t="s">
        <v>238</v>
      </c>
      <c r="AO58" s="1" t="s">
        <v>238</v>
      </c>
      <c r="AP58" s="1">
        <v>0</v>
      </c>
      <c r="AQ58" s="1">
        <v>0</v>
      </c>
      <c r="AR58" s="1">
        <v>1</v>
      </c>
      <c r="AS58" s="1">
        <v>2</v>
      </c>
      <c r="AT58" s="1">
        <v>0</v>
      </c>
      <c r="AU58" s="1">
        <v>1</v>
      </c>
      <c r="AV58" s="1">
        <v>0</v>
      </c>
      <c r="AW58" s="1">
        <v>0</v>
      </c>
      <c r="AX58" s="1">
        <v>1</v>
      </c>
      <c r="AY58" s="1">
        <v>0</v>
      </c>
      <c r="AZ58" s="1">
        <v>0</v>
      </c>
      <c r="BA58" s="1">
        <v>0</v>
      </c>
      <c r="BB58" s="1">
        <v>4</v>
      </c>
      <c r="BC58" s="1">
        <v>1</v>
      </c>
      <c r="BD58" s="1">
        <v>4</v>
      </c>
      <c r="BE58" s="1">
        <v>2</v>
      </c>
      <c r="BF58" s="1">
        <v>0</v>
      </c>
      <c r="BG58" s="1">
        <v>2</v>
      </c>
      <c r="BH58" s="1">
        <v>0</v>
      </c>
      <c r="BI58" s="1">
        <v>0</v>
      </c>
      <c r="BJ58" s="1">
        <v>0</v>
      </c>
      <c r="BK58" s="1" t="s">
        <v>238</v>
      </c>
      <c r="BL58" s="1" t="s">
        <v>238</v>
      </c>
      <c r="BM58" s="1" t="s">
        <v>238</v>
      </c>
      <c r="BN58" s="1" t="s">
        <v>238</v>
      </c>
      <c r="BO58" s="1" t="s">
        <v>238</v>
      </c>
      <c r="BP58" s="1" t="s">
        <v>238</v>
      </c>
      <c r="BQ58" s="1" t="s">
        <v>238</v>
      </c>
      <c r="BR58" s="1" t="s">
        <v>238</v>
      </c>
      <c r="BS58" s="1" t="s">
        <v>238</v>
      </c>
      <c r="BT58" s="1" t="s">
        <v>238</v>
      </c>
      <c r="BU58" s="1" t="s">
        <v>238</v>
      </c>
    </row>
    <row r="59" spans="1:73" x14ac:dyDescent="0.2">
      <c r="A59" s="1">
        <v>272230</v>
      </c>
      <c r="B59" s="1" t="s">
        <v>227</v>
      </c>
      <c r="C59" s="1" t="s">
        <v>204</v>
      </c>
      <c r="D59" s="1">
        <v>9</v>
      </c>
      <c r="E59" s="120">
        <v>15.745000962194499</v>
      </c>
      <c r="F59" s="120">
        <v>15.745000962194499</v>
      </c>
      <c r="G59" s="1">
        <v>1</v>
      </c>
      <c r="H59" s="1">
        <v>1</v>
      </c>
      <c r="I59" s="1">
        <v>1</v>
      </c>
      <c r="J59" s="1">
        <v>2</v>
      </c>
      <c r="K59" s="1">
        <v>2</v>
      </c>
      <c r="L59" s="1">
        <v>0</v>
      </c>
      <c r="M59" s="1">
        <v>2</v>
      </c>
      <c r="N59" s="1">
        <v>0</v>
      </c>
      <c r="O59" s="1">
        <v>0</v>
      </c>
      <c r="P59" s="1">
        <v>4</v>
      </c>
      <c r="Q59" s="1">
        <v>5</v>
      </c>
      <c r="R59" s="1">
        <v>0</v>
      </c>
      <c r="S59" s="1">
        <v>4</v>
      </c>
      <c r="T59" s="1">
        <v>5</v>
      </c>
      <c r="U59" s="1">
        <v>0</v>
      </c>
      <c r="V59" s="1">
        <v>5</v>
      </c>
      <c r="W59" s="1">
        <v>0</v>
      </c>
      <c r="X59" s="1">
        <v>2</v>
      </c>
      <c r="Y59" s="1">
        <v>3</v>
      </c>
      <c r="Z59" s="1">
        <v>0</v>
      </c>
      <c r="AA59" s="1">
        <v>0</v>
      </c>
      <c r="AB59" s="1">
        <v>8</v>
      </c>
      <c r="AC59" s="1">
        <v>1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5</v>
      </c>
      <c r="AJ59" s="1">
        <v>0</v>
      </c>
      <c r="AK59" s="1">
        <v>1</v>
      </c>
      <c r="AL59" s="1">
        <v>3</v>
      </c>
      <c r="AM59" s="1">
        <v>0</v>
      </c>
      <c r="AN59" s="1">
        <v>0</v>
      </c>
      <c r="AO59" s="1">
        <v>0</v>
      </c>
      <c r="AP59" s="1">
        <v>0</v>
      </c>
      <c r="AQ59" s="1">
        <v>2</v>
      </c>
      <c r="AR59" s="1">
        <v>1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2</v>
      </c>
      <c r="BA59" s="1">
        <v>1</v>
      </c>
      <c r="BB59" s="1">
        <v>3</v>
      </c>
      <c r="BC59" s="1">
        <v>0</v>
      </c>
      <c r="BD59" s="1">
        <v>3</v>
      </c>
      <c r="BE59" s="1">
        <v>4</v>
      </c>
      <c r="BF59" s="1">
        <v>0</v>
      </c>
      <c r="BG59" s="1">
        <v>1</v>
      </c>
      <c r="BH59" s="1">
        <v>0</v>
      </c>
      <c r="BI59" s="1">
        <v>1</v>
      </c>
      <c r="BJ59" s="1">
        <v>0</v>
      </c>
      <c r="BK59" s="1">
        <v>2</v>
      </c>
      <c r="BL59" s="1">
        <v>7</v>
      </c>
      <c r="BM59" s="1">
        <v>6</v>
      </c>
      <c r="BN59" s="1">
        <v>0</v>
      </c>
      <c r="BO59" s="1">
        <v>3</v>
      </c>
      <c r="BP59" s="1">
        <v>0</v>
      </c>
      <c r="BQ59" s="1">
        <v>1</v>
      </c>
      <c r="BR59" s="1">
        <v>0</v>
      </c>
      <c r="BS59" s="1">
        <v>3</v>
      </c>
      <c r="BT59" s="1">
        <v>6</v>
      </c>
      <c r="BU59" s="1">
        <v>0</v>
      </c>
    </row>
    <row r="60" spans="1:73" x14ac:dyDescent="0.2">
      <c r="A60" s="1">
        <v>272248</v>
      </c>
      <c r="B60" s="1" t="s">
        <v>228</v>
      </c>
      <c r="C60" s="1" t="s">
        <v>204</v>
      </c>
      <c r="D60" s="1">
        <v>2</v>
      </c>
      <c r="E60" s="120">
        <v>4.6920821114369504</v>
      </c>
      <c r="F60" s="120">
        <v>4.6920821114369504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2</v>
      </c>
      <c r="M60" s="1">
        <v>0</v>
      </c>
      <c r="N60" s="1">
        <v>0</v>
      </c>
      <c r="O60" s="1">
        <v>0</v>
      </c>
      <c r="P60" s="1">
        <v>2</v>
      </c>
      <c r="Q60" s="1">
        <v>0</v>
      </c>
      <c r="R60" s="1">
        <v>0</v>
      </c>
      <c r="S60" s="1" t="s">
        <v>238</v>
      </c>
      <c r="T60" s="1" t="s">
        <v>238</v>
      </c>
      <c r="U60" s="1" t="s">
        <v>238</v>
      </c>
      <c r="V60" s="1" t="s">
        <v>238</v>
      </c>
      <c r="W60" s="1" t="s">
        <v>238</v>
      </c>
      <c r="X60" s="1" t="s">
        <v>238</v>
      </c>
      <c r="Y60" s="1" t="s">
        <v>238</v>
      </c>
      <c r="Z60" s="1" t="s">
        <v>238</v>
      </c>
      <c r="AA60" s="1" t="s">
        <v>238</v>
      </c>
      <c r="AB60" s="1" t="s">
        <v>238</v>
      </c>
      <c r="AC60" s="1" t="s">
        <v>238</v>
      </c>
      <c r="AD60" s="1" t="s">
        <v>238</v>
      </c>
      <c r="AE60" s="1" t="s">
        <v>238</v>
      </c>
      <c r="AF60" s="1" t="s">
        <v>238</v>
      </c>
      <c r="AG60" s="1" t="s">
        <v>238</v>
      </c>
      <c r="AH60" s="1" t="s">
        <v>238</v>
      </c>
      <c r="AI60" s="1" t="s">
        <v>238</v>
      </c>
      <c r="AJ60" s="1" t="s">
        <v>238</v>
      </c>
      <c r="AK60" s="1" t="s">
        <v>238</v>
      </c>
      <c r="AL60" s="1" t="s">
        <v>238</v>
      </c>
      <c r="AM60" s="1" t="s">
        <v>238</v>
      </c>
      <c r="AN60" s="1" t="s">
        <v>238</v>
      </c>
      <c r="AO60" s="1" t="s">
        <v>238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2</v>
      </c>
      <c r="BC60" s="1">
        <v>1</v>
      </c>
      <c r="BD60" s="1">
        <v>0</v>
      </c>
      <c r="BE60" s="1">
        <v>0</v>
      </c>
      <c r="BF60" s="1">
        <v>1</v>
      </c>
      <c r="BG60" s="1">
        <v>0</v>
      </c>
      <c r="BH60" s="1">
        <v>0</v>
      </c>
      <c r="BI60" s="1">
        <v>0</v>
      </c>
      <c r="BJ60" s="1">
        <v>0</v>
      </c>
      <c r="BK60" s="1" t="s">
        <v>238</v>
      </c>
      <c r="BL60" s="1" t="s">
        <v>238</v>
      </c>
      <c r="BM60" s="1" t="s">
        <v>238</v>
      </c>
      <c r="BN60" s="1" t="s">
        <v>238</v>
      </c>
      <c r="BO60" s="1" t="s">
        <v>238</v>
      </c>
      <c r="BP60" s="1" t="s">
        <v>238</v>
      </c>
      <c r="BQ60" s="1" t="s">
        <v>238</v>
      </c>
      <c r="BR60" s="1" t="s">
        <v>238</v>
      </c>
      <c r="BS60" s="1" t="s">
        <v>238</v>
      </c>
      <c r="BT60" s="1" t="s">
        <v>238</v>
      </c>
      <c r="BU60" s="1" t="s">
        <v>238</v>
      </c>
    </row>
    <row r="61" spans="1:73" x14ac:dyDescent="0.2">
      <c r="A61" s="1">
        <v>272256</v>
      </c>
      <c r="B61" s="1" t="s">
        <v>229</v>
      </c>
      <c r="C61" s="1" t="s">
        <v>204</v>
      </c>
      <c r="D61" s="1">
        <v>3</v>
      </c>
      <c r="E61" s="120">
        <v>11.286257100936799</v>
      </c>
      <c r="F61" s="120">
        <v>11.286257100936799</v>
      </c>
      <c r="G61" s="1">
        <v>0</v>
      </c>
      <c r="H61" s="1">
        <v>0</v>
      </c>
      <c r="I61" s="1">
        <v>1</v>
      </c>
      <c r="J61" s="1">
        <v>0</v>
      </c>
      <c r="K61" s="1">
        <v>1</v>
      </c>
      <c r="L61" s="1">
        <v>0</v>
      </c>
      <c r="M61" s="1">
        <v>0</v>
      </c>
      <c r="N61" s="1">
        <v>1</v>
      </c>
      <c r="O61" s="1">
        <v>0</v>
      </c>
      <c r="P61" s="1">
        <v>2</v>
      </c>
      <c r="Q61" s="1">
        <v>1</v>
      </c>
      <c r="R61" s="1">
        <v>0</v>
      </c>
      <c r="S61" s="1">
        <v>2</v>
      </c>
      <c r="T61" s="1">
        <v>1</v>
      </c>
      <c r="U61" s="1">
        <v>0</v>
      </c>
      <c r="V61" s="1">
        <v>1</v>
      </c>
      <c r="W61" s="1">
        <v>0</v>
      </c>
      <c r="X61" s="1">
        <v>0</v>
      </c>
      <c r="Y61" s="1">
        <v>1</v>
      </c>
      <c r="Z61" s="1">
        <v>0</v>
      </c>
      <c r="AA61" s="1">
        <v>0</v>
      </c>
      <c r="AB61" s="1">
        <v>3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1</v>
      </c>
      <c r="AJ61" s="1">
        <v>0</v>
      </c>
      <c r="AK61" s="1">
        <v>1</v>
      </c>
      <c r="AL61" s="1">
        <v>0</v>
      </c>
      <c r="AM61" s="1">
        <v>0</v>
      </c>
      <c r="AN61" s="1">
        <v>1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1</v>
      </c>
      <c r="AW61" s="1">
        <v>0</v>
      </c>
      <c r="AX61" s="1">
        <v>0</v>
      </c>
      <c r="AY61" s="1">
        <v>1</v>
      </c>
      <c r="AZ61" s="1">
        <v>0</v>
      </c>
      <c r="BA61" s="1">
        <v>0</v>
      </c>
      <c r="BB61" s="1">
        <v>1</v>
      </c>
      <c r="BC61" s="1">
        <v>0</v>
      </c>
      <c r="BD61" s="1">
        <v>0</v>
      </c>
      <c r="BE61" s="1">
        <v>2</v>
      </c>
      <c r="BF61" s="1">
        <v>0</v>
      </c>
      <c r="BG61" s="1">
        <v>0</v>
      </c>
      <c r="BH61" s="1">
        <v>0</v>
      </c>
      <c r="BI61" s="1">
        <v>1</v>
      </c>
      <c r="BJ61" s="1">
        <v>0</v>
      </c>
      <c r="BK61" s="1">
        <v>0</v>
      </c>
      <c r="BL61" s="1">
        <v>2</v>
      </c>
      <c r="BM61" s="1">
        <v>2</v>
      </c>
      <c r="BN61" s="1">
        <v>3</v>
      </c>
      <c r="BO61" s="1">
        <v>0</v>
      </c>
      <c r="BP61" s="1">
        <v>0</v>
      </c>
      <c r="BQ61" s="1">
        <v>1</v>
      </c>
      <c r="BR61" s="1">
        <v>0</v>
      </c>
      <c r="BS61" s="1">
        <v>0</v>
      </c>
      <c r="BT61" s="1">
        <v>3</v>
      </c>
      <c r="BU61" s="1">
        <v>0</v>
      </c>
    </row>
    <row r="62" spans="1:73" x14ac:dyDescent="0.2">
      <c r="A62" s="1">
        <v>272264</v>
      </c>
      <c r="B62" s="1" t="s">
        <v>230</v>
      </c>
      <c r="C62" s="1" t="s">
        <v>204</v>
      </c>
      <c r="D62" s="1">
        <v>1</v>
      </c>
      <c r="E62" s="120">
        <v>3.3770093205457199</v>
      </c>
      <c r="F62" s="120">
        <v>3.3770093205457199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1</v>
      </c>
      <c r="O62" s="1">
        <v>0</v>
      </c>
      <c r="P62" s="1">
        <v>1</v>
      </c>
      <c r="Q62" s="1">
        <v>0</v>
      </c>
      <c r="R62" s="1">
        <v>0</v>
      </c>
      <c r="S62" s="1" t="s">
        <v>238</v>
      </c>
      <c r="T62" s="1" t="s">
        <v>238</v>
      </c>
      <c r="U62" s="1" t="s">
        <v>238</v>
      </c>
      <c r="V62" s="1" t="s">
        <v>238</v>
      </c>
      <c r="W62" s="1" t="s">
        <v>238</v>
      </c>
      <c r="X62" s="1" t="s">
        <v>238</v>
      </c>
      <c r="Y62" s="1" t="s">
        <v>238</v>
      </c>
      <c r="Z62" s="1" t="s">
        <v>238</v>
      </c>
      <c r="AA62" s="1" t="s">
        <v>238</v>
      </c>
      <c r="AB62" s="1" t="s">
        <v>238</v>
      </c>
      <c r="AC62" s="1" t="s">
        <v>238</v>
      </c>
      <c r="AD62" s="1" t="s">
        <v>238</v>
      </c>
      <c r="AE62" s="1" t="s">
        <v>238</v>
      </c>
      <c r="AF62" s="1" t="s">
        <v>238</v>
      </c>
      <c r="AG62" s="1" t="s">
        <v>238</v>
      </c>
      <c r="AH62" s="1" t="s">
        <v>238</v>
      </c>
      <c r="AI62" s="1" t="s">
        <v>238</v>
      </c>
      <c r="AJ62" s="1" t="s">
        <v>238</v>
      </c>
      <c r="AK62" s="1" t="s">
        <v>238</v>
      </c>
      <c r="AL62" s="1" t="s">
        <v>238</v>
      </c>
      <c r="AM62" s="1" t="s">
        <v>238</v>
      </c>
      <c r="AN62" s="1" t="s">
        <v>238</v>
      </c>
      <c r="AO62" s="1" t="s">
        <v>238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1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1</v>
      </c>
      <c r="BJ62" s="1">
        <v>0</v>
      </c>
      <c r="BK62" s="1" t="s">
        <v>238</v>
      </c>
      <c r="BL62" s="1" t="s">
        <v>238</v>
      </c>
      <c r="BM62" s="1" t="s">
        <v>238</v>
      </c>
      <c r="BN62" s="1" t="s">
        <v>238</v>
      </c>
      <c r="BO62" s="1" t="s">
        <v>238</v>
      </c>
      <c r="BP62" s="1" t="s">
        <v>238</v>
      </c>
      <c r="BQ62" s="1" t="s">
        <v>238</v>
      </c>
      <c r="BR62" s="1" t="s">
        <v>238</v>
      </c>
      <c r="BS62" s="1" t="s">
        <v>238</v>
      </c>
      <c r="BT62" s="1" t="s">
        <v>238</v>
      </c>
      <c r="BU62" s="1" t="s">
        <v>238</v>
      </c>
    </row>
    <row r="63" spans="1:73" x14ac:dyDescent="0.2">
      <c r="A63" s="1">
        <v>272272</v>
      </c>
      <c r="B63" s="1" t="s">
        <v>231</v>
      </c>
      <c r="C63" s="1" t="s">
        <v>204</v>
      </c>
      <c r="D63" s="1">
        <v>51</v>
      </c>
      <c r="E63" s="120">
        <v>21.970069011863799</v>
      </c>
      <c r="F63" s="120">
        <v>21.970069011863799</v>
      </c>
      <c r="G63" s="1">
        <v>4</v>
      </c>
      <c r="H63" s="1">
        <v>4</v>
      </c>
      <c r="I63" s="1">
        <v>5</v>
      </c>
      <c r="J63" s="1">
        <v>6</v>
      </c>
      <c r="K63" s="1">
        <v>13</v>
      </c>
      <c r="L63" s="1">
        <v>3</v>
      </c>
      <c r="M63" s="1">
        <v>10</v>
      </c>
      <c r="N63" s="1">
        <v>6</v>
      </c>
      <c r="O63" s="1">
        <v>0</v>
      </c>
      <c r="P63" s="1">
        <v>30</v>
      </c>
      <c r="Q63" s="1">
        <v>21</v>
      </c>
      <c r="R63" s="1">
        <v>0</v>
      </c>
      <c r="S63" s="1">
        <v>19</v>
      </c>
      <c r="T63" s="1">
        <v>32</v>
      </c>
      <c r="U63" s="1">
        <v>6</v>
      </c>
      <c r="V63" s="1">
        <v>26</v>
      </c>
      <c r="W63" s="1">
        <v>0</v>
      </c>
      <c r="X63" s="1">
        <v>6</v>
      </c>
      <c r="Y63" s="1">
        <v>18</v>
      </c>
      <c r="Z63" s="1">
        <v>2</v>
      </c>
      <c r="AA63" s="1">
        <v>0</v>
      </c>
      <c r="AB63" s="1">
        <v>31</v>
      </c>
      <c r="AC63" s="1">
        <v>3</v>
      </c>
      <c r="AD63" s="1">
        <v>2</v>
      </c>
      <c r="AE63" s="1">
        <v>0</v>
      </c>
      <c r="AF63" s="1">
        <v>2</v>
      </c>
      <c r="AG63" s="1">
        <v>13</v>
      </c>
      <c r="AH63" s="1">
        <v>0</v>
      </c>
      <c r="AI63" s="1">
        <v>31</v>
      </c>
      <c r="AJ63" s="1">
        <v>1</v>
      </c>
      <c r="AK63" s="1">
        <v>4</v>
      </c>
      <c r="AL63" s="1">
        <v>7</v>
      </c>
      <c r="AM63" s="1">
        <v>4</v>
      </c>
      <c r="AN63" s="1">
        <v>4</v>
      </c>
      <c r="AO63" s="1">
        <v>0</v>
      </c>
      <c r="AP63" s="1">
        <v>5</v>
      </c>
      <c r="AQ63" s="1">
        <v>2</v>
      </c>
      <c r="AR63" s="1">
        <v>2</v>
      </c>
      <c r="AS63" s="1">
        <v>6</v>
      </c>
      <c r="AT63" s="1">
        <v>4</v>
      </c>
      <c r="AU63" s="1">
        <v>2</v>
      </c>
      <c r="AV63" s="1">
        <v>4</v>
      </c>
      <c r="AW63" s="1">
        <v>4</v>
      </c>
      <c r="AX63" s="1">
        <v>4</v>
      </c>
      <c r="AY63" s="1">
        <v>1</v>
      </c>
      <c r="AZ63" s="1">
        <v>4</v>
      </c>
      <c r="BA63" s="1">
        <v>0</v>
      </c>
      <c r="BB63" s="1">
        <v>13</v>
      </c>
      <c r="BC63" s="1">
        <v>11</v>
      </c>
      <c r="BD63" s="1">
        <v>6</v>
      </c>
      <c r="BE63" s="1">
        <v>12</v>
      </c>
      <c r="BF63" s="1">
        <v>4</v>
      </c>
      <c r="BG63" s="1">
        <v>7</v>
      </c>
      <c r="BH63" s="1">
        <v>6</v>
      </c>
      <c r="BI63" s="1">
        <v>5</v>
      </c>
      <c r="BJ63" s="1">
        <v>0</v>
      </c>
      <c r="BK63" s="1">
        <v>16</v>
      </c>
      <c r="BL63" s="1">
        <v>40</v>
      </c>
      <c r="BM63" s="1">
        <v>20</v>
      </c>
      <c r="BN63" s="1">
        <v>4</v>
      </c>
      <c r="BO63" s="1">
        <v>1</v>
      </c>
      <c r="BP63" s="1">
        <v>3</v>
      </c>
      <c r="BQ63" s="1">
        <v>5</v>
      </c>
      <c r="BR63" s="1">
        <v>3</v>
      </c>
      <c r="BS63" s="1">
        <v>9</v>
      </c>
      <c r="BT63" s="1">
        <v>41</v>
      </c>
      <c r="BU63" s="1">
        <v>1</v>
      </c>
    </row>
    <row r="64" spans="1:73" x14ac:dyDescent="0.2">
      <c r="A64" s="1">
        <v>272281</v>
      </c>
      <c r="B64" s="1" t="s">
        <v>232</v>
      </c>
      <c r="C64" s="1" t="s">
        <v>204</v>
      </c>
      <c r="D64" s="1">
        <v>3</v>
      </c>
      <c r="E64" s="120">
        <v>10.716964955524601</v>
      </c>
      <c r="F64" s="120">
        <v>10.716964955524601</v>
      </c>
      <c r="G64" s="1">
        <v>0</v>
      </c>
      <c r="H64" s="1">
        <v>0</v>
      </c>
      <c r="I64" s="1">
        <v>0</v>
      </c>
      <c r="J64" s="1">
        <v>1</v>
      </c>
      <c r="K64" s="1">
        <v>1</v>
      </c>
      <c r="L64" s="1">
        <v>0</v>
      </c>
      <c r="M64" s="1">
        <v>0</v>
      </c>
      <c r="N64" s="1">
        <v>1</v>
      </c>
      <c r="O64" s="1">
        <v>0</v>
      </c>
      <c r="P64" s="1">
        <v>1</v>
      </c>
      <c r="Q64" s="1">
        <v>2</v>
      </c>
      <c r="R64" s="1">
        <v>0</v>
      </c>
      <c r="S64" s="1">
        <v>0</v>
      </c>
      <c r="T64" s="1">
        <v>3</v>
      </c>
      <c r="U64" s="1">
        <v>0</v>
      </c>
      <c r="V64" s="1">
        <v>3</v>
      </c>
      <c r="W64" s="1">
        <v>0</v>
      </c>
      <c r="X64" s="1">
        <v>0</v>
      </c>
      <c r="Y64" s="1">
        <v>3</v>
      </c>
      <c r="Z64" s="1">
        <v>0</v>
      </c>
      <c r="AA64" s="1">
        <v>0</v>
      </c>
      <c r="AB64" s="1">
        <v>3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2</v>
      </c>
      <c r="AJ64" s="1">
        <v>0</v>
      </c>
      <c r="AK64" s="1">
        <v>0</v>
      </c>
      <c r="AL64" s="1">
        <v>1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1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1</v>
      </c>
      <c r="BB64" s="1">
        <v>1</v>
      </c>
      <c r="BC64" s="1">
        <v>0</v>
      </c>
      <c r="BD64" s="1">
        <v>0</v>
      </c>
      <c r="BE64" s="1">
        <v>1</v>
      </c>
      <c r="BF64" s="1">
        <v>0</v>
      </c>
      <c r="BG64" s="1">
        <v>2</v>
      </c>
      <c r="BH64" s="1">
        <v>0</v>
      </c>
      <c r="BI64" s="1">
        <v>0</v>
      </c>
      <c r="BJ64" s="1">
        <v>0</v>
      </c>
      <c r="BK64" s="1">
        <v>0</v>
      </c>
      <c r="BL64" s="1">
        <v>7</v>
      </c>
      <c r="BM64" s="1">
        <v>1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3</v>
      </c>
      <c r="BU64" s="1">
        <v>0</v>
      </c>
    </row>
    <row r="65" spans="1:74" x14ac:dyDescent="0.2">
      <c r="A65" s="1">
        <v>272299</v>
      </c>
      <c r="B65" s="1" t="s">
        <v>233</v>
      </c>
      <c r="C65" s="1" t="s">
        <v>204</v>
      </c>
      <c r="D65" s="1">
        <v>5</v>
      </c>
      <c r="E65" s="120">
        <v>19.160758766047099</v>
      </c>
      <c r="F65" s="120">
        <v>19.160758766047099</v>
      </c>
      <c r="G65" s="1">
        <v>0</v>
      </c>
      <c r="H65" s="1">
        <v>0</v>
      </c>
      <c r="I65" s="1">
        <v>1</v>
      </c>
      <c r="J65" s="1">
        <v>1</v>
      </c>
      <c r="K65" s="1">
        <v>1</v>
      </c>
      <c r="L65" s="1">
        <v>1</v>
      </c>
      <c r="M65" s="1">
        <v>0</v>
      </c>
      <c r="N65" s="1">
        <v>1</v>
      </c>
      <c r="O65" s="1">
        <v>0</v>
      </c>
      <c r="P65" s="1">
        <v>2</v>
      </c>
      <c r="Q65" s="1">
        <v>3</v>
      </c>
      <c r="R65" s="1">
        <v>0</v>
      </c>
      <c r="S65" s="1" t="s">
        <v>238</v>
      </c>
      <c r="T65" s="1" t="s">
        <v>238</v>
      </c>
      <c r="U65" s="1" t="s">
        <v>238</v>
      </c>
      <c r="V65" s="1" t="s">
        <v>238</v>
      </c>
      <c r="W65" s="1" t="s">
        <v>238</v>
      </c>
      <c r="X65" s="1" t="s">
        <v>238</v>
      </c>
      <c r="Y65" s="1" t="s">
        <v>238</v>
      </c>
      <c r="Z65" s="1" t="s">
        <v>238</v>
      </c>
      <c r="AA65" s="1" t="s">
        <v>238</v>
      </c>
      <c r="AB65" s="1" t="s">
        <v>238</v>
      </c>
      <c r="AC65" s="1" t="s">
        <v>238</v>
      </c>
      <c r="AD65" s="1" t="s">
        <v>238</v>
      </c>
      <c r="AE65" s="1" t="s">
        <v>238</v>
      </c>
      <c r="AF65" s="1" t="s">
        <v>238</v>
      </c>
      <c r="AG65" s="1" t="s">
        <v>238</v>
      </c>
      <c r="AH65" s="1" t="s">
        <v>238</v>
      </c>
      <c r="AI65" s="1" t="s">
        <v>238</v>
      </c>
      <c r="AJ65" s="1" t="s">
        <v>238</v>
      </c>
      <c r="AK65" s="1" t="s">
        <v>238</v>
      </c>
      <c r="AL65" s="1" t="s">
        <v>238</v>
      </c>
      <c r="AM65" s="1" t="s">
        <v>238</v>
      </c>
      <c r="AN65" s="1" t="s">
        <v>238</v>
      </c>
      <c r="AO65" s="1" t="s">
        <v>238</v>
      </c>
      <c r="AP65" s="1">
        <v>0</v>
      </c>
      <c r="AQ65" s="1">
        <v>1</v>
      </c>
      <c r="AR65" s="1">
        <v>0</v>
      </c>
      <c r="AS65" s="1">
        <v>0</v>
      </c>
      <c r="AT65" s="1">
        <v>1</v>
      </c>
      <c r="AU65" s="1">
        <v>0</v>
      </c>
      <c r="AV65" s="1">
        <v>1</v>
      </c>
      <c r="AW65" s="1">
        <v>0</v>
      </c>
      <c r="AX65" s="1">
        <v>0</v>
      </c>
      <c r="AY65" s="1">
        <v>0</v>
      </c>
      <c r="AZ65" s="1">
        <v>0</v>
      </c>
      <c r="BA65" s="1">
        <v>1</v>
      </c>
      <c r="BB65" s="1">
        <v>1</v>
      </c>
      <c r="BC65" s="1">
        <v>1</v>
      </c>
      <c r="BD65" s="1">
        <v>2</v>
      </c>
      <c r="BE65" s="1">
        <v>0</v>
      </c>
      <c r="BF65" s="1">
        <v>0</v>
      </c>
      <c r="BG65" s="1">
        <v>0</v>
      </c>
      <c r="BH65" s="1">
        <v>1</v>
      </c>
      <c r="BI65" s="1">
        <v>1</v>
      </c>
      <c r="BJ65" s="1">
        <v>0</v>
      </c>
      <c r="BK65" s="1" t="s">
        <v>238</v>
      </c>
      <c r="BL65" s="1" t="s">
        <v>238</v>
      </c>
      <c r="BM65" s="1" t="s">
        <v>238</v>
      </c>
      <c r="BN65" s="1" t="s">
        <v>238</v>
      </c>
      <c r="BO65" s="1" t="s">
        <v>238</v>
      </c>
      <c r="BP65" s="1" t="s">
        <v>238</v>
      </c>
      <c r="BQ65" s="1" t="s">
        <v>238</v>
      </c>
      <c r="BR65" s="1" t="s">
        <v>238</v>
      </c>
      <c r="BS65" s="1" t="s">
        <v>238</v>
      </c>
      <c r="BT65" s="1" t="s">
        <v>238</v>
      </c>
      <c r="BU65" s="1" t="s">
        <v>238</v>
      </c>
    </row>
    <row r="66" spans="1:74" x14ac:dyDescent="0.2">
      <c r="A66" s="1">
        <v>272302</v>
      </c>
      <c r="B66" s="1" t="s">
        <v>234</v>
      </c>
      <c r="C66" s="1" t="s">
        <v>204</v>
      </c>
      <c r="D66" s="1">
        <v>11</v>
      </c>
      <c r="E66" s="120">
        <v>29.676792748071001</v>
      </c>
      <c r="F66" s="120">
        <v>29.676792748071001</v>
      </c>
      <c r="G66" s="1">
        <v>0</v>
      </c>
      <c r="H66" s="1">
        <v>3</v>
      </c>
      <c r="I66" s="1">
        <v>2</v>
      </c>
      <c r="J66" s="1">
        <v>0</v>
      </c>
      <c r="K66" s="1">
        <v>3</v>
      </c>
      <c r="L66" s="1">
        <v>1</v>
      </c>
      <c r="M66" s="1">
        <v>0</v>
      </c>
      <c r="N66" s="1">
        <v>2</v>
      </c>
      <c r="O66" s="1">
        <v>0</v>
      </c>
      <c r="P66" s="1">
        <v>7</v>
      </c>
      <c r="Q66" s="1">
        <v>2</v>
      </c>
      <c r="R66" s="1">
        <v>2</v>
      </c>
      <c r="S66" s="1" t="s">
        <v>238</v>
      </c>
      <c r="T66" s="1" t="s">
        <v>238</v>
      </c>
      <c r="U66" s="1" t="s">
        <v>238</v>
      </c>
      <c r="V66" s="1" t="s">
        <v>238</v>
      </c>
      <c r="W66" s="1" t="s">
        <v>238</v>
      </c>
      <c r="X66" s="1" t="s">
        <v>238</v>
      </c>
      <c r="Y66" s="1" t="s">
        <v>238</v>
      </c>
      <c r="Z66" s="1" t="s">
        <v>238</v>
      </c>
      <c r="AA66" s="1" t="s">
        <v>238</v>
      </c>
      <c r="AB66" s="1" t="s">
        <v>238</v>
      </c>
      <c r="AC66" s="1" t="s">
        <v>238</v>
      </c>
      <c r="AD66" s="1" t="s">
        <v>238</v>
      </c>
      <c r="AE66" s="1" t="s">
        <v>238</v>
      </c>
      <c r="AF66" s="1" t="s">
        <v>238</v>
      </c>
      <c r="AG66" s="1" t="s">
        <v>238</v>
      </c>
      <c r="AH66" s="1" t="s">
        <v>238</v>
      </c>
      <c r="AI66" s="1" t="s">
        <v>238</v>
      </c>
      <c r="AJ66" s="1" t="s">
        <v>238</v>
      </c>
      <c r="AK66" s="1" t="s">
        <v>238</v>
      </c>
      <c r="AL66" s="1" t="s">
        <v>238</v>
      </c>
      <c r="AM66" s="1" t="s">
        <v>238</v>
      </c>
      <c r="AN66" s="1" t="s">
        <v>238</v>
      </c>
      <c r="AO66" s="1" t="s">
        <v>238</v>
      </c>
      <c r="AP66" s="1">
        <v>1</v>
      </c>
      <c r="AQ66" s="1">
        <v>0</v>
      </c>
      <c r="AR66" s="1">
        <v>0</v>
      </c>
      <c r="AS66" s="1">
        <v>4</v>
      </c>
      <c r="AT66" s="1">
        <v>1</v>
      </c>
      <c r="AU66" s="1">
        <v>0</v>
      </c>
      <c r="AV66" s="1">
        <v>0</v>
      </c>
      <c r="AW66" s="1">
        <v>1</v>
      </c>
      <c r="AX66" s="1">
        <v>1</v>
      </c>
      <c r="AY66" s="1">
        <v>2</v>
      </c>
      <c r="AZ66" s="1">
        <v>0</v>
      </c>
      <c r="BA66" s="1">
        <v>0</v>
      </c>
      <c r="BB66" s="1">
        <v>1</v>
      </c>
      <c r="BC66" s="1">
        <v>1</v>
      </c>
      <c r="BD66" s="1">
        <v>4</v>
      </c>
      <c r="BE66" s="1">
        <v>1</v>
      </c>
      <c r="BF66" s="1">
        <v>1</v>
      </c>
      <c r="BG66" s="1">
        <v>2</v>
      </c>
      <c r="BH66" s="1">
        <v>1</v>
      </c>
      <c r="BI66" s="1">
        <v>1</v>
      </c>
      <c r="BJ66" s="1">
        <v>0</v>
      </c>
      <c r="BK66" s="1" t="s">
        <v>238</v>
      </c>
      <c r="BL66" s="1" t="s">
        <v>238</v>
      </c>
      <c r="BM66" s="1" t="s">
        <v>238</v>
      </c>
      <c r="BN66" s="1" t="s">
        <v>238</v>
      </c>
      <c r="BO66" s="1" t="s">
        <v>238</v>
      </c>
      <c r="BP66" s="1" t="s">
        <v>238</v>
      </c>
      <c r="BQ66" s="1" t="s">
        <v>238</v>
      </c>
      <c r="BR66" s="1" t="s">
        <v>238</v>
      </c>
      <c r="BS66" s="1" t="s">
        <v>238</v>
      </c>
      <c r="BT66" s="1" t="s">
        <v>238</v>
      </c>
      <c r="BU66" s="1" t="s">
        <v>238</v>
      </c>
    </row>
    <row r="67" spans="1:74" x14ac:dyDescent="0.2">
      <c r="A67" s="1">
        <v>272311</v>
      </c>
      <c r="B67" s="1" t="s">
        <v>235</v>
      </c>
      <c r="C67" s="1" t="s">
        <v>204</v>
      </c>
      <c r="D67" s="1">
        <v>2</v>
      </c>
      <c r="E67" s="120">
        <v>7.3836157566360203</v>
      </c>
      <c r="F67" s="120">
        <v>7.3836157566360203</v>
      </c>
      <c r="G67" s="1">
        <v>0</v>
      </c>
      <c r="H67" s="1">
        <v>1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2</v>
      </c>
      <c r="Q67" s="1">
        <v>0</v>
      </c>
      <c r="R67" s="1">
        <v>0</v>
      </c>
      <c r="S67" s="1" t="s">
        <v>238</v>
      </c>
      <c r="T67" s="1" t="s">
        <v>238</v>
      </c>
      <c r="U67" s="1" t="s">
        <v>238</v>
      </c>
      <c r="V67" s="1" t="s">
        <v>238</v>
      </c>
      <c r="W67" s="1" t="s">
        <v>238</v>
      </c>
      <c r="X67" s="1" t="s">
        <v>238</v>
      </c>
      <c r="Y67" s="1" t="s">
        <v>238</v>
      </c>
      <c r="Z67" s="1" t="s">
        <v>238</v>
      </c>
      <c r="AA67" s="1" t="s">
        <v>238</v>
      </c>
      <c r="AB67" s="1" t="s">
        <v>238</v>
      </c>
      <c r="AC67" s="1" t="s">
        <v>238</v>
      </c>
      <c r="AD67" s="1" t="s">
        <v>238</v>
      </c>
      <c r="AE67" s="1" t="s">
        <v>238</v>
      </c>
      <c r="AF67" s="1" t="s">
        <v>238</v>
      </c>
      <c r="AG67" s="1" t="s">
        <v>238</v>
      </c>
      <c r="AH67" s="1" t="s">
        <v>238</v>
      </c>
      <c r="AI67" s="1" t="s">
        <v>238</v>
      </c>
      <c r="AJ67" s="1" t="s">
        <v>238</v>
      </c>
      <c r="AK67" s="1" t="s">
        <v>238</v>
      </c>
      <c r="AL67" s="1" t="s">
        <v>238</v>
      </c>
      <c r="AM67" s="1" t="s">
        <v>238</v>
      </c>
      <c r="AN67" s="1" t="s">
        <v>238</v>
      </c>
      <c r="AO67" s="1" t="s">
        <v>238</v>
      </c>
      <c r="AP67" s="1">
        <v>0</v>
      </c>
      <c r="AQ67" s="1">
        <v>0</v>
      </c>
      <c r="AR67" s="1">
        <v>1</v>
      </c>
      <c r="AS67" s="1">
        <v>0</v>
      </c>
      <c r="AT67" s="1">
        <v>0</v>
      </c>
      <c r="AU67" s="1">
        <v>0</v>
      </c>
      <c r="AV67" s="1">
        <v>1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1</v>
      </c>
      <c r="BD67" s="1">
        <v>0</v>
      </c>
      <c r="BE67" s="1">
        <v>0</v>
      </c>
      <c r="BF67" s="1">
        <v>0</v>
      </c>
      <c r="BG67" s="1">
        <v>0</v>
      </c>
      <c r="BH67" s="1">
        <v>1</v>
      </c>
      <c r="BI67" s="1">
        <v>0</v>
      </c>
      <c r="BJ67" s="1">
        <v>0</v>
      </c>
      <c r="BK67" s="1" t="s">
        <v>238</v>
      </c>
      <c r="BL67" s="1" t="s">
        <v>238</v>
      </c>
      <c r="BM67" s="1" t="s">
        <v>238</v>
      </c>
      <c r="BN67" s="1" t="s">
        <v>238</v>
      </c>
      <c r="BO67" s="1" t="s">
        <v>238</v>
      </c>
      <c r="BP67" s="1" t="s">
        <v>238</v>
      </c>
      <c r="BQ67" s="1" t="s">
        <v>238</v>
      </c>
      <c r="BR67" s="1" t="s">
        <v>238</v>
      </c>
      <c r="BS67" s="1" t="s">
        <v>238</v>
      </c>
      <c r="BT67" s="1" t="s">
        <v>238</v>
      </c>
      <c r="BU67" s="1" t="s">
        <v>238</v>
      </c>
    </row>
    <row r="68" spans="1:74" x14ac:dyDescent="0.2">
      <c r="A68" s="1">
        <v>272329</v>
      </c>
      <c r="B68" s="1" t="s">
        <v>236</v>
      </c>
      <c r="C68" s="1" t="s">
        <v>204</v>
      </c>
      <c r="D68" s="1">
        <v>4</v>
      </c>
      <c r="E68" s="120">
        <v>16.763054228480399</v>
      </c>
      <c r="F68" s="120">
        <v>16.763054228480399</v>
      </c>
      <c r="G68" s="1">
        <v>1</v>
      </c>
      <c r="H68" s="1">
        <v>1</v>
      </c>
      <c r="I68" s="1">
        <v>0</v>
      </c>
      <c r="J68" s="1">
        <v>1</v>
      </c>
      <c r="K68" s="1">
        <v>0</v>
      </c>
      <c r="L68" s="1">
        <v>0</v>
      </c>
      <c r="M68" s="1">
        <v>1</v>
      </c>
      <c r="N68" s="1">
        <v>0</v>
      </c>
      <c r="O68" s="1">
        <v>0</v>
      </c>
      <c r="P68" s="1">
        <v>4</v>
      </c>
      <c r="Q68" s="1">
        <v>0</v>
      </c>
      <c r="R68" s="1">
        <v>0</v>
      </c>
      <c r="S68" s="1">
        <v>3</v>
      </c>
      <c r="T68" s="1">
        <v>1</v>
      </c>
      <c r="U68" s="1">
        <v>0</v>
      </c>
      <c r="V68" s="1">
        <v>1</v>
      </c>
      <c r="W68" s="1">
        <v>0</v>
      </c>
      <c r="X68" s="1">
        <v>1</v>
      </c>
      <c r="Y68" s="1">
        <v>0</v>
      </c>
      <c r="Z68" s="1">
        <v>0</v>
      </c>
      <c r="AA68" s="1">
        <v>0</v>
      </c>
      <c r="AB68" s="1">
        <v>3</v>
      </c>
      <c r="AC68" s="1">
        <v>0</v>
      </c>
      <c r="AD68" s="1">
        <v>1</v>
      </c>
      <c r="AE68" s="1">
        <v>0</v>
      </c>
      <c r="AF68" s="1">
        <v>0</v>
      </c>
      <c r="AG68" s="1">
        <v>0</v>
      </c>
      <c r="AH68" s="1">
        <v>0</v>
      </c>
      <c r="AI68" s="1">
        <v>2</v>
      </c>
      <c r="AJ68" s="1">
        <v>0</v>
      </c>
      <c r="AK68" s="1">
        <v>2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1</v>
      </c>
      <c r="AV68" s="1">
        <v>0</v>
      </c>
      <c r="AW68" s="1">
        <v>0</v>
      </c>
      <c r="AX68" s="1">
        <v>0</v>
      </c>
      <c r="AY68" s="1">
        <v>2</v>
      </c>
      <c r="AZ68" s="1">
        <v>0</v>
      </c>
      <c r="BA68" s="1">
        <v>0</v>
      </c>
      <c r="BB68" s="1">
        <v>1</v>
      </c>
      <c r="BC68" s="1">
        <v>0</v>
      </c>
      <c r="BD68" s="1">
        <v>1</v>
      </c>
      <c r="BE68" s="1">
        <v>1</v>
      </c>
      <c r="BF68" s="1">
        <v>0</v>
      </c>
      <c r="BG68" s="1">
        <v>1</v>
      </c>
      <c r="BH68" s="1">
        <v>0</v>
      </c>
      <c r="BI68" s="1">
        <v>1</v>
      </c>
      <c r="BJ68" s="1">
        <v>0</v>
      </c>
      <c r="BK68" s="1">
        <v>1</v>
      </c>
      <c r="BL68" s="1">
        <v>4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4</v>
      </c>
      <c r="BU68" s="1">
        <v>0</v>
      </c>
    </row>
    <row r="69" spans="1:74" x14ac:dyDescent="0.2">
      <c r="A69" s="1">
        <v>273015</v>
      </c>
      <c r="B69" s="1" t="s">
        <v>237</v>
      </c>
      <c r="C69" s="1" t="s">
        <v>204</v>
      </c>
      <c r="D69" s="1">
        <v>2</v>
      </c>
      <c r="E69" s="120">
        <v>13.1622244159263</v>
      </c>
      <c r="F69" s="120">
        <v>13.1622244159263</v>
      </c>
      <c r="G69" s="1">
        <v>0</v>
      </c>
      <c r="H69" s="1">
        <v>1</v>
      </c>
      <c r="I69" s="1">
        <v>0</v>
      </c>
      <c r="J69" s="1">
        <v>0</v>
      </c>
      <c r="K69" s="1">
        <v>0</v>
      </c>
      <c r="L69" s="1">
        <v>0</v>
      </c>
      <c r="M69" s="1">
        <v>1</v>
      </c>
      <c r="N69" s="1">
        <v>0</v>
      </c>
      <c r="O69" s="1">
        <v>0</v>
      </c>
      <c r="P69" s="1">
        <v>1</v>
      </c>
      <c r="Q69" s="1">
        <v>1</v>
      </c>
      <c r="R69" s="1">
        <v>0</v>
      </c>
      <c r="S69" s="1" t="s">
        <v>238</v>
      </c>
      <c r="T69" s="1" t="s">
        <v>238</v>
      </c>
      <c r="U69" s="1" t="s">
        <v>238</v>
      </c>
      <c r="V69" s="1" t="s">
        <v>238</v>
      </c>
      <c r="W69" s="1" t="s">
        <v>238</v>
      </c>
      <c r="X69" s="1" t="s">
        <v>238</v>
      </c>
      <c r="Y69" s="1" t="s">
        <v>238</v>
      </c>
      <c r="Z69" s="1" t="s">
        <v>238</v>
      </c>
      <c r="AA69" s="1" t="s">
        <v>238</v>
      </c>
      <c r="AB69" s="1" t="s">
        <v>238</v>
      </c>
      <c r="AC69" s="1" t="s">
        <v>238</v>
      </c>
      <c r="AD69" s="1" t="s">
        <v>238</v>
      </c>
      <c r="AE69" s="1" t="s">
        <v>238</v>
      </c>
      <c r="AF69" s="1" t="s">
        <v>238</v>
      </c>
      <c r="AG69" s="1" t="s">
        <v>238</v>
      </c>
      <c r="AH69" s="1" t="s">
        <v>238</v>
      </c>
      <c r="AI69" s="1" t="s">
        <v>238</v>
      </c>
      <c r="AJ69" s="1" t="s">
        <v>238</v>
      </c>
      <c r="AK69" s="1" t="s">
        <v>238</v>
      </c>
      <c r="AL69" s="1" t="s">
        <v>238</v>
      </c>
      <c r="AM69" s="1" t="s">
        <v>238</v>
      </c>
      <c r="AN69" s="1" t="s">
        <v>238</v>
      </c>
      <c r="AO69" s="1" t="s">
        <v>238</v>
      </c>
      <c r="AP69" s="1">
        <v>0</v>
      </c>
      <c r="AQ69" s="1">
        <v>0</v>
      </c>
      <c r="AR69" s="1">
        <v>0</v>
      </c>
      <c r="AS69" s="1">
        <v>1</v>
      </c>
      <c r="AT69" s="1">
        <v>1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1</v>
      </c>
      <c r="BI69" s="1">
        <v>1</v>
      </c>
      <c r="BJ69" s="1">
        <v>0</v>
      </c>
      <c r="BK69" s="1" t="s">
        <v>238</v>
      </c>
      <c r="BL69" s="1" t="s">
        <v>238</v>
      </c>
      <c r="BM69" s="1" t="s">
        <v>238</v>
      </c>
      <c r="BN69" s="1" t="s">
        <v>238</v>
      </c>
      <c r="BO69" s="1" t="s">
        <v>238</v>
      </c>
      <c r="BP69" s="1" t="s">
        <v>238</v>
      </c>
      <c r="BQ69" s="1" t="s">
        <v>238</v>
      </c>
      <c r="BR69" s="1" t="s">
        <v>238</v>
      </c>
      <c r="BS69" s="1" t="s">
        <v>238</v>
      </c>
      <c r="BT69" s="1" t="s">
        <v>238</v>
      </c>
      <c r="BU69" s="1" t="s">
        <v>238</v>
      </c>
    </row>
    <row r="70" spans="1:74" x14ac:dyDescent="0.2">
      <c r="A70" s="1">
        <v>273210</v>
      </c>
      <c r="B70" s="1" t="s">
        <v>239</v>
      </c>
      <c r="C70" s="1" t="s">
        <v>204</v>
      </c>
      <c r="D70" s="1">
        <v>1</v>
      </c>
      <c r="E70" s="120">
        <v>11.7841150129625</v>
      </c>
      <c r="F70" s="120">
        <v>11.7841150129625</v>
      </c>
      <c r="G70" s="1">
        <v>0</v>
      </c>
      <c r="H70" s="1">
        <v>0</v>
      </c>
      <c r="I70" s="1">
        <v>0</v>
      </c>
      <c r="J70" s="1">
        <v>0</v>
      </c>
      <c r="K70" s="1">
        <v>1</v>
      </c>
      <c r="L70" s="1">
        <v>0</v>
      </c>
      <c r="M70" s="1">
        <v>0</v>
      </c>
      <c r="N70" s="1">
        <v>0</v>
      </c>
      <c r="O70" s="1">
        <v>0</v>
      </c>
      <c r="P70" s="1">
        <v>1</v>
      </c>
      <c r="Q70" s="1">
        <v>0</v>
      </c>
      <c r="R70" s="1">
        <v>0</v>
      </c>
      <c r="S70" s="1" t="s">
        <v>238</v>
      </c>
      <c r="T70" s="1" t="s">
        <v>238</v>
      </c>
      <c r="U70" s="1" t="s">
        <v>238</v>
      </c>
      <c r="V70" s="1" t="s">
        <v>238</v>
      </c>
      <c r="W70" s="1" t="s">
        <v>238</v>
      </c>
      <c r="X70" s="1" t="s">
        <v>238</v>
      </c>
      <c r="Y70" s="1" t="s">
        <v>238</v>
      </c>
      <c r="Z70" s="1" t="s">
        <v>238</v>
      </c>
      <c r="AA70" s="1" t="s">
        <v>238</v>
      </c>
      <c r="AB70" s="1" t="s">
        <v>238</v>
      </c>
      <c r="AC70" s="1" t="s">
        <v>238</v>
      </c>
      <c r="AD70" s="1" t="s">
        <v>238</v>
      </c>
      <c r="AE70" s="1" t="s">
        <v>238</v>
      </c>
      <c r="AF70" s="1" t="s">
        <v>238</v>
      </c>
      <c r="AG70" s="1" t="s">
        <v>238</v>
      </c>
      <c r="AH70" s="1" t="s">
        <v>238</v>
      </c>
      <c r="AI70" s="1" t="s">
        <v>238</v>
      </c>
      <c r="AJ70" s="1" t="s">
        <v>238</v>
      </c>
      <c r="AK70" s="1" t="s">
        <v>238</v>
      </c>
      <c r="AL70" s="1" t="s">
        <v>238</v>
      </c>
      <c r="AM70" s="1" t="s">
        <v>238</v>
      </c>
      <c r="AN70" s="1" t="s">
        <v>238</v>
      </c>
      <c r="AO70" s="1" t="s">
        <v>238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1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1</v>
      </c>
      <c r="BJ70" s="1">
        <v>0</v>
      </c>
      <c r="BK70" s="1" t="s">
        <v>238</v>
      </c>
      <c r="BL70" s="1" t="s">
        <v>238</v>
      </c>
      <c r="BM70" s="1" t="s">
        <v>238</v>
      </c>
      <c r="BN70" s="1" t="s">
        <v>238</v>
      </c>
      <c r="BO70" s="1" t="s">
        <v>238</v>
      </c>
      <c r="BP70" s="1" t="s">
        <v>238</v>
      </c>
      <c r="BQ70" s="1" t="s">
        <v>238</v>
      </c>
      <c r="BR70" s="1" t="s">
        <v>238</v>
      </c>
      <c r="BS70" s="1" t="s">
        <v>238</v>
      </c>
      <c r="BT70" s="1" t="s">
        <v>238</v>
      </c>
      <c r="BU70" s="1" t="s">
        <v>238</v>
      </c>
    </row>
    <row r="71" spans="1:74" x14ac:dyDescent="0.2">
      <c r="A71" s="1">
        <v>273228</v>
      </c>
      <c r="B71" s="1" t="s">
        <v>240</v>
      </c>
      <c r="C71" s="1" t="s">
        <v>204</v>
      </c>
      <c r="D71" s="1">
        <v>1</v>
      </c>
      <c r="E71" s="120">
        <v>23.1160425335183</v>
      </c>
      <c r="F71" s="120">
        <v>23.1160425335183</v>
      </c>
      <c r="G71" s="1">
        <v>0</v>
      </c>
      <c r="H71" s="1">
        <v>1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1</v>
      </c>
      <c r="Q71" s="1">
        <v>0</v>
      </c>
      <c r="R71" s="1">
        <v>0</v>
      </c>
      <c r="S71" s="1" t="s">
        <v>238</v>
      </c>
      <c r="T71" s="1" t="s">
        <v>238</v>
      </c>
      <c r="U71" s="1" t="s">
        <v>238</v>
      </c>
      <c r="V71" s="1" t="s">
        <v>238</v>
      </c>
      <c r="W71" s="1" t="s">
        <v>238</v>
      </c>
      <c r="X71" s="1" t="s">
        <v>238</v>
      </c>
      <c r="Y71" s="1" t="s">
        <v>238</v>
      </c>
      <c r="Z71" s="1" t="s">
        <v>238</v>
      </c>
      <c r="AA71" s="1" t="s">
        <v>238</v>
      </c>
      <c r="AB71" s="1" t="s">
        <v>238</v>
      </c>
      <c r="AC71" s="1" t="s">
        <v>238</v>
      </c>
      <c r="AD71" s="1" t="s">
        <v>238</v>
      </c>
      <c r="AE71" s="1" t="s">
        <v>238</v>
      </c>
      <c r="AF71" s="1" t="s">
        <v>238</v>
      </c>
      <c r="AG71" s="1" t="s">
        <v>238</v>
      </c>
      <c r="AH71" s="1" t="s">
        <v>238</v>
      </c>
      <c r="AI71" s="1" t="s">
        <v>238</v>
      </c>
      <c r="AJ71" s="1" t="s">
        <v>238</v>
      </c>
      <c r="AK71" s="1" t="s">
        <v>238</v>
      </c>
      <c r="AL71" s="1" t="s">
        <v>238</v>
      </c>
      <c r="AM71" s="1" t="s">
        <v>238</v>
      </c>
      <c r="AN71" s="1" t="s">
        <v>238</v>
      </c>
      <c r="AO71" s="1" t="s">
        <v>238</v>
      </c>
      <c r="AP71" s="1">
        <v>0</v>
      </c>
      <c r="AQ71" s="1">
        <v>0</v>
      </c>
      <c r="AR71" s="1">
        <v>1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1</v>
      </c>
      <c r="BJ71" s="1">
        <v>0</v>
      </c>
      <c r="BK71" s="1" t="s">
        <v>238</v>
      </c>
      <c r="BL71" s="1" t="s">
        <v>238</v>
      </c>
      <c r="BM71" s="1" t="s">
        <v>238</v>
      </c>
      <c r="BN71" s="1" t="s">
        <v>238</v>
      </c>
      <c r="BO71" s="1" t="s">
        <v>238</v>
      </c>
      <c r="BP71" s="1" t="s">
        <v>238</v>
      </c>
      <c r="BQ71" s="1" t="s">
        <v>238</v>
      </c>
      <c r="BR71" s="1" t="s">
        <v>238</v>
      </c>
      <c r="BS71" s="1" t="s">
        <v>238</v>
      </c>
      <c r="BT71" s="1" t="s">
        <v>238</v>
      </c>
      <c r="BU71" s="1" t="s">
        <v>238</v>
      </c>
    </row>
    <row r="72" spans="1:74" x14ac:dyDescent="0.2">
      <c r="A72" s="1">
        <v>273414</v>
      </c>
      <c r="B72" s="1" t="s">
        <v>241</v>
      </c>
      <c r="C72" s="1" t="s">
        <v>204</v>
      </c>
      <c r="D72" s="1">
        <v>1</v>
      </c>
      <c r="E72" s="120">
        <v>12.664640324214799</v>
      </c>
      <c r="F72" s="120">
        <v>12.664640324214799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0</v>
      </c>
      <c r="O72" s="1">
        <v>0</v>
      </c>
      <c r="P72" s="1">
        <v>1</v>
      </c>
      <c r="Q72" s="1">
        <v>0</v>
      </c>
      <c r="R72" s="1">
        <v>0</v>
      </c>
      <c r="S72" s="1" t="s">
        <v>238</v>
      </c>
      <c r="T72" s="1" t="s">
        <v>238</v>
      </c>
      <c r="U72" s="1" t="s">
        <v>238</v>
      </c>
      <c r="V72" s="1" t="s">
        <v>238</v>
      </c>
      <c r="W72" s="1" t="s">
        <v>238</v>
      </c>
      <c r="X72" s="1" t="s">
        <v>238</v>
      </c>
      <c r="Y72" s="1" t="s">
        <v>238</v>
      </c>
      <c r="Z72" s="1" t="s">
        <v>238</v>
      </c>
      <c r="AA72" s="1" t="s">
        <v>238</v>
      </c>
      <c r="AB72" s="1" t="s">
        <v>238</v>
      </c>
      <c r="AC72" s="1" t="s">
        <v>238</v>
      </c>
      <c r="AD72" s="1" t="s">
        <v>238</v>
      </c>
      <c r="AE72" s="1" t="s">
        <v>238</v>
      </c>
      <c r="AF72" s="1" t="s">
        <v>238</v>
      </c>
      <c r="AG72" s="1" t="s">
        <v>238</v>
      </c>
      <c r="AH72" s="1" t="s">
        <v>238</v>
      </c>
      <c r="AI72" s="1" t="s">
        <v>238</v>
      </c>
      <c r="AJ72" s="1" t="s">
        <v>238</v>
      </c>
      <c r="AK72" s="1" t="s">
        <v>238</v>
      </c>
      <c r="AL72" s="1" t="s">
        <v>238</v>
      </c>
      <c r="AM72" s="1" t="s">
        <v>238</v>
      </c>
      <c r="AN72" s="1" t="s">
        <v>238</v>
      </c>
      <c r="AO72" s="1" t="s">
        <v>238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1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1</v>
      </c>
      <c r="BI72" s="1">
        <v>0</v>
      </c>
      <c r="BJ72" s="1">
        <v>0</v>
      </c>
      <c r="BK72" s="1" t="s">
        <v>238</v>
      </c>
      <c r="BL72" s="1" t="s">
        <v>238</v>
      </c>
      <c r="BM72" s="1" t="s">
        <v>238</v>
      </c>
      <c r="BN72" s="1" t="s">
        <v>238</v>
      </c>
      <c r="BO72" s="1" t="s">
        <v>238</v>
      </c>
      <c r="BP72" s="1" t="s">
        <v>238</v>
      </c>
      <c r="BQ72" s="1" t="s">
        <v>238</v>
      </c>
      <c r="BR72" s="1" t="s">
        <v>238</v>
      </c>
      <c r="BS72" s="1" t="s">
        <v>238</v>
      </c>
      <c r="BT72" s="1" t="s">
        <v>238</v>
      </c>
      <c r="BU72" s="1" t="s">
        <v>238</v>
      </c>
    </row>
    <row r="73" spans="1:74" x14ac:dyDescent="0.2">
      <c r="A73" s="1">
        <v>273619</v>
      </c>
      <c r="B73" s="1" t="s">
        <v>242</v>
      </c>
      <c r="C73" s="1" t="s">
        <v>204</v>
      </c>
      <c r="D73" s="1">
        <v>4</v>
      </c>
      <c r="E73" s="120">
        <v>19.502681618722601</v>
      </c>
      <c r="F73" s="120">
        <v>19.502681618722601</v>
      </c>
      <c r="G73" s="1">
        <v>0</v>
      </c>
      <c r="H73" s="1">
        <v>0</v>
      </c>
      <c r="I73" s="1">
        <v>1</v>
      </c>
      <c r="J73" s="1">
        <v>1</v>
      </c>
      <c r="K73" s="1">
        <v>1</v>
      </c>
      <c r="L73" s="1">
        <v>0</v>
      </c>
      <c r="M73" s="1">
        <v>1</v>
      </c>
      <c r="N73" s="1">
        <v>0</v>
      </c>
      <c r="O73" s="1">
        <v>0</v>
      </c>
      <c r="P73" s="1">
        <v>1</v>
      </c>
      <c r="Q73" s="1">
        <v>3</v>
      </c>
      <c r="R73" s="1">
        <v>0</v>
      </c>
      <c r="S73" s="1" t="s">
        <v>238</v>
      </c>
      <c r="T73" s="1" t="s">
        <v>238</v>
      </c>
      <c r="U73" s="1" t="s">
        <v>238</v>
      </c>
      <c r="V73" s="1" t="s">
        <v>238</v>
      </c>
      <c r="W73" s="1" t="s">
        <v>238</v>
      </c>
      <c r="X73" s="1" t="s">
        <v>238</v>
      </c>
      <c r="Y73" s="1" t="s">
        <v>238</v>
      </c>
      <c r="Z73" s="1" t="s">
        <v>238</v>
      </c>
      <c r="AA73" s="1" t="s">
        <v>238</v>
      </c>
      <c r="AB73" s="1" t="s">
        <v>238</v>
      </c>
      <c r="AC73" s="1" t="s">
        <v>238</v>
      </c>
      <c r="AD73" s="1" t="s">
        <v>238</v>
      </c>
      <c r="AE73" s="1" t="s">
        <v>238</v>
      </c>
      <c r="AF73" s="1" t="s">
        <v>238</v>
      </c>
      <c r="AG73" s="1" t="s">
        <v>238</v>
      </c>
      <c r="AH73" s="1" t="s">
        <v>238</v>
      </c>
      <c r="AI73" s="1" t="s">
        <v>238</v>
      </c>
      <c r="AJ73" s="1" t="s">
        <v>238</v>
      </c>
      <c r="AK73" s="1" t="s">
        <v>238</v>
      </c>
      <c r="AL73" s="1" t="s">
        <v>238</v>
      </c>
      <c r="AM73" s="1" t="s">
        <v>238</v>
      </c>
      <c r="AN73" s="1" t="s">
        <v>238</v>
      </c>
      <c r="AO73" s="1" t="s">
        <v>238</v>
      </c>
      <c r="AP73" s="1">
        <v>0</v>
      </c>
      <c r="AQ73" s="1">
        <v>2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1</v>
      </c>
      <c r="AX73" s="1">
        <v>0</v>
      </c>
      <c r="AY73" s="1">
        <v>0</v>
      </c>
      <c r="AZ73" s="1">
        <v>0</v>
      </c>
      <c r="BA73" s="1">
        <v>0</v>
      </c>
      <c r="BB73" s="1">
        <v>1</v>
      </c>
      <c r="BC73" s="1">
        <v>0</v>
      </c>
      <c r="BD73" s="1">
        <v>1</v>
      </c>
      <c r="BE73" s="1">
        <v>0</v>
      </c>
      <c r="BF73" s="1">
        <v>3</v>
      </c>
      <c r="BG73" s="1">
        <v>0</v>
      </c>
      <c r="BH73" s="1">
        <v>0</v>
      </c>
      <c r="BI73" s="1">
        <v>0</v>
      </c>
      <c r="BJ73" s="1">
        <v>0</v>
      </c>
      <c r="BK73" s="1" t="s">
        <v>238</v>
      </c>
      <c r="BL73" s="1" t="s">
        <v>238</v>
      </c>
      <c r="BM73" s="1" t="s">
        <v>238</v>
      </c>
      <c r="BN73" s="1" t="s">
        <v>238</v>
      </c>
      <c r="BO73" s="1" t="s">
        <v>238</v>
      </c>
      <c r="BP73" s="1" t="s">
        <v>238</v>
      </c>
      <c r="BQ73" s="1" t="s">
        <v>238</v>
      </c>
      <c r="BR73" s="1" t="s">
        <v>238</v>
      </c>
      <c r="BS73" s="1" t="s">
        <v>238</v>
      </c>
      <c r="BT73" s="1" t="s">
        <v>238</v>
      </c>
      <c r="BU73" s="1" t="s">
        <v>238</v>
      </c>
    </row>
    <row r="74" spans="1:74" x14ac:dyDescent="0.2">
      <c r="A74" s="1">
        <v>273821</v>
      </c>
      <c r="B74" s="1" t="s">
        <v>246</v>
      </c>
      <c r="C74" s="1" t="s">
        <v>204</v>
      </c>
      <c r="D74" s="1">
        <v>3</v>
      </c>
      <c r="E74" s="120">
        <v>42.005040604872597</v>
      </c>
      <c r="F74" s="120">
        <v>42.005040604872597</v>
      </c>
      <c r="G74" s="1">
        <v>0</v>
      </c>
      <c r="H74" s="1">
        <v>0</v>
      </c>
      <c r="I74" s="1">
        <v>0</v>
      </c>
      <c r="J74" s="1">
        <v>0</v>
      </c>
      <c r="K74" s="1">
        <v>1</v>
      </c>
      <c r="L74" s="1">
        <v>1</v>
      </c>
      <c r="M74" s="1">
        <v>0</v>
      </c>
      <c r="N74" s="1">
        <v>1</v>
      </c>
      <c r="O74" s="1">
        <v>0</v>
      </c>
      <c r="P74" s="1">
        <v>3</v>
      </c>
      <c r="Q74" s="1">
        <v>0</v>
      </c>
      <c r="R74" s="1">
        <v>0</v>
      </c>
      <c r="S74" s="1" t="s">
        <v>238</v>
      </c>
      <c r="T74" s="1" t="s">
        <v>238</v>
      </c>
      <c r="U74" s="1" t="s">
        <v>238</v>
      </c>
      <c r="V74" s="1" t="s">
        <v>238</v>
      </c>
      <c r="W74" s="1" t="s">
        <v>238</v>
      </c>
      <c r="X74" s="1" t="s">
        <v>238</v>
      </c>
      <c r="Y74" s="1" t="s">
        <v>238</v>
      </c>
      <c r="Z74" s="1" t="s">
        <v>238</v>
      </c>
      <c r="AA74" s="1" t="s">
        <v>238</v>
      </c>
      <c r="AB74" s="1" t="s">
        <v>238</v>
      </c>
      <c r="AC74" s="1" t="s">
        <v>238</v>
      </c>
      <c r="AD74" s="1" t="s">
        <v>238</v>
      </c>
      <c r="AE74" s="1" t="s">
        <v>238</v>
      </c>
      <c r="AF74" s="1" t="s">
        <v>238</v>
      </c>
      <c r="AG74" s="1" t="s">
        <v>238</v>
      </c>
      <c r="AH74" s="1" t="s">
        <v>238</v>
      </c>
      <c r="AI74" s="1" t="s">
        <v>238</v>
      </c>
      <c r="AJ74" s="1" t="s">
        <v>238</v>
      </c>
      <c r="AK74" s="1" t="s">
        <v>238</v>
      </c>
      <c r="AL74" s="1" t="s">
        <v>238</v>
      </c>
      <c r="AM74" s="1" t="s">
        <v>238</v>
      </c>
      <c r="AN74" s="1" t="s">
        <v>238</v>
      </c>
      <c r="AO74" s="1" t="s">
        <v>238</v>
      </c>
      <c r="AP74" s="1">
        <v>1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1</v>
      </c>
      <c r="AZ74" s="1">
        <v>0</v>
      </c>
      <c r="BA74" s="1">
        <v>1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1</v>
      </c>
      <c r="BH74" s="1">
        <v>0</v>
      </c>
      <c r="BI74" s="1">
        <v>1</v>
      </c>
      <c r="BJ74" s="1">
        <v>0</v>
      </c>
      <c r="BK74" s="1" t="s">
        <v>238</v>
      </c>
      <c r="BL74" s="1" t="s">
        <v>238</v>
      </c>
      <c r="BM74" s="1" t="s">
        <v>238</v>
      </c>
      <c r="BN74" s="1" t="s">
        <v>238</v>
      </c>
      <c r="BO74" s="1" t="s">
        <v>238</v>
      </c>
      <c r="BP74" s="1" t="s">
        <v>238</v>
      </c>
      <c r="BQ74" s="1" t="s">
        <v>238</v>
      </c>
      <c r="BR74" s="1" t="s">
        <v>238</v>
      </c>
      <c r="BS74" s="1" t="s">
        <v>238</v>
      </c>
      <c r="BT74" s="1" t="s">
        <v>238</v>
      </c>
      <c r="BU74" s="1" t="s">
        <v>238</v>
      </c>
    </row>
    <row r="75" spans="1:74" x14ac:dyDescent="0.2">
      <c r="A75" s="1">
        <v>270008</v>
      </c>
      <c r="B75" s="1" t="s">
        <v>340</v>
      </c>
      <c r="D75" s="1">
        <v>766</v>
      </c>
      <c r="E75" s="1">
        <v>18.165403349026899</v>
      </c>
      <c r="F75" s="120">
        <v>18.165403349026899</v>
      </c>
      <c r="G75" s="120">
        <v>27</v>
      </c>
      <c r="H75" s="1">
        <v>81</v>
      </c>
      <c r="I75" s="1">
        <v>90</v>
      </c>
      <c r="J75" s="1">
        <v>133</v>
      </c>
      <c r="K75" s="1">
        <v>166</v>
      </c>
      <c r="L75" s="1">
        <v>88</v>
      </c>
      <c r="M75" s="1">
        <v>84</v>
      </c>
      <c r="N75" s="1">
        <v>97</v>
      </c>
      <c r="O75" s="1">
        <v>0</v>
      </c>
      <c r="P75" s="1">
        <v>420</v>
      </c>
      <c r="Q75" s="1">
        <v>341</v>
      </c>
      <c r="R75" s="1">
        <v>5</v>
      </c>
      <c r="S75" s="1">
        <v>327</v>
      </c>
      <c r="T75" s="1">
        <v>429</v>
      </c>
      <c r="U75" s="1">
        <v>33</v>
      </c>
      <c r="V75" s="1">
        <v>396</v>
      </c>
      <c r="W75" s="1">
        <v>2</v>
      </c>
      <c r="X75" s="1">
        <v>98</v>
      </c>
      <c r="Y75" s="1">
        <v>238</v>
      </c>
      <c r="Z75" s="1">
        <v>58</v>
      </c>
      <c r="AA75" s="1">
        <v>10</v>
      </c>
      <c r="AB75" s="1">
        <v>510</v>
      </c>
      <c r="AC75" s="1">
        <v>38</v>
      </c>
      <c r="AD75" s="1">
        <v>30</v>
      </c>
      <c r="AE75" s="1">
        <v>15</v>
      </c>
      <c r="AF75" s="1">
        <v>7</v>
      </c>
      <c r="AG75" s="1">
        <v>166</v>
      </c>
      <c r="AH75" s="1">
        <v>0</v>
      </c>
      <c r="AI75" s="1">
        <v>488</v>
      </c>
      <c r="AJ75" s="1">
        <v>14</v>
      </c>
      <c r="AK75" s="1">
        <v>57</v>
      </c>
      <c r="AL75" s="1">
        <v>128</v>
      </c>
      <c r="AM75" s="1">
        <v>37</v>
      </c>
      <c r="AN75" s="1">
        <v>42</v>
      </c>
      <c r="AO75" s="1">
        <v>0</v>
      </c>
      <c r="AP75" s="1">
        <v>50</v>
      </c>
      <c r="AQ75" s="1">
        <v>43</v>
      </c>
      <c r="AR75" s="1">
        <v>48</v>
      </c>
      <c r="AS75" s="1">
        <v>44</v>
      </c>
      <c r="AT75" s="1">
        <v>46</v>
      </c>
      <c r="AU75" s="1">
        <v>54</v>
      </c>
      <c r="AV75" s="1">
        <v>50</v>
      </c>
      <c r="AW75" s="1">
        <v>42</v>
      </c>
      <c r="AX75" s="1">
        <v>47</v>
      </c>
      <c r="AY75" s="1">
        <v>46</v>
      </c>
      <c r="AZ75" s="1">
        <v>32</v>
      </c>
      <c r="BA75" s="1">
        <v>33</v>
      </c>
      <c r="BB75" s="1">
        <v>231</v>
      </c>
      <c r="BC75" s="1">
        <v>105</v>
      </c>
      <c r="BD75" s="1">
        <v>124</v>
      </c>
      <c r="BE75" s="1">
        <v>130</v>
      </c>
      <c r="BF75" s="1">
        <v>105</v>
      </c>
      <c r="BG75" s="1">
        <v>95</v>
      </c>
      <c r="BH75" s="1">
        <v>105</v>
      </c>
      <c r="BI75" s="1">
        <v>100</v>
      </c>
      <c r="BJ75" s="1">
        <v>2</v>
      </c>
      <c r="BK75" s="1">
        <v>187</v>
      </c>
      <c r="BL75" s="1">
        <v>582</v>
      </c>
      <c r="BM75" s="1">
        <v>293</v>
      </c>
      <c r="BN75" s="1">
        <v>85</v>
      </c>
      <c r="BO75" s="1">
        <v>38</v>
      </c>
      <c r="BP75" s="1">
        <v>19</v>
      </c>
      <c r="BQ75" s="1">
        <v>80</v>
      </c>
      <c r="BR75" s="1">
        <v>20</v>
      </c>
      <c r="BS75" s="1">
        <v>113</v>
      </c>
      <c r="BT75" s="1">
        <v>634</v>
      </c>
      <c r="BU75" s="1">
        <v>19</v>
      </c>
      <c r="BV75" s="1"/>
    </row>
    <row r="76" spans="1:74" x14ac:dyDescent="0.2">
      <c r="A76" s="1"/>
      <c r="B76" s="1"/>
      <c r="C76" s="1"/>
      <c r="D76" s="1"/>
      <c r="E76" s="120"/>
      <c r="F76" s="120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4" x14ac:dyDescent="0.2">
      <c r="A77" s="1"/>
      <c r="B77" s="1"/>
      <c r="C77" s="1"/>
      <c r="D77" s="1"/>
      <c r="E77" s="120"/>
      <c r="F77" s="120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4" x14ac:dyDescent="0.2">
      <c r="A78" s="1"/>
      <c r="B78" s="1"/>
      <c r="C78" s="1"/>
      <c r="D78" s="1"/>
      <c r="E78" s="120"/>
      <c r="F78" s="120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4" x14ac:dyDescent="0.2">
      <c r="A79" s="1"/>
      <c r="B79" s="1"/>
      <c r="C79" s="1"/>
      <c r="D79" s="1"/>
      <c r="E79" s="120"/>
      <c r="F79" s="120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4" x14ac:dyDescent="0.2">
      <c r="A80" s="1"/>
      <c r="B80" s="1"/>
      <c r="C80" s="1"/>
      <c r="D80" s="1"/>
      <c r="E80" s="120"/>
      <c r="F80" s="120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20"/>
      <c r="F81" s="120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20"/>
      <c r="F82" s="120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20"/>
      <c r="F83" s="120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20"/>
      <c r="F84" s="120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20"/>
      <c r="F85" s="120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20"/>
      <c r="F86" s="120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20"/>
      <c r="F87" s="120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20"/>
      <c r="F88" s="120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20"/>
      <c r="F89" s="120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20"/>
      <c r="F90" s="120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20"/>
      <c r="F91" s="120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20"/>
      <c r="F92" s="12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20"/>
      <c r="F93" s="12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20"/>
      <c r="F94" s="120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20"/>
      <c r="F95" s="120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20"/>
      <c r="F96" s="120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20"/>
      <c r="F97" s="12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20"/>
      <c r="F98" s="120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20"/>
      <c r="F99" s="120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20"/>
      <c r="F100" s="120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20"/>
      <c r="F101" s="120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20"/>
      <c r="F102" s="120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20"/>
      <c r="F103" s="120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20"/>
      <c r="F104" s="120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20"/>
      <c r="F105" s="12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20"/>
      <c r="F106" s="12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20"/>
      <c r="F107" s="120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20"/>
      <c r="F108" s="120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20"/>
      <c r="F109" s="120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20"/>
      <c r="F110" s="120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20"/>
      <c r="F111" s="120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20"/>
      <c r="F112" s="12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20"/>
      <c r="F113" s="12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20"/>
      <c r="F114" s="120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20"/>
      <c r="F115" s="12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20"/>
      <c r="F116" s="12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20"/>
      <c r="F117" s="12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20"/>
      <c r="F118" s="12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20"/>
      <c r="F119" s="12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20"/>
      <c r="F120" s="12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20"/>
      <c r="F121" s="12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20"/>
      <c r="F122" s="12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20"/>
      <c r="F123" s="12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20"/>
      <c r="F124" s="12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20"/>
      <c r="F125" s="12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20"/>
      <c r="F126" s="12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20"/>
      <c r="F127" s="12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20"/>
      <c r="F128" s="12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20"/>
      <c r="F129" s="12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20"/>
      <c r="F130" s="12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20"/>
      <c r="F131" s="12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20"/>
      <c r="F132" s="12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20"/>
      <c r="F133" s="12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20"/>
      <c r="F134" s="12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20"/>
      <c r="F135" s="12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20"/>
      <c r="F136" s="12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20"/>
      <c r="F137" s="12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20"/>
      <c r="F138" s="120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20"/>
      <c r="F139" s="12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20"/>
      <c r="F140" s="12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20"/>
      <c r="F141" s="12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20"/>
      <c r="F142" s="12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20"/>
      <c r="F143" s="120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20"/>
      <c r="F144" s="120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20"/>
      <c r="F145" s="120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20"/>
      <c r="F146" s="12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20"/>
      <c r="F147" s="12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20"/>
      <c r="F148" s="120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20"/>
      <c r="F149" s="120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20"/>
      <c r="F150" s="12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20"/>
      <c r="F151" s="12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20"/>
      <c r="F152" s="12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20"/>
      <c r="F153" s="120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20"/>
      <c r="F154" s="120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20"/>
      <c r="F155" s="120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20"/>
      <c r="F156" s="12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20"/>
      <c r="F157" s="120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20"/>
      <c r="F158" s="120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20"/>
      <c r="F159" s="120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20"/>
      <c r="F160" s="120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20"/>
      <c r="F161" s="120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20"/>
      <c r="F162" s="12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20"/>
      <c r="F163" s="120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20"/>
      <c r="F164" s="120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20"/>
      <c r="F165" s="120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20"/>
      <c r="F166" s="12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20"/>
      <c r="F167" s="12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20"/>
      <c r="F168" s="120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20"/>
      <c r="F169" s="120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20"/>
      <c r="F170" s="120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20"/>
      <c r="F171" s="120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20"/>
      <c r="F172" s="120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20"/>
      <c r="F173" s="120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20"/>
      <c r="F174" s="120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20"/>
      <c r="F175" s="120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20"/>
      <c r="F176" s="120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20"/>
      <c r="F177" s="120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20"/>
      <c r="F178" s="120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20"/>
      <c r="F179" s="120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20"/>
      <c r="F180" s="120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20"/>
      <c r="F181" s="120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20"/>
      <c r="F182" s="120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20"/>
      <c r="F183" s="12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20"/>
      <c r="F184" s="120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20"/>
      <c r="F185" s="120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20"/>
      <c r="F186" s="120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20"/>
      <c r="F187" s="12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20"/>
      <c r="F188" s="12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20"/>
      <c r="F189" s="120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20"/>
      <c r="F190" s="12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20"/>
      <c r="F191" s="120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20"/>
      <c r="F192" s="12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20"/>
      <c r="F193" s="12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20"/>
      <c r="F194" s="12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20"/>
      <c r="F195" s="12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20"/>
      <c r="F196" s="12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20"/>
      <c r="F197" s="12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20"/>
      <c r="F198" s="12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20"/>
      <c r="F199" s="120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20"/>
      <c r="F200" s="120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20"/>
      <c r="F201" s="120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20"/>
      <c r="F202" s="12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20"/>
      <c r="F203" s="12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20"/>
      <c r="F204" s="120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20"/>
      <c r="F205" s="120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20"/>
      <c r="F206" s="120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20"/>
      <c r="F207" s="120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20"/>
      <c r="F208" s="120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20"/>
      <c r="F209" s="120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20"/>
      <c r="F210" s="120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20"/>
      <c r="F211" s="120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20"/>
      <c r="F212" s="12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20"/>
      <c r="F213" s="120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20"/>
      <c r="F214" s="120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20"/>
      <c r="F215" s="120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20"/>
      <c r="F216" s="120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20"/>
      <c r="F217" s="120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20"/>
      <c r="F218" s="12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20"/>
      <c r="F219" s="120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20"/>
      <c r="F220" s="120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20"/>
      <c r="F221" s="120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20"/>
      <c r="F222" s="12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20"/>
      <c r="F223" s="12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20"/>
      <c r="F224" s="120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20"/>
      <c r="F225" s="120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20"/>
      <c r="F226" s="120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20"/>
      <c r="F227" s="12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20"/>
      <c r="F228" s="12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20"/>
      <c r="F229" s="120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20"/>
      <c r="F230" s="120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20"/>
      <c r="F231" s="120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20"/>
      <c r="F232" s="12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20"/>
      <c r="F233" s="120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20"/>
      <c r="F234" s="120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20"/>
      <c r="F235" s="120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20"/>
      <c r="F236" s="120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20"/>
      <c r="F237" s="12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20"/>
      <c r="F238" s="12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20"/>
      <c r="F239" s="120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20"/>
      <c r="F240" s="120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20"/>
      <c r="F241" s="120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20"/>
      <c r="F242" s="12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20"/>
      <c r="F243" s="12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20"/>
      <c r="F244" s="120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20"/>
      <c r="F245" s="120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20"/>
      <c r="F246" s="120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20"/>
      <c r="F247" s="120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20"/>
      <c r="F248" s="120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20"/>
      <c r="F249" s="120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20"/>
      <c r="F250" s="120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20"/>
      <c r="F251" s="120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20"/>
      <c r="F252" s="12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20"/>
      <c r="F253" s="12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20"/>
      <c r="F254" s="120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20"/>
      <c r="F255" s="120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20"/>
      <c r="F256" s="120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20"/>
      <c r="F257" s="12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20"/>
      <c r="F258" s="120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20"/>
      <c r="F259" s="120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20"/>
      <c r="F260" s="120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20"/>
      <c r="F261" s="120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20"/>
      <c r="F262" s="120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20"/>
      <c r="F263" s="120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20"/>
      <c r="F264" s="120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20"/>
      <c r="F265" s="120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20"/>
      <c r="F266" s="120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20"/>
      <c r="F267" s="120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20"/>
      <c r="F268" s="120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20"/>
      <c r="F269" s="120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20"/>
      <c r="F270" s="120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20"/>
      <c r="F271" s="120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20"/>
      <c r="F272" s="120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20"/>
      <c r="F273" s="120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20"/>
      <c r="F274" s="120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20"/>
      <c r="F275" s="120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20"/>
      <c r="F276" s="120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20"/>
      <c r="F277" s="120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20"/>
      <c r="F278" s="12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20"/>
      <c r="F279" s="120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20"/>
      <c r="F280" s="120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20"/>
      <c r="F281" s="120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20"/>
      <c r="F282" s="120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20"/>
      <c r="F283" s="120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20"/>
      <c r="F284" s="120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20"/>
      <c r="F285" s="120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20"/>
      <c r="F286" s="120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20"/>
      <c r="F287" s="120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20"/>
      <c r="F288" s="120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20"/>
      <c r="F289" s="120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20"/>
      <c r="F290" s="120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20"/>
      <c r="F291" s="120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20"/>
      <c r="F292" s="120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20"/>
      <c r="F293" s="120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20"/>
      <c r="F294" s="120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20"/>
      <c r="F295" s="120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20"/>
      <c r="F296" s="120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20"/>
      <c r="F297" s="120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20"/>
      <c r="F298" s="120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20"/>
      <c r="F299" s="120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20"/>
      <c r="F300" s="120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20"/>
      <c r="F301" s="120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20"/>
      <c r="F302" s="120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20"/>
      <c r="F303" s="120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20"/>
      <c r="F304" s="120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20"/>
      <c r="F305" s="120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20"/>
      <c r="F306" s="120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20"/>
      <c r="F307" s="120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20"/>
      <c r="F308" s="120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20"/>
      <c r="F309" s="120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20"/>
      <c r="F310" s="120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20"/>
      <c r="F311" s="120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20"/>
      <c r="F312" s="120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20"/>
      <c r="F313" s="120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20"/>
      <c r="F314" s="120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20"/>
      <c r="F315" s="120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20"/>
      <c r="F316" s="120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20"/>
      <c r="F317" s="120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20"/>
      <c r="F318" s="120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20"/>
      <c r="F319" s="120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20"/>
      <c r="F320" s="120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20"/>
      <c r="F321" s="120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20"/>
      <c r="F322" s="120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20"/>
      <c r="F323" s="120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20"/>
      <c r="F324" s="120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20"/>
      <c r="F325" s="120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20"/>
      <c r="F326" s="120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20"/>
      <c r="F327" s="120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20"/>
      <c r="F328" s="120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20"/>
      <c r="F329" s="120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20"/>
      <c r="F330" s="120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20"/>
      <c r="F331" s="120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20"/>
      <c r="F332" s="120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20"/>
      <c r="F333" s="120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20"/>
      <c r="F334" s="120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20"/>
      <c r="F335" s="120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20"/>
      <c r="F336" s="120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20"/>
      <c r="F337" s="120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20"/>
      <c r="F338" s="120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20"/>
      <c r="F339" s="120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20"/>
      <c r="F340" s="120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20"/>
      <c r="F341" s="120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20"/>
      <c r="F342" s="120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20"/>
      <c r="F343" s="120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20"/>
      <c r="F344" s="120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20"/>
      <c r="F345" s="120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20"/>
      <c r="F346" s="120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20"/>
      <c r="F347" s="120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20"/>
      <c r="F348" s="120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20"/>
      <c r="F349" s="120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20"/>
      <c r="F350" s="120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20"/>
      <c r="F351" s="120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20"/>
      <c r="F352" s="120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20"/>
      <c r="F353" s="120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20"/>
      <c r="F354" s="120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20"/>
      <c r="F355" s="120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20"/>
      <c r="F356" s="120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20"/>
      <c r="F357" s="120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20"/>
      <c r="F358" s="120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20"/>
      <c r="F359" s="120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20"/>
      <c r="F360" s="120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20"/>
      <c r="F361" s="120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20"/>
      <c r="F362" s="120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20"/>
      <c r="F363" s="120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20"/>
      <c r="F364" s="120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20"/>
      <c r="F365" s="120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20"/>
      <c r="F366" s="120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20"/>
      <c r="F367" s="120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20"/>
      <c r="F368" s="120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20"/>
      <c r="F369" s="120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20"/>
      <c r="F370" s="120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20"/>
      <c r="F371" s="120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20"/>
      <c r="F372" s="120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20"/>
      <c r="F373" s="120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20"/>
      <c r="F374" s="120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20"/>
      <c r="F375" s="120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20"/>
      <c r="F376" s="120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20"/>
      <c r="F377" s="120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20"/>
      <c r="F378" s="120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20"/>
      <c r="F379" s="120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20"/>
      <c r="F380" s="120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20"/>
      <c r="F381" s="120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20"/>
      <c r="F382" s="120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20"/>
      <c r="F383" s="120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20"/>
      <c r="F384" s="120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20"/>
      <c r="F385" s="120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20"/>
      <c r="F386" s="120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20"/>
      <c r="F387" s="120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20"/>
      <c r="F388" s="120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20"/>
      <c r="F389" s="120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20"/>
      <c r="F390" s="120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20"/>
      <c r="F391" s="120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20"/>
      <c r="F392" s="120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20"/>
      <c r="F393" s="120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20"/>
      <c r="F394" s="120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20"/>
      <c r="F395" s="12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20"/>
      <c r="F396" s="120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20"/>
      <c r="F397" s="12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20"/>
      <c r="F398" s="12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20"/>
      <c r="F399" s="12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20"/>
      <c r="F400" s="12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20"/>
      <c r="F401" s="12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20"/>
      <c r="F402" s="12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20"/>
      <c r="F403" s="12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20"/>
      <c r="F404" s="120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20"/>
      <c r="F405" s="120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20"/>
      <c r="F406" s="120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20"/>
      <c r="F407" s="120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20"/>
      <c r="F408" s="120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20"/>
      <c r="F409" s="120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20"/>
      <c r="F410" s="120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20"/>
      <c r="F411" s="120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20"/>
      <c r="F412" s="120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20"/>
      <c r="F413" s="120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20"/>
      <c r="F414" s="120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20"/>
      <c r="F415" s="120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20"/>
      <c r="F416" s="120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20"/>
      <c r="F417" s="120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20"/>
      <c r="F418" s="120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20"/>
      <c r="F419" s="120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20"/>
      <c r="F420" s="120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20"/>
      <c r="F421" s="120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20"/>
      <c r="F422" s="120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20"/>
      <c r="F423" s="120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20"/>
      <c r="F424" s="120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20"/>
      <c r="F425" s="120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20"/>
      <c r="F426" s="120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20"/>
      <c r="F427" s="120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20"/>
      <c r="F428" s="120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20"/>
      <c r="F429" s="120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20"/>
      <c r="F430" s="120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20"/>
      <c r="F431" s="120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20"/>
      <c r="F432" s="120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20"/>
      <c r="F433" s="120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20"/>
      <c r="F434" s="120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20"/>
      <c r="F435" s="12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20"/>
      <c r="F436" s="120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20"/>
      <c r="F437" s="120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20"/>
      <c r="F438" s="120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20"/>
      <c r="F439" s="120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20"/>
      <c r="F440" s="12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20"/>
      <c r="F441" s="120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20"/>
      <c r="F442" s="120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20"/>
      <c r="F443" s="120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20"/>
      <c r="F444" s="12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20"/>
      <c r="F445" s="120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20"/>
      <c r="F446" s="120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20"/>
      <c r="F447" s="120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20"/>
      <c r="F448" s="12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20"/>
      <c r="F449" s="120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20"/>
      <c r="F450" s="120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20"/>
      <c r="F451" s="120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20"/>
      <c r="F452" s="120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20"/>
      <c r="F453" s="120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20"/>
      <c r="F454" s="12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20"/>
      <c r="F455" s="120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20"/>
      <c r="F456" s="120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20"/>
      <c r="F457" s="120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20"/>
      <c r="F458" s="120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20"/>
      <c r="F459" s="120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20"/>
      <c r="F460" s="120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20"/>
      <c r="F461" s="12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20"/>
      <c r="F462" s="120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20"/>
      <c r="F463" s="120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20"/>
      <c r="F464" s="12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20"/>
      <c r="F465" s="12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20"/>
      <c r="F466" s="12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20"/>
      <c r="F467" s="120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20"/>
      <c r="F468" s="120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20"/>
      <c r="F469" s="120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20"/>
      <c r="F470" s="12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20"/>
      <c r="F471" s="120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20"/>
      <c r="F472" s="120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20"/>
      <c r="F473" s="120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20"/>
      <c r="F474" s="120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20"/>
      <c r="F475" s="12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20"/>
      <c r="F476" s="120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20"/>
      <c r="F477" s="120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20"/>
      <c r="F478" s="120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20"/>
      <c r="F479" s="12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20"/>
      <c r="F480" s="120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20"/>
      <c r="F481" s="12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20"/>
      <c r="F482" s="120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20"/>
      <c r="F483" s="120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20"/>
      <c r="F484" s="120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20"/>
      <c r="F485" s="120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20"/>
      <c r="F486" s="120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20"/>
      <c r="F487" s="120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20"/>
      <c r="F488" s="120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20"/>
      <c r="F489" s="12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20"/>
      <c r="F490" s="120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20"/>
      <c r="F491" s="120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20"/>
      <c r="F492" s="120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20"/>
      <c r="F493" s="12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20"/>
      <c r="F494" s="120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20"/>
      <c r="F495" s="120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20"/>
      <c r="F496" s="12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20"/>
      <c r="F497" s="120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20"/>
      <c r="F498" s="120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20"/>
      <c r="F499" s="120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20"/>
      <c r="F500" s="120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20"/>
      <c r="F501" s="120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20"/>
      <c r="F502" s="120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20"/>
      <c r="F503" s="120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20"/>
      <c r="F504" s="120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20"/>
      <c r="F505" s="120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20"/>
      <c r="F506" s="12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20"/>
      <c r="F507" s="120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20"/>
      <c r="F508" s="12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20"/>
      <c r="F509" s="12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20"/>
      <c r="F510" s="12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20"/>
      <c r="F511" s="12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20"/>
      <c r="F512" s="120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20"/>
      <c r="F513" s="120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20"/>
      <c r="F514" s="12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20"/>
      <c r="F515" s="12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20"/>
      <c r="F516" s="120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20"/>
      <c r="F517" s="120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20"/>
      <c r="F518" s="12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20"/>
      <c r="F519" s="120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20"/>
      <c r="F520" s="120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20"/>
      <c r="F521" s="120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20"/>
      <c r="F522" s="120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20"/>
      <c r="F523" s="120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20"/>
      <c r="F524" s="120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20"/>
      <c r="F525" s="120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20"/>
      <c r="F526" s="120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20"/>
      <c r="F527" s="120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20"/>
      <c r="F528" s="120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20"/>
      <c r="F529" s="120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20"/>
      <c r="F530" s="120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20"/>
      <c r="F531" s="120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20"/>
      <c r="F532" s="120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20"/>
      <c r="F533" s="120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20"/>
      <c r="F534" s="120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20"/>
      <c r="F535" s="120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20"/>
      <c r="F536" s="120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20"/>
      <c r="F537" s="120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20"/>
      <c r="F538" s="120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20"/>
      <c r="F539" s="120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20"/>
      <c r="F540" s="120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20"/>
      <c r="F541" s="12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20"/>
      <c r="F542" s="120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20"/>
      <c r="F543" s="120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20"/>
      <c r="F544" s="120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20"/>
      <c r="F545" s="120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20"/>
      <c r="F546" s="120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20"/>
      <c r="F547" s="120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20"/>
      <c r="F548" s="120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20"/>
      <c r="F549" s="120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20"/>
      <c r="F550" s="120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20"/>
      <c r="F551" s="120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20"/>
      <c r="F552" s="120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20"/>
      <c r="F553" s="120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20"/>
      <c r="F554" s="120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20"/>
      <c r="F555" s="120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20"/>
      <c r="F556" s="120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20"/>
      <c r="F557" s="120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20"/>
      <c r="F558" s="120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20"/>
      <c r="F559" s="120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20"/>
      <c r="F560" s="120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20"/>
      <c r="F561" s="120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20"/>
      <c r="F562" s="120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20"/>
      <c r="F563" s="120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20"/>
      <c r="F564" s="120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20"/>
      <c r="F565" s="120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20"/>
      <c r="F566" s="120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20"/>
      <c r="F567" s="120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20"/>
      <c r="F568" s="120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20"/>
      <c r="F569" s="120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20"/>
      <c r="F570" s="120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20"/>
      <c r="F571" s="120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20"/>
      <c r="F572" s="120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20"/>
      <c r="F573" s="120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20"/>
      <c r="F574" s="120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20"/>
      <c r="F575" s="120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20"/>
      <c r="F576" s="120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20"/>
      <c r="F577" s="120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20"/>
      <c r="F578" s="120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20"/>
      <c r="F579" s="120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20"/>
      <c r="F580" s="120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20"/>
      <c r="F581" s="120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20"/>
      <c r="F582" s="120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20"/>
      <c r="F583" s="120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20"/>
      <c r="F584" s="120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20"/>
      <c r="F585" s="120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20"/>
      <c r="F586" s="120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20"/>
      <c r="F587" s="120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20"/>
      <c r="F588" s="120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20"/>
      <c r="F589" s="120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20"/>
      <c r="F590" s="120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20"/>
      <c r="F591" s="120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20"/>
      <c r="F592" s="120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20"/>
      <c r="F593" s="120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20"/>
      <c r="F594" s="120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20"/>
      <c r="F595" s="120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20"/>
      <c r="F596" s="120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20"/>
      <c r="F597" s="120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20"/>
      <c r="F598" s="120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20"/>
      <c r="F599" s="120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20"/>
      <c r="F600" s="120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20"/>
      <c r="F601" s="120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20"/>
      <c r="F602" s="120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20"/>
      <c r="F603" s="120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20"/>
      <c r="F604" s="120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20"/>
      <c r="F605" s="120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20"/>
      <c r="F606" s="120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20"/>
      <c r="F607" s="120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20"/>
      <c r="F608" s="120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20"/>
      <c r="F609" s="120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20"/>
      <c r="F610" s="120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20"/>
      <c r="F611" s="120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20"/>
      <c r="F612" s="120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20"/>
      <c r="F613" s="120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20"/>
      <c r="F614" s="120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20"/>
      <c r="F615" s="120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20"/>
      <c r="F616" s="120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20"/>
      <c r="F617" s="120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20"/>
      <c r="F618" s="120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20"/>
      <c r="F619" s="120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20"/>
      <c r="F620" s="120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20"/>
      <c r="F621" s="120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20"/>
      <c r="F622" s="120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20"/>
      <c r="F623" s="120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20"/>
      <c r="F624" s="120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20"/>
      <c r="F625" s="120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20"/>
      <c r="F626" s="120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20"/>
      <c r="F627" s="120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20"/>
      <c r="F628" s="120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20"/>
      <c r="F629" s="120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20"/>
      <c r="F630" s="120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20"/>
      <c r="F631" s="120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20"/>
      <c r="F632" s="120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20"/>
      <c r="F633" s="120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20"/>
      <c r="F634" s="120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20"/>
      <c r="F635" s="120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20"/>
      <c r="F636" s="120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20"/>
      <c r="F637" s="120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20"/>
      <c r="F638" s="120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20"/>
      <c r="F639" s="120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20"/>
      <c r="F640" s="120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20"/>
      <c r="F641" s="120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20"/>
      <c r="F642" s="120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20"/>
      <c r="F643" s="120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20"/>
      <c r="F644" s="120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20"/>
      <c r="F645" s="120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20"/>
      <c r="F646" s="120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20"/>
      <c r="F647" s="120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20"/>
      <c r="F648" s="120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20"/>
      <c r="F649" s="120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20"/>
      <c r="F650" s="120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20"/>
      <c r="F651" s="120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20"/>
      <c r="F652" s="120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20"/>
      <c r="F653" s="120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20"/>
      <c r="F654" s="120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20"/>
      <c r="F655" s="120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20"/>
      <c r="F656" s="120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20"/>
      <c r="F657" s="120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20"/>
      <c r="F658" s="120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20"/>
      <c r="F659" s="120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20"/>
      <c r="F660" s="120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20"/>
      <c r="F661" s="120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20"/>
      <c r="F662" s="120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20"/>
      <c r="F663" s="120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20"/>
      <c r="F664" s="120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20"/>
      <c r="F665" s="120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20"/>
      <c r="F666" s="120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20"/>
      <c r="F667" s="120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20"/>
      <c r="F668" s="120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20"/>
      <c r="F669" s="120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20"/>
      <c r="F670" s="120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20"/>
      <c r="F671" s="120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20"/>
      <c r="F672" s="120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20"/>
      <c r="F673" s="120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20"/>
      <c r="F674" s="120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20"/>
      <c r="F675" s="120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20"/>
      <c r="F676" s="120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20"/>
      <c r="F677" s="120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20"/>
      <c r="F678" s="120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20"/>
      <c r="F679" s="120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20"/>
      <c r="F680" s="120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20"/>
      <c r="F681" s="120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20"/>
      <c r="F682" s="120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20"/>
      <c r="F683" s="120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20"/>
      <c r="F684" s="120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20"/>
      <c r="F685" s="120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20"/>
      <c r="F686" s="120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20"/>
      <c r="F687" s="120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20"/>
      <c r="F688" s="120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20"/>
      <c r="F689" s="120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20"/>
      <c r="F690" s="120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20"/>
      <c r="F691" s="120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20"/>
      <c r="F692" s="120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20"/>
      <c r="F693" s="120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20"/>
      <c r="F694" s="120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20"/>
      <c r="F695" s="120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20"/>
      <c r="F696" s="120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20"/>
      <c r="F697" s="120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20"/>
      <c r="F698" s="120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20"/>
      <c r="F699" s="120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20"/>
      <c r="F700" s="120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20"/>
      <c r="F701" s="120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20"/>
      <c r="F702" s="120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20"/>
      <c r="F703" s="120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20"/>
      <c r="F704" s="120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20"/>
      <c r="F705" s="120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20"/>
      <c r="F706" s="120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20"/>
      <c r="F707" s="120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20"/>
      <c r="F708" s="120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20"/>
      <c r="F709" s="120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20"/>
      <c r="F710" s="120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20"/>
      <c r="F711" s="120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20"/>
      <c r="F712" s="120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20"/>
      <c r="F713" s="120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20"/>
      <c r="F714" s="120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20"/>
      <c r="F715" s="120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20"/>
      <c r="F716" s="120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20"/>
      <c r="F717" s="120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20"/>
      <c r="F718" s="120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20"/>
      <c r="F719" s="120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20"/>
      <c r="F720" s="120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20"/>
      <c r="F721" s="120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20"/>
      <c r="F722" s="120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20"/>
      <c r="F723" s="120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20"/>
      <c r="F724" s="120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20"/>
      <c r="F725" s="120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20"/>
      <c r="F726" s="120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20"/>
      <c r="F727" s="120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20"/>
      <c r="F728" s="120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20"/>
      <c r="F729" s="120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20"/>
      <c r="F730" s="120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20"/>
      <c r="F731" s="120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20"/>
      <c r="F732" s="120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20"/>
      <c r="F733" s="120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20"/>
      <c r="F734" s="120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20"/>
      <c r="F735" s="120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20"/>
      <c r="F736" s="120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20"/>
      <c r="F737" s="120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20"/>
      <c r="F738" s="120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20"/>
      <c r="F739" s="120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20"/>
      <c r="F740" s="120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20"/>
      <c r="F741" s="120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20"/>
      <c r="F742" s="120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20"/>
      <c r="F743" s="120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20"/>
      <c r="F744" s="120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20"/>
      <c r="F745" s="120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20"/>
      <c r="F746" s="120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20"/>
      <c r="F747" s="120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20"/>
      <c r="F748" s="120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20"/>
      <c r="F749" s="120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20"/>
      <c r="F750" s="120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20"/>
      <c r="F751" s="120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20"/>
      <c r="F752" s="120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20"/>
      <c r="F753" s="120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20"/>
      <c r="F754" s="120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20"/>
      <c r="F755" s="120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20"/>
      <c r="F756" s="120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20"/>
      <c r="F757" s="120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20"/>
      <c r="F758" s="120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20"/>
      <c r="F759" s="120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20"/>
      <c r="F760" s="120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20"/>
      <c r="F761" s="120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20"/>
      <c r="F762" s="120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20"/>
      <c r="F763" s="120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20"/>
      <c r="F764" s="120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20"/>
      <c r="F765" s="120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20"/>
      <c r="F766" s="120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20"/>
      <c r="F767" s="120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20"/>
      <c r="F768" s="120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20"/>
      <c r="F769" s="120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20"/>
      <c r="F770" s="120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20"/>
      <c r="F771" s="120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20"/>
      <c r="F772" s="120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20"/>
      <c r="F773" s="12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20"/>
      <c r="F774" s="120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20"/>
      <c r="F775" s="120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20"/>
      <c r="F776" s="12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20"/>
      <c r="F777" s="12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20"/>
      <c r="F778" s="12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20"/>
      <c r="F779" s="120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20"/>
      <c r="F780" s="120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20"/>
      <c r="F781" s="120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20"/>
      <c r="F782" s="120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20"/>
      <c r="F783" s="12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20"/>
      <c r="F784" s="120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20"/>
      <c r="F785" s="120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20"/>
      <c r="F786" s="120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20"/>
      <c r="F787" s="120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20"/>
      <c r="F788" s="12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20"/>
      <c r="F789" s="120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20"/>
      <c r="F790" s="120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20"/>
      <c r="F791" s="120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20"/>
      <c r="F792" s="120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20"/>
      <c r="F793" s="120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20"/>
      <c r="F794" s="120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20"/>
      <c r="F795" s="120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20"/>
      <c r="F796" s="120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20"/>
      <c r="F797" s="120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20"/>
      <c r="F798" s="120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20"/>
      <c r="F799" s="120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20"/>
      <c r="F800" s="120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20"/>
      <c r="F801" s="120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20"/>
      <c r="F802" s="120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20"/>
      <c r="F803" s="120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20"/>
      <c r="F804" s="120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20"/>
      <c r="F805" s="120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20"/>
      <c r="F806" s="120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20"/>
      <c r="F807" s="120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20"/>
      <c r="F808" s="120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20"/>
      <c r="F809" s="120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20"/>
      <c r="F810" s="120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20"/>
      <c r="F811" s="120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20"/>
      <c r="F812" s="120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20"/>
      <c r="F813" s="120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20"/>
      <c r="F814" s="120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20"/>
      <c r="F815" s="120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20"/>
      <c r="F816" s="120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20"/>
      <c r="F817" s="120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20"/>
      <c r="F818" s="120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20"/>
      <c r="F819" s="120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20"/>
      <c r="F820" s="120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20"/>
      <c r="F821" s="120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20"/>
      <c r="F822" s="120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20"/>
      <c r="F823" s="120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20"/>
      <c r="F824" s="120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20"/>
      <c r="F825" s="120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20"/>
      <c r="F826" s="120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20"/>
      <c r="F827" s="120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20"/>
      <c r="F828" s="120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20"/>
      <c r="F829" s="120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20"/>
      <c r="F830" s="120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20"/>
      <c r="F831" s="120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20"/>
      <c r="F832" s="120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20"/>
      <c r="F833" s="120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20"/>
      <c r="F834" s="120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20"/>
      <c r="F835" s="120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20"/>
      <c r="F836" s="120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20"/>
      <c r="F837" s="120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20"/>
      <c r="F838" s="120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20"/>
      <c r="F839" s="120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20"/>
      <c r="F840" s="120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20"/>
      <c r="F841" s="120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20"/>
      <c r="F842" s="120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20"/>
      <c r="F843" s="120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20"/>
      <c r="F844" s="120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20"/>
      <c r="F845" s="120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20"/>
      <c r="F846" s="120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20"/>
      <c r="F847" s="120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20"/>
      <c r="F848" s="120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20"/>
      <c r="F849" s="120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20"/>
      <c r="F850" s="120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20"/>
      <c r="F851" s="120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20"/>
      <c r="F852" s="120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20"/>
      <c r="F853" s="120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20"/>
      <c r="F854" s="120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20"/>
      <c r="F855" s="120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20"/>
      <c r="F856" s="120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20"/>
      <c r="F857" s="120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20"/>
      <c r="F858" s="120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20"/>
      <c r="F859" s="120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20"/>
      <c r="F860" s="120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20"/>
      <c r="F861" s="120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20"/>
      <c r="F862" s="120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20"/>
      <c r="F863" s="120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20"/>
      <c r="F864" s="120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20"/>
      <c r="F865" s="120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20"/>
      <c r="F866" s="120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20"/>
      <c r="F867" s="120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20"/>
      <c r="F868" s="120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20"/>
      <c r="F869" s="120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20"/>
      <c r="F870" s="120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20"/>
      <c r="F871" s="120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20"/>
      <c r="F872" s="120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20"/>
      <c r="F873" s="120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20"/>
      <c r="F874" s="120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20"/>
      <c r="F875" s="120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20"/>
      <c r="F876" s="120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20"/>
      <c r="F877" s="120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20"/>
      <c r="F878" s="120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20"/>
      <c r="F879" s="120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20"/>
      <c r="F880" s="120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20"/>
      <c r="F881" s="120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20"/>
      <c r="F882" s="120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20"/>
      <c r="F883" s="120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20"/>
      <c r="F884" s="120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20"/>
      <c r="F885" s="120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20"/>
      <c r="F886" s="120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20"/>
      <c r="F887" s="120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20"/>
      <c r="F888" s="120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20"/>
      <c r="F889" s="120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20"/>
      <c r="F890" s="120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20"/>
      <c r="F891" s="120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20"/>
      <c r="F892" s="120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20"/>
      <c r="F893" s="120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20"/>
      <c r="F894" s="120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20"/>
      <c r="F895" s="120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20"/>
      <c r="F896" s="120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20"/>
      <c r="F897" s="120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20"/>
      <c r="F898" s="120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20"/>
      <c r="F899" s="120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20"/>
      <c r="F900" s="120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20"/>
      <c r="F901" s="120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  <row r="902" spans="1:73" x14ac:dyDescent="0.2">
      <c r="A902" s="1"/>
      <c r="B902" s="1"/>
      <c r="C902" s="1"/>
      <c r="D902" s="1"/>
      <c r="E902" s="120"/>
      <c r="F902" s="120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</row>
    <row r="903" spans="1:73" x14ac:dyDescent="0.2">
      <c r="A903" s="1"/>
      <c r="B903" s="1"/>
      <c r="C903" s="1"/>
      <c r="D903" s="1"/>
      <c r="E903" s="120"/>
      <c r="F903" s="120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</row>
    <row r="904" spans="1:73" x14ac:dyDescent="0.2">
      <c r="A904" s="1"/>
      <c r="B904" s="1"/>
      <c r="C904" s="1"/>
      <c r="D904" s="1"/>
      <c r="E904" s="120"/>
      <c r="F904" s="120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</row>
    <row r="905" spans="1:73" x14ac:dyDescent="0.2">
      <c r="A905" s="1"/>
      <c r="B905" s="1"/>
      <c r="C905" s="1"/>
      <c r="D905" s="1"/>
      <c r="E905" s="120"/>
      <c r="F905" s="120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</row>
    <row r="906" spans="1:73" x14ac:dyDescent="0.2">
      <c r="A906" s="1"/>
      <c r="B906" s="1"/>
      <c r="C906" s="1"/>
      <c r="D906" s="1"/>
      <c r="E906" s="120"/>
      <c r="F906" s="120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</row>
    <row r="907" spans="1:73" x14ac:dyDescent="0.2">
      <c r="A907" s="1"/>
      <c r="B907" s="1"/>
      <c r="C907" s="1"/>
      <c r="D907" s="1"/>
      <c r="E907" s="120"/>
      <c r="F907" s="120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</row>
    <row r="908" spans="1:73" x14ac:dyDescent="0.2">
      <c r="A908" s="1"/>
      <c r="B908" s="1"/>
      <c r="C908" s="1"/>
      <c r="D908" s="1"/>
      <c r="E908" s="120"/>
      <c r="F908" s="120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</row>
    <row r="909" spans="1:73" x14ac:dyDescent="0.2">
      <c r="A909" s="1"/>
      <c r="B909" s="1"/>
      <c r="C909" s="1"/>
      <c r="D909" s="1"/>
      <c r="E909" s="120"/>
      <c r="F909" s="120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</row>
    <row r="910" spans="1:73" x14ac:dyDescent="0.2">
      <c r="A910" s="1"/>
      <c r="B910" s="1"/>
      <c r="C910" s="1"/>
      <c r="D910" s="1"/>
      <c r="E910" s="120"/>
      <c r="F910" s="120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</row>
    <row r="911" spans="1:73" x14ac:dyDescent="0.2">
      <c r="A911" s="1"/>
      <c r="B911" s="1"/>
      <c r="C911" s="1"/>
      <c r="D911" s="1"/>
      <c r="E911" s="120"/>
      <c r="F911" s="120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</row>
    <row r="912" spans="1:73" x14ac:dyDescent="0.2">
      <c r="A912" s="1"/>
      <c r="B912" s="1"/>
      <c r="C912" s="1"/>
      <c r="D912" s="1"/>
      <c r="E912" s="120"/>
      <c r="F912" s="120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</row>
    <row r="913" spans="1:73" x14ac:dyDescent="0.2">
      <c r="A913" s="1"/>
      <c r="B913" s="1"/>
      <c r="C913" s="1"/>
      <c r="D913" s="1"/>
      <c r="E913" s="120"/>
      <c r="F913" s="120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</row>
    <row r="914" spans="1:73" x14ac:dyDescent="0.2">
      <c r="A914" s="1"/>
      <c r="B914" s="1"/>
      <c r="C914" s="1"/>
      <c r="D914" s="1"/>
      <c r="E914" s="120"/>
      <c r="F914" s="120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</row>
    <row r="915" spans="1:73" x14ac:dyDescent="0.2">
      <c r="A915" s="1"/>
      <c r="B915" s="1"/>
      <c r="C915" s="1"/>
      <c r="D915" s="1"/>
      <c r="E915" s="120"/>
      <c r="F915" s="120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</row>
    <row r="916" spans="1:73" x14ac:dyDescent="0.2">
      <c r="A916" s="1"/>
      <c r="B916" s="1"/>
      <c r="C916" s="1"/>
      <c r="D916" s="1"/>
      <c r="E916" s="120"/>
      <c r="F916" s="120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</row>
    <row r="917" spans="1:73" x14ac:dyDescent="0.2">
      <c r="A917" s="1"/>
      <c r="B917" s="1"/>
      <c r="C917" s="1"/>
      <c r="D917" s="1"/>
      <c r="E917" s="120"/>
      <c r="F917" s="120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</row>
    <row r="918" spans="1:73" x14ac:dyDescent="0.2">
      <c r="A918" s="1"/>
      <c r="B918" s="1"/>
      <c r="C918" s="1"/>
      <c r="D918" s="1"/>
      <c r="E918" s="120"/>
      <c r="F918" s="120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</row>
    <row r="919" spans="1:73" x14ac:dyDescent="0.2">
      <c r="A919" s="1"/>
      <c r="B919" s="1"/>
      <c r="C919" s="1"/>
      <c r="D919" s="1"/>
      <c r="E919" s="120"/>
      <c r="F919" s="120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</row>
    <row r="920" spans="1:73" x14ac:dyDescent="0.2">
      <c r="A920" s="1"/>
      <c r="B920" s="1"/>
      <c r="C920" s="1"/>
      <c r="D920" s="1"/>
      <c r="E920" s="120"/>
      <c r="F920" s="120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</row>
    <row r="921" spans="1:73" x14ac:dyDescent="0.2">
      <c r="A921" s="1"/>
      <c r="B921" s="1"/>
      <c r="C921" s="1"/>
      <c r="D921" s="1"/>
      <c r="E921" s="120"/>
      <c r="F921" s="120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</row>
    <row r="922" spans="1:73" x14ac:dyDescent="0.2">
      <c r="A922" s="1"/>
      <c r="B922" s="1"/>
      <c r="C922" s="1"/>
      <c r="D922" s="1"/>
      <c r="E922" s="120"/>
      <c r="F922" s="120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</row>
    <row r="923" spans="1:73" x14ac:dyDescent="0.2">
      <c r="A923" s="1"/>
      <c r="B923" s="1"/>
      <c r="C923" s="1"/>
      <c r="D923" s="1"/>
      <c r="E923" s="120"/>
      <c r="F923" s="120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</row>
    <row r="924" spans="1:73" x14ac:dyDescent="0.2">
      <c r="A924" s="1"/>
      <c r="B924" s="1"/>
      <c r="C924" s="1"/>
      <c r="D924" s="1"/>
      <c r="E924" s="120"/>
      <c r="F924" s="120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</row>
    <row r="925" spans="1:73" x14ac:dyDescent="0.2">
      <c r="A925" s="1"/>
      <c r="B925" s="1"/>
      <c r="C925" s="1"/>
      <c r="D925" s="1"/>
      <c r="E925" s="120"/>
      <c r="F925" s="120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</row>
    <row r="926" spans="1:73" x14ac:dyDescent="0.2">
      <c r="A926" s="1"/>
      <c r="B926" s="1"/>
      <c r="C926" s="1"/>
      <c r="D926" s="1"/>
      <c r="E926" s="120"/>
      <c r="F926" s="120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</row>
    <row r="927" spans="1:73" x14ac:dyDescent="0.2">
      <c r="A927" s="1"/>
      <c r="B927" s="1"/>
      <c r="C927" s="1"/>
      <c r="D927" s="1"/>
      <c r="E927" s="120"/>
      <c r="F927" s="120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</row>
    <row r="928" spans="1:73" x14ac:dyDescent="0.2">
      <c r="A928" s="1"/>
      <c r="B928" s="1"/>
      <c r="C928" s="1"/>
      <c r="D928" s="1"/>
      <c r="E928" s="120"/>
      <c r="F928" s="120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</row>
    <row r="929" spans="1:73" x14ac:dyDescent="0.2">
      <c r="A929" s="1"/>
      <c r="B929" s="1"/>
      <c r="C929" s="1"/>
      <c r="D929" s="1"/>
      <c r="E929" s="120"/>
      <c r="F929" s="120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</row>
    <row r="930" spans="1:73" x14ac:dyDescent="0.2">
      <c r="A930" s="1"/>
      <c r="B930" s="1"/>
      <c r="C930" s="1"/>
      <c r="D930" s="1"/>
      <c r="E930" s="120"/>
      <c r="F930" s="120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</row>
    <row r="931" spans="1:73" x14ac:dyDescent="0.2">
      <c r="A931" s="1"/>
      <c r="B931" s="1"/>
      <c r="C931" s="1"/>
      <c r="D931" s="1"/>
      <c r="E931" s="120"/>
      <c r="F931" s="120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</row>
    <row r="932" spans="1:73" x14ac:dyDescent="0.2">
      <c r="A932" s="1"/>
      <c r="B932" s="1"/>
      <c r="C932" s="1"/>
      <c r="D932" s="1"/>
      <c r="E932" s="120"/>
      <c r="F932" s="120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</row>
    <row r="933" spans="1:73" x14ac:dyDescent="0.2">
      <c r="A933" s="1"/>
      <c r="B933" s="1"/>
      <c r="C933" s="1"/>
      <c r="D933" s="1"/>
      <c r="E933" s="120"/>
      <c r="F933" s="120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</row>
    <row r="934" spans="1:73" x14ac:dyDescent="0.2">
      <c r="A934" s="1"/>
      <c r="B934" s="1"/>
      <c r="C934" s="1"/>
      <c r="D934" s="1"/>
      <c r="E934" s="120"/>
      <c r="F934" s="120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</row>
    <row r="935" spans="1:73" x14ac:dyDescent="0.2">
      <c r="A935" s="1"/>
      <c r="B935" s="1"/>
      <c r="C935" s="1"/>
      <c r="D935" s="1"/>
      <c r="E935" s="120"/>
      <c r="F935" s="120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</row>
    <row r="936" spans="1:73" x14ac:dyDescent="0.2">
      <c r="A936" s="1"/>
      <c r="B936" s="1"/>
      <c r="C936" s="1"/>
      <c r="D936" s="1"/>
      <c r="E936" s="120"/>
      <c r="F936" s="120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</row>
    <row r="937" spans="1:73" x14ac:dyDescent="0.2">
      <c r="A937" s="1"/>
      <c r="B937" s="1"/>
      <c r="C937" s="1"/>
      <c r="D937" s="1"/>
      <c r="E937" s="120"/>
      <c r="F937" s="120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</row>
    <row r="938" spans="1:73" x14ac:dyDescent="0.2">
      <c r="A938" s="1"/>
      <c r="B938" s="1"/>
      <c r="C938" s="1"/>
      <c r="D938" s="1"/>
      <c r="E938" s="120"/>
      <c r="F938" s="120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</row>
    <row r="939" spans="1:73" x14ac:dyDescent="0.2">
      <c r="A939" s="1"/>
      <c r="B939" s="1"/>
      <c r="C939" s="1"/>
      <c r="D939" s="1"/>
      <c r="E939" s="120"/>
      <c r="F939" s="120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</row>
    <row r="940" spans="1:73" x14ac:dyDescent="0.2">
      <c r="A940" s="1"/>
      <c r="B940" s="1"/>
      <c r="C940" s="1"/>
      <c r="D940" s="1"/>
      <c r="E940" s="120"/>
      <c r="F940" s="120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</row>
    <row r="941" spans="1:73" x14ac:dyDescent="0.2">
      <c r="A941" s="1"/>
      <c r="B941" s="1"/>
      <c r="C941" s="1"/>
      <c r="D941" s="1"/>
      <c r="E941" s="120"/>
      <c r="F941" s="120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</row>
    <row r="942" spans="1:73" x14ac:dyDescent="0.2">
      <c r="A942" s="1"/>
      <c r="B942" s="1"/>
      <c r="C942" s="1"/>
      <c r="D942" s="1"/>
      <c r="E942" s="120"/>
      <c r="F942" s="120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</row>
    <row r="943" spans="1:73" x14ac:dyDescent="0.2">
      <c r="A943" s="1"/>
      <c r="B943" s="1"/>
      <c r="C943" s="1"/>
      <c r="D943" s="1"/>
      <c r="E943" s="120"/>
      <c r="F943" s="120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</row>
    <row r="944" spans="1:73" x14ac:dyDescent="0.2">
      <c r="A944" s="1"/>
      <c r="B944" s="1"/>
      <c r="C944" s="1"/>
      <c r="D944" s="1"/>
      <c r="E944" s="120"/>
      <c r="F944" s="120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</row>
    <row r="945" spans="1:73" x14ac:dyDescent="0.2">
      <c r="A945" s="1"/>
      <c r="B945" s="1"/>
      <c r="C945" s="1"/>
      <c r="D945" s="1"/>
      <c r="E945" s="120"/>
      <c r="F945" s="120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</row>
    <row r="946" spans="1:73" x14ac:dyDescent="0.2">
      <c r="A946" s="1"/>
      <c r="B946" s="1"/>
      <c r="C946" s="1"/>
      <c r="D946" s="1"/>
      <c r="E946" s="120"/>
      <c r="F946" s="120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</row>
    <row r="947" spans="1:73" x14ac:dyDescent="0.2">
      <c r="A947" s="1"/>
      <c r="B947" s="1"/>
      <c r="C947" s="1"/>
      <c r="D947" s="1"/>
      <c r="E947" s="120"/>
      <c r="F947" s="120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</row>
    <row r="948" spans="1:73" x14ac:dyDescent="0.2">
      <c r="A948" s="1"/>
      <c r="B948" s="1"/>
      <c r="C948" s="1"/>
      <c r="D948" s="1"/>
      <c r="E948" s="120"/>
      <c r="F948" s="120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</row>
    <row r="949" spans="1:73" x14ac:dyDescent="0.2">
      <c r="A949" s="1"/>
      <c r="B949" s="1"/>
      <c r="C949" s="1"/>
      <c r="D949" s="1"/>
      <c r="E949" s="120"/>
      <c r="F949" s="120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</row>
    <row r="950" spans="1:73" x14ac:dyDescent="0.2">
      <c r="A950" s="1"/>
      <c r="B950" s="1"/>
      <c r="C950" s="1"/>
      <c r="D950" s="1"/>
      <c r="E950" s="120"/>
      <c r="F950" s="120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</row>
    <row r="951" spans="1:73" x14ac:dyDescent="0.2">
      <c r="A951" s="1"/>
      <c r="B951" s="1"/>
      <c r="C951" s="1"/>
      <c r="D951" s="1"/>
      <c r="E951" s="120"/>
      <c r="F951" s="120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</row>
    <row r="952" spans="1:73" x14ac:dyDescent="0.2">
      <c r="A952" s="1"/>
      <c r="B952" s="1"/>
      <c r="C952" s="1"/>
      <c r="D952" s="1"/>
      <c r="E952" s="120"/>
      <c r="F952" s="120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</row>
    <row r="953" spans="1:73" x14ac:dyDescent="0.2">
      <c r="A953" s="1"/>
      <c r="B953" s="1"/>
      <c r="C953" s="1"/>
      <c r="D953" s="1"/>
      <c r="E953" s="120"/>
      <c r="F953" s="120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</row>
    <row r="954" spans="1:73" x14ac:dyDescent="0.2">
      <c r="A954" s="1"/>
      <c r="B954" s="1"/>
      <c r="C954" s="1"/>
      <c r="D954" s="1"/>
      <c r="E954" s="120"/>
      <c r="F954" s="120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</row>
    <row r="955" spans="1:73" x14ac:dyDescent="0.2">
      <c r="A955" s="1"/>
      <c r="B955" s="1"/>
      <c r="C955" s="1"/>
      <c r="D955" s="1"/>
      <c r="E955" s="120"/>
      <c r="F955" s="120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</row>
    <row r="956" spans="1:73" x14ac:dyDescent="0.2">
      <c r="A956" s="1"/>
      <c r="B956" s="1"/>
      <c r="C956" s="1"/>
      <c r="D956" s="1"/>
      <c r="E956" s="120"/>
      <c r="F956" s="120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</row>
    <row r="957" spans="1:73" x14ac:dyDescent="0.2">
      <c r="A957" s="1"/>
      <c r="B957" s="1"/>
      <c r="C957" s="1"/>
      <c r="D957" s="1"/>
      <c r="E957" s="120"/>
      <c r="F957" s="120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</row>
    <row r="958" spans="1:73" x14ac:dyDescent="0.2">
      <c r="A958" s="1"/>
      <c r="B958" s="1"/>
      <c r="C958" s="1"/>
      <c r="D958" s="1"/>
      <c r="E958" s="120"/>
      <c r="F958" s="120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</row>
    <row r="959" spans="1:73" x14ac:dyDescent="0.2">
      <c r="A959" s="1"/>
      <c r="B959" s="1"/>
      <c r="C959" s="1"/>
      <c r="D959" s="1"/>
      <c r="E959" s="120"/>
      <c r="F959" s="120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</row>
    <row r="960" spans="1:73" x14ac:dyDescent="0.2">
      <c r="A960" s="1"/>
      <c r="B960" s="1"/>
      <c r="C960" s="1"/>
      <c r="D960" s="1"/>
      <c r="E960" s="120"/>
      <c r="F960" s="120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</row>
    <row r="961" spans="1:73" x14ac:dyDescent="0.2">
      <c r="A961" s="1"/>
      <c r="B961" s="1"/>
      <c r="C961" s="1"/>
      <c r="D961" s="1"/>
      <c r="E961" s="120"/>
      <c r="F961" s="120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</row>
    <row r="962" spans="1:73" x14ac:dyDescent="0.2">
      <c r="A962" s="1"/>
      <c r="B962" s="1"/>
      <c r="C962" s="1"/>
      <c r="D962" s="1"/>
      <c r="E962" s="120"/>
      <c r="F962" s="120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</row>
    <row r="963" spans="1:73" x14ac:dyDescent="0.2">
      <c r="A963" s="1"/>
      <c r="B963" s="1"/>
      <c r="C963" s="1"/>
      <c r="D963" s="1"/>
      <c r="E963" s="120"/>
      <c r="F963" s="120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</row>
    <row r="964" spans="1:73" x14ac:dyDescent="0.2">
      <c r="A964" s="1"/>
      <c r="B964" s="1"/>
      <c r="C964" s="1"/>
      <c r="D964" s="1"/>
      <c r="E964" s="120"/>
      <c r="F964" s="120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</row>
    <row r="965" spans="1:73" x14ac:dyDescent="0.2">
      <c r="A965" s="1"/>
      <c r="B965" s="1"/>
      <c r="C965" s="1"/>
      <c r="D965" s="1"/>
      <c r="E965" s="120"/>
      <c r="F965" s="120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</row>
    <row r="966" spans="1:73" x14ac:dyDescent="0.2">
      <c r="A966" s="1"/>
      <c r="B966" s="1"/>
      <c r="C966" s="1"/>
      <c r="D966" s="1"/>
      <c r="E966" s="120"/>
      <c r="F966" s="120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</row>
    <row r="967" spans="1:73" x14ac:dyDescent="0.2">
      <c r="A967" s="1"/>
      <c r="B967" s="1"/>
      <c r="C967" s="1"/>
      <c r="D967" s="1"/>
      <c r="E967" s="120"/>
      <c r="F967" s="120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</row>
    <row r="968" spans="1:73" x14ac:dyDescent="0.2">
      <c r="A968" s="1"/>
      <c r="B968" s="1"/>
      <c r="C968" s="1"/>
      <c r="D968" s="1"/>
      <c r="E968" s="120"/>
      <c r="F968" s="120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</row>
    <row r="969" spans="1:73" x14ac:dyDescent="0.2">
      <c r="A969" s="1"/>
      <c r="B969" s="1"/>
      <c r="C969" s="1"/>
      <c r="D969" s="1"/>
      <c r="E969" s="120"/>
      <c r="F969" s="120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E97A7-8094-4A2B-927C-4DF1F34D77F7}">
  <sheetPr>
    <tabColor rgb="FF00B050"/>
  </sheetPr>
  <dimension ref="A1:BV1275"/>
  <sheetViews>
    <sheetView topLeftCell="A45" zoomScale="70" zoomScaleNormal="70" workbookViewId="0">
      <selection activeCell="D35" sqref="D35"/>
    </sheetView>
  </sheetViews>
  <sheetFormatPr defaultColWidth="9" defaultRowHeight="13.2" x14ac:dyDescent="0.2"/>
  <cols>
    <col min="1" max="1" width="17.5546875" style="92" customWidth="1"/>
    <col min="2" max="2" width="30.6640625" style="92" customWidth="1"/>
    <col min="3" max="3" width="20.6640625" style="92" customWidth="1"/>
    <col min="4" max="4" width="11.88671875" style="92" customWidth="1"/>
    <col min="5" max="5" width="14.109375" style="92" customWidth="1"/>
    <col min="6" max="6" width="24.44140625" style="92" customWidth="1"/>
    <col min="7" max="7" width="12.33203125" style="92" customWidth="1"/>
    <col min="8" max="13" width="9.44140625" style="92" customWidth="1"/>
    <col min="14" max="14" width="12.33203125" style="92" customWidth="1"/>
    <col min="15" max="21" width="9.109375" style="92" customWidth="1"/>
    <col min="22" max="22" width="9.6640625" style="92" customWidth="1"/>
    <col min="23" max="23" width="9.109375" style="92" customWidth="1"/>
    <col min="24" max="24" width="9.6640625" style="92" customWidth="1"/>
    <col min="25" max="25" width="26.44140625" style="92" customWidth="1"/>
    <col min="26" max="26" width="18.33203125" style="92" customWidth="1"/>
    <col min="27" max="27" width="9.109375" style="92" customWidth="1"/>
    <col min="28" max="28" width="9.6640625" style="92" customWidth="1"/>
    <col min="29" max="29" width="11.6640625" style="92" customWidth="1"/>
    <col min="30" max="30" width="9.109375" style="92" customWidth="1"/>
    <col min="31" max="31" width="18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6640625" style="92" customWidth="1"/>
    <col min="38" max="38" width="11.33203125" style="92" customWidth="1"/>
    <col min="39" max="39" width="11.88671875" style="92" customWidth="1"/>
    <col min="40" max="40" width="10.6640625" style="92" customWidth="1"/>
    <col min="41" max="45" width="9.109375" style="92" customWidth="1"/>
    <col min="46" max="46" width="10.33203125" style="92" customWidth="1"/>
    <col min="47" max="53" width="11.6640625" style="92" customWidth="1"/>
    <col min="54" max="62" width="9.109375" style="92" customWidth="1"/>
    <col min="63" max="64" width="11.88671875" style="92" customWidth="1"/>
    <col min="65" max="65" width="9.109375" style="92" customWidth="1"/>
    <col min="66" max="68" width="11.88671875" style="92" customWidth="1"/>
    <col min="69" max="69" width="10.6640625" style="92" customWidth="1"/>
    <col min="70" max="70" width="10" style="92" customWidth="1"/>
    <col min="71" max="72" width="9.33203125" style="92" customWidth="1"/>
    <col min="73" max="73" width="10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ht="13.5" customHeight="1" x14ac:dyDescent="0.2">
      <c r="A1" s="95"/>
      <c r="B1" s="96"/>
      <c r="C1" s="96"/>
      <c r="D1" s="97"/>
      <c r="E1" s="97"/>
      <c r="F1" s="97"/>
      <c r="G1" s="185" t="s">
        <v>181</v>
      </c>
      <c r="H1" s="185"/>
      <c r="I1" s="185"/>
      <c r="J1" s="185"/>
      <c r="K1" s="185"/>
      <c r="L1" s="185"/>
      <c r="M1" s="185"/>
      <c r="N1" s="185"/>
      <c r="O1" s="186"/>
      <c r="P1" s="184" t="s">
        <v>182</v>
      </c>
      <c r="Q1" s="185"/>
      <c r="R1" s="186"/>
      <c r="S1" s="184" t="s">
        <v>183</v>
      </c>
      <c r="T1" s="185"/>
      <c r="U1" s="185"/>
      <c r="V1" s="185"/>
      <c r="W1" s="185"/>
      <c r="X1" s="185"/>
      <c r="Y1" s="185"/>
      <c r="Z1" s="185"/>
      <c r="AA1" s="186"/>
      <c r="AB1" s="184" t="s">
        <v>184</v>
      </c>
      <c r="AC1" s="185"/>
      <c r="AD1" s="185"/>
      <c r="AE1" s="185"/>
      <c r="AF1" s="185"/>
      <c r="AG1" s="185"/>
      <c r="AH1" s="186"/>
      <c r="AI1" s="184" t="s">
        <v>185</v>
      </c>
      <c r="AJ1" s="185"/>
      <c r="AK1" s="185"/>
      <c r="AL1" s="185"/>
      <c r="AM1" s="185"/>
      <c r="AN1" s="185"/>
      <c r="AO1" s="186"/>
      <c r="AP1" s="184" t="s">
        <v>186</v>
      </c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6"/>
      <c r="BC1" s="184" t="s">
        <v>187</v>
      </c>
      <c r="BD1" s="185"/>
      <c r="BE1" s="185"/>
      <c r="BF1" s="185"/>
      <c r="BG1" s="185"/>
      <c r="BH1" s="185"/>
      <c r="BI1" s="185"/>
      <c r="BJ1" s="186"/>
      <c r="BK1" s="184" t="s">
        <v>188</v>
      </c>
      <c r="BL1" s="185"/>
      <c r="BM1" s="185"/>
      <c r="BN1" s="185"/>
      <c r="BO1" s="185"/>
      <c r="BP1" s="185"/>
      <c r="BQ1" s="185"/>
      <c r="BR1" s="186"/>
      <c r="BS1" s="184" t="s">
        <v>189</v>
      </c>
      <c r="BT1" s="185"/>
      <c r="BU1" s="187"/>
    </row>
    <row r="2" spans="1:73" s="98" customFormat="1" ht="13.2" customHeight="1" x14ac:dyDescent="0.2">
      <c r="A2" s="99"/>
      <c r="B2" s="100"/>
      <c r="C2" s="100"/>
      <c r="D2" s="101"/>
      <c r="E2" s="101"/>
      <c r="F2" s="101"/>
      <c r="H2" s="102"/>
      <c r="I2" s="102"/>
      <c r="K2" s="102"/>
      <c r="M2" s="102"/>
      <c r="O2" s="102"/>
      <c r="P2" s="103"/>
      <c r="Q2" s="103"/>
      <c r="R2" s="102"/>
      <c r="S2" s="103"/>
      <c r="T2" s="103"/>
      <c r="U2" s="104"/>
      <c r="V2" s="104"/>
      <c r="W2" s="104"/>
      <c r="X2" s="104"/>
      <c r="Y2" s="104"/>
      <c r="Z2" s="105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6"/>
      <c r="AQ2" s="102"/>
      <c r="AS2" s="102"/>
      <c r="AU2" s="102"/>
      <c r="AW2" s="102"/>
      <c r="AY2" s="102"/>
      <c r="BA2" s="102"/>
      <c r="BB2" s="102"/>
      <c r="BC2" s="102"/>
      <c r="BE2" s="102"/>
      <c r="BG2" s="101"/>
      <c r="BI2" s="101"/>
      <c r="BJ2" s="101"/>
      <c r="BK2" s="102"/>
      <c r="BM2" s="102"/>
      <c r="BN2" s="102"/>
      <c r="BO2" s="102"/>
      <c r="BP2" s="102"/>
      <c r="BQ2" s="102"/>
      <c r="BR2" s="102"/>
      <c r="BS2" s="102"/>
      <c r="BT2" s="102"/>
      <c r="BU2" s="107"/>
    </row>
    <row r="3" spans="1:73" s="98" customFormat="1" ht="13.2" customHeight="1" x14ac:dyDescent="0.2">
      <c r="A3" s="99"/>
      <c r="B3" s="100"/>
      <c r="C3" s="100"/>
      <c r="D3" s="101"/>
      <c r="E3" s="101"/>
      <c r="F3" s="101"/>
      <c r="H3" s="101"/>
      <c r="I3" s="101"/>
      <c r="K3" s="101"/>
      <c r="M3" s="101"/>
      <c r="O3" s="101"/>
      <c r="P3" s="106"/>
      <c r="Q3" s="106"/>
      <c r="R3" s="101"/>
      <c r="S3" s="106"/>
      <c r="T3" s="101"/>
      <c r="V3" s="103"/>
      <c r="W3" s="108"/>
      <c r="X3" s="108"/>
      <c r="Y3" s="108"/>
      <c r="Z3" s="109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6"/>
      <c r="AQ3" s="101"/>
      <c r="AS3" s="101"/>
      <c r="AU3" s="101"/>
      <c r="AW3" s="101"/>
      <c r="AY3" s="101"/>
      <c r="BA3" s="101"/>
      <c r="BB3" s="101"/>
      <c r="BC3" s="101"/>
      <c r="BE3" s="101"/>
      <c r="BG3" s="101"/>
      <c r="BI3" s="101"/>
      <c r="BJ3" s="101"/>
      <c r="BK3" s="101"/>
      <c r="BM3" s="101"/>
      <c r="BN3" s="101"/>
      <c r="BO3" s="101"/>
      <c r="BP3" s="101"/>
      <c r="BQ3" s="101"/>
      <c r="BR3" s="101"/>
      <c r="BS3" s="101"/>
      <c r="BT3" s="101"/>
      <c r="BU3" s="110"/>
    </row>
    <row r="4" spans="1:73" s="98" customFormat="1" ht="79.2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2" t="s">
        <v>121</v>
      </c>
      <c r="H4" s="113" t="s">
        <v>122</v>
      </c>
      <c r="I4" s="113" t="s">
        <v>123</v>
      </c>
      <c r="J4" s="114" t="s">
        <v>124</v>
      </c>
      <c r="K4" s="113" t="s">
        <v>125</v>
      </c>
      <c r="L4" s="114" t="s">
        <v>126</v>
      </c>
      <c r="M4" s="113" t="s">
        <v>127</v>
      </c>
      <c r="N4" s="114" t="s">
        <v>128</v>
      </c>
      <c r="O4" s="113" t="s">
        <v>66</v>
      </c>
      <c r="P4" s="113" t="s">
        <v>157</v>
      </c>
      <c r="Q4" s="113" t="s">
        <v>158</v>
      </c>
      <c r="R4" s="113" t="s">
        <v>190</v>
      </c>
      <c r="S4" s="113" t="s">
        <v>171</v>
      </c>
      <c r="T4" s="113" t="s">
        <v>159</v>
      </c>
      <c r="U4" s="113" t="s">
        <v>172</v>
      </c>
      <c r="V4" s="113" t="s">
        <v>160</v>
      </c>
      <c r="W4" s="113" t="s">
        <v>173</v>
      </c>
      <c r="X4" s="113" t="s">
        <v>73</v>
      </c>
      <c r="Y4" s="113" t="s">
        <v>161</v>
      </c>
      <c r="Z4" s="113" t="s">
        <v>75</v>
      </c>
      <c r="AA4" s="113" t="s">
        <v>191</v>
      </c>
      <c r="AB4" s="113" t="s">
        <v>130</v>
      </c>
      <c r="AC4" s="113" t="s">
        <v>131</v>
      </c>
      <c r="AD4" s="113" t="s">
        <v>132</v>
      </c>
      <c r="AE4" s="113" t="s">
        <v>133</v>
      </c>
      <c r="AF4" s="113" t="s">
        <v>134</v>
      </c>
      <c r="AG4" s="113" t="s">
        <v>116</v>
      </c>
      <c r="AH4" s="113" t="s">
        <v>192</v>
      </c>
      <c r="AI4" s="113" t="s">
        <v>135</v>
      </c>
      <c r="AJ4" s="113" t="s">
        <v>136</v>
      </c>
      <c r="AK4" s="113" t="s">
        <v>137</v>
      </c>
      <c r="AL4" s="134" t="s">
        <v>175</v>
      </c>
      <c r="AM4" s="134" t="s">
        <v>176</v>
      </c>
      <c r="AN4" s="113" t="s">
        <v>193</v>
      </c>
      <c r="AO4" s="113" t="s">
        <v>194</v>
      </c>
      <c r="AP4" s="112" t="s">
        <v>138</v>
      </c>
      <c r="AQ4" s="113" t="s">
        <v>139</v>
      </c>
      <c r="AR4" s="114" t="s">
        <v>140</v>
      </c>
      <c r="AS4" s="113" t="s">
        <v>141</v>
      </c>
      <c r="AT4" s="114" t="s">
        <v>142</v>
      </c>
      <c r="AU4" s="113" t="s">
        <v>143</v>
      </c>
      <c r="AV4" s="114" t="s">
        <v>144</v>
      </c>
      <c r="AW4" s="113" t="s">
        <v>145</v>
      </c>
      <c r="AX4" s="114" t="s">
        <v>146</v>
      </c>
      <c r="AY4" s="113" t="s">
        <v>147</v>
      </c>
      <c r="AZ4" s="114" t="s">
        <v>148</v>
      </c>
      <c r="BA4" s="113" t="s">
        <v>149</v>
      </c>
      <c r="BB4" s="113" t="s">
        <v>195</v>
      </c>
      <c r="BC4" s="113" t="s">
        <v>150</v>
      </c>
      <c r="BD4" s="114" t="s">
        <v>151</v>
      </c>
      <c r="BE4" s="113" t="s">
        <v>152</v>
      </c>
      <c r="BF4" s="114" t="s">
        <v>153</v>
      </c>
      <c r="BG4" s="113" t="s">
        <v>154</v>
      </c>
      <c r="BH4" s="114" t="s">
        <v>155</v>
      </c>
      <c r="BI4" s="113" t="s">
        <v>156</v>
      </c>
      <c r="BJ4" s="113" t="s">
        <v>196</v>
      </c>
      <c r="BK4" s="113" t="s">
        <v>111</v>
      </c>
      <c r="BL4" s="114" t="s">
        <v>112</v>
      </c>
      <c r="BM4" s="113" t="s">
        <v>197</v>
      </c>
      <c r="BN4" s="113" t="s">
        <v>114</v>
      </c>
      <c r="BO4" s="113" t="s">
        <v>177</v>
      </c>
      <c r="BP4" s="113" t="s">
        <v>115</v>
      </c>
      <c r="BQ4" s="113" t="s">
        <v>198</v>
      </c>
      <c r="BR4" s="113" t="s">
        <v>199</v>
      </c>
      <c r="BS4" s="113" t="s">
        <v>200</v>
      </c>
      <c r="BT4" s="113" t="s">
        <v>201</v>
      </c>
      <c r="BU4" s="112" t="s">
        <v>202</v>
      </c>
    </row>
    <row r="5" spans="1:73" x14ac:dyDescent="0.2">
      <c r="A5" s="118">
        <v>271004</v>
      </c>
      <c r="B5" s="1" t="s">
        <v>203</v>
      </c>
      <c r="C5" s="116" t="s">
        <v>204</v>
      </c>
      <c r="D5" s="1">
        <v>167</v>
      </c>
      <c r="E5" s="117">
        <v>11.648077404613099</v>
      </c>
      <c r="F5" s="120">
        <v>11.648077404613099</v>
      </c>
      <c r="G5" s="119">
        <v>8</v>
      </c>
      <c r="H5" s="1">
        <v>36</v>
      </c>
      <c r="I5" s="1">
        <v>18</v>
      </c>
      <c r="J5" s="1">
        <v>25</v>
      </c>
      <c r="K5" s="1">
        <v>29</v>
      </c>
      <c r="L5" s="1">
        <v>17</v>
      </c>
      <c r="M5" s="1">
        <v>15</v>
      </c>
      <c r="N5" s="1">
        <v>19</v>
      </c>
      <c r="O5" s="118">
        <v>0</v>
      </c>
      <c r="P5" s="1">
        <v>94</v>
      </c>
      <c r="Q5" s="1">
        <v>72</v>
      </c>
      <c r="R5" s="118">
        <v>1</v>
      </c>
      <c r="S5" s="119">
        <v>51</v>
      </c>
      <c r="T5" s="1">
        <v>114</v>
      </c>
      <c r="U5" s="1">
        <v>12</v>
      </c>
      <c r="V5" s="1">
        <v>102</v>
      </c>
      <c r="W5" s="1">
        <v>7</v>
      </c>
      <c r="X5" s="1">
        <v>7</v>
      </c>
      <c r="Y5" s="1">
        <v>76</v>
      </c>
      <c r="Z5" s="1">
        <v>12</v>
      </c>
      <c r="AA5" s="118">
        <v>2</v>
      </c>
      <c r="AB5" s="119">
        <v>137</v>
      </c>
      <c r="AC5" s="1">
        <v>9</v>
      </c>
      <c r="AD5" s="1">
        <v>1</v>
      </c>
      <c r="AE5" s="1">
        <v>3</v>
      </c>
      <c r="AF5" s="1">
        <v>0</v>
      </c>
      <c r="AG5" s="1">
        <v>17</v>
      </c>
      <c r="AH5" s="118">
        <v>0</v>
      </c>
      <c r="AI5" s="119">
        <v>82</v>
      </c>
      <c r="AJ5" s="1">
        <v>11</v>
      </c>
      <c r="AK5" s="1">
        <v>7</v>
      </c>
      <c r="AL5" s="1">
        <v>55</v>
      </c>
      <c r="AM5" s="1">
        <v>2</v>
      </c>
      <c r="AN5" s="1">
        <v>10</v>
      </c>
      <c r="AO5" s="118">
        <v>0</v>
      </c>
      <c r="AP5" s="119">
        <v>4</v>
      </c>
      <c r="AQ5" s="1">
        <v>7</v>
      </c>
      <c r="AR5" s="1">
        <v>15</v>
      </c>
      <c r="AS5" s="1">
        <v>9</v>
      </c>
      <c r="AT5" s="1">
        <v>7</v>
      </c>
      <c r="AU5" s="1">
        <v>17</v>
      </c>
      <c r="AV5" s="1">
        <v>10</v>
      </c>
      <c r="AW5" s="1">
        <v>14</v>
      </c>
      <c r="AX5" s="1">
        <v>8</v>
      </c>
      <c r="AY5" s="1">
        <v>13</v>
      </c>
      <c r="AZ5" s="1">
        <v>9</v>
      </c>
      <c r="BA5" s="1">
        <v>7</v>
      </c>
      <c r="BB5" s="118">
        <v>47</v>
      </c>
      <c r="BC5" s="1">
        <v>26</v>
      </c>
      <c r="BD5" s="1">
        <v>30</v>
      </c>
      <c r="BE5" s="1">
        <v>18</v>
      </c>
      <c r="BF5" s="1">
        <v>21</v>
      </c>
      <c r="BG5" s="1">
        <v>25</v>
      </c>
      <c r="BH5" s="1">
        <v>26</v>
      </c>
      <c r="BI5" s="1">
        <v>21</v>
      </c>
      <c r="BJ5" s="1">
        <v>0</v>
      </c>
      <c r="BK5" s="119">
        <v>54</v>
      </c>
      <c r="BL5" s="1">
        <v>178</v>
      </c>
      <c r="BM5" s="1">
        <v>25</v>
      </c>
      <c r="BN5" s="1">
        <v>12</v>
      </c>
      <c r="BO5" s="1">
        <v>13</v>
      </c>
      <c r="BP5" s="1">
        <v>3</v>
      </c>
      <c r="BQ5" s="1">
        <v>10</v>
      </c>
      <c r="BR5" s="118">
        <v>4</v>
      </c>
      <c r="BS5" s="119">
        <v>62</v>
      </c>
      <c r="BT5" s="1">
        <v>102</v>
      </c>
      <c r="BU5" s="1">
        <v>3</v>
      </c>
    </row>
    <row r="6" spans="1:73" x14ac:dyDescent="0.2">
      <c r="A6" s="118">
        <v>271021</v>
      </c>
      <c r="B6" s="1" t="s">
        <v>204</v>
      </c>
      <c r="C6" s="116" t="s">
        <v>309</v>
      </c>
      <c r="D6" s="1">
        <v>6</v>
      </c>
      <c r="E6" s="117">
        <v>10.7766362526044</v>
      </c>
      <c r="F6" s="120">
        <v>10.7766362526044</v>
      </c>
      <c r="G6" s="119">
        <v>0</v>
      </c>
      <c r="H6" s="1">
        <v>2</v>
      </c>
      <c r="I6" s="1">
        <v>1</v>
      </c>
      <c r="J6" s="1">
        <v>2</v>
      </c>
      <c r="K6" s="1">
        <v>0</v>
      </c>
      <c r="L6" s="1">
        <v>1</v>
      </c>
      <c r="M6" s="1">
        <v>0</v>
      </c>
      <c r="N6" s="1">
        <v>0</v>
      </c>
      <c r="O6" s="118">
        <v>0</v>
      </c>
      <c r="P6" s="1">
        <v>2</v>
      </c>
      <c r="Q6" s="1">
        <v>4</v>
      </c>
      <c r="R6" s="118">
        <v>0</v>
      </c>
      <c r="S6" s="119" t="s">
        <v>238</v>
      </c>
      <c r="T6" s="1" t="s">
        <v>238</v>
      </c>
      <c r="U6" s="1" t="s">
        <v>238</v>
      </c>
      <c r="V6" s="1" t="s">
        <v>238</v>
      </c>
      <c r="W6" s="1" t="s">
        <v>238</v>
      </c>
      <c r="X6" s="1" t="s">
        <v>238</v>
      </c>
      <c r="Y6" s="1" t="s">
        <v>238</v>
      </c>
      <c r="Z6" s="1" t="s">
        <v>238</v>
      </c>
      <c r="AA6" s="118" t="s">
        <v>238</v>
      </c>
      <c r="AB6" s="119" t="s">
        <v>238</v>
      </c>
      <c r="AC6" s="1" t="s">
        <v>238</v>
      </c>
      <c r="AD6" s="1" t="s">
        <v>238</v>
      </c>
      <c r="AE6" s="1" t="s">
        <v>238</v>
      </c>
      <c r="AF6" s="1" t="s">
        <v>238</v>
      </c>
      <c r="AG6" s="1" t="s">
        <v>238</v>
      </c>
      <c r="AH6" s="118" t="s">
        <v>238</v>
      </c>
      <c r="AI6" s="119" t="s">
        <v>238</v>
      </c>
      <c r="AJ6" s="1" t="s">
        <v>238</v>
      </c>
      <c r="AK6" s="1" t="s">
        <v>238</v>
      </c>
      <c r="AL6" s="1" t="s">
        <v>238</v>
      </c>
      <c r="AM6" s="1" t="s">
        <v>238</v>
      </c>
      <c r="AN6" s="1" t="s">
        <v>238</v>
      </c>
      <c r="AO6" s="118" t="s">
        <v>238</v>
      </c>
      <c r="AP6" s="119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1</v>
      </c>
      <c r="AW6" s="1">
        <v>0</v>
      </c>
      <c r="AX6" s="1">
        <v>0</v>
      </c>
      <c r="AY6" s="1">
        <v>1</v>
      </c>
      <c r="AZ6" s="1">
        <v>0</v>
      </c>
      <c r="BA6" s="1">
        <v>1</v>
      </c>
      <c r="BB6" s="118">
        <v>3</v>
      </c>
      <c r="BC6" s="1">
        <v>4</v>
      </c>
      <c r="BD6" s="1">
        <v>1</v>
      </c>
      <c r="BE6" s="1">
        <v>0</v>
      </c>
      <c r="BF6" s="1">
        <v>1</v>
      </c>
      <c r="BG6" s="1">
        <v>0</v>
      </c>
      <c r="BH6" s="1">
        <v>0</v>
      </c>
      <c r="BI6" s="1">
        <v>0</v>
      </c>
      <c r="BJ6" s="1">
        <v>0</v>
      </c>
      <c r="BK6" s="119" t="s">
        <v>238</v>
      </c>
      <c r="BL6" s="1" t="s">
        <v>238</v>
      </c>
      <c r="BM6" s="1" t="s">
        <v>238</v>
      </c>
      <c r="BN6" s="1" t="s">
        <v>238</v>
      </c>
      <c r="BO6" s="1" t="s">
        <v>238</v>
      </c>
      <c r="BP6" s="1" t="s">
        <v>238</v>
      </c>
      <c r="BQ6" s="1" t="s">
        <v>238</v>
      </c>
      <c r="BR6" s="118" t="s">
        <v>238</v>
      </c>
      <c r="BS6" s="119" t="s">
        <v>238</v>
      </c>
      <c r="BT6" s="1" t="s">
        <v>238</v>
      </c>
      <c r="BU6" s="1" t="s">
        <v>238</v>
      </c>
    </row>
    <row r="7" spans="1:73" x14ac:dyDescent="0.2">
      <c r="A7" s="118">
        <v>271039</v>
      </c>
      <c r="B7" s="1" t="s">
        <v>204</v>
      </c>
      <c r="C7" s="116" t="s">
        <v>310</v>
      </c>
      <c r="D7" s="1">
        <v>2</v>
      </c>
      <c r="E7" s="117">
        <v>4.6494327692021598</v>
      </c>
      <c r="F7" s="120">
        <v>4.6494327692021598</v>
      </c>
      <c r="G7" s="119">
        <v>0</v>
      </c>
      <c r="H7" s="1">
        <v>0</v>
      </c>
      <c r="I7" s="1">
        <v>0</v>
      </c>
      <c r="J7" s="1">
        <v>1</v>
      </c>
      <c r="K7" s="1">
        <v>0</v>
      </c>
      <c r="L7" s="1">
        <v>0</v>
      </c>
      <c r="M7" s="1">
        <v>0</v>
      </c>
      <c r="N7" s="1">
        <v>1</v>
      </c>
      <c r="O7" s="118">
        <v>0</v>
      </c>
      <c r="P7" s="1">
        <v>2</v>
      </c>
      <c r="Q7" s="1">
        <v>0</v>
      </c>
      <c r="R7" s="118">
        <v>0</v>
      </c>
      <c r="S7" s="119" t="s">
        <v>238</v>
      </c>
      <c r="T7" s="1" t="s">
        <v>238</v>
      </c>
      <c r="U7" s="1" t="s">
        <v>238</v>
      </c>
      <c r="V7" s="1" t="s">
        <v>238</v>
      </c>
      <c r="W7" s="1" t="s">
        <v>238</v>
      </c>
      <c r="X7" s="1" t="s">
        <v>238</v>
      </c>
      <c r="Y7" s="1" t="s">
        <v>238</v>
      </c>
      <c r="Z7" s="1" t="s">
        <v>238</v>
      </c>
      <c r="AA7" s="118" t="s">
        <v>238</v>
      </c>
      <c r="AB7" s="119" t="s">
        <v>238</v>
      </c>
      <c r="AC7" s="1" t="s">
        <v>238</v>
      </c>
      <c r="AD7" s="1" t="s">
        <v>238</v>
      </c>
      <c r="AE7" s="1" t="s">
        <v>238</v>
      </c>
      <c r="AF7" s="1" t="s">
        <v>238</v>
      </c>
      <c r="AG7" s="1" t="s">
        <v>238</v>
      </c>
      <c r="AH7" s="118" t="s">
        <v>238</v>
      </c>
      <c r="AI7" s="119" t="s">
        <v>238</v>
      </c>
      <c r="AJ7" s="1" t="s">
        <v>238</v>
      </c>
      <c r="AK7" s="1" t="s">
        <v>238</v>
      </c>
      <c r="AL7" s="1" t="s">
        <v>238</v>
      </c>
      <c r="AM7" s="1" t="s">
        <v>238</v>
      </c>
      <c r="AN7" s="1" t="s">
        <v>238</v>
      </c>
      <c r="AO7" s="118" t="s">
        <v>238</v>
      </c>
      <c r="AP7" s="119">
        <v>0</v>
      </c>
      <c r="AQ7" s="1">
        <v>0</v>
      </c>
      <c r="AR7" s="1">
        <v>1</v>
      </c>
      <c r="AS7" s="1">
        <v>0</v>
      </c>
      <c r="AT7" s="1">
        <v>0</v>
      </c>
      <c r="AU7" s="1">
        <v>0</v>
      </c>
      <c r="AV7" s="1">
        <v>1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18">
        <v>0</v>
      </c>
      <c r="BC7" s="1">
        <v>0</v>
      </c>
      <c r="BD7" s="1">
        <v>0</v>
      </c>
      <c r="BE7" s="1">
        <v>0</v>
      </c>
      <c r="BF7" s="1">
        <v>0</v>
      </c>
      <c r="BG7" s="1">
        <v>2</v>
      </c>
      <c r="BH7" s="1">
        <v>0</v>
      </c>
      <c r="BI7" s="1">
        <v>0</v>
      </c>
      <c r="BJ7" s="1">
        <v>0</v>
      </c>
      <c r="BK7" s="119" t="s">
        <v>238</v>
      </c>
      <c r="BL7" s="1" t="s">
        <v>238</v>
      </c>
      <c r="BM7" s="1" t="s">
        <v>238</v>
      </c>
      <c r="BN7" s="1" t="s">
        <v>238</v>
      </c>
      <c r="BO7" s="1" t="s">
        <v>238</v>
      </c>
      <c r="BP7" s="1" t="s">
        <v>238</v>
      </c>
      <c r="BQ7" s="1" t="s">
        <v>238</v>
      </c>
      <c r="BR7" s="118" t="s">
        <v>238</v>
      </c>
      <c r="BS7" s="119" t="s">
        <v>238</v>
      </c>
      <c r="BT7" s="1" t="s">
        <v>238</v>
      </c>
      <c r="BU7" s="1" t="s">
        <v>238</v>
      </c>
    </row>
    <row r="8" spans="1:73" x14ac:dyDescent="0.2">
      <c r="A8" s="118">
        <v>271047</v>
      </c>
      <c r="B8" s="1" t="s">
        <v>204</v>
      </c>
      <c r="C8" s="116" t="s">
        <v>311</v>
      </c>
      <c r="D8" s="1">
        <v>1</v>
      </c>
      <c r="E8" s="117">
        <v>3.0503614678339401</v>
      </c>
      <c r="F8" s="120">
        <v>3.0503614678339401</v>
      </c>
      <c r="G8" s="119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1</v>
      </c>
      <c r="N8" s="1">
        <v>0</v>
      </c>
      <c r="O8" s="118">
        <v>0</v>
      </c>
      <c r="P8" s="1">
        <v>0</v>
      </c>
      <c r="Q8" s="1">
        <v>1</v>
      </c>
      <c r="R8" s="118">
        <v>0</v>
      </c>
      <c r="S8" s="119" t="s">
        <v>238</v>
      </c>
      <c r="T8" s="1" t="s">
        <v>238</v>
      </c>
      <c r="U8" s="1" t="s">
        <v>238</v>
      </c>
      <c r="V8" s="1" t="s">
        <v>238</v>
      </c>
      <c r="W8" s="1" t="s">
        <v>238</v>
      </c>
      <c r="X8" s="1" t="s">
        <v>238</v>
      </c>
      <c r="Y8" s="1" t="s">
        <v>238</v>
      </c>
      <c r="Z8" s="1" t="s">
        <v>238</v>
      </c>
      <c r="AA8" s="118" t="s">
        <v>238</v>
      </c>
      <c r="AB8" s="119" t="s">
        <v>238</v>
      </c>
      <c r="AC8" s="1" t="s">
        <v>238</v>
      </c>
      <c r="AD8" s="1" t="s">
        <v>238</v>
      </c>
      <c r="AE8" s="1" t="s">
        <v>238</v>
      </c>
      <c r="AF8" s="1" t="s">
        <v>238</v>
      </c>
      <c r="AG8" s="1" t="s">
        <v>238</v>
      </c>
      <c r="AH8" s="118" t="s">
        <v>238</v>
      </c>
      <c r="AI8" s="119" t="s">
        <v>238</v>
      </c>
      <c r="AJ8" s="1" t="s">
        <v>238</v>
      </c>
      <c r="AK8" s="1" t="s">
        <v>238</v>
      </c>
      <c r="AL8" s="1" t="s">
        <v>238</v>
      </c>
      <c r="AM8" s="1" t="s">
        <v>238</v>
      </c>
      <c r="AN8" s="1" t="s">
        <v>238</v>
      </c>
      <c r="AO8" s="118" t="s">
        <v>238</v>
      </c>
      <c r="AP8" s="119">
        <v>0</v>
      </c>
      <c r="AQ8" s="1">
        <v>0</v>
      </c>
      <c r="AR8" s="1">
        <v>0</v>
      </c>
      <c r="AS8" s="1">
        <v>1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18">
        <v>0</v>
      </c>
      <c r="BC8" s="1">
        <v>0</v>
      </c>
      <c r="BD8" s="1">
        <v>0</v>
      </c>
      <c r="BE8" s="1">
        <v>0</v>
      </c>
      <c r="BF8" s="1">
        <v>0</v>
      </c>
      <c r="BG8" s="1">
        <v>1</v>
      </c>
      <c r="BH8" s="1">
        <v>0</v>
      </c>
      <c r="BI8" s="1">
        <v>0</v>
      </c>
      <c r="BJ8" s="1">
        <v>0</v>
      </c>
      <c r="BK8" s="119" t="s">
        <v>238</v>
      </c>
      <c r="BL8" s="1" t="s">
        <v>238</v>
      </c>
      <c r="BM8" s="1" t="s">
        <v>238</v>
      </c>
      <c r="BN8" s="1" t="s">
        <v>238</v>
      </c>
      <c r="BO8" s="1" t="s">
        <v>238</v>
      </c>
      <c r="BP8" s="1" t="s">
        <v>238</v>
      </c>
      <c r="BQ8" s="1" t="s">
        <v>238</v>
      </c>
      <c r="BR8" s="118" t="s">
        <v>238</v>
      </c>
      <c r="BS8" s="119" t="s">
        <v>238</v>
      </c>
      <c r="BT8" s="1" t="s">
        <v>238</v>
      </c>
      <c r="BU8" s="1" t="s">
        <v>238</v>
      </c>
    </row>
    <row r="9" spans="1:73" x14ac:dyDescent="0.2">
      <c r="A9" s="118">
        <v>271063</v>
      </c>
      <c r="B9" s="1" t="s">
        <v>204</v>
      </c>
      <c r="C9" s="116" t="s">
        <v>312</v>
      </c>
      <c r="D9" s="1">
        <v>10</v>
      </c>
      <c r="E9" s="117">
        <v>17.021276595744698</v>
      </c>
      <c r="F9" s="120">
        <v>17.021276595744698</v>
      </c>
      <c r="G9" s="119">
        <v>0</v>
      </c>
      <c r="H9" s="1">
        <v>4</v>
      </c>
      <c r="I9" s="1">
        <v>1</v>
      </c>
      <c r="J9" s="1">
        <v>1</v>
      </c>
      <c r="K9" s="1">
        <v>2</v>
      </c>
      <c r="L9" s="1">
        <v>1</v>
      </c>
      <c r="M9" s="1">
        <v>0</v>
      </c>
      <c r="N9" s="1">
        <v>1</v>
      </c>
      <c r="O9" s="118">
        <v>0</v>
      </c>
      <c r="P9" s="1">
        <v>7</v>
      </c>
      <c r="Q9" s="1">
        <v>3</v>
      </c>
      <c r="R9" s="118">
        <v>0</v>
      </c>
      <c r="S9" s="119" t="s">
        <v>238</v>
      </c>
      <c r="T9" s="1" t="s">
        <v>238</v>
      </c>
      <c r="U9" s="1" t="s">
        <v>238</v>
      </c>
      <c r="V9" s="1" t="s">
        <v>238</v>
      </c>
      <c r="W9" s="1" t="s">
        <v>238</v>
      </c>
      <c r="X9" s="1" t="s">
        <v>238</v>
      </c>
      <c r="Y9" s="1" t="s">
        <v>238</v>
      </c>
      <c r="Z9" s="1" t="s">
        <v>238</v>
      </c>
      <c r="AA9" s="118" t="s">
        <v>238</v>
      </c>
      <c r="AB9" s="119" t="s">
        <v>238</v>
      </c>
      <c r="AC9" s="1" t="s">
        <v>238</v>
      </c>
      <c r="AD9" s="1" t="s">
        <v>238</v>
      </c>
      <c r="AE9" s="1" t="s">
        <v>238</v>
      </c>
      <c r="AF9" s="1" t="s">
        <v>238</v>
      </c>
      <c r="AG9" s="1" t="s">
        <v>238</v>
      </c>
      <c r="AH9" s="118" t="s">
        <v>238</v>
      </c>
      <c r="AI9" s="119" t="s">
        <v>238</v>
      </c>
      <c r="AJ9" s="1" t="s">
        <v>238</v>
      </c>
      <c r="AK9" s="1" t="s">
        <v>238</v>
      </c>
      <c r="AL9" s="1" t="s">
        <v>238</v>
      </c>
      <c r="AM9" s="1" t="s">
        <v>238</v>
      </c>
      <c r="AN9" s="1" t="s">
        <v>238</v>
      </c>
      <c r="AO9" s="118" t="s">
        <v>238</v>
      </c>
      <c r="AP9" s="119">
        <v>0</v>
      </c>
      <c r="AQ9" s="1">
        <v>0</v>
      </c>
      <c r="AR9" s="1">
        <v>0</v>
      </c>
      <c r="AS9" s="1">
        <v>0</v>
      </c>
      <c r="AT9" s="1">
        <v>2</v>
      </c>
      <c r="AU9" s="1">
        <v>1</v>
      </c>
      <c r="AV9" s="1">
        <v>0</v>
      </c>
      <c r="AW9" s="1">
        <v>1</v>
      </c>
      <c r="AX9" s="1">
        <v>0</v>
      </c>
      <c r="AY9" s="1">
        <v>3</v>
      </c>
      <c r="AZ9" s="1">
        <v>2</v>
      </c>
      <c r="BA9" s="1">
        <v>1</v>
      </c>
      <c r="BB9" s="118">
        <v>0</v>
      </c>
      <c r="BC9" s="1">
        <v>3</v>
      </c>
      <c r="BD9" s="1">
        <v>1</v>
      </c>
      <c r="BE9" s="1">
        <v>0</v>
      </c>
      <c r="BF9" s="1">
        <v>2</v>
      </c>
      <c r="BG9" s="1">
        <v>1</v>
      </c>
      <c r="BH9" s="1">
        <v>1</v>
      </c>
      <c r="BI9" s="1">
        <v>2</v>
      </c>
      <c r="BJ9" s="1">
        <v>0</v>
      </c>
      <c r="BK9" s="119" t="s">
        <v>238</v>
      </c>
      <c r="BL9" s="1" t="s">
        <v>238</v>
      </c>
      <c r="BM9" s="1" t="s">
        <v>238</v>
      </c>
      <c r="BN9" s="1" t="s">
        <v>238</v>
      </c>
      <c r="BO9" s="1" t="s">
        <v>238</v>
      </c>
      <c r="BP9" s="1" t="s">
        <v>238</v>
      </c>
      <c r="BQ9" s="1" t="s">
        <v>238</v>
      </c>
      <c r="BR9" s="118" t="s">
        <v>238</v>
      </c>
      <c r="BS9" s="119" t="s">
        <v>238</v>
      </c>
      <c r="BT9" s="1" t="s">
        <v>238</v>
      </c>
      <c r="BU9" s="1" t="s">
        <v>238</v>
      </c>
    </row>
    <row r="10" spans="1:73" x14ac:dyDescent="0.2">
      <c r="A10" s="118">
        <v>271071</v>
      </c>
      <c r="B10" s="1" t="s">
        <v>204</v>
      </c>
      <c r="C10" s="116" t="s">
        <v>313</v>
      </c>
      <c r="D10" s="1">
        <v>3</v>
      </c>
      <c r="E10" s="117">
        <v>7.3238611395927897</v>
      </c>
      <c r="F10" s="120">
        <v>7.3238611395927897</v>
      </c>
      <c r="G10" s="119">
        <v>0</v>
      </c>
      <c r="H10" s="1">
        <v>0</v>
      </c>
      <c r="I10" s="1">
        <v>1</v>
      </c>
      <c r="J10" s="1">
        <v>1</v>
      </c>
      <c r="K10" s="1">
        <v>0</v>
      </c>
      <c r="L10" s="1">
        <v>0</v>
      </c>
      <c r="M10" s="1">
        <v>0</v>
      </c>
      <c r="N10" s="1">
        <v>1</v>
      </c>
      <c r="O10" s="118">
        <v>0</v>
      </c>
      <c r="P10" s="1">
        <v>1</v>
      </c>
      <c r="Q10" s="1">
        <v>2</v>
      </c>
      <c r="R10" s="118">
        <v>0</v>
      </c>
      <c r="S10" s="119" t="s">
        <v>238</v>
      </c>
      <c r="T10" s="1" t="s">
        <v>238</v>
      </c>
      <c r="U10" s="1" t="s">
        <v>238</v>
      </c>
      <c r="V10" s="1" t="s">
        <v>238</v>
      </c>
      <c r="W10" s="1" t="s">
        <v>238</v>
      </c>
      <c r="X10" s="1" t="s">
        <v>238</v>
      </c>
      <c r="Y10" s="1" t="s">
        <v>238</v>
      </c>
      <c r="Z10" s="1" t="s">
        <v>238</v>
      </c>
      <c r="AA10" s="118" t="s">
        <v>238</v>
      </c>
      <c r="AB10" s="119" t="s">
        <v>238</v>
      </c>
      <c r="AC10" s="1" t="s">
        <v>238</v>
      </c>
      <c r="AD10" s="1" t="s">
        <v>238</v>
      </c>
      <c r="AE10" s="1" t="s">
        <v>238</v>
      </c>
      <c r="AF10" s="1" t="s">
        <v>238</v>
      </c>
      <c r="AG10" s="1" t="s">
        <v>238</v>
      </c>
      <c r="AH10" s="118" t="s">
        <v>238</v>
      </c>
      <c r="AI10" s="119" t="s">
        <v>238</v>
      </c>
      <c r="AJ10" s="1" t="s">
        <v>238</v>
      </c>
      <c r="AK10" s="1" t="s">
        <v>238</v>
      </c>
      <c r="AL10" s="1" t="s">
        <v>238</v>
      </c>
      <c r="AM10" s="1" t="s">
        <v>238</v>
      </c>
      <c r="AN10" s="1" t="s">
        <v>238</v>
      </c>
      <c r="AO10" s="118" t="s">
        <v>238</v>
      </c>
      <c r="AP10" s="119">
        <v>0</v>
      </c>
      <c r="AQ10" s="1">
        <v>0</v>
      </c>
      <c r="AR10" s="1">
        <v>0</v>
      </c>
      <c r="AS10" s="1">
        <v>0</v>
      </c>
      <c r="AT10" s="1">
        <v>0</v>
      </c>
      <c r="AU10" s="1">
        <v>1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18">
        <v>2</v>
      </c>
      <c r="BC10" s="1">
        <v>2</v>
      </c>
      <c r="BD10" s="1">
        <v>0</v>
      </c>
      <c r="BE10" s="1">
        <v>0</v>
      </c>
      <c r="BF10" s="1">
        <v>0</v>
      </c>
      <c r="BG10" s="1">
        <v>1</v>
      </c>
      <c r="BH10" s="1">
        <v>0</v>
      </c>
      <c r="BI10" s="1">
        <v>0</v>
      </c>
      <c r="BJ10" s="1">
        <v>0</v>
      </c>
      <c r="BK10" s="119" t="s">
        <v>238</v>
      </c>
      <c r="BL10" s="1" t="s">
        <v>238</v>
      </c>
      <c r="BM10" s="1" t="s">
        <v>238</v>
      </c>
      <c r="BN10" s="1" t="s">
        <v>238</v>
      </c>
      <c r="BO10" s="1" t="s">
        <v>238</v>
      </c>
      <c r="BP10" s="1" t="s">
        <v>238</v>
      </c>
      <c r="BQ10" s="1" t="s">
        <v>238</v>
      </c>
      <c r="BR10" s="118" t="s">
        <v>238</v>
      </c>
      <c r="BS10" s="119" t="s">
        <v>238</v>
      </c>
      <c r="BT10" s="1" t="s">
        <v>238</v>
      </c>
      <c r="BU10" s="1" t="s">
        <v>238</v>
      </c>
    </row>
    <row r="11" spans="1:73" x14ac:dyDescent="0.2">
      <c r="A11" s="118">
        <v>271080</v>
      </c>
      <c r="B11" s="1" t="s">
        <v>204</v>
      </c>
      <c r="C11" s="116" t="s">
        <v>314</v>
      </c>
      <c r="D11" s="1">
        <v>5</v>
      </c>
      <c r="E11" s="117">
        <v>15.8942081505499</v>
      </c>
      <c r="F11" s="120">
        <v>15.8942081505499</v>
      </c>
      <c r="G11" s="119">
        <v>2</v>
      </c>
      <c r="H11" s="1">
        <v>0</v>
      </c>
      <c r="I11" s="1">
        <v>1</v>
      </c>
      <c r="J11" s="1">
        <v>0</v>
      </c>
      <c r="K11" s="1">
        <v>1</v>
      </c>
      <c r="L11" s="1">
        <v>0</v>
      </c>
      <c r="M11" s="1">
        <v>1</v>
      </c>
      <c r="N11" s="1">
        <v>0</v>
      </c>
      <c r="O11" s="118">
        <v>0</v>
      </c>
      <c r="P11" s="1">
        <v>4</v>
      </c>
      <c r="Q11" s="1">
        <v>1</v>
      </c>
      <c r="R11" s="118">
        <v>0</v>
      </c>
      <c r="S11" s="119" t="s">
        <v>238</v>
      </c>
      <c r="T11" s="1" t="s">
        <v>238</v>
      </c>
      <c r="U11" s="1" t="s">
        <v>238</v>
      </c>
      <c r="V11" s="1" t="s">
        <v>238</v>
      </c>
      <c r="W11" s="1" t="s">
        <v>238</v>
      </c>
      <c r="X11" s="1" t="s">
        <v>238</v>
      </c>
      <c r="Y11" s="1" t="s">
        <v>238</v>
      </c>
      <c r="Z11" s="1" t="s">
        <v>238</v>
      </c>
      <c r="AA11" s="118" t="s">
        <v>238</v>
      </c>
      <c r="AB11" s="119" t="s">
        <v>238</v>
      </c>
      <c r="AC11" s="1" t="s">
        <v>238</v>
      </c>
      <c r="AD11" s="1" t="s">
        <v>238</v>
      </c>
      <c r="AE11" s="1" t="s">
        <v>238</v>
      </c>
      <c r="AF11" s="1" t="s">
        <v>238</v>
      </c>
      <c r="AG11" s="1" t="s">
        <v>238</v>
      </c>
      <c r="AH11" s="118" t="s">
        <v>238</v>
      </c>
      <c r="AI11" s="119" t="s">
        <v>238</v>
      </c>
      <c r="AJ11" s="1" t="s">
        <v>238</v>
      </c>
      <c r="AK11" s="1" t="s">
        <v>238</v>
      </c>
      <c r="AL11" s="1" t="s">
        <v>238</v>
      </c>
      <c r="AM11" s="1" t="s">
        <v>238</v>
      </c>
      <c r="AN11" s="1" t="s">
        <v>238</v>
      </c>
      <c r="AO11" s="118" t="s">
        <v>238</v>
      </c>
      <c r="AP11" s="119">
        <v>1</v>
      </c>
      <c r="AQ11" s="1">
        <v>1</v>
      </c>
      <c r="AR11" s="1">
        <v>0</v>
      </c>
      <c r="AS11" s="1">
        <v>0</v>
      </c>
      <c r="AT11" s="1">
        <v>0</v>
      </c>
      <c r="AU11" s="1">
        <v>1</v>
      </c>
      <c r="AV11" s="1">
        <v>1</v>
      </c>
      <c r="AW11" s="1">
        <v>0</v>
      </c>
      <c r="AX11" s="1">
        <v>0</v>
      </c>
      <c r="AY11" s="1">
        <v>0</v>
      </c>
      <c r="AZ11" s="1">
        <v>1</v>
      </c>
      <c r="BA11" s="1">
        <v>0</v>
      </c>
      <c r="BB11" s="118">
        <v>0</v>
      </c>
      <c r="BC11" s="1">
        <v>0</v>
      </c>
      <c r="BD11" s="1">
        <v>0</v>
      </c>
      <c r="BE11" s="1">
        <v>1</v>
      </c>
      <c r="BF11" s="1">
        <v>1</v>
      </c>
      <c r="BG11" s="1">
        <v>1</v>
      </c>
      <c r="BH11" s="1">
        <v>0</v>
      </c>
      <c r="BI11" s="1">
        <v>2</v>
      </c>
      <c r="BJ11" s="1">
        <v>0</v>
      </c>
      <c r="BK11" s="119" t="s">
        <v>238</v>
      </c>
      <c r="BL11" s="1" t="s">
        <v>238</v>
      </c>
      <c r="BM11" s="1" t="s">
        <v>238</v>
      </c>
      <c r="BN11" s="1" t="s">
        <v>238</v>
      </c>
      <c r="BO11" s="1" t="s">
        <v>238</v>
      </c>
      <c r="BP11" s="1" t="s">
        <v>238</v>
      </c>
      <c r="BQ11" s="1" t="s">
        <v>238</v>
      </c>
      <c r="BR11" s="118" t="s">
        <v>238</v>
      </c>
      <c r="BS11" s="119" t="s">
        <v>238</v>
      </c>
      <c r="BT11" s="1" t="s">
        <v>238</v>
      </c>
      <c r="BU11" s="1" t="s">
        <v>238</v>
      </c>
    </row>
    <row r="12" spans="1:73" x14ac:dyDescent="0.2">
      <c r="A12" s="118">
        <v>271098</v>
      </c>
      <c r="B12" s="1" t="s">
        <v>204</v>
      </c>
      <c r="C12" s="116" t="s">
        <v>315</v>
      </c>
      <c r="D12" s="1">
        <v>9</v>
      </c>
      <c r="E12" s="117">
        <v>19.7255950554508</v>
      </c>
      <c r="F12" s="120">
        <v>19.7255950554508</v>
      </c>
      <c r="G12" s="119">
        <v>0</v>
      </c>
      <c r="H12" s="1">
        <v>4</v>
      </c>
      <c r="I12" s="1">
        <v>1</v>
      </c>
      <c r="J12" s="1">
        <v>3</v>
      </c>
      <c r="K12" s="1">
        <v>0</v>
      </c>
      <c r="L12" s="1">
        <v>1</v>
      </c>
      <c r="M12" s="1">
        <v>0</v>
      </c>
      <c r="N12" s="1">
        <v>0</v>
      </c>
      <c r="O12" s="118">
        <v>0</v>
      </c>
      <c r="P12" s="1">
        <v>7</v>
      </c>
      <c r="Q12" s="1">
        <v>2</v>
      </c>
      <c r="R12" s="118">
        <v>0</v>
      </c>
      <c r="S12" s="119" t="s">
        <v>238</v>
      </c>
      <c r="T12" s="1" t="s">
        <v>238</v>
      </c>
      <c r="U12" s="1" t="s">
        <v>238</v>
      </c>
      <c r="V12" s="1" t="s">
        <v>238</v>
      </c>
      <c r="W12" s="1" t="s">
        <v>238</v>
      </c>
      <c r="X12" s="1" t="s">
        <v>238</v>
      </c>
      <c r="Y12" s="1" t="s">
        <v>238</v>
      </c>
      <c r="Z12" s="1" t="s">
        <v>238</v>
      </c>
      <c r="AA12" s="118" t="s">
        <v>238</v>
      </c>
      <c r="AB12" s="119" t="s">
        <v>238</v>
      </c>
      <c r="AC12" s="1" t="s">
        <v>238</v>
      </c>
      <c r="AD12" s="1" t="s">
        <v>238</v>
      </c>
      <c r="AE12" s="1" t="s">
        <v>238</v>
      </c>
      <c r="AF12" s="1" t="s">
        <v>238</v>
      </c>
      <c r="AG12" s="1" t="s">
        <v>238</v>
      </c>
      <c r="AH12" s="118" t="s">
        <v>238</v>
      </c>
      <c r="AI12" s="119" t="s">
        <v>238</v>
      </c>
      <c r="AJ12" s="1" t="s">
        <v>238</v>
      </c>
      <c r="AK12" s="1" t="s">
        <v>238</v>
      </c>
      <c r="AL12" s="1" t="s">
        <v>238</v>
      </c>
      <c r="AM12" s="1" t="s">
        <v>238</v>
      </c>
      <c r="AN12" s="1" t="s">
        <v>238</v>
      </c>
      <c r="AO12" s="118" t="s">
        <v>238</v>
      </c>
      <c r="AP12" s="119">
        <v>0</v>
      </c>
      <c r="AQ12" s="1">
        <v>1</v>
      </c>
      <c r="AR12" s="1">
        <v>1</v>
      </c>
      <c r="AS12" s="1">
        <v>1</v>
      </c>
      <c r="AT12" s="1">
        <v>1</v>
      </c>
      <c r="AU12" s="1">
        <v>3</v>
      </c>
      <c r="AV12" s="1">
        <v>0</v>
      </c>
      <c r="AW12" s="1">
        <v>1</v>
      </c>
      <c r="AX12" s="1">
        <v>1</v>
      </c>
      <c r="AY12" s="1">
        <v>0</v>
      </c>
      <c r="AZ12" s="1">
        <v>0</v>
      </c>
      <c r="BA12" s="1">
        <v>0</v>
      </c>
      <c r="BB12" s="118">
        <v>0</v>
      </c>
      <c r="BC12" s="1">
        <v>1</v>
      </c>
      <c r="BD12" s="1">
        <v>3</v>
      </c>
      <c r="BE12" s="1">
        <v>0</v>
      </c>
      <c r="BF12" s="1">
        <v>1</v>
      </c>
      <c r="BG12" s="1">
        <v>0</v>
      </c>
      <c r="BH12" s="1">
        <v>4</v>
      </c>
      <c r="BI12" s="1">
        <v>0</v>
      </c>
      <c r="BJ12" s="1">
        <v>0</v>
      </c>
      <c r="BK12" s="119" t="s">
        <v>238</v>
      </c>
      <c r="BL12" s="1" t="s">
        <v>238</v>
      </c>
      <c r="BM12" s="1" t="s">
        <v>238</v>
      </c>
      <c r="BN12" s="1" t="s">
        <v>238</v>
      </c>
      <c r="BO12" s="1" t="s">
        <v>238</v>
      </c>
      <c r="BP12" s="1" t="s">
        <v>238</v>
      </c>
      <c r="BQ12" s="1" t="s">
        <v>238</v>
      </c>
      <c r="BR12" s="118" t="s">
        <v>238</v>
      </c>
      <c r="BS12" s="119" t="s">
        <v>238</v>
      </c>
      <c r="BT12" s="1" t="s">
        <v>238</v>
      </c>
      <c r="BU12" s="1" t="s">
        <v>238</v>
      </c>
    </row>
    <row r="13" spans="1:73" x14ac:dyDescent="0.2">
      <c r="A13" s="118">
        <v>271110</v>
      </c>
      <c r="B13" s="1" t="s">
        <v>204</v>
      </c>
      <c r="C13" s="116" t="s">
        <v>316</v>
      </c>
      <c r="D13" s="1">
        <v>7</v>
      </c>
      <c r="E13" s="117">
        <v>18.100483541488899</v>
      </c>
      <c r="F13" s="120">
        <v>18.100483541488899</v>
      </c>
      <c r="G13" s="119">
        <v>0</v>
      </c>
      <c r="H13" s="1">
        <v>6</v>
      </c>
      <c r="I13" s="1">
        <v>0</v>
      </c>
      <c r="J13" s="1">
        <v>0</v>
      </c>
      <c r="K13" s="1">
        <v>1</v>
      </c>
      <c r="L13" s="1">
        <v>0</v>
      </c>
      <c r="M13" s="1">
        <v>0</v>
      </c>
      <c r="N13" s="1">
        <v>0</v>
      </c>
      <c r="O13" s="118">
        <v>0</v>
      </c>
      <c r="P13" s="1">
        <v>4</v>
      </c>
      <c r="Q13" s="1">
        <v>3</v>
      </c>
      <c r="R13" s="118">
        <v>0</v>
      </c>
      <c r="S13" s="119" t="s">
        <v>238</v>
      </c>
      <c r="T13" s="1" t="s">
        <v>238</v>
      </c>
      <c r="U13" s="1" t="s">
        <v>238</v>
      </c>
      <c r="V13" s="1" t="s">
        <v>238</v>
      </c>
      <c r="W13" s="1" t="s">
        <v>238</v>
      </c>
      <c r="X13" s="1" t="s">
        <v>238</v>
      </c>
      <c r="Y13" s="1" t="s">
        <v>238</v>
      </c>
      <c r="Z13" s="1" t="s">
        <v>238</v>
      </c>
      <c r="AA13" s="118" t="s">
        <v>238</v>
      </c>
      <c r="AB13" s="119" t="s">
        <v>238</v>
      </c>
      <c r="AC13" s="1" t="s">
        <v>238</v>
      </c>
      <c r="AD13" s="1" t="s">
        <v>238</v>
      </c>
      <c r="AE13" s="1" t="s">
        <v>238</v>
      </c>
      <c r="AF13" s="1" t="s">
        <v>238</v>
      </c>
      <c r="AG13" s="1" t="s">
        <v>238</v>
      </c>
      <c r="AH13" s="118" t="s">
        <v>238</v>
      </c>
      <c r="AI13" s="119" t="s">
        <v>238</v>
      </c>
      <c r="AJ13" s="1" t="s">
        <v>238</v>
      </c>
      <c r="AK13" s="1" t="s">
        <v>238</v>
      </c>
      <c r="AL13" s="1" t="s">
        <v>238</v>
      </c>
      <c r="AM13" s="1" t="s">
        <v>238</v>
      </c>
      <c r="AN13" s="1" t="s">
        <v>238</v>
      </c>
      <c r="AO13" s="118" t="s">
        <v>238</v>
      </c>
      <c r="AP13" s="119">
        <v>1</v>
      </c>
      <c r="AQ13" s="1">
        <v>1</v>
      </c>
      <c r="AR13" s="1">
        <v>1</v>
      </c>
      <c r="AS13" s="1">
        <v>2</v>
      </c>
      <c r="AT13" s="1">
        <v>0</v>
      </c>
      <c r="AU13" s="1">
        <v>0</v>
      </c>
      <c r="AV13" s="1">
        <v>0</v>
      </c>
      <c r="AW13" s="1">
        <v>1</v>
      </c>
      <c r="AX13" s="1">
        <v>0</v>
      </c>
      <c r="AY13" s="1">
        <v>0</v>
      </c>
      <c r="AZ13" s="1">
        <v>1</v>
      </c>
      <c r="BA13" s="1">
        <v>0</v>
      </c>
      <c r="BB13" s="118">
        <v>0</v>
      </c>
      <c r="BC13" s="1">
        <v>0</v>
      </c>
      <c r="BD13" s="1">
        <v>1</v>
      </c>
      <c r="BE13" s="1">
        <v>0</v>
      </c>
      <c r="BF13" s="1">
        <v>1</v>
      </c>
      <c r="BG13" s="1">
        <v>2</v>
      </c>
      <c r="BH13" s="1">
        <v>3</v>
      </c>
      <c r="BI13" s="1">
        <v>0</v>
      </c>
      <c r="BJ13" s="1">
        <v>0</v>
      </c>
      <c r="BK13" s="119" t="s">
        <v>238</v>
      </c>
      <c r="BL13" s="1" t="s">
        <v>238</v>
      </c>
      <c r="BM13" s="1" t="s">
        <v>238</v>
      </c>
      <c r="BN13" s="1" t="s">
        <v>238</v>
      </c>
      <c r="BO13" s="1" t="s">
        <v>238</v>
      </c>
      <c r="BP13" s="1" t="s">
        <v>238</v>
      </c>
      <c r="BQ13" s="1" t="s">
        <v>238</v>
      </c>
      <c r="BR13" s="118" t="s">
        <v>238</v>
      </c>
      <c r="BS13" s="119" t="s">
        <v>238</v>
      </c>
      <c r="BT13" s="1" t="s">
        <v>238</v>
      </c>
      <c r="BU13" s="1" t="s">
        <v>238</v>
      </c>
    </row>
    <row r="14" spans="1:73" x14ac:dyDescent="0.2">
      <c r="A14" s="118">
        <v>271136</v>
      </c>
      <c r="B14" s="1" t="s">
        <v>204</v>
      </c>
      <c r="C14" s="116" t="s">
        <v>317</v>
      </c>
      <c r="D14" s="1">
        <v>4</v>
      </c>
      <c r="E14" s="117">
        <v>8.0032012805122008</v>
      </c>
      <c r="F14" s="120">
        <v>8.0032012805122008</v>
      </c>
      <c r="G14" s="119">
        <v>0</v>
      </c>
      <c r="H14" s="1">
        <v>1</v>
      </c>
      <c r="I14" s="1">
        <v>0</v>
      </c>
      <c r="J14" s="1">
        <v>0</v>
      </c>
      <c r="K14" s="1">
        <v>1</v>
      </c>
      <c r="L14" s="1">
        <v>0</v>
      </c>
      <c r="M14" s="1">
        <v>1</v>
      </c>
      <c r="N14" s="1">
        <v>1</v>
      </c>
      <c r="O14" s="118">
        <v>0</v>
      </c>
      <c r="P14" s="1">
        <v>4</v>
      </c>
      <c r="Q14" s="1">
        <v>0</v>
      </c>
      <c r="R14" s="118">
        <v>0</v>
      </c>
      <c r="S14" s="119" t="s">
        <v>238</v>
      </c>
      <c r="T14" s="1" t="s">
        <v>238</v>
      </c>
      <c r="U14" s="1" t="s">
        <v>238</v>
      </c>
      <c r="V14" s="1" t="s">
        <v>238</v>
      </c>
      <c r="W14" s="1" t="s">
        <v>238</v>
      </c>
      <c r="X14" s="1" t="s">
        <v>238</v>
      </c>
      <c r="Y14" s="1" t="s">
        <v>238</v>
      </c>
      <c r="Z14" s="1" t="s">
        <v>238</v>
      </c>
      <c r="AA14" s="118" t="s">
        <v>238</v>
      </c>
      <c r="AB14" s="119" t="s">
        <v>238</v>
      </c>
      <c r="AC14" s="1" t="s">
        <v>238</v>
      </c>
      <c r="AD14" s="1" t="s">
        <v>238</v>
      </c>
      <c r="AE14" s="1" t="s">
        <v>238</v>
      </c>
      <c r="AF14" s="1" t="s">
        <v>238</v>
      </c>
      <c r="AG14" s="1" t="s">
        <v>238</v>
      </c>
      <c r="AH14" s="118" t="s">
        <v>238</v>
      </c>
      <c r="AI14" s="119" t="s">
        <v>238</v>
      </c>
      <c r="AJ14" s="1" t="s">
        <v>238</v>
      </c>
      <c r="AK14" s="1" t="s">
        <v>238</v>
      </c>
      <c r="AL14" s="1" t="s">
        <v>238</v>
      </c>
      <c r="AM14" s="1" t="s">
        <v>238</v>
      </c>
      <c r="AN14" s="1" t="s">
        <v>238</v>
      </c>
      <c r="AO14" s="118" t="s">
        <v>238</v>
      </c>
      <c r="AP14" s="119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1</v>
      </c>
      <c r="AW14" s="1">
        <v>1</v>
      </c>
      <c r="AX14" s="1">
        <v>0</v>
      </c>
      <c r="AY14" s="1">
        <v>0</v>
      </c>
      <c r="AZ14" s="1">
        <v>0</v>
      </c>
      <c r="BA14" s="1">
        <v>0</v>
      </c>
      <c r="BB14" s="118">
        <v>2</v>
      </c>
      <c r="BC14" s="1">
        <v>0</v>
      </c>
      <c r="BD14" s="1">
        <v>0</v>
      </c>
      <c r="BE14" s="1">
        <v>1</v>
      </c>
      <c r="BF14" s="1">
        <v>0</v>
      </c>
      <c r="BG14" s="1">
        <v>0</v>
      </c>
      <c r="BH14" s="1">
        <v>1</v>
      </c>
      <c r="BI14" s="1">
        <v>2</v>
      </c>
      <c r="BJ14" s="1">
        <v>0</v>
      </c>
      <c r="BK14" s="119" t="s">
        <v>238</v>
      </c>
      <c r="BL14" s="1" t="s">
        <v>238</v>
      </c>
      <c r="BM14" s="1" t="s">
        <v>238</v>
      </c>
      <c r="BN14" s="1" t="s">
        <v>238</v>
      </c>
      <c r="BO14" s="1" t="s">
        <v>238</v>
      </c>
      <c r="BP14" s="1" t="s">
        <v>238</v>
      </c>
      <c r="BQ14" s="1" t="s">
        <v>238</v>
      </c>
      <c r="BR14" s="118" t="s">
        <v>238</v>
      </c>
      <c r="BS14" s="119" t="s">
        <v>238</v>
      </c>
      <c r="BT14" s="1" t="s">
        <v>238</v>
      </c>
      <c r="BU14" s="1" t="s">
        <v>238</v>
      </c>
    </row>
    <row r="15" spans="1:73" x14ac:dyDescent="0.2">
      <c r="A15" s="118">
        <v>271144</v>
      </c>
      <c r="B15" s="1" t="s">
        <v>204</v>
      </c>
      <c r="C15" s="116" t="s">
        <v>318</v>
      </c>
      <c r="D15" s="1">
        <v>11</v>
      </c>
      <c r="E15" s="117">
        <v>12.657353922628999</v>
      </c>
      <c r="F15" s="120">
        <v>12.657353922628999</v>
      </c>
      <c r="G15" s="119">
        <v>0</v>
      </c>
      <c r="H15" s="1">
        <v>2</v>
      </c>
      <c r="I15" s="1">
        <v>3</v>
      </c>
      <c r="J15" s="1">
        <v>1</v>
      </c>
      <c r="K15" s="1">
        <v>3</v>
      </c>
      <c r="L15" s="1">
        <v>0</v>
      </c>
      <c r="M15" s="1">
        <v>2</v>
      </c>
      <c r="N15" s="1">
        <v>0</v>
      </c>
      <c r="O15" s="118">
        <v>0</v>
      </c>
      <c r="P15" s="1">
        <v>5</v>
      </c>
      <c r="Q15" s="1">
        <v>6</v>
      </c>
      <c r="R15" s="118">
        <v>0</v>
      </c>
      <c r="S15" s="119" t="s">
        <v>238</v>
      </c>
      <c r="T15" s="1" t="s">
        <v>238</v>
      </c>
      <c r="U15" s="1" t="s">
        <v>238</v>
      </c>
      <c r="V15" s="1" t="s">
        <v>238</v>
      </c>
      <c r="W15" s="1" t="s">
        <v>238</v>
      </c>
      <c r="X15" s="1" t="s">
        <v>238</v>
      </c>
      <c r="Y15" s="1" t="s">
        <v>238</v>
      </c>
      <c r="Z15" s="1" t="s">
        <v>238</v>
      </c>
      <c r="AA15" s="118" t="s">
        <v>238</v>
      </c>
      <c r="AB15" s="119" t="s">
        <v>238</v>
      </c>
      <c r="AC15" s="1" t="s">
        <v>238</v>
      </c>
      <c r="AD15" s="1" t="s">
        <v>238</v>
      </c>
      <c r="AE15" s="1" t="s">
        <v>238</v>
      </c>
      <c r="AF15" s="1" t="s">
        <v>238</v>
      </c>
      <c r="AG15" s="1" t="s">
        <v>238</v>
      </c>
      <c r="AH15" s="118" t="s">
        <v>238</v>
      </c>
      <c r="AI15" s="119" t="s">
        <v>238</v>
      </c>
      <c r="AJ15" s="1" t="s">
        <v>238</v>
      </c>
      <c r="AK15" s="1" t="s">
        <v>238</v>
      </c>
      <c r="AL15" s="1" t="s">
        <v>238</v>
      </c>
      <c r="AM15" s="1" t="s">
        <v>238</v>
      </c>
      <c r="AN15" s="1" t="s">
        <v>238</v>
      </c>
      <c r="AO15" s="118" t="s">
        <v>238</v>
      </c>
      <c r="AP15" s="119">
        <v>0</v>
      </c>
      <c r="AQ15" s="1">
        <v>1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2</v>
      </c>
      <c r="AX15" s="1">
        <v>1</v>
      </c>
      <c r="AY15" s="1">
        <v>1</v>
      </c>
      <c r="AZ15" s="1">
        <v>2</v>
      </c>
      <c r="BA15" s="1">
        <v>2</v>
      </c>
      <c r="BB15" s="118">
        <v>2</v>
      </c>
      <c r="BC15" s="1">
        <v>0</v>
      </c>
      <c r="BD15" s="1">
        <v>4</v>
      </c>
      <c r="BE15" s="1">
        <v>2</v>
      </c>
      <c r="BF15" s="1">
        <v>1</v>
      </c>
      <c r="BG15" s="1">
        <v>3</v>
      </c>
      <c r="BH15" s="1">
        <v>1</v>
      </c>
      <c r="BI15" s="1">
        <v>0</v>
      </c>
      <c r="BJ15" s="1">
        <v>0</v>
      </c>
      <c r="BK15" s="119" t="s">
        <v>238</v>
      </c>
      <c r="BL15" s="1" t="s">
        <v>238</v>
      </c>
      <c r="BM15" s="1" t="s">
        <v>238</v>
      </c>
      <c r="BN15" s="1" t="s">
        <v>238</v>
      </c>
      <c r="BO15" s="1" t="s">
        <v>238</v>
      </c>
      <c r="BP15" s="1" t="s">
        <v>238</v>
      </c>
      <c r="BQ15" s="1" t="s">
        <v>238</v>
      </c>
      <c r="BR15" s="118" t="s">
        <v>238</v>
      </c>
      <c r="BS15" s="119" t="s">
        <v>238</v>
      </c>
      <c r="BT15" s="1" t="s">
        <v>238</v>
      </c>
      <c r="BU15" s="1" t="s">
        <v>238</v>
      </c>
    </row>
    <row r="16" spans="1:73" x14ac:dyDescent="0.2">
      <c r="A16" s="118">
        <v>271152</v>
      </c>
      <c r="B16" s="1" t="s">
        <v>204</v>
      </c>
      <c r="C16" s="116" t="s">
        <v>319</v>
      </c>
      <c r="D16" s="1">
        <v>14</v>
      </c>
      <c r="E16" s="117">
        <v>30.437429341681899</v>
      </c>
      <c r="F16" s="120">
        <v>30.437429341681899</v>
      </c>
      <c r="G16" s="119">
        <v>1</v>
      </c>
      <c r="H16" s="1">
        <v>1</v>
      </c>
      <c r="I16" s="1">
        <v>2</v>
      </c>
      <c r="J16" s="1">
        <v>2</v>
      </c>
      <c r="K16" s="1">
        <v>3</v>
      </c>
      <c r="L16" s="1">
        <v>3</v>
      </c>
      <c r="M16" s="1">
        <v>1</v>
      </c>
      <c r="N16" s="1">
        <v>1</v>
      </c>
      <c r="O16" s="118">
        <v>0</v>
      </c>
      <c r="P16" s="1">
        <v>7</v>
      </c>
      <c r="Q16" s="1">
        <v>7</v>
      </c>
      <c r="R16" s="118">
        <v>0</v>
      </c>
      <c r="S16" s="119" t="s">
        <v>238</v>
      </c>
      <c r="T16" s="1" t="s">
        <v>238</v>
      </c>
      <c r="U16" s="1" t="s">
        <v>238</v>
      </c>
      <c r="V16" s="1" t="s">
        <v>238</v>
      </c>
      <c r="W16" s="1" t="s">
        <v>238</v>
      </c>
      <c r="X16" s="1" t="s">
        <v>238</v>
      </c>
      <c r="Y16" s="1" t="s">
        <v>238</v>
      </c>
      <c r="Z16" s="1" t="s">
        <v>238</v>
      </c>
      <c r="AA16" s="118" t="s">
        <v>238</v>
      </c>
      <c r="AB16" s="119" t="s">
        <v>238</v>
      </c>
      <c r="AC16" s="1" t="s">
        <v>238</v>
      </c>
      <c r="AD16" s="1" t="s">
        <v>238</v>
      </c>
      <c r="AE16" s="1" t="s">
        <v>238</v>
      </c>
      <c r="AF16" s="1" t="s">
        <v>238</v>
      </c>
      <c r="AG16" s="1" t="s">
        <v>238</v>
      </c>
      <c r="AH16" s="118" t="s">
        <v>238</v>
      </c>
      <c r="AI16" s="119" t="s">
        <v>238</v>
      </c>
      <c r="AJ16" s="1" t="s">
        <v>238</v>
      </c>
      <c r="AK16" s="1" t="s">
        <v>238</v>
      </c>
      <c r="AL16" s="1" t="s">
        <v>238</v>
      </c>
      <c r="AM16" s="1" t="s">
        <v>238</v>
      </c>
      <c r="AN16" s="1" t="s">
        <v>238</v>
      </c>
      <c r="AO16" s="118" t="s">
        <v>238</v>
      </c>
      <c r="AP16" s="119">
        <v>0</v>
      </c>
      <c r="AQ16" s="1">
        <v>1</v>
      </c>
      <c r="AR16" s="1">
        <v>2</v>
      </c>
      <c r="AS16" s="1">
        <v>2</v>
      </c>
      <c r="AT16" s="1">
        <v>0</v>
      </c>
      <c r="AU16" s="1">
        <v>2</v>
      </c>
      <c r="AV16" s="1">
        <v>0</v>
      </c>
      <c r="AW16" s="1">
        <v>1</v>
      </c>
      <c r="AX16" s="1">
        <v>1</v>
      </c>
      <c r="AY16" s="1">
        <v>2</v>
      </c>
      <c r="AZ16" s="1">
        <v>1</v>
      </c>
      <c r="BA16" s="1">
        <v>0</v>
      </c>
      <c r="BB16" s="118">
        <v>2</v>
      </c>
      <c r="BC16" s="1">
        <v>1</v>
      </c>
      <c r="BD16" s="1">
        <v>4</v>
      </c>
      <c r="BE16" s="1">
        <v>2</v>
      </c>
      <c r="BF16" s="1">
        <v>1</v>
      </c>
      <c r="BG16" s="1">
        <v>3</v>
      </c>
      <c r="BH16" s="1">
        <v>1</v>
      </c>
      <c r="BI16" s="1">
        <v>2</v>
      </c>
      <c r="BJ16" s="1">
        <v>0</v>
      </c>
      <c r="BK16" s="119" t="s">
        <v>238</v>
      </c>
      <c r="BL16" s="1" t="s">
        <v>238</v>
      </c>
      <c r="BM16" s="1" t="s">
        <v>238</v>
      </c>
      <c r="BN16" s="1" t="s">
        <v>238</v>
      </c>
      <c r="BO16" s="1" t="s">
        <v>238</v>
      </c>
      <c r="BP16" s="1" t="s">
        <v>238</v>
      </c>
      <c r="BQ16" s="1" t="s">
        <v>238</v>
      </c>
      <c r="BR16" s="118" t="s">
        <v>238</v>
      </c>
      <c r="BS16" s="119" t="s">
        <v>238</v>
      </c>
      <c r="BT16" s="1" t="s">
        <v>238</v>
      </c>
      <c r="BU16" s="1" t="s">
        <v>238</v>
      </c>
    </row>
    <row r="17" spans="1:73" x14ac:dyDescent="0.2">
      <c r="A17" s="118">
        <v>271161</v>
      </c>
      <c r="B17" s="1" t="s">
        <v>204</v>
      </c>
      <c r="C17" s="116" t="s">
        <v>320</v>
      </c>
      <c r="D17" s="1">
        <v>6</v>
      </c>
      <c r="E17" s="117">
        <v>9.1510844035018106</v>
      </c>
      <c r="F17" s="120">
        <v>9.1510844035018106</v>
      </c>
      <c r="G17" s="119">
        <v>0</v>
      </c>
      <c r="H17" s="1">
        <v>1</v>
      </c>
      <c r="I17" s="1">
        <v>0</v>
      </c>
      <c r="J17" s="1">
        <v>1</v>
      </c>
      <c r="K17" s="1">
        <v>0</v>
      </c>
      <c r="L17" s="1">
        <v>2</v>
      </c>
      <c r="M17" s="1">
        <v>1</v>
      </c>
      <c r="N17" s="1">
        <v>1</v>
      </c>
      <c r="O17" s="118">
        <v>0</v>
      </c>
      <c r="P17" s="1">
        <v>5</v>
      </c>
      <c r="Q17" s="1">
        <v>1</v>
      </c>
      <c r="R17" s="118">
        <v>0</v>
      </c>
      <c r="S17" s="119" t="s">
        <v>238</v>
      </c>
      <c r="T17" s="1" t="s">
        <v>238</v>
      </c>
      <c r="U17" s="1" t="s">
        <v>238</v>
      </c>
      <c r="V17" s="1" t="s">
        <v>238</v>
      </c>
      <c r="W17" s="1" t="s">
        <v>238</v>
      </c>
      <c r="X17" s="1" t="s">
        <v>238</v>
      </c>
      <c r="Y17" s="1" t="s">
        <v>238</v>
      </c>
      <c r="Z17" s="1" t="s">
        <v>238</v>
      </c>
      <c r="AA17" s="118" t="s">
        <v>238</v>
      </c>
      <c r="AB17" s="119" t="s">
        <v>238</v>
      </c>
      <c r="AC17" s="1" t="s">
        <v>238</v>
      </c>
      <c r="AD17" s="1" t="s">
        <v>238</v>
      </c>
      <c r="AE17" s="1" t="s">
        <v>238</v>
      </c>
      <c r="AF17" s="1" t="s">
        <v>238</v>
      </c>
      <c r="AG17" s="1" t="s">
        <v>238</v>
      </c>
      <c r="AH17" s="118" t="s">
        <v>238</v>
      </c>
      <c r="AI17" s="119" t="s">
        <v>238</v>
      </c>
      <c r="AJ17" s="1" t="s">
        <v>238</v>
      </c>
      <c r="AK17" s="1" t="s">
        <v>238</v>
      </c>
      <c r="AL17" s="1" t="s">
        <v>238</v>
      </c>
      <c r="AM17" s="1" t="s">
        <v>238</v>
      </c>
      <c r="AN17" s="1" t="s">
        <v>238</v>
      </c>
      <c r="AO17" s="118" t="s">
        <v>238</v>
      </c>
      <c r="AP17" s="119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2</v>
      </c>
      <c r="AZ17" s="1">
        <v>0</v>
      </c>
      <c r="BA17" s="1">
        <v>0</v>
      </c>
      <c r="BB17" s="118">
        <v>4</v>
      </c>
      <c r="BC17" s="1">
        <v>2</v>
      </c>
      <c r="BD17" s="1">
        <v>1</v>
      </c>
      <c r="BE17" s="1">
        <v>1</v>
      </c>
      <c r="BF17" s="1">
        <v>0</v>
      </c>
      <c r="BG17" s="1">
        <v>0</v>
      </c>
      <c r="BH17" s="1">
        <v>1</v>
      </c>
      <c r="BI17" s="1">
        <v>1</v>
      </c>
      <c r="BJ17" s="1">
        <v>0</v>
      </c>
      <c r="BK17" s="119" t="s">
        <v>238</v>
      </c>
      <c r="BL17" s="1" t="s">
        <v>238</v>
      </c>
      <c r="BM17" s="1" t="s">
        <v>238</v>
      </c>
      <c r="BN17" s="1" t="s">
        <v>238</v>
      </c>
      <c r="BO17" s="1" t="s">
        <v>238</v>
      </c>
      <c r="BP17" s="1" t="s">
        <v>238</v>
      </c>
      <c r="BQ17" s="1" t="s">
        <v>238</v>
      </c>
      <c r="BR17" s="118" t="s">
        <v>238</v>
      </c>
      <c r="BS17" s="119" t="s">
        <v>238</v>
      </c>
      <c r="BT17" s="1" t="s">
        <v>238</v>
      </c>
      <c r="BU17" s="1" t="s">
        <v>238</v>
      </c>
    </row>
    <row r="18" spans="1:73" x14ac:dyDescent="0.2">
      <c r="A18" s="118">
        <v>271179</v>
      </c>
      <c r="B18" s="1" t="s">
        <v>204</v>
      </c>
      <c r="C18" s="116" t="s">
        <v>321</v>
      </c>
      <c r="D18" s="1">
        <v>4</v>
      </c>
      <c r="E18" s="117">
        <v>8.4862628619921505</v>
      </c>
      <c r="F18" s="120">
        <v>8.4862628619921505</v>
      </c>
      <c r="G18" s="119">
        <v>0</v>
      </c>
      <c r="H18" s="1">
        <v>0</v>
      </c>
      <c r="I18" s="1">
        <v>0</v>
      </c>
      <c r="J18" s="1">
        <v>2</v>
      </c>
      <c r="K18" s="1">
        <v>0</v>
      </c>
      <c r="L18" s="1">
        <v>0</v>
      </c>
      <c r="M18" s="1">
        <v>0</v>
      </c>
      <c r="N18" s="1">
        <v>2</v>
      </c>
      <c r="O18" s="118">
        <v>0</v>
      </c>
      <c r="P18" s="1">
        <v>4</v>
      </c>
      <c r="Q18" s="1">
        <v>0</v>
      </c>
      <c r="R18" s="118">
        <v>0</v>
      </c>
      <c r="S18" s="119" t="s">
        <v>238</v>
      </c>
      <c r="T18" s="1" t="s">
        <v>238</v>
      </c>
      <c r="U18" s="1" t="s">
        <v>238</v>
      </c>
      <c r="V18" s="1" t="s">
        <v>238</v>
      </c>
      <c r="W18" s="1" t="s">
        <v>238</v>
      </c>
      <c r="X18" s="1" t="s">
        <v>238</v>
      </c>
      <c r="Y18" s="1" t="s">
        <v>238</v>
      </c>
      <c r="Z18" s="1" t="s">
        <v>238</v>
      </c>
      <c r="AA18" s="118" t="s">
        <v>238</v>
      </c>
      <c r="AB18" s="119" t="s">
        <v>238</v>
      </c>
      <c r="AC18" s="1" t="s">
        <v>238</v>
      </c>
      <c r="AD18" s="1" t="s">
        <v>238</v>
      </c>
      <c r="AE18" s="1" t="s">
        <v>238</v>
      </c>
      <c r="AF18" s="1" t="s">
        <v>238</v>
      </c>
      <c r="AG18" s="1" t="s">
        <v>238</v>
      </c>
      <c r="AH18" s="118" t="s">
        <v>238</v>
      </c>
      <c r="AI18" s="119" t="s">
        <v>238</v>
      </c>
      <c r="AJ18" s="1" t="s">
        <v>238</v>
      </c>
      <c r="AK18" s="1" t="s">
        <v>238</v>
      </c>
      <c r="AL18" s="1" t="s">
        <v>238</v>
      </c>
      <c r="AM18" s="1" t="s">
        <v>238</v>
      </c>
      <c r="AN18" s="1" t="s">
        <v>238</v>
      </c>
      <c r="AO18" s="118" t="s">
        <v>238</v>
      </c>
      <c r="AP18" s="119">
        <v>0</v>
      </c>
      <c r="AQ18" s="1">
        <v>0</v>
      </c>
      <c r="AR18" s="1">
        <v>2</v>
      </c>
      <c r="AS18" s="1">
        <v>0</v>
      </c>
      <c r="AT18" s="1">
        <v>0</v>
      </c>
      <c r="AU18" s="1">
        <v>1</v>
      </c>
      <c r="AV18" s="1">
        <v>0</v>
      </c>
      <c r="AW18" s="1">
        <v>0</v>
      </c>
      <c r="AX18" s="1">
        <v>1</v>
      </c>
      <c r="AY18" s="1">
        <v>0</v>
      </c>
      <c r="AZ18" s="1">
        <v>0</v>
      </c>
      <c r="BA18" s="1">
        <v>0</v>
      </c>
      <c r="BB18" s="118">
        <v>0</v>
      </c>
      <c r="BC18" s="1">
        <v>0</v>
      </c>
      <c r="BD18" s="1">
        <v>1</v>
      </c>
      <c r="BE18" s="1">
        <v>0</v>
      </c>
      <c r="BF18" s="1">
        <v>1</v>
      </c>
      <c r="BG18" s="1">
        <v>0</v>
      </c>
      <c r="BH18" s="1">
        <v>1</v>
      </c>
      <c r="BI18" s="1">
        <v>1</v>
      </c>
      <c r="BJ18" s="1">
        <v>0</v>
      </c>
      <c r="BK18" s="119" t="s">
        <v>238</v>
      </c>
      <c r="BL18" s="1" t="s">
        <v>238</v>
      </c>
      <c r="BM18" s="1" t="s">
        <v>238</v>
      </c>
      <c r="BN18" s="1" t="s">
        <v>238</v>
      </c>
      <c r="BO18" s="1" t="s">
        <v>238</v>
      </c>
      <c r="BP18" s="1" t="s">
        <v>238</v>
      </c>
      <c r="BQ18" s="1" t="s">
        <v>238</v>
      </c>
      <c r="BR18" s="118" t="s">
        <v>238</v>
      </c>
      <c r="BS18" s="119" t="s">
        <v>238</v>
      </c>
      <c r="BT18" s="1" t="s">
        <v>238</v>
      </c>
      <c r="BU18" s="1" t="s">
        <v>238</v>
      </c>
    </row>
    <row r="19" spans="1:73" x14ac:dyDescent="0.2">
      <c r="A19" s="118">
        <v>271187</v>
      </c>
      <c r="B19" s="1" t="s">
        <v>204</v>
      </c>
      <c r="C19" s="116" t="s">
        <v>322</v>
      </c>
      <c r="D19" s="1">
        <v>8</v>
      </c>
      <c r="E19" s="117">
        <v>8.9630833006554305</v>
      </c>
      <c r="F19" s="120">
        <v>8.9630833006554305</v>
      </c>
      <c r="G19" s="119">
        <v>1</v>
      </c>
      <c r="H19" s="1">
        <v>0</v>
      </c>
      <c r="I19" s="1">
        <v>0</v>
      </c>
      <c r="J19" s="1">
        <v>0</v>
      </c>
      <c r="K19" s="1">
        <v>3</v>
      </c>
      <c r="L19" s="1">
        <v>1</v>
      </c>
      <c r="M19" s="1">
        <v>1</v>
      </c>
      <c r="N19" s="1">
        <v>2</v>
      </c>
      <c r="O19" s="118">
        <v>0</v>
      </c>
      <c r="P19" s="1">
        <v>5</v>
      </c>
      <c r="Q19" s="1">
        <v>3</v>
      </c>
      <c r="R19" s="118">
        <v>0</v>
      </c>
      <c r="S19" s="119" t="s">
        <v>238</v>
      </c>
      <c r="T19" s="1" t="s">
        <v>238</v>
      </c>
      <c r="U19" s="1" t="s">
        <v>238</v>
      </c>
      <c r="V19" s="1" t="s">
        <v>238</v>
      </c>
      <c r="W19" s="1" t="s">
        <v>238</v>
      </c>
      <c r="X19" s="1" t="s">
        <v>238</v>
      </c>
      <c r="Y19" s="1" t="s">
        <v>238</v>
      </c>
      <c r="Z19" s="1" t="s">
        <v>238</v>
      </c>
      <c r="AA19" s="118" t="s">
        <v>238</v>
      </c>
      <c r="AB19" s="119" t="s">
        <v>238</v>
      </c>
      <c r="AC19" s="1" t="s">
        <v>238</v>
      </c>
      <c r="AD19" s="1" t="s">
        <v>238</v>
      </c>
      <c r="AE19" s="1" t="s">
        <v>238</v>
      </c>
      <c r="AF19" s="1" t="s">
        <v>238</v>
      </c>
      <c r="AG19" s="1" t="s">
        <v>238</v>
      </c>
      <c r="AH19" s="118" t="s">
        <v>238</v>
      </c>
      <c r="AI19" s="119" t="s">
        <v>238</v>
      </c>
      <c r="AJ19" s="1" t="s">
        <v>238</v>
      </c>
      <c r="AK19" s="1" t="s">
        <v>238</v>
      </c>
      <c r="AL19" s="1" t="s">
        <v>238</v>
      </c>
      <c r="AM19" s="1" t="s">
        <v>238</v>
      </c>
      <c r="AN19" s="1" t="s">
        <v>238</v>
      </c>
      <c r="AO19" s="118" t="s">
        <v>238</v>
      </c>
      <c r="AP19" s="119">
        <v>0</v>
      </c>
      <c r="AQ19" s="1">
        <v>1</v>
      </c>
      <c r="AR19" s="1">
        <v>1</v>
      </c>
      <c r="AS19" s="1">
        <v>0</v>
      </c>
      <c r="AT19" s="1">
        <v>0</v>
      </c>
      <c r="AU19" s="1">
        <v>0</v>
      </c>
      <c r="AV19" s="1">
        <v>3</v>
      </c>
      <c r="AW19" s="1">
        <v>3</v>
      </c>
      <c r="AX19" s="1">
        <v>0</v>
      </c>
      <c r="AY19" s="1">
        <v>0</v>
      </c>
      <c r="AZ19" s="1">
        <v>0</v>
      </c>
      <c r="BA19" s="1">
        <v>0</v>
      </c>
      <c r="BB19" s="118">
        <v>0</v>
      </c>
      <c r="BC19" s="1">
        <v>2</v>
      </c>
      <c r="BD19" s="1">
        <v>0</v>
      </c>
      <c r="BE19" s="1">
        <v>1</v>
      </c>
      <c r="BF19" s="1">
        <v>2</v>
      </c>
      <c r="BG19" s="1">
        <v>0</v>
      </c>
      <c r="BH19" s="1">
        <v>1</v>
      </c>
      <c r="BI19" s="1">
        <v>2</v>
      </c>
      <c r="BJ19" s="1">
        <v>0</v>
      </c>
      <c r="BK19" s="119" t="s">
        <v>238</v>
      </c>
      <c r="BL19" s="1" t="s">
        <v>238</v>
      </c>
      <c r="BM19" s="1" t="s">
        <v>238</v>
      </c>
      <c r="BN19" s="1" t="s">
        <v>238</v>
      </c>
      <c r="BO19" s="1" t="s">
        <v>238</v>
      </c>
      <c r="BP19" s="1" t="s">
        <v>238</v>
      </c>
      <c r="BQ19" s="1" t="s">
        <v>238</v>
      </c>
      <c r="BR19" s="118" t="s">
        <v>238</v>
      </c>
      <c r="BS19" s="119" t="s">
        <v>238</v>
      </c>
      <c r="BT19" s="1" t="s">
        <v>238</v>
      </c>
      <c r="BU19" s="1" t="s">
        <v>238</v>
      </c>
    </row>
    <row r="20" spans="1:73" x14ac:dyDescent="0.2">
      <c r="A20" s="118">
        <v>271195</v>
      </c>
      <c r="B20" s="1" t="s">
        <v>204</v>
      </c>
      <c r="C20" s="116" t="s">
        <v>323</v>
      </c>
      <c r="D20" s="1">
        <v>9</v>
      </c>
      <c r="E20" s="117">
        <v>14.8969626748324</v>
      </c>
      <c r="F20" s="120">
        <v>14.8969626748324</v>
      </c>
      <c r="G20" s="119">
        <v>2</v>
      </c>
      <c r="H20" s="1">
        <v>1</v>
      </c>
      <c r="I20" s="1">
        <v>2</v>
      </c>
      <c r="J20" s="1">
        <v>0</v>
      </c>
      <c r="K20" s="1">
        <v>1</v>
      </c>
      <c r="L20" s="1">
        <v>1</v>
      </c>
      <c r="M20" s="1">
        <v>1</v>
      </c>
      <c r="N20" s="1">
        <v>1</v>
      </c>
      <c r="O20" s="118">
        <v>0</v>
      </c>
      <c r="P20" s="1">
        <v>6</v>
      </c>
      <c r="Q20" s="1">
        <v>3</v>
      </c>
      <c r="R20" s="118">
        <v>0</v>
      </c>
      <c r="S20" s="119" t="s">
        <v>238</v>
      </c>
      <c r="T20" s="1" t="s">
        <v>238</v>
      </c>
      <c r="U20" s="1" t="s">
        <v>238</v>
      </c>
      <c r="V20" s="1" t="s">
        <v>238</v>
      </c>
      <c r="W20" s="1" t="s">
        <v>238</v>
      </c>
      <c r="X20" s="1" t="s">
        <v>238</v>
      </c>
      <c r="Y20" s="1" t="s">
        <v>238</v>
      </c>
      <c r="Z20" s="1" t="s">
        <v>238</v>
      </c>
      <c r="AA20" s="118" t="s">
        <v>238</v>
      </c>
      <c r="AB20" s="119" t="s">
        <v>238</v>
      </c>
      <c r="AC20" s="1" t="s">
        <v>238</v>
      </c>
      <c r="AD20" s="1" t="s">
        <v>238</v>
      </c>
      <c r="AE20" s="1" t="s">
        <v>238</v>
      </c>
      <c r="AF20" s="1" t="s">
        <v>238</v>
      </c>
      <c r="AG20" s="1" t="s">
        <v>238</v>
      </c>
      <c r="AH20" s="118" t="s">
        <v>238</v>
      </c>
      <c r="AI20" s="119" t="s">
        <v>238</v>
      </c>
      <c r="AJ20" s="1" t="s">
        <v>238</v>
      </c>
      <c r="AK20" s="1" t="s">
        <v>238</v>
      </c>
      <c r="AL20" s="1" t="s">
        <v>238</v>
      </c>
      <c r="AM20" s="1" t="s">
        <v>238</v>
      </c>
      <c r="AN20" s="1" t="s">
        <v>238</v>
      </c>
      <c r="AO20" s="118" t="s">
        <v>238</v>
      </c>
      <c r="AP20" s="119">
        <v>0</v>
      </c>
      <c r="AQ20" s="1">
        <v>0</v>
      </c>
      <c r="AR20" s="1">
        <v>0</v>
      </c>
      <c r="AS20" s="1">
        <v>1</v>
      </c>
      <c r="AT20" s="1">
        <v>0</v>
      </c>
      <c r="AU20" s="1">
        <v>3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1</v>
      </c>
      <c r="BB20" s="118">
        <v>4</v>
      </c>
      <c r="BC20" s="1">
        <v>0</v>
      </c>
      <c r="BD20" s="1">
        <v>3</v>
      </c>
      <c r="BE20" s="1">
        <v>3</v>
      </c>
      <c r="BF20" s="1">
        <v>1</v>
      </c>
      <c r="BG20" s="1">
        <v>1</v>
      </c>
      <c r="BH20" s="1">
        <v>0</v>
      </c>
      <c r="BI20" s="1">
        <v>1</v>
      </c>
      <c r="BJ20" s="1">
        <v>0</v>
      </c>
      <c r="BK20" s="119" t="s">
        <v>238</v>
      </c>
      <c r="BL20" s="1" t="s">
        <v>238</v>
      </c>
      <c r="BM20" s="1" t="s">
        <v>238</v>
      </c>
      <c r="BN20" s="1" t="s">
        <v>238</v>
      </c>
      <c r="BO20" s="1" t="s">
        <v>238</v>
      </c>
      <c r="BP20" s="1" t="s">
        <v>238</v>
      </c>
      <c r="BQ20" s="1" t="s">
        <v>238</v>
      </c>
      <c r="BR20" s="118" t="s">
        <v>238</v>
      </c>
      <c r="BS20" s="119" t="s">
        <v>238</v>
      </c>
      <c r="BT20" s="1" t="s">
        <v>238</v>
      </c>
      <c r="BU20" s="1" t="s">
        <v>238</v>
      </c>
    </row>
    <row r="21" spans="1:73" x14ac:dyDescent="0.2">
      <c r="A21" s="118">
        <v>271209</v>
      </c>
      <c r="B21" s="1" t="s">
        <v>204</v>
      </c>
      <c r="C21" s="116" t="s">
        <v>324</v>
      </c>
      <c r="D21" s="1">
        <v>9</v>
      </c>
      <c r="E21" s="117">
        <v>11.115502420709401</v>
      </c>
      <c r="F21" s="120">
        <v>11.115502420709401</v>
      </c>
      <c r="G21" s="119">
        <v>0</v>
      </c>
      <c r="H21" s="1">
        <v>4</v>
      </c>
      <c r="I21" s="1">
        <v>0</v>
      </c>
      <c r="J21" s="1">
        <v>1</v>
      </c>
      <c r="K21" s="1">
        <v>1</v>
      </c>
      <c r="L21" s="1">
        <v>2</v>
      </c>
      <c r="M21" s="1">
        <v>0</v>
      </c>
      <c r="N21" s="1">
        <v>1</v>
      </c>
      <c r="O21" s="118">
        <v>0</v>
      </c>
      <c r="P21" s="1">
        <v>3</v>
      </c>
      <c r="Q21" s="1">
        <v>6</v>
      </c>
      <c r="R21" s="118">
        <v>0</v>
      </c>
      <c r="S21" s="119" t="s">
        <v>238</v>
      </c>
      <c r="T21" s="1" t="s">
        <v>238</v>
      </c>
      <c r="U21" s="1" t="s">
        <v>238</v>
      </c>
      <c r="V21" s="1" t="s">
        <v>238</v>
      </c>
      <c r="W21" s="1" t="s">
        <v>238</v>
      </c>
      <c r="X21" s="1" t="s">
        <v>238</v>
      </c>
      <c r="Y21" s="1" t="s">
        <v>238</v>
      </c>
      <c r="Z21" s="1" t="s">
        <v>238</v>
      </c>
      <c r="AA21" s="118" t="s">
        <v>238</v>
      </c>
      <c r="AB21" s="119" t="s">
        <v>238</v>
      </c>
      <c r="AC21" s="1" t="s">
        <v>238</v>
      </c>
      <c r="AD21" s="1" t="s">
        <v>238</v>
      </c>
      <c r="AE21" s="1" t="s">
        <v>238</v>
      </c>
      <c r="AF21" s="1" t="s">
        <v>238</v>
      </c>
      <c r="AG21" s="1" t="s">
        <v>238</v>
      </c>
      <c r="AH21" s="118" t="s">
        <v>238</v>
      </c>
      <c r="AI21" s="119" t="s">
        <v>238</v>
      </c>
      <c r="AJ21" s="1" t="s">
        <v>238</v>
      </c>
      <c r="AK21" s="1" t="s">
        <v>238</v>
      </c>
      <c r="AL21" s="1" t="s">
        <v>238</v>
      </c>
      <c r="AM21" s="1" t="s">
        <v>238</v>
      </c>
      <c r="AN21" s="1" t="s">
        <v>238</v>
      </c>
      <c r="AO21" s="118" t="s">
        <v>238</v>
      </c>
      <c r="AP21" s="119">
        <v>0</v>
      </c>
      <c r="AQ21" s="1">
        <v>0</v>
      </c>
      <c r="AR21" s="1">
        <v>0</v>
      </c>
      <c r="AS21" s="1">
        <v>0</v>
      </c>
      <c r="AT21" s="1">
        <v>0</v>
      </c>
      <c r="AU21" s="1">
        <v>1</v>
      </c>
      <c r="AV21" s="1">
        <v>0</v>
      </c>
      <c r="AW21" s="1">
        <v>0</v>
      </c>
      <c r="AX21" s="1">
        <v>1</v>
      </c>
      <c r="AY21" s="1">
        <v>2</v>
      </c>
      <c r="AZ21" s="1">
        <v>0</v>
      </c>
      <c r="BA21" s="1">
        <v>0</v>
      </c>
      <c r="BB21" s="118">
        <v>5</v>
      </c>
      <c r="BC21" s="1">
        <v>1</v>
      </c>
      <c r="BD21" s="1">
        <v>1</v>
      </c>
      <c r="BE21" s="1">
        <v>1</v>
      </c>
      <c r="BF21" s="1">
        <v>2</v>
      </c>
      <c r="BG21" s="1">
        <v>1</v>
      </c>
      <c r="BH21" s="1">
        <v>1</v>
      </c>
      <c r="BI21" s="1">
        <v>2</v>
      </c>
      <c r="BJ21" s="1">
        <v>0</v>
      </c>
      <c r="BK21" s="119" t="s">
        <v>238</v>
      </c>
      <c r="BL21" s="1" t="s">
        <v>238</v>
      </c>
      <c r="BM21" s="1" t="s">
        <v>238</v>
      </c>
      <c r="BN21" s="1" t="s">
        <v>238</v>
      </c>
      <c r="BO21" s="1" t="s">
        <v>238</v>
      </c>
      <c r="BP21" s="1" t="s">
        <v>238</v>
      </c>
      <c r="BQ21" s="1" t="s">
        <v>238</v>
      </c>
      <c r="BR21" s="118" t="s">
        <v>238</v>
      </c>
      <c r="BS21" s="119" t="s">
        <v>238</v>
      </c>
      <c r="BT21" s="1" t="s">
        <v>238</v>
      </c>
      <c r="BU21" s="1" t="s">
        <v>238</v>
      </c>
    </row>
    <row r="22" spans="1:73" x14ac:dyDescent="0.2">
      <c r="A22" s="118">
        <v>271217</v>
      </c>
      <c r="B22" s="1" t="s">
        <v>204</v>
      </c>
      <c r="C22" s="116" t="s">
        <v>325</v>
      </c>
      <c r="D22" s="1">
        <v>9</v>
      </c>
      <c r="E22" s="117">
        <v>12.8777472527473</v>
      </c>
      <c r="F22" s="120">
        <v>12.8777472527473</v>
      </c>
      <c r="G22" s="119">
        <v>0</v>
      </c>
      <c r="H22" s="1">
        <v>1</v>
      </c>
      <c r="I22" s="1">
        <v>0</v>
      </c>
      <c r="J22" s="1">
        <v>1</v>
      </c>
      <c r="K22" s="1">
        <v>3</v>
      </c>
      <c r="L22" s="1">
        <v>1</v>
      </c>
      <c r="M22" s="1">
        <v>1</v>
      </c>
      <c r="N22" s="1">
        <v>2</v>
      </c>
      <c r="O22" s="118">
        <v>0</v>
      </c>
      <c r="P22" s="1">
        <v>6</v>
      </c>
      <c r="Q22" s="1">
        <v>3</v>
      </c>
      <c r="R22" s="118">
        <v>0</v>
      </c>
      <c r="S22" s="119" t="s">
        <v>238</v>
      </c>
      <c r="T22" s="1" t="s">
        <v>238</v>
      </c>
      <c r="U22" s="1" t="s">
        <v>238</v>
      </c>
      <c r="V22" s="1" t="s">
        <v>238</v>
      </c>
      <c r="W22" s="1" t="s">
        <v>238</v>
      </c>
      <c r="X22" s="1" t="s">
        <v>238</v>
      </c>
      <c r="Y22" s="1" t="s">
        <v>238</v>
      </c>
      <c r="Z22" s="1" t="s">
        <v>238</v>
      </c>
      <c r="AA22" s="118" t="s">
        <v>238</v>
      </c>
      <c r="AB22" s="119" t="s">
        <v>238</v>
      </c>
      <c r="AC22" s="1" t="s">
        <v>238</v>
      </c>
      <c r="AD22" s="1" t="s">
        <v>238</v>
      </c>
      <c r="AE22" s="1" t="s">
        <v>238</v>
      </c>
      <c r="AF22" s="1" t="s">
        <v>238</v>
      </c>
      <c r="AG22" s="1" t="s">
        <v>238</v>
      </c>
      <c r="AH22" s="118" t="s">
        <v>238</v>
      </c>
      <c r="AI22" s="119" t="s">
        <v>238</v>
      </c>
      <c r="AJ22" s="1" t="s">
        <v>238</v>
      </c>
      <c r="AK22" s="1" t="s">
        <v>238</v>
      </c>
      <c r="AL22" s="1" t="s">
        <v>238</v>
      </c>
      <c r="AM22" s="1" t="s">
        <v>238</v>
      </c>
      <c r="AN22" s="1" t="s">
        <v>238</v>
      </c>
      <c r="AO22" s="118" t="s">
        <v>238</v>
      </c>
      <c r="AP22" s="119">
        <v>1</v>
      </c>
      <c r="AQ22" s="1">
        <v>0</v>
      </c>
      <c r="AR22" s="1">
        <v>0</v>
      </c>
      <c r="AS22" s="1">
        <v>0</v>
      </c>
      <c r="AT22" s="1">
        <v>0</v>
      </c>
      <c r="AU22" s="1">
        <v>1</v>
      </c>
      <c r="AV22" s="1">
        <v>2</v>
      </c>
      <c r="AW22" s="1">
        <v>2</v>
      </c>
      <c r="AX22" s="1">
        <v>0</v>
      </c>
      <c r="AY22" s="1">
        <v>0</v>
      </c>
      <c r="AZ22" s="1">
        <v>0</v>
      </c>
      <c r="BA22" s="1">
        <v>1</v>
      </c>
      <c r="BB22" s="118">
        <v>2</v>
      </c>
      <c r="BC22" s="1">
        <v>2</v>
      </c>
      <c r="BD22" s="1">
        <v>0</v>
      </c>
      <c r="BE22" s="1">
        <v>1</v>
      </c>
      <c r="BF22" s="1">
        <v>4</v>
      </c>
      <c r="BG22" s="1">
        <v>0</v>
      </c>
      <c r="BH22" s="1">
        <v>1</v>
      </c>
      <c r="BI22" s="1">
        <v>1</v>
      </c>
      <c r="BJ22" s="1">
        <v>0</v>
      </c>
      <c r="BK22" s="119" t="s">
        <v>238</v>
      </c>
      <c r="BL22" s="1" t="s">
        <v>238</v>
      </c>
      <c r="BM22" s="1" t="s">
        <v>238</v>
      </c>
      <c r="BN22" s="1" t="s">
        <v>238</v>
      </c>
      <c r="BO22" s="1" t="s">
        <v>238</v>
      </c>
      <c r="BP22" s="1" t="s">
        <v>238</v>
      </c>
      <c r="BQ22" s="1" t="s">
        <v>238</v>
      </c>
      <c r="BR22" s="118" t="s">
        <v>238</v>
      </c>
      <c r="BS22" s="119" t="s">
        <v>238</v>
      </c>
      <c r="BT22" s="1" t="s">
        <v>238</v>
      </c>
      <c r="BU22" s="1" t="s">
        <v>238</v>
      </c>
    </row>
    <row r="23" spans="1:73" x14ac:dyDescent="0.2">
      <c r="A23" s="118">
        <v>271225</v>
      </c>
      <c r="B23" s="1" t="s">
        <v>204</v>
      </c>
      <c r="C23" s="116" t="s">
        <v>326</v>
      </c>
      <c r="D23" s="1">
        <v>5</v>
      </c>
      <c r="E23" s="117">
        <v>11.220322247655</v>
      </c>
      <c r="F23" s="120">
        <v>11.220322247655</v>
      </c>
      <c r="G23" s="119">
        <v>0</v>
      </c>
      <c r="H23" s="1">
        <v>1</v>
      </c>
      <c r="I23" s="1">
        <v>1</v>
      </c>
      <c r="J23" s="1">
        <v>0</v>
      </c>
      <c r="K23" s="1">
        <v>2</v>
      </c>
      <c r="L23" s="1">
        <v>1</v>
      </c>
      <c r="M23" s="1">
        <v>0</v>
      </c>
      <c r="N23" s="1">
        <v>0</v>
      </c>
      <c r="O23" s="118">
        <v>0</v>
      </c>
      <c r="P23" s="1">
        <v>4</v>
      </c>
      <c r="Q23" s="1">
        <v>1</v>
      </c>
      <c r="R23" s="118">
        <v>0</v>
      </c>
      <c r="S23" s="119" t="s">
        <v>238</v>
      </c>
      <c r="T23" s="1" t="s">
        <v>238</v>
      </c>
      <c r="U23" s="1" t="s">
        <v>238</v>
      </c>
      <c r="V23" s="1" t="s">
        <v>238</v>
      </c>
      <c r="W23" s="1" t="s">
        <v>238</v>
      </c>
      <c r="X23" s="1" t="s">
        <v>238</v>
      </c>
      <c r="Y23" s="1" t="s">
        <v>238</v>
      </c>
      <c r="Z23" s="1" t="s">
        <v>238</v>
      </c>
      <c r="AA23" s="118" t="s">
        <v>238</v>
      </c>
      <c r="AB23" s="119" t="s">
        <v>238</v>
      </c>
      <c r="AC23" s="1" t="s">
        <v>238</v>
      </c>
      <c r="AD23" s="1" t="s">
        <v>238</v>
      </c>
      <c r="AE23" s="1" t="s">
        <v>238</v>
      </c>
      <c r="AF23" s="1" t="s">
        <v>238</v>
      </c>
      <c r="AG23" s="1" t="s">
        <v>238</v>
      </c>
      <c r="AH23" s="118" t="s">
        <v>238</v>
      </c>
      <c r="AI23" s="119" t="s">
        <v>238</v>
      </c>
      <c r="AJ23" s="1" t="s">
        <v>238</v>
      </c>
      <c r="AK23" s="1" t="s">
        <v>238</v>
      </c>
      <c r="AL23" s="1" t="s">
        <v>238</v>
      </c>
      <c r="AM23" s="1" t="s">
        <v>238</v>
      </c>
      <c r="AN23" s="1" t="s">
        <v>238</v>
      </c>
      <c r="AO23" s="118" t="s">
        <v>238</v>
      </c>
      <c r="AP23" s="119">
        <v>0</v>
      </c>
      <c r="AQ23" s="1">
        <v>0</v>
      </c>
      <c r="AR23" s="1">
        <v>0</v>
      </c>
      <c r="AS23" s="1">
        <v>0</v>
      </c>
      <c r="AT23" s="1">
        <v>1</v>
      </c>
      <c r="AU23" s="1">
        <v>0</v>
      </c>
      <c r="AV23" s="1">
        <v>1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18">
        <v>3</v>
      </c>
      <c r="BC23" s="1">
        <v>2</v>
      </c>
      <c r="BD23" s="1">
        <v>2</v>
      </c>
      <c r="BE23" s="1">
        <v>0</v>
      </c>
      <c r="BF23" s="1">
        <v>0</v>
      </c>
      <c r="BG23" s="1">
        <v>1</v>
      </c>
      <c r="BH23" s="1">
        <v>0</v>
      </c>
      <c r="BI23" s="1">
        <v>0</v>
      </c>
      <c r="BJ23" s="1">
        <v>0</v>
      </c>
      <c r="BK23" s="119" t="s">
        <v>238</v>
      </c>
      <c r="BL23" s="1" t="s">
        <v>238</v>
      </c>
      <c r="BM23" s="1" t="s">
        <v>238</v>
      </c>
      <c r="BN23" s="1" t="s">
        <v>238</v>
      </c>
      <c r="BO23" s="1" t="s">
        <v>238</v>
      </c>
      <c r="BP23" s="1" t="s">
        <v>238</v>
      </c>
      <c r="BQ23" s="1" t="s">
        <v>238</v>
      </c>
      <c r="BR23" s="118" t="s">
        <v>238</v>
      </c>
      <c r="BS23" s="119" t="s">
        <v>238</v>
      </c>
      <c r="BT23" s="1" t="s">
        <v>238</v>
      </c>
      <c r="BU23" s="1" t="s">
        <v>238</v>
      </c>
    </row>
    <row r="24" spans="1:73" x14ac:dyDescent="0.2">
      <c r="A24" s="118">
        <v>271233</v>
      </c>
      <c r="B24" s="1" t="s">
        <v>204</v>
      </c>
      <c r="C24" s="116" t="s">
        <v>327</v>
      </c>
      <c r="D24" s="1">
        <v>12</v>
      </c>
      <c r="E24" s="117">
        <v>12.9550459904133</v>
      </c>
      <c r="F24" s="120">
        <v>12.9550459904133</v>
      </c>
      <c r="G24" s="119">
        <v>0</v>
      </c>
      <c r="H24" s="1">
        <v>0</v>
      </c>
      <c r="I24" s="1">
        <v>2</v>
      </c>
      <c r="J24" s="1">
        <v>2</v>
      </c>
      <c r="K24" s="1">
        <v>2</v>
      </c>
      <c r="L24" s="1">
        <v>1</v>
      </c>
      <c r="M24" s="1">
        <v>3</v>
      </c>
      <c r="N24" s="1">
        <v>2</v>
      </c>
      <c r="O24" s="118">
        <v>0</v>
      </c>
      <c r="P24" s="1">
        <v>4</v>
      </c>
      <c r="Q24" s="1">
        <v>8</v>
      </c>
      <c r="R24" s="118">
        <v>0</v>
      </c>
      <c r="S24" s="119" t="s">
        <v>238</v>
      </c>
      <c r="T24" s="1" t="s">
        <v>238</v>
      </c>
      <c r="U24" s="1" t="s">
        <v>238</v>
      </c>
      <c r="V24" s="1" t="s">
        <v>238</v>
      </c>
      <c r="W24" s="1" t="s">
        <v>238</v>
      </c>
      <c r="X24" s="1" t="s">
        <v>238</v>
      </c>
      <c r="Y24" s="1" t="s">
        <v>238</v>
      </c>
      <c r="Z24" s="1" t="s">
        <v>238</v>
      </c>
      <c r="AA24" s="118" t="s">
        <v>238</v>
      </c>
      <c r="AB24" s="119" t="s">
        <v>238</v>
      </c>
      <c r="AC24" s="1" t="s">
        <v>238</v>
      </c>
      <c r="AD24" s="1" t="s">
        <v>238</v>
      </c>
      <c r="AE24" s="1" t="s">
        <v>238</v>
      </c>
      <c r="AF24" s="1" t="s">
        <v>238</v>
      </c>
      <c r="AG24" s="1" t="s">
        <v>238</v>
      </c>
      <c r="AH24" s="118" t="s">
        <v>238</v>
      </c>
      <c r="AI24" s="119" t="s">
        <v>238</v>
      </c>
      <c r="AJ24" s="1" t="s">
        <v>238</v>
      </c>
      <c r="AK24" s="1" t="s">
        <v>238</v>
      </c>
      <c r="AL24" s="1" t="s">
        <v>238</v>
      </c>
      <c r="AM24" s="1" t="s">
        <v>238</v>
      </c>
      <c r="AN24" s="1" t="s">
        <v>238</v>
      </c>
      <c r="AO24" s="118" t="s">
        <v>238</v>
      </c>
      <c r="AP24" s="119">
        <v>0</v>
      </c>
      <c r="AQ24" s="1">
        <v>0</v>
      </c>
      <c r="AR24" s="1">
        <v>4</v>
      </c>
      <c r="AS24" s="1">
        <v>0</v>
      </c>
      <c r="AT24" s="1">
        <v>1</v>
      </c>
      <c r="AU24" s="1">
        <v>0</v>
      </c>
      <c r="AV24" s="1">
        <v>0</v>
      </c>
      <c r="AW24" s="1">
        <v>1</v>
      </c>
      <c r="AX24" s="1">
        <v>1</v>
      </c>
      <c r="AY24" s="1">
        <v>0</v>
      </c>
      <c r="AZ24" s="1">
        <v>0</v>
      </c>
      <c r="BA24" s="1">
        <v>0</v>
      </c>
      <c r="BB24" s="118">
        <v>5</v>
      </c>
      <c r="BC24" s="1">
        <v>1</v>
      </c>
      <c r="BD24" s="1">
        <v>2</v>
      </c>
      <c r="BE24" s="1">
        <v>1</v>
      </c>
      <c r="BF24" s="1">
        <v>0</v>
      </c>
      <c r="BG24" s="1">
        <v>2</v>
      </c>
      <c r="BH24" s="1">
        <v>4</v>
      </c>
      <c r="BI24" s="1">
        <v>2</v>
      </c>
      <c r="BJ24" s="1">
        <v>0</v>
      </c>
      <c r="BK24" s="119" t="s">
        <v>238</v>
      </c>
      <c r="BL24" s="1" t="s">
        <v>238</v>
      </c>
      <c r="BM24" s="1" t="s">
        <v>238</v>
      </c>
      <c r="BN24" s="1" t="s">
        <v>238</v>
      </c>
      <c r="BO24" s="1" t="s">
        <v>238</v>
      </c>
      <c r="BP24" s="1" t="s">
        <v>238</v>
      </c>
      <c r="BQ24" s="1" t="s">
        <v>238</v>
      </c>
      <c r="BR24" s="118" t="s">
        <v>238</v>
      </c>
      <c r="BS24" s="119" t="s">
        <v>238</v>
      </c>
      <c r="BT24" s="1" t="s">
        <v>238</v>
      </c>
      <c r="BU24" s="1" t="s">
        <v>238</v>
      </c>
    </row>
    <row r="25" spans="1:73" x14ac:dyDescent="0.2">
      <c r="A25" s="118">
        <v>271241</v>
      </c>
      <c r="B25" s="1" t="s">
        <v>204</v>
      </c>
      <c r="C25" s="116" t="s">
        <v>328</v>
      </c>
      <c r="D25" s="1">
        <v>2</v>
      </c>
      <c r="E25" s="117">
        <v>3.4150672768253498</v>
      </c>
      <c r="F25" s="120">
        <v>3.4150672768253498</v>
      </c>
      <c r="G25" s="119">
        <v>0</v>
      </c>
      <c r="H25" s="1">
        <v>1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1</v>
      </c>
      <c r="O25" s="118">
        <v>0</v>
      </c>
      <c r="P25" s="1">
        <v>1</v>
      </c>
      <c r="Q25" s="1">
        <v>1</v>
      </c>
      <c r="R25" s="118">
        <v>0</v>
      </c>
      <c r="S25" s="119" t="s">
        <v>238</v>
      </c>
      <c r="T25" s="1" t="s">
        <v>238</v>
      </c>
      <c r="U25" s="1" t="s">
        <v>238</v>
      </c>
      <c r="V25" s="1" t="s">
        <v>238</v>
      </c>
      <c r="W25" s="1" t="s">
        <v>238</v>
      </c>
      <c r="X25" s="1" t="s">
        <v>238</v>
      </c>
      <c r="Y25" s="1" t="s">
        <v>238</v>
      </c>
      <c r="Z25" s="1" t="s">
        <v>238</v>
      </c>
      <c r="AA25" s="118" t="s">
        <v>238</v>
      </c>
      <c r="AB25" s="119" t="s">
        <v>238</v>
      </c>
      <c r="AC25" s="1" t="s">
        <v>238</v>
      </c>
      <c r="AD25" s="1" t="s">
        <v>238</v>
      </c>
      <c r="AE25" s="1" t="s">
        <v>238</v>
      </c>
      <c r="AF25" s="1" t="s">
        <v>238</v>
      </c>
      <c r="AG25" s="1" t="s">
        <v>238</v>
      </c>
      <c r="AH25" s="118" t="s">
        <v>238</v>
      </c>
      <c r="AI25" s="119" t="s">
        <v>238</v>
      </c>
      <c r="AJ25" s="1" t="s">
        <v>238</v>
      </c>
      <c r="AK25" s="1" t="s">
        <v>238</v>
      </c>
      <c r="AL25" s="1" t="s">
        <v>238</v>
      </c>
      <c r="AM25" s="1" t="s">
        <v>238</v>
      </c>
      <c r="AN25" s="1" t="s">
        <v>238</v>
      </c>
      <c r="AO25" s="118" t="s">
        <v>238</v>
      </c>
      <c r="AP25" s="119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1</v>
      </c>
      <c r="BA25" s="1">
        <v>0</v>
      </c>
      <c r="BB25" s="118">
        <v>1</v>
      </c>
      <c r="BC25" s="1">
        <v>0</v>
      </c>
      <c r="BD25" s="1">
        <v>0</v>
      </c>
      <c r="BE25" s="1">
        <v>1</v>
      </c>
      <c r="BF25" s="1">
        <v>1</v>
      </c>
      <c r="BG25" s="1">
        <v>0</v>
      </c>
      <c r="BH25" s="1">
        <v>0</v>
      </c>
      <c r="BI25" s="1">
        <v>0</v>
      </c>
      <c r="BJ25" s="1">
        <v>0</v>
      </c>
      <c r="BK25" s="119" t="s">
        <v>238</v>
      </c>
      <c r="BL25" s="1" t="s">
        <v>238</v>
      </c>
      <c r="BM25" s="1" t="s">
        <v>238</v>
      </c>
      <c r="BN25" s="1" t="s">
        <v>238</v>
      </c>
      <c r="BO25" s="1" t="s">
        <v>238</v>
      </c>
      <c r="BP25" s="1" t="s">
        <v>238</v>
      </c>
      <c r="BQ25" s="1" t="s">
        <v>238</v>
      </c>
      <c r="BR25" s="118" t="s">
        <v>238</v>
      </c>
      <c r="BS25" s="119" t="s">
        <v>238</v>
      </c>
      <c r="BT25" s="1" t="s">
        <v>238</v>
      </c>
      <c r="BU25" s="1" t="s">
        <v>238</v>
      </c>
    </row>
    <row r="26" spans="1:73" x14ac:dyDescent="0.2">
      <c r="A26" s="118">
        <v>271250</v>
      </c>
      <c r="B26" s="1" t="s">
        <v>204</v>
      </c>
      <c r="C26" s="116" t="s">
        <v>329</v>
      </c>
      <c r="D26" s="1">
        <v>8</v>
      </c>
      <c r="E26" s="117">
        <v>13.1900019785003</v>
      </c>
      <c r="F26" s="120">
        <v>13.1900019785003</v>
      </c>
      <c r="G26" s="119">
        <v>1</v>
      </c>
      <c r="H26" s="1">
        <v>2</v>
      </c>
      <c r="I26" s="1">
        <v>0</v>
      </c>
      <c r="J26" s="1">
        <v>1</v>
      </c>
      <c r="K26" s="1">
        <v>2</v>
      </c>
      <c r="L26" s="1">
        <v>0</v>
      </c>
      <c r="M26" s="1">
        <v>1</v>
      </c>
      <c r="N26" s="1">
        <v>1</v>
      </c>
      <c r="O26" s="118">
        <v>0</v>
      </c>
      <c r="P26" s="1">
        <v>4</v>
      </c>
      <c r="Q26" s="1">
        <v>3</v>
      </c>
      <c r="R26" s="118">
        <v>1</v>
      </c>
      <c r="S26" s="119" t="s">
        <v>238</v>
      </c>
      <c r="T26" s="1" t="s">
        <v>238</v>
      </c>
      <c r="U26" s="1" t="s">
        <v>238</v>
      </c>
      <c r="V26" s="1" t="s">
        <v>238</v>
      </c>
      <c r="W26" s="1" t="s">
        <v>238</v>
      </c>
      <c r="X26" s="1" t="s">
        <v>238</v>
      </c>
      <c r="Y26" s="1" t="s">
        <v>238</v>
      </c>
      <c r="Z26" s="1" t="s">
        <v>238</v>
      </c>
      <c r="AA26" s="118" t="s">
        <v>238</v>
      </c>
      <c r="AB26" s="119" t="s">
        <v>238</v>
      </c>
      <c r="AC26" s="1" t="s">
        <v>238</v>
      </c>
      <c r="AD26" s="1" t="s">
        <v>238</v>
      </c>
      <c r="AE26" s="1" t="s">
        <v>238</v>
      </c>
      <c r="AF26" s="1" t="s">
        <v>238</v>
      </c>
      <c r="AG26" s="1" t="s">
        <v>238</v>
      </c>
      <c r="AH26" s="118" t="s">
        <v>238</v>
      </c>
      <c r="AI26" s="119" t="s">
        <v>238</v>
      </c>
      <c r="AJ26" s="1" t="s">
        <v>238</v>
      </c>
      <c r="AK26" s="1" t="s">
        <v>238</v>
      </c>
      <c r="AL26" s="1" t="s">
        <v>238</v>
      </c>
      <c r="AM26" s="1" t="s">
        <v>238</v>
      </c>
      <c r="AN26" s="1" t="s">
        <v>238</v>
      </c>
      <c r="AO26" s="118" t="s">
        <v>238</v>
      </c>
      <c r="AP26" s="119">
        <v>0</v>
      </c>
      <c r="AQ26" s="1">
        <v>0</v>
      </c>
      <c r="AR26" s="1">
        <v>0</v>
      </c>
      <c r="AS26" s="1">
        <v>1</v>
      </c>
      <c r="AT26" s="1">
        <v>2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1</v>
      </c>
      <c r="BA26" s="1">
        <v>1</v>
      </c>
      <c r="BB26" s="118">
        <v>3</v>
      </c>
      <c r="BC26" s="1">
        <v>0</v>
      </c>
      <c r="BD26" s="1">
        <v>1</v>
      </c>
      <c r="BE26" s="1">
        <v>1</v>
      </c>
      <c r="BF26" s="1">
        <v>2</v>
      </c>
      <c r="BG26" s="1">
        <v>1</v>
      </c>
      <c r="BH26" s="1">
        <v>1</v>
      </c>
      <c r="BI26" s="1">
        <v>2</v>
      </c>
      <c r="BJ26" s="1">
        <v>0</v>
      </c>
      <c r="BK26" s="119" t="s">
        <v>238</v>
      </c>
      <c r="BL26" s="1" t="s">
        <v>238</v>
      </c>
      <c r="BM26" s="1" t="s">
        <v>238</v>
      </c>
      <c r="BN26" s="1" t="s">
        <v>238</v>
      </c>
      <c r="BO26" s="1" t="s">
        <v>238</v>
      </c>
      <c r="BP26" s="1" t="s">
        <v>238</v>
      </c>
      <c r="BQ26" s="1" t="s">
        <v>238</v>
      </c>
      <c r="BR26" s="118" t="s">
        <v>238</v>
      </c>
      <c r="BS26" s="119" t="s">
        <v>238</v>
      </c>
      <c r="BT26" s="1" t="s">
        <v>238</v>
      </c>
      <c r="BU26" s="1" t="s">
        <v>238</v>
      </c>
    </row>
    <row r="27" spans="1:73" x14ac:dyDescent="0.2">
      <c r="A27" s="118">
        <v>271268</v>
      </c>
      <c r="B27" s="1" t="s">
        <v>204</v>
      </c>
      <c r="C27" s="116" t="s">
        <v>330</v>
      </c>
      <c r="D27" s="1">
        <v>4</v>
      </c>
      <c r="E27" s="117">
        <v>4.0569185675020503</v>
      </c>
      <c r="F27" s="120">
        <v>4.0569185675020503</v>
      </c>
      <c r="G27" s="119">
        <v>0</v>
      </c>
      <c r="H27" s="1">
        <v>1</v>
      </c>
      <c r="I27" s="1">
        <v>0</v>
      </c>
      <c r="J27" s="1">
        <v>2</v>
      </c>
      <c r="K27" s="1">
        <v>1</v>
      </c>
      <c r="L27" s="1">
        <v>0</v>
      </c>
      <c r="M27" s="1">
        <v>0</v>
      </c>
      <c r="N27" s="1">
        <v>0</v>
      </c>
      <c r="O27" s="118">
        <v>0</v>
      </c>
      <c r="P27" s="1">
        <v>1</v>
      </c>
      <c r="Q27" s="1">
        <v>3</v>
      </c>
      <c r="R27" s="118">
        <v>0</v>
      </c>
      <c r="S27" s="119" t="s">
        <v>238</v>
      </c>
      <c r="T27" s="1" t="s">
        <v>238</v>
      </c>
      <c r="U27" s="1" t="s">
        <v>238</v>
      </c>
      <c r="V27" s="1" t="s">
        <v>238</v>
      </c>
      <c r="W27" s="1" t="s">
        <v>238</v>
      </c>
      <c r="X27" s="1" t="s">
        <v>238</v>
      </c>
      <c r="Y27" s="1" t="s">
        <v>238</v>
      </c>
      <c r="Z27" s="1" t="s">
        <v>238</v>
      </c>
      <c r="AA27" s="118" t="s">
        <v>238</v>
      </c>
      <c r="AB27" s="119" t="s">
        <v>238</v>
      </c>
      <c r="AC27" s="1" t="s">
        <v>238</v>
      </c>
      <c r="AD27" s="1" t="s">
        <v>238</v>
      </c>
      <c r="AE27" s="1" t="s">
        <v>238</v>
      </c>
      <c r="AF27" s="1" t="s">
        <v>238</v>
      </c>
      <c r="AG27" s="1" t="s">
        <v>238</v>
      </c>
      <c r="AH27" s="118" t="s">
        <v>238</v>
      </c>
      <c r="AI27" s="119" t="s">
        <v>238</v>
      </c>
      <c r="AJ27" s="1" t="s">
        <v>238</v>
      </c>
      <c r="AK27" s="1" t="s">
        <v>238</v>
      </c>
      <c r="AL27" s="1" t="s">
        <v>238</v>
      </c>
      <c r="AM27" s="1" t="s">
        <v>238</v>
      </c>
      <c r="AN27" s="1" t="s">
        <v>238</v>
      </c>
      <c r="AO27" s="118" t="s">
        <v>238</v>
      </c>
      <c r="AP27" s="119">
        <v>0</v>
      </c>
      <c r="AQ27" s="1">
        <v>0</v>
      </c>
      <c r="AR27" s="1">
        <v>0</v>
      </c>
      <c r="AS27" s="1">
        <v>1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1</v>
      </c>
      <c r="AZ27" s="1">
        <v>0</v>
      </c>
      <c r="BA27" s="1">
        <v>0</v>
      </c>
      <c r="BB27" s="118">
        <v>2</v>
      </c>
      <c r="BC27" s="1">
        <v>1</v>
      </c>
      <c r="BD27" s="1">
        <v>2</v>
      </c>
      <c r="BE27" s="1">
        <v>0</v>
      </c>
      <c r="BF27" s="1">
        <v>0</v>
      </c>
      <c r="BG27" s="1">
        <v>1</v>
      </c>
      <c r="BH27" s="1">
        <v>0</v>
      </c>
      <c r="BI27" s="1">
        <v>0</v>
      </c>
      <c r="BJ27" s="1">
        <v>0</v>
      </c>
      <c r="BK27" s="119" t="s">
        <v>238</v>
      </c>
      <c r="BL27" s="1" t="s">
        <v>238</v>
      </c>
      <c r="BM27" s="1" t="s">
        <v>238</v>
      </c>
      <c r="BN27" s="1" t="s">
        <v>238</v>
      </c>
      <c r="BO27" s="1" t="s">
        <v>238</v>
      </c>
      <c r="BP27" s="1" t="s">
        <v>238</v>
      </c>
      <c r="BQ27" s="1" t="s">
        <v>238</v>
      </c>
      <c r="BR27" s="118" t="s">
        <v>238</v>
      </c>
      <c r="BS27" s="119" t="s">
        <v>238</v>
      </c>
      <c r="BT27" s="1" t="s">
        <v>238</v>
      </c>
      <c r="BU27" s="1" t="s">
        <v>238</v>
      </c>
    </row>
    <row r="28" spans="1:73" x14ac:dyDescent="0.2">
      <c r="A28" s="118">
        <v>271276</v>
      </c>
      <c r="B28" s="1" t="s">
        <v>204</v>
      </c>
      <c r="C28" s="116" t="s">
        <v>331</v>
      </c>
      <c r="D28" s="1">
        <v>11</v>
      </c>
      <c r="E28" s="117">
        <v>15.130465880799401</v>
      </c>
      <c r="F28" s="120">
        <v>15.130465880799401</v>
      </c>
      <c r="G28" s="119">
        <v>1</v>
      </c>
      <c r="H28" s="1">
        <v>2</v>
      </c>
      <c r="I28" s="1">
        <v>0</v>
      </c>
      <c r="J28" s="1">
        <v>2</v>
      </c>
      <c r="K28" s="1">
        <v>3</v>
      </c>
      <c r="L28" s="1">
        <v>1</v>
      </c>
      <c r="M28" s="1">
        <v>1</v>
      </c>
      <c r="N28" s="1">
        <v>1</v>
      </c>
      <c r="O28" s="118">
        <v>0</v>
      </c>
      <c r="P28" s="1">
        <v>7</v>
      </c>
      <c r="Q28" s="1">
        <v>4</v>
      </c>
      <c r="R28" s="118">
        <v>0</v>
      </c>
      <c r="S28" s="119" t="s">
        <v>238</v>
      </c>
      <c r="T28" s="1" t="s">
        <v>238</v>
      </c>
      <c r="U28" s="1" t="s">
        <v>238</v>
      </c>
      <c r="V28" s="1" t="s">
        <v>238</v>
      </c>
      <c r="W28" s="1" t="s">
        <v>238</v>
      </c>
      <c r="X28" s="1" t="s">
        <v>238</v>
      </c>
      <c r="Y28" s="1" t="s">
        <v>238</v>
      </c>
      <c r="Z28" s="1" t="s">
        <v>238</v>
      </c>
      <c r="AA28" s="118" t="s">
        <v>238</v>
      </c>
      <c r="AB28" s="119" t="s">
        <v>238</v>
      </c>
      <c r="AC28" s="1" t="s">
        <v>238</v>
      </c>
      <c r="AD28" s="1" t="s">
        <v>238</v>
      </c>
      <c r="AE28" s="1" t="s">
        <v>238</v>
      </c>
      <c r="AF28" s="1" t="s">
        <v>238</v>
      </c>
      <c r="AG28" s="1" t="s">
        <v>238</v>
      </c>
      <c r="AH28" s="118" t="s">
        <v>238</v>
      </c>
      <c r="AI28" s="119" t="s">
        <v>238</v>
      </c>
      <c r="AJ28" s="1" t="s">
        <v>238</v>
      </c>
      <c r="AK28" s="1" t="s">
        <v>238</v>
      </c>
      <c r="AL28" s="1" t="s">
        <v>238</v>
      </c>
      <c r="AM28" s="1" t="s">
        <v>238</v>
      </c>
      <c r="AN28" s="1" t="s">
        <v>238</v>
      </c>
      <c r="AO28" s="118" t="s">
        <v>238</v>
      </c>
      <c r="AP28" s="119">
        <v>1</v>
      </c>
      <c r="AQ28" s="1">
        <v>0</v>
      </c>
      <c r="AR28" s="1">
        <v>1</v>
      </c>
      <c r="AS28" s="1">
        <v>0</v>
      </c>
      <c r="AT28" s="1">
        <v>0</v>
      </c>
      <c r="AU28" s="1">
        <v>3</v>
      </c>
      <c r="AV28" s="1">
        <v>0</v>
      </c>
      <c r="AW28" s="1">
        <v>1</v>
      </c>
      <c r="AX28" s="1">
        <v>0</v>
      </c>
      <c r="AY28" s="1">
        <v>1</v>
      </c>
      <c r="AZ28" s="1">
        <v>0</v>
      </c>
      <c r="BA28" s="1">
        <v>0</v>
      </c>
      <c r="BB28" s="118">
        <v>4</v>
      </c>
      <c r="BC28" s="1">
        <v>3</v>
      </c>
      <c r="BD28" s="1">
        <v>1</v>
      </c>
      <c r="BE28" s="1">
        <v>1</v>
      </c>
      <c r="BF28" s="1">
        <v>0</v>
      </c>
      <c r="BG28" s="1">
        <v>2</v>
      </c>
      <c r="BH28" s="1">
        <v>3</v>
      </c>
      <c r="BI28" s="1">
        <v>1</v>
      </c>
      <c r="BJ28" s="1">
        <v>0</v>
      </c>
      <c r="BK28" s="119" t="s">
        <v>238</v>
      </c>
      <c r="BL28" s="1" t="s">
        <v>238</v>
      </c>
      <c r="BM28" s="1" t="s">
        <v>238</v>
      </c>
      <c r="BN28" s="1" t="s">
        <v>238</v>
      </c>
      <c r="BO28" s="1" t="s">
        <v>238</v>
      </c>
      <c r="BP28" s="1" t="s">
        <v>238</v>
      </c>
      <c r="BQ28" s="1" t="s">
        <v>238</v>
      </c>
      <c r="BR28" s="118" t="s">
        <v>238</v>
      </c>
      <c r="BS28" s="119" t="s">
        <v>238</v>
      </c>
      <c r="BT28" s="1" t="s">
        <v>238</v>
      </c>
      <c r="BU28" s="1" t="s">
        <v>238</v>
      </c>
    </row>
    <row r="29" spans="1:73" x14ac:dyDescent="0.2">
      <c r="A29" s="118">
        <v>271284</v>
      </c>
      <c r="B29" s="1" t="s">
        <v>204</v>
      </c>
      <c r="C29" s="116" t="s">
        <v>332</v>
      </c>
      <c r="D29" s="1">
        <v>8</v>
      </c>
      <c r="E29" s="117">
        <v>12.7072876294555</v>
      </c>
      <c r="F29" s="120">
        <v>12.7072876294555</v>
      </c>
      <c r="G29" s="119">
        <v>0</v>
      </c>
      <c r="H29" s="1">
        <v>2</v>
      </c>
      <c r="I29" s="1">
        <v>3</v>
      </c>
      <c r="J29" s="1">
        <v>2</v>
      </c>
      <c r="K29" s="1">
        <v>0</v>
      </c>
      <c r="L29" s="1">
        <v>1</v>
      </c>
      <c r="M29" s="1">
        <v>0</v>
      </c>
      <c r="N29" s="1">
        <v>0</v>
      </c>
      <c r="O29" s="118">
        <v>0</v>
      </c>
      <c r="P29" s="1">
        <v>1</v>
      </c>
      <c r="Q29" s="1">
        <v>7</v>
      </c>
      <c r="R29" s="118">
        <v>0</v>
      </c>
      <c r="S29" s="119" t="s">
        <v>238</v>
      </c>
      <c r="T29" s="1" t="s">
        <v>238</v>
      </c>
      <c r="U29" s="1" t="s">
        <v>238</v>
      </c>
      <c r="V29" s="1" t="s">
        <v>238</v>
      </c>
      <c r="W29" s="1" t="s">
        <v>238</v>
      </c>
      <c r="X29" s="1" t="s">
        <v>238</v>
      </c>
      <c r="Y29" s="1" t="s">
        <v>238</v>
      </c>
      <c r="Z29" s="1" t="s">
        <v>238</v>
      </c>
      <c r="AA29" s="118" t="s">
        <v>238</v>
      </c>
      <c r="AB29" s="119" t="s">
        <v>238</v>
      </c>
      <c r="AC29" s="1" t="s">
        <v>238</v>
      </c>
      <c r="AD29" s="1" t="s">
        <v>238</v>
      </c>
      <c r="AE29" s="1" t="s">
        <v>238</v>
      </c>
      <c r="AF29" s="1" t="s">
        <v>238</v>
      </c>
      <c r="AG29" s="1" t="s">
        <v>238</v>
      </c>
      <c r="AH29" s="118" t="s">
        <v>238</v>
      </c>
      <c r="AI29" s="119" t="s">
        <v>238</v>
      </c>
      <c r="AJ29" s="1" t="s">
        <v>238</v>
      </c>
      <c r="AK29" s="1" t="s">
        <v>238</v>
      </c>
      <c r="AL29" s="1" t="s">
        <v>238</v>
      </c>
      <c r="AM29" s="1" t="s">
        <v>238</v>
      </c>
      <c r="AN29" s="1" t="s">
        <v>238</v>
      </c>
      <c r="AO29" s="118" t="s">
        <v>238</v>
      </c>
      <c r="AP29" s="119">
        <v>0</v>
      </c>
      <c r="AQ29" s="1">
        <v>1</v>
      </c>
      <c r="AR29" s="1">
        <v>2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2</v>
      </c>
      <c r="AY29" s="1">
        <v>0</v>
      </c>
      <c r="AZ29" s="1">
        <v>0</v>
      </c>
      <c r="BA29" s="1">
        <v>0</v>
      </c>
      <c r="BB29" s="118">
        <v>3</v>
      </c>
      <c r="BC29" s="1">
        <v>1</v>
      </c>
      <c r="BD29" s="1">
        <v>2</v>
      </c>
      <c r="BE29" s="1">
        <v>1</v>
      </c>
      <c r="BF29" s="1">
        <v>0</v>
      </c>
      <c r="BG29" s="1">
        <v>2</v>
      </c>
      <c r="BH29" s="1">
        <v>2</v>
      </c>
      <c r="BI29" s="1">
        <v>0</v>
      </c>
      <c r="BJ29" s="1">
        <v>0</v>
      </c>
      <c r="BK29" s="119" t="s">
        <v>238</v>
      </c>
      <c r="BL29" s="1" t="s">
        <v>238</v>
      </c>
      <c r="BM29" s="1" t="s">
        <v>238</v>
      </c>
      <c r="BN29" s="1" t="s">
        <v>238</v>
      </c>
      <c r="BO29" s="1" t="s">
        <v>238</v>
      </c>
      <c r="BP29" s="1" t="s">
        <v>238</v>
      </c>
      <c r="BQ29" s="1" t="s">
        <v>238</v>
      </c>
      <c r="BR29" s="118" t="s">
        <v>238</v>
      </c>
      <c r="BS29" s="119" t="s">
        <v>238</v>
      </c>
      <c r="BT29" s="1" t="s">
        <v>238</v>
      </c>
      <c r="BU29" s="1" t="s">
        <v>238</v>
      </c>
    </row>
    <row r="30" spans="1:73" x14ac:dyDescent="0.2">
      <c r="A30" s="118">
        <v>271403</v>
      </c>
      <c r="B30" s="1" t="s">
        <v>205</v>
      </c>
      <c r="C30" s="116" t="s">
        <v>204</v>
      </c>
      <c r="D30" s="1">
        <v>35</v>
      </c>
      <c r="E30" s="117">
        <v>8.2598988988374806</v>
      </c>
      <c r="F30" s="120">
        <v>8.2598988988374806</v>
      </c>
      <c r="G30" s="119">
        <v>3</v>
      </c>
      <c r="H30" s="1">
        <v>4</v>
      </c>
      <c r="I30" s="1">
        <v>3</v>
      </c>
      <c r="J30" s="1">
        <v>5</v>
      </c>
      <c r="K30" s="1">
        <v>10</v>
      </c>
      <c r="L30" s="1">
        <v>3</v>
      </c>
      <c r="M30" s="1">
        <v>2</v>
      </c>
      <c r="N30" s="1">
        <v>5</v>
      </c>
      <c r="O30" s="118">
        <v>0</v>
      </c>
      <c r="P30" s="1">
        <v>21</v>
      </c>
      <c r="Q30" s="1">
        <v>14</v>
      </c>
      <c r="R30" s="118">
        <v>0</v>
      </c>
      <c r="S30" s="119">
        <v>6</v>
      </c>
      <c r="T30" s="1">
        <v>29</v>
      </c>
      <c r="U30" s="1">
        <v>5</v>
      </c>
      <c r="V30" s="1">
        <v>24</v>
      </c>
      <c r="W30" s="1">
        <v>2</v>
      </c>
      <c r="X30" s="1">
        <v>1</v>
      </c>
      <c r="Y30" s="1">
        <v>15</v>
      </c>
      <c r="Z30" s="1">
        <v>6</v>
      </c>
      <c r="AA30" s="118">
        <v>0</v>
      </c>
      <c r="AB30" s="119">
        <v>29</v>
      </c>
      <c r="AC30" s="1">
        <v>2</v>
      </c>
      <c r="AD30" s="1">
        <v>0</v>
      </c>
      <c r="AE30" s="1">
        <v>0</v>
      </c>
      <c r="AF30" s="1">
        <v>0</v>
      </c>
      <c r="AG30" s="1">
        <v>4</v>
      </c>
      <c r="AH30" s="118">
        <v>0</v>
      </c>
      <c r="AI30" s="119">
        <v>17</v>
      </c>
      <c r="AJ30" s="1">
        <v>3</v>
      </c>
      <c r="AK30" s="1">
        <v>2</v>
      </c>
      <c r="AL30" s="1">
        <v>9</v>
      </c>
      <c r="AM30" s="1">
        <v>0</v>
      </c>
      <c r="AN30" s="1">
        <v>4</v>
      </c>
      <c r="AO30" s="118">
        <v>0</v>
      </c>
      <c r="AP30" s="119">
        <v>4</v>
      </c>
      <c r="AQ30" s="1">
        <v>3</v>
      </c>
      <c r="AR30" s="1">
        <v>2</v>
      </c>
      <c r="AS30" s="1">
        <v>2</v>
      </c>
      <c r="AT30" s="1">
        <v>3</v>
      </c>
      <c r="AU30" s="1">
        <v>1</v>
      </c>
      <c r="AV30" s="1">
        <v>1</v>
      </c>
      <c r="AW30" s="1">
        <v>3</v>
      </c>
      <c r="AX30" s="1">
        <v>0</v>
      </c>
      <c r="AY30" s="1">
        <v>2</v>
      </c>
      <c r="AZ30" s="1">
        <v>2</v>
      </c>
      <c r="BA30" s="1">
        <v>4</v>
      </c>
      <c r="BB30" s="118">
        <v>8</v>
      </c>
      <c r="BC30" s="1">
        <v>8</v>
      </c>
      <c r="BD30" s="1">
        <v>5</v>
      </c>
      <c r="BE30" s="1">
        <v>2</v>
      </c>
      <c r="BF30" s="1">
        <v>4</v>
      </c>
      <c r="BG30" s="1">
        <v>5</v>
      </c>
      <c r="BH30" s="1">
        <v>2</v>
      </c>
      <c r="BI30" s="1">
        <v>9</v>
      </c>
      <c r="BJ30" s="1">
        <v>0</v>
      </c>
      <c r="BK30" s="119">
        <v>6</v>
      </c>
      <c r="BL30" s="1">
        <v>41</v>
      </c>
      <c r="BM30" s="1">
        <v>1</v>
      </c>
      <c r="BN30" s="1">
        <v>0</v>
      </c>
      <c r="BO30" s="1">
        <v>4</v>
      </c>
      <c r="BP30" s="1">
        <v>3</v>
      </c>
      <c r="BQ30" s="1">
        <v>2</v>
      </c>
      <c r="BR30" s="118">
        <v>0</v>
      </c>
      <c r="BS30" s="119">
        <v>12</v>
      </c>
      <c r="BT30" s="1">
        <v>22</v>
      </c>
      <c r="BU30" s="1">
        <v>1</v>
      </c>
    </row>
    <row r="31" spans="1:73" x14ac:dyDescent="0.2">
      <c r="A31" s="118">
        <v>271411</v>
      </c>
      <c r="B31" s="1" t="s">
        <v>204</v>
      </c>
      <c r="C31" s="116" t="s">
        <v>333</v>
      </c>
      <c r="D31" s="1">
        <v>8</v>
      </c>
      <c r="E31" s="117">
        <v>10.677771549077701</v>
      </c>
      <c r="F31" s="120">
        <v>10.677771549077701</v>
      </c>
      <c r="G31" s="119">
        <v>1</v>
      </c>
      <c r="H31" s="1">
        <v>0</v>
      </c>
      <c r="I31" s="1">
        <v>1</v>
      </c>
      <c r="J31" s="1">
        <v>0</v>
      </c>
      <c r="K31" s="1">
        <v>2</v>
      </c>
      <c r="L31" s="1">
        <v>2</v>
      </c>
      <c r="M31" s="1">
        <v>1</v>
      </c>
      <c r="N31" s="1">
        <v>1</v>
      </c>
      <c r="O31" s="118">
        <v>0</v>
      </c>
      <c r="P31" s="1">
        <v>5</v>
      </c>
      <c r="Q31" s="1">
        <v>3</v>
      </c>
      <c r="R31" s="118">
        <v>0</v>
      </c>
      <c r="S31" s="119">
        <v>1</v>
      </c>
      <c r="T31" s="1">
        <v>7</v>
      </c>
      <c r="U31" s="1">
        <v>1</v>
      </c>
      <c r="V31" s="1">
        <v>6</v>
      </c>
      <c r="W31" s="1">
        <v>0</v>
      </c>
      <c r="X31" s="1">
        <v>0</v>
      </c>
      <c r="Y31" s="1">
        <v>3</v>
      </c>
      <c r="Z31" s="1">
        <v>3</v>
      </c>
      <c r="AA31" s="118">
        <v>0</v>
      </c>
      <c r="AB31" s="119">
        <v>4</v>
      </c>
      <c r="AC31" s="1">
        <v>1</v>
      </c>
      <c r="AD31" s="1">
        <v>0</v>
      </c>
      <c r="AE31" s="1">
        <v>0</v>
      </c>
      <c r="AF31" s="1">
        <v>0</v>
      </c>
      <c r="AG31" s="1">
        <v>3</v>
      </c>
      <c r="AH31" s="118">
        <v>0</v>
      </c>
      <c r="AI31" s="119">
        <v>2</v>
      </c>
      <c r="AJ31" s="1">
        <v>0</v>
      </c>
      <c r="AK31" s="1">
        <v>1</v>
      </c>
      <c r="AL31" s="1">
        <v>3</v>
      </c>
      <c r="AM31" s="1">
        <v>0</v>
      </c>
      <c r="AN31" s="1">
        <v>2</v>
      </c>
      <c r="AO31" s="118">
        <v>0</v>
      </c>
      <c r="AP31" s="119">
        <v>2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</v>
      </c>
      <c r="AW31" s="1">
        <v>1</v>
      </c>
      <c r="AX31" s="1">
        <v>0</v>
      </c>
      <c r="AY31" s="1">
        <v>1</v>
      </c>
      <c r="AZ31" s="1">
        <v>1</v>
      </c>
      <c r="BA31" s="1">
        <v>0</v>
      </c>
      <c r="BB31" s="118">
        <v>2</v>
      </c>
      <c r="BC31" s="1">
        <v>2</v>
      </c>
      <c r="BD31" s="1">
        <v>1</v>
      </c>
      <c r="BE31" s="1">
        <v>0</v>
      </c>
      <c r="BF31" s="1">
        <v>1</v>
      </c>
      <c r="BG31" s="1">
        <v>2</v>
      </c>
      <c r="BH31" s="1">
        <v>1</v>
      </c>
      <c r="BI31" s="1">
        <v>1</v>
      </c>
      <c r="BJ31" s="1">
        <v>0</v>
      </c>
      <c r="BK31" s="119">
        <v>1</v>
      </c>
      <c r="BL31" s="1">
        <v>6</v>
      </c>
      <c r="BM31" s="1">
        <v>1</v>
      </c>
      <c r="BN31" s="1">
        <v>0</v>
      </c>
      <c r="BO31" s="1">
        <v>2</v>
      </c>
      <c r="BP31" s="1">
        <v>0</v>
      </c>
      <c r="BQ31" s="1">
        <v>1</v>
      </c>
      <c r="BR31" s="118">
        <v>0</v>
      </c>
      <c r="BS31" s="119">
        <v>3</v>
      </c>
      <c r="BT31" s="1">
        <v>5</v>
      </c>
      <c r="BU31" s="1">
        <v>0</v>
      </c>
    </row>
    <row r="32" spans="1:73" x14ac:dyDescent="0.2">
      <c r="A32" s="118">
        <v>271420</v>
      </c>
      <c r="B32" s="1" t="s">
        <v>204</v>
      </c>
      <c r="C32" s="116" t="s">
        <v>334</v>
      </c>
      <c r="D32" s="1">
        <v>4</v>
      </c>
      <c r="E32" s="117">
        <v>6.5728933876692501</v>
      </c>
      <c r="F32" s="120">
        <v>6.5728933876692501</v>
      </c>
      <c r="G32" s="119">
        <v>0</v>
      </c>
      <c r="H32" s="1">
        <v>0</v>
      </c>
      <c r="I32" s="1">
        <v>0</v>
      </c>
      <c r="J32" s="1">
        <v>2</v>
      </c>
      <c r="K32" s="1">
        <v>1</v>
      </c>
      <c r="L32" s="1">
        <v>0</v>
      </c>
      <c r="M32" s="1">
        <v>0</v>
      </c>
      <c r="N32" s="1">
        <v>1</v>
      </c>
      <c r="O32" s="118">
        <v>0</v>
      </c>
      <c r="P32" s="1">
        <v>2</v>
      </c>
      <c r="Q32" s="1">
        <v>2</v>
      </c>
      <c r="R32" s="118">
        <v>0</v>
      </c>
      <c r="S32" s="119">
        <v>1</v>
      </c>
      <c r="T32" s="1">
        <v>3</v>
      </c>
      <c r="U32" s="1">
        <v>0</v>
      </c>
      <c r="V32" s="1">
        <v>3</v>
      </c>
      <c r="W32" s="1">
        <v>0</v>
      </c>
      <c r="X32" s="1">
        <v>0</v>
      </c>
      <c r="Y32" s="1">
        <v>2</v>
      </c>
      <c r="Z32" s="1">
        <v>1</v>
      </c>
      <c r="AA32" s="118">
        <v>0</v>
      </c>
      <c r="AB32" s="119">
        <v>3</v>
      </c>
      <c r="AC32" s="1">
        <v>0</v>
      </c>
      <c r="AD32" s="1">
        <v>0</v>
      </c>
      <c r="AE32" s="1">
        <v>0</v>
      </c>
      <c r="AF32" s="1">
        <v>0</v>
      </c>
      <c r="AG32" s="1">
        <v>1</v>
      </c>
      <c r="AH32" s="118">
        <v>0</v>
      </c>
      <c r="AI32" s="119">
        <v>2</v>
      </c>
      <c r="AJ32" s="1">
        <v>1</v>
      </c>
      <c r="AK32" s="1">
        <v>0</v>
      </c>
      <c r="AL32" s="1">
        <v>0</v>
      </c>
      <c r="AM32" s="1">
        <v>0</v>
      </c>
      <c r="AN32" s="1">
        <v>1</v>
      </c>
      <c r="AO32" s="118">
        <v>0</v>
      </c>
      <c r="AP32" s="119">
        <v>1</v>
      </c>
      <c r="AQ32" s="1">
        <v>0</v>
      </c>
      <c r="AR32" s="1">
        <v>0</v>
      </c>
      <c r="AS32" s="1">
        <v>1</v>
      </c>
      <c r="AT32" s="1">
        <v>0</v>
      </c>
      <c r="AU32" s="1">
        <v>0</v>
      </c>
      <c r="AV32" s="1">
        <v>0</v>
      </c>
      <c r="AW32" s="1">
        <v>2</v>
      </c>
      <c r="AX32" s="1">
        <v>0</v>
      </c>
      <c r="AY32" s="1">
        <v>0</v>
      </c>
      <c r="AZ32" s="1">
        <v>0</v>
      </c>
      <c r="BA32" s="1">
        <v>0</v>
      </c>
      <c r="BB32" s="118">
        <v>0</v>
      </c>
      <c r="BC32" s="1">
        <v>2</v>
      </c>
      <c r="BD32" s="1">
        <v>0</v>
      </c>
      <c r="BE32" s="1">
        <v>0</v>
      </c>
      <c r="BF32" s="1">
        <v>1</v>
      </c>
      <c r="BG32" s="1">
        <v>0</v>
      </c>
      <c r="BH32" s="1">
        <v>0</v>
      </c>
      <c r="BI32" s="1">
        <v>1</v>
      </c>
      <c r="BJ32" s="1">
        <v>0</v>
      </c>
      <c r="BK32" s="119">
        <v>2</v>
      </c>
      <c r="BL32" s="1">
        <v>4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18">
        <v>0</v>
      </c>
      <c r="BS32" s="119">
        <v>1</v>
      </c>
      <c r="BT32" s="1">
        <v>3</v>
      </c>
      <c r="BU32" s="1">
        <v>0</v>
      </c>
    </row>
    <row r="33" spans="1:73" x14ac:dyDescent="0.2">
      <c r="A33" s="118">
        <v>271438</v>
      </c>
      <c r="B33" s="1" t="s">
        <v>204</v>
      </c>
      <c r="C33" s="116" t="s">
        <v>335</v>
      </c>
      <c r="D33" s="1">
        <v>3</v>
      </c>
      <c r="E33" s="117">
        <v>6.6548358473824303</v>
      </c>
      <c r="F33" s="120">
        <v>6.6548358473824303</v>
      </c>
      <c r="G33" s="119">
        <v>0</v>
      </c>
      <c r="H33" s="1">
        <v>1</v>
      </c>
      <c r="I33" s="1">
        <v>0</v>
      </c>
      <c r="J33" s="1">
        <v>0</v>
      </c>
      <c r="K33" s="1">
        <v>1</v>
      </c>
      <c r="L33" s="1">
        <v>0</v>
      </c>
      <c r="M33" s="1">
        <v>0</v>
      </c>
      <c r="N33" s="1">
        <v>1</v>
      </c>
      <c r="O33" s="118">
        <v>0</v>
      </c>
      <c r="P33" s="1">
        <v>2</v>
      </c>
      <c r="Q33" s="1">
        <v>1</v>
      </c>
      <c r="R33" s="118">
        <v>0</v>
      </c>
      <c r="S33" s="119">
        <v>1</v>
      </c>
      <c r="T33" s="1">
        <v>2</v>
      </c>
      <c r="U33" s="1">
        <v>0</v>
      </c>
      <c r="V33" s="1">
        <v>2</v>
      </c>
      <c r="W33" s="1">
        <v>0</v>
      </c>
      <c r="X33" s="1">
        <v>0</v>
      </c>
      <c r="Y33" s="1">
        <v>2</v>
      </c>
      <c r="Z33" s="1">
        <v>0</v>
      </c>
      <c r="AA33" s="118">
        <v>0</v>
      </c>
      <c r="AB33" s="119">
        <v>3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18">
        <v>0</v>
      </c>
      <c r="AI33" s="119">
        <v>2</v>
      </c>
      <c r="AJ33" s="1">
        <v>0</v>
      </c>
      <c r="AK33" s="1">
        <v>0</v>
      </c>
      <c r="AL33" s="1">
        <v>1</v>
      </c>
      <c r="AM33" s="1">
        <v>0</v>
      </c>
      <c r="AN33" s="1">
        <v>0</v>
      </c>
      <c r="AO33" s="118">
        <v>0</v>
      </c>
      <c r="AP33" s="119">
        <v>0</v>
      </c>
      <c r="AQ33" s="1">
        <v>0</v>
      </c>
      <c r="AR33" s="1">
        <v>1</v>
      </c>
      <c r="AS33" s="1">
        <v>0</v>
      </c>
      <c r="AT33" s="1">
        <v>1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18">
        <v>1</v>
      </c>
      <c r="BC33" s="1">
        <v>1</v>
      </c>
      <c r="BD33" s="1">
        <v>1</v>
      </c>
      <c r="BE33" s="1">
        <v>0</v>
      </c>
      <c r="BF33" s="1">
        <v>0</v>
      </c>
      <c r="BG33" s="1">
        <v>0</v>
      </c>
      <c r="BH33" s="1">
        <v>0</v>
      </c>
      <c r="BI33" s="1">
        <v>1</v>
      </c>
      <c r="BJ33" s="1">
        <v>0</v>
      </c>
      <c r="BK33" s="119">
        <v>0</v>
      </c>
      <c r="BL33" s="1">
        <v>4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18">
        <v>0</v>
      </c>
      <c r="BS33" s="119">
        <v>1</v>
      </c>
      <c r="BT33" s="1">
        <v>2</v>
      </c>
      <c r="BU33" s="1">
        <v>0</v>
      </c>
    </row>
    <row r="34" spans="1:73" x14ac:dyDescent="0.2">
      <c r="A34" s="118">
        <v>271446</v>
      </c>
      <c r="B34" s="1" t="s">
        <v>204</v>
      </c>
      <c r="C34" s="116" t="s">
        <v>336</v>
      </c>
      <c r="D34" s="1">
        <v>4</v>
      </c>
      <c r="E34" s="117">
        <v>5.7206601641829504</v>
      </c>
      <c r="F34" s="120">
        <v>5.7206601641829504</v>
      </c>
      <c r="G34" s="119">
        <v>1</v>
      </c>
      <c r="H34" s="1">
        <v>1</v>
      </c>
      <c r="I34" s="1">
        <v>1</v>
      </c>
      <c r="J34" s="1">
        <v>0</v>
      </c>
      <c r="K34" s="1">
        <v>0</v>
      </c>
      <c r="L34" s="1">
        <v>0</v>
      </c>
      <c r="M34" s="1">
        <v>1</v>
      </c>
      <c r="N34" s="1">
        <v>0</v>
      </c>
      <c r="O34" s="118">
        <v>0</v>
      </c>
      <c r="P34" s="1">
        <v>3</v>
      </c>
      <c r="Q34" s="1">
        <v>1</v>
      </c>
      <c r="R34" s="118">
        <v>0</v>
      </c>
      <c r="S34" s="119">
        <v>1</v>
      </c>
      <c r="T34" s="1">
        <v>3</v>
      </c>
      <c r="U34" s="1">
        <v>1</v>
      </c>
      <c r="V34" s="1">
        <v>2</v>
      </c>
      <c r="W34" s="1">
        <v>0</v>
      </c>
      <c r="X34" s="1">
        <v>0</v>
      </c>
      <c r="Y34" s="1">
        <v>1</v>
      </c>
      <c r="Z34" s="1">
        <v>1</v>
      </c>
      <c r="AA34" s="118">
        <v>0</v>
      </c>
      <c r="AB34" s="119">
        <v>4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18">
        <v>0</v>
      </c>
      <c r="AI34" s="119">
        <v>1</v>
      </c>
      <c r="AJ34" s="1">
        <v>0</v>
      </c>
      <c r="AK34" s="1">
        <v>1</v>
      </c>
      <c r="AL34" s="1">
        <v>2</v>
      </c>
      <c r="AM34" s="1">
        <v>0</v>
      </c>
      <c r="AN34" s="1">
        <v>0</v>
      </c>
      <c r="AO34" s="118">
        <v>0</v>
      </c>
      <c r="AP34" s="119">
        <v>0</v>
      </c>
      <c r="AQ34" s="1">
        <v>1</v>
      </c>
      <c r="AR34" s="1">
        <v>0</v>
      </c>
      <c r="AS34" s="1">
        <v>1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2</v>
      </c>
      <c r="BB34" s="118">
        <v>0</v>
      </c>
      <c r="BC34" s="1">
        <v>1</v>
      </c>
      <c r="BD34" s="1">
        <v>1</v>
      </c>
      <c r="BE34" s="1">
        <v>0</v>
      </c>
      <c r="BF34" s="1">
        <v>0</v>
      </c>
      <c r="BG34" s="1">
        <v>1</v>
      </c>
      <c r="BH34" s="1">
        <v>1</v>
      </c>
      <c r="BI34" s="1">
        <v>0</v>
      </c>
      <c r="BJ34" s="1">
        <v>0</v>
      </c>
      <c r="BK34" s="119">
        <v>0</v>
      </c>
      <c r="BL34" s="1">
        <v>5</v>
      </c>
      <c r="BM34" s="1">
        <v>0</v>
      </c>
      <c r="BN34" s="1">
        <v>0</v>
      </c>
      <c r="BO34" s="1">
        <v>1</v>
      </c>
      <c r="BP34" s="1">
        <v>1</v>
      </c>
      <c r="BQ34" s="1">
        <v>0</v>
      </c>
      <c r="BR34" s="118">
        <v>0</v>
      </c>
      <c r="BS34" s="119">
        <v>2</v>
      </c>
      <c r="BT34" s="1">
        <v>2</v>
      </c>
      <c r="BU34" s="1">
        <v>0</v>
      </c>
    </row>
    <row r="35" spans="1:73" x14ac:dyDescent="0.2">
      <c r="A35" s="118">
        <v>271454</v>
      </c>
      <c r="B35" s="1" t="s">
        <v>204</v>
      </c>
      <c r="C35" s="116" t="s">
        <v>337</v>
      </c>
      <c r="D35" s="1">
        <v>3</v>
      </c>
      <c r="E35" s="117">
        <v>4.2220814861726801</v>
      </c>
      <c r="F35" s="120">
        <v>4.2220814861726801</v>
      </c>
      <c r="G35" s="119">
        <v>0</v>
      </c>
      <c r="H35" s="1">
        <v>0</v>
      </c>
      <c r="I35" s="1">
        <v>0</v>
      </c>
      <c r="J35" s="1">
        <v>0</v>
      </c>
      <c r="K35" s="1">
        <v>2</v>
      </c>
      <c r="L35" s="1">
        <v>0</v>
      </c>
      <c r="M35" s="1">
        <v>0</v>
      </c>
      <c r="N35" s="1">
        <v>1</v>
      </c>
      <c r="O35" s="118">
        <v>0</v>
      </c>
      <c r="P35" s="1">
        <v>2</v>
      </c>
      <c r="Q35" s="1">
        <v>1</v>
      </c>
      <c r="R35" s="118">
        <v>0</v>
      </c>
      <c r="S35" s="119">
        <v>0</v>
      </c>
      <c r="T35" s="1">
        <v>3</v>
      </c>
      <c r="U35" s="1">
        <v>0</v>
      </c>
      <c r="V35" s="1">
        <v>3</v>
      </c>
      <c r="W35" s="1">
        <v>1</v>
      </c>
      <c r="X35" s="1">
        <v>0</v>
      </c>
      <c r="Y35" s="1">
        <v>2</v>
      </c>
      <c r="Z35" s="1">
        <v>0</v>
      </c>
      <c r="AA35" s="118">
        <v>0</v>
      </c>
      <c r="AB35" s="119">
        <v>3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18">
        <v>0</v>
      </c>
      <c r="AI35" s="119">
        <v>1</v>
      </c>
      <c r="AJ35" s="1">
        <v>0</v>
      </c>
      <c r="AK35" s="1">
        <v>0</v>
      </c>
      <c r="AL35" s="1">
        <v>1</v>
      </c>
      <c r="AM35" s="1">
        <v>0</v>
      </c>
      <c r="AN35" s="1">
        <v>1</v>
      </c>
      <c r="AO35" s="118">
        <v>0</v>
      </c>
      <c r="AP35" s="119">
        <v>0</v>
      </c>
      <c r="AQ35" s="1">
        <v>0</v>
      </c>
      <c r="AR35" s="1">
        <v>1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1</v>
      </c>
      <c r="BA35" s="1">
        <v>1</v>
      </c>
      <c r="BB35" s="118">
        <v>0</v>
      </c>
      <c r="BC35" s="1">
        <v>1</v>
      </c>
      <c r="BD35" s="1">
        <v>0</v>
      </c>
      <c r="BE35" s="1">
        <v>0</v>
      </c>
      <c r="BF35" s="1">
        <v>0</v>
      </c>
      <c r="BG35" s="1">
        <v>1</v>
      </c>
      <c r="BH35" s="1">
        <v>0</v>
      </c>
      <c r="BI35" s="1">
        <v>1</v>
      </c>
      <c r="BJ35" s="1">
        <v>0</v>
      </c>
      <c r="BK35" s="119">
        <v>0</v>
      </c>
      <c r="BL35" s="1">
        <v>5</v>
      </c>
      <c r="BM35" s="1">
        <v>0</v>
      </c>
      <c r="BN35" s="1">
        <v>0</v>
      </c>
      <c r="BO35" s="1">
        <v>0</v>
      </c>
      <c r="BP35" s="1">
        <v>0</v>
      </c>
      <c r="BQ35" s="1">
        <v>1</v>
      </c>
      <c r="BR35" s="118">
        <v>0</v>
      </c>
      <c r="BS35" s="119">
        <v>0</v>
      </c>
      <c r="BT35" s="1">
        <v>2</v>
      </c>
      <c r="BU35" s="1">
        <v>1</v>
      </c>
    </row>
    <row r="36" spans="1:73" x14ac:dyDescent="0.2">
      <c r="A36" s="118">
        <v>271462</v>
      </c>
      <c r="B36" s="1" t="s">
        <v>204</v>
      </c>
      <c r="C36" s="116" t="s">
        <v>338</v>
      </c>
      <c r="D36" s="1">
        <v>13</v>
      </c>
      <c r="E36" s="117">
        <v>15.7025691818961</v>
      </c>
      <c r="F36" s="120">
        <v>15.7025691818961</v>
      </c>
      <c r="G36" s="119">
        <v>1</v>
      </c>
      <c r="H36" s="1">
        <v>2</v>
      </c>
      <c r="I36" s="1">
        <v>1</v>
      </c>
      <c r="J36" s="1">
        <v>3</v>
      </c>
      <c r="K36" s="1">
        <v>4</v>
      </c>
      <c r="L36" s="1">
        <v>1</v>
      </c>
      <c r="M36" s="1">
        <v>0</v>
      </c>
      <c r="N36" s="1">
        <v>1</v>
      </c>
      <c r="O36" s="118">
        <v>0</v>
      </c>
      <c r="P36" s="1">
        <v>7</v>
      </c>
      <c r="Q36" s="1">
        <v>6</v>
      </c>
      <c r="R36" s="118">
        <v>0</v>
      </c>
      <c r="S36" s="119">
        <v>2</v>
      </c>
      <c r="T36" s="1">
        <v>11</v>
      </c>
      <c r="U36" s="1">
        <v>3</v>
      </c>
      <c r="V36" s="1">
        <v>8</v>
      </c>
      <c r="W36" s="1">
        <v>1</v>
      </c>
      <c r="X36" s="1">
        <v>1</v>
      </c>
      <c r="Y36" s="1">
        <v>5</v>
      </c>
      <c r="Z36" s="1">
        <v>1</v>
      </c>
      <c r="AA36" s="118">
        <v>0</v>
      </c>
      <c r="AB36" s="119">
        <v>12</v>
      </c>
      <c r="AC36" s="1">
        <v>1</v>
      </c>
      <c r="AD36" s="1">
        <v>0</v>
      </c>
      <c r="AE36" s="1">
        <v>0</v>
      </c>
      <c r="AF36" s="1">
        <v>0</v>
      </c>
      <c r="AG36" s="1">
        <v>0</v>
      </c>
      <c r="AH36" s="118">
        <v>0</v>
      </c>
      <c r="AI36" s="119">
        <v>9</v>
      </c>
      <c r="AJ36" s="1">
        <v>2</v>
      </c>
      <c r="AK36" s="1">
        <v>0</v>
      </c>
      <c r="AL36" s="1">
        <v>2</v>
      </c>
      <c r="AM36" s="1">
        <v>0</v>
      </c>
      <c r="AN36" s="1">
        <v>0</v>
      </c>
      <c r="AO36" s="118">
        <v>0</v>
      </c>
      <c r="AP36" s="119">
        <v>1</v>
      </c>
      <c r="AQ36" s="1">
        <v>2</v>
      </c>
      <c r="AR36" s="1">
        <v>0</v>
      </c>
      <c r="AS36" s="1">
        <v>0</v>
      </c>
      <c r="AT36" s="1">
        <v>2</v>
      </c>
      <c r="AU36" s="1">
        <v>1</v>
      </c>
      <c r="AV36" s="1">
        <v>0</v>
      </c>
      <c r="AW36" s="1">
        <v>0</v>
      </c>
      <c r="AX36" s="1">
        <v>0</v>
      </c>
      <c r="AY36" s="1">
        <v>1</v>
      </c>
      <c r="AZ36" s="1">
        <v>0</v>
      </c>
      <c r="BA36" s="1">
        <v>1</v>
      </c>
      <c r="BB36" s="118">
        <v>5</v>
      </c>
      <c r="BC36" s="1">
        <v>1</v>
      </c>
      <c r="BD36" s="1">
        <v>2</v>
      </c>
      <c r="BE36" s="1">
        <v>2</v>
      </c>
      <c r="BF36" s="1">
        <v>2</v>
      </c>
      <c r="BG36" s="1">
        <v>1</v>
      </c>
      <c r="BH36" s="1">
        <v>0</v>
      </c>
      <c r="BI36" s="1">
        <v>5</v>
      </c>
      <c r="BJ36" s="1">
        <v>0</v>
      </c>
      <c r="BK36" s="119">
        <v>3</v>
      </c>
      <c r="BL36" s="1">
        <v>17</v>
      </c>
      <c r="BM36" s="1">
        <v>0</v>
      </c>
      <c r="BN36" s="1">
        <v>0</v>
      </c>
      <c r="BO36" s="1">
        <v>1</v>
      </c>
      <c r="BP36" s="1">
        <v>2</v>
      </c>
      <c r="BQ36" s="1">
        <v>0</v>
      </c>
      <c r="BR36" s="118">
        <v>0</v>
      </c>
      <c r="BS36" s="119">
        <v>5</v>
      </c>
      <c r="BT36" s="1">
        <v>8</v>
      </c>
      <c r="BU36" s="1">
        <v>0</v>
      </c>
    </row>
    <row r="37" spans="1:73" x14ac:dyDescent="0.2">
      <c r="A37" s="118">
        <v>272027</v>
      </c>
      <c r="B37" s="1" t="s">
        <v>206</v>
      </c>
      <c r="C37" s="116" t="s">
        <v>204</v>
      </c>
      <c r="D37" s="1">
        <v>6</v>
      </c>
      <c r="E37" s="117">
        <v>6.1668756552305402</v>
      </c>
      <c r="F37" s="120">
        <v>6.1668756552305402</v>
      </c>
      <c r="G37" s="119">
        <v>0</v>
      </c>
      <c r="H37" s="1">
        <v>0</v>
      </c>
      <c r="I37" s="1">
        <v>0</v>
      </c>
      <c r="J37" s="1">
        <v>0</v>
      </c>
      <c r="K37" s="1">
        <v>2</v>
      </c>
      <c r="L37" s="1">
        <v>1</v>
      </c>
      <c r="M37" s="1">
        <v>3</v>
      </c>
      <c r="N37" s="1">
        <v>0</v>
      </c>
      <c r="O37" s="118">
        <v>0</v>
      </c>
      <c r="P37" s="1">
        <v>5</v>
      </c>
      <c r="Q37" s="1">
        <v>1</v>
      </c>
      <c r="R37" s="118">
        <v>0</v>
      </c>
      <c r="S37" s="119">
        <v>0</v>
      </c>
      <c r="T37" s="1">
        <v>6</v>
      </c>
      <c r="U37" s="1">
        <v>0</v>
      </c>
      <c r="V37" s="1">
        <v>6</v>
      </c>
      <c r="W37" s="1">
        <v>0</v>
      </c>
      <c r="X37" s="1">
        <v>0</v>
      </c>
      <c r="Y37" s="1">
        <v>4</v>
      </c>
      <c r="Z37" s="1">
        <v>2</v>
      </c>
      <c r="AA37" s="118">
        <v>0</v>
      </c>
      <c r="AB37" s="119">
        <v>4</v>
      </c>
      <c r="AC37" s="1">
        <v>0</v>
      </c>
      <c r="AD37" s="1">
        <v>0</v>
      </c>
      <c r="AE37" s="1">
        <v>1</v>
      </c>
      <c r="AF37" s="1">
        <v>0</v>
      </c>
      <c r="AG37" s="1">
        <v>1</v>
      </c>
      <c r="AH37" s="118">
        <v>0</v>
      </c>
      <c r="AI37" s="119">
        <v>3</v>
      </c>
      <c r="AJ37" s="1">
        <v>1</v>
      </c>
      <c r="AK37" s="1">
        <v>0</v>
      </c>
      <c r="AL37" s="1">
        <v>1</v>
      </c>
      <c r="AM37" s="1">
        <v>1</v>
      </c>
      <c r="AN37" s="1">
        <v>0</v>
      </c>
      <c r="AO37" s="118">
        <v>0</v>
      </c>
      <c r="AP37" s="119">
        <v>0</v>
      </c>
      <c r="AQ37" s="1">
        <v>0</v>
      </c>
      <c r="AR37" s="1">
        <v>0</v>
      </c>
      <c r="AS37" s="1">
        <v>2</v>
      </c>
      <c r="AT37" s="1">
        <v>1</v>
      </c>
      <c r="AU37" s="1">
        <v>1</v>
      </c>
      <c r="AV37" s="1">
        <v>2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18">
        <v>0</v>
      </c>
      <c r="BC37" s="1">
        <v>0</v>
      </c>
      <c r="BD37" s="1">
        <v>1</v>
      </c>
      <c r="BE37" s="1">
        <v>0</v>
      </c>
      <c r="BF37" s="1">
        <v>0</v>
      </c>
      <c r="BG37" s="1">
        <v>1</v>
      </c>
      <c r="BH37" s="1">
        <v>1</v>
      </c>
      <c r="BI37" s="1">
        <v>3</v>
      </c>
      <c r="BJ37" s="1">
        <v>0</v>
      </c>
      <c r="BK37" s="119">
        <v>3</v>
      </c>
      <c r="BL37" s="1">
        <v>7</v>
      </c>
      <c r="BM37" s="1">
        <v>1</v>
      </c>
      <c r="BN37" s="1">
        <v>0</v>
      </c>
      <c r="BO37" s="1">
        <v>0</v>
      </c>
      <c r="BP37" s="1">
        <v>0</v>
      </c>
      <c r="BQ37" s="1">
        <v>0</v>
      </c>
      <c r="BR37" s="118">
        <v>0</v>
      </c>
      <c r="BS37" s="119">
        <v>3</v>
      </c>
      <c r="BT37" s="1">
        <v>3</v>
      </c>
      <c r="BU37" s="1">
        <v>0</v>
      </c>
    </row>
    <row r="38" spans="1:73" x14ac:dyDescent="0.2">
      <c r="A38" s="118">
        <v>272035</v>
      </c>
      <c r="B38" s="1" t="s">
        <v>207</v>
      </c>
      <c r="C38" s="116" t="s">
        <v>204</v>
      </c>
      <c r="D38" s="1">
        <v>21</v>
      </c>
      <c r="E38" s="117">
        <v>9.8365723760943204</v>
      </c>
      <c r="F38" s="120">
        <v>9.8365723760943204</v>
      </c>
      <c r="G38" s="119">
        <v>3</v>
      </c>
      <c r="H38" s="1">
        <v>2</v>
      </c>
      <c r="I38" s="1">
        <v>2</v>
      </c>
      <c r="J38" s="1">
        <v>6</v>
      </c>
      <c r="K38" s="1">
        <v>3</v>
      </c>
      <c r="L38" s="1">
        <v>2</v>
      </c>
      <c r="M38" s="1">
        <v>1</v>
      </c>
      <c r="N38" s="1">
        <v>2</v>
      </c>
      <c r="O38" s="118">
        <v>0</v>
      </c>
      <c r="P38" s="1">
        <v>15</v>
      </c>
      <c r="Q38" s="1">
        <v>6</v>
      </c>
      <c r="R38" s="118">
        <v>0</v>
      </c>
      <c r="S38" s="119">
        <v>7</v>
      </c>
      <c r="T38" s="1">
        <v>14</v>
      </c>
      <c r="U38" s="1">
        <v>4</v>
      </c>
      <c r="V38" s="1">
        <v>10</v>
      </c>
      <c r="W38" s="1">
        <v>3</v>
      </c>
      <c r="X38" s="1">
        <v>0</v>
      </c>
      <c r="Y38" s="1">
        <v>6</v>
      </c>
      <c r="Z38" s="1">
        <v>1</v>
      </c>
      <c r="AA38" s="118">
        <v>0</v>
      </c>
      <c r="AB38" s="119">
        <v>17</v>
      </c>
      <c r="AC38" s="1">
        <v>1</v>
      </c>
      <c r="AD38" s="1">
        <v>1</v>
      </c>
      <c r="AE38" s="1">
        <v>0</v>
      </c>
      <c r="AF38" s="1">
        <v>0</v>
      </c>
      <c r="AG38" s="1">
        <v>2</v>
      </c>
      <c r="AH38" s="118">
        <v>0</v>
      </c>
      <c r="AI38" s="119">
        <v>10</v>
      </c>
      <c r="AJ38" s="1">
        <v>2</v>
      </c>
      <c r="AK38" s="1">
        <v>1</v>
      </c>
      <c r="AL38" s="1">
        <v>6</v>
      </c>
      <c r="AM38" s="1">
        <v>0</v>
      </c>
      <c r="AN38" s="1">
        <v>2</v>
      </c>
      <c r="AO38" s="118">
        <v>0</v>
      </c>
      <c r="AP38" s="119">
        <v>3</v>
      </c>
      <c r="AQ38" s="1">
        <v>4</v>
      </c>
      <c r="AR38" s="1">
        <v>1</v>
      </c>
      <c r="AS38" s="1">
        <v>2</v>
      </c>
      <c r="AT38" s="1">
        <v>0</v>
      </c>
      <c r="AU38" s="1">
        <v>2</v>
      </c>
      <c r="AV38" s="1">
        <v>0</v>
      </c>
      <c r="AW38" s="1">
        <v>2</v>
      </c>
      <c r="AX38" s="1">
        <v>1</v>
      </c>
      <c r="AY38" s="1">
        <v>2</v>
      </c>
      <c r="AZ38" s="1">
        <v>0</v>
      </c>
      <c r="BA38" s="1">
        <v>0</v>
      </c>
      <c r="BB38" s="118">
        <v>4</v>
      </c>
      <c r="BC38" s="1">
        <v>3</v>
      </c>
      <c r="BD38" s="1">
        <v>3</v>
      </c>
      <c r="BE38" s="1">
        <v>1</v>
      </c>
      <c r="BF38" s="1">
        <v>1</v>
      </c>
      <c r="BG38" s="1">
        <v>3</v>
      </c>
      <c r="BH38" s="1">
        <v>2</v>
      </c>
      <c r="BI38" s="1">
        <v>8</v>
      </c>
      <c r="BJ38" s="1">
        <v>0</v>
      </c>
      <c r="BK38" s="119">
        <v>9</v>
      </c>
      <c r="BL38" s="1">
        <v>20</v>
      </c>
      <c r="BM38" s="1">
        <v>7</v>
      </c>
      <c r="BN38" s="1">
        <v>2</v>
      </c>
      <c r="BO38" s="1">
        <v>1</v>
      </c>
      <c r="BP38" s="1">
        <v>4</v>
      </c>
      <c r="BQ38" s="1">
        <v>2</v>
      </c>
      <c r="BR38" s="118">
        <v>0</v>
      </c>
      <c r="BS38" s="119">
        <v>4</v>
      </c>
      <c r="BT38" s="1">
        <v>17</v>
      </c>
      <c r="BU38" s="1">
        <v>0</v>
      </c>
    </row>
    <row r="39" spans="1:73" x14ac:dyDescent="0.2">
      <c r="A39" s="118">
        <v>272043</v>
      </c>
      <c r="B39" s="1" t="s">
        <v>208</v>
      </c>
      <c r="C39" s="116" t="s">
        <v>204</v>
      </c>
      <c r="D39" s="1">
        <v>4</v>
      </c>
      <c r="E39" s="117">
        <v>7.4217010538815504</v>
      </c>
      <c r="F39" s="120">
        <v>7.4217010538815504</v>
      </c>
      <c r="G39" s="119">
        <v>0</v>
      </c>
      <c r="H39" s="1">
        <v>2</v>
      </c>
      <c r="I39" s="1">
        <v>0</v>
      </c>
      <c r="J39" s="1">
        <v>1</v>
      </c>
      <c r="K39" s="1">
        <v>0</v>
      </c>
      <c r="L39" s="1">
        <v>1</v>
      </c>
      <c r="M39" s="1">
        <v>0</v>
      </c>
      <c r="N39" s="1">
        <v>0</v>
      </c>
      <c r="O39" s="118">
        <v>0</v>
      </c>
      <c r="P39" s="1">
        <v>3</v>
      </c>
      <c r="Q39" s="1">
        <v>1</v>
      </c>
      <c r="R39" s="118">
        <v>0</v>
      </c>
      <c r="S39" s="119">
        <v>0</v>
      </c>
      <c r="T39" s="1">
        <v>4</v>
      </c>
      <c r="U39" s="1">
        <v>2</v>
      </c>
      <c r="V39" s="1">
        <v>2</v>
      </c>
      <c r="W39" s="1">
        <v>1</v>
      </c>
      <c r="X39" s="1">
        <v>0</v>
      </c>
      <c r="Y39" s="1">
        <v>1</v>
      </c>
      <c r="Z39" s="1">
        <v>0</v>
      </c>
      <c r="AA39" s="118">
        <v>0</v>
      </c>
      <c r="AB39" s="119">
        <v>4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18">
        <v>0</v>
      </c>
      <c r="AI39" s="119">
        <v>3</v>
      </c>
      <c r="AJ39" s="1">
        <v>0</v>
      </c>
      <c r="AK39" s="1">
        <v>0</v>
      </c>
      <c r="AL39" s="1">
        <v>0</v>
      </c>
      <c r="AM39" s="1">
        <v>0</v>
      </c>
      <c r="AN39" s="1">
        <v>1</v>
      </c>
      <c r="AO39" s="118">
        <v>0</v>
      </c>
      <c r="AP39" s="119">
        <v>0</v>
      </c>
      <c r="AQ39" s="1">
        <v>0</v>
      </c>
      <c r="AR39" s="1">
        <v>0</v>
      </c>
      <c r="AS39" s="1">
        <v>0</v>
      </c>
      <c r="AT39" s="1">
        <v>1</v>
      </c>
      <c r="AU39" s="1">
        <v>0</v>
      </c>
      <c r="AV39" s="1">
        <v>1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18">
        <v>2</v>
      </c>
      <c r="BC39" s="1">
        <v>1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3</v>
      </c>
      <c r="BJ39" s="1">
        <v>0</v>
      </c>
      <c r="BK39" s="119">
        <v>2</v>
      </c>
      <c r="BL39" s="1">
        <v>5</v>
      </c>
      <c r="BM39" s="1">
        <v>0</v>
      </c>
      <c r="BN39" s="1">
        <v>0</v>
      </c>
      <c r="BO39" s="1">
        <v>0</v>
      </c>
      <c r="BP39" s="1">
        <v>1</v>
      </c>
      <c r="BQ39" s="1">
        <v>2</v>
      </c>
      <c r="BR39" s="118">
        <v>0</v>
      </c>
      <c r="BS39" s="119">
        <v>2</v>
      </c>
      <c r="BT39" s="1">
        <v>2</v>
      </c>
      <c r="BU39" s="1">
        <v>0</v>
      </c>
    </row>
    <row r="40" spans="1:73" x14ac:dyDescent="0.2">
      <c r="A40" s="118">
        <v>272051</v>
      </c>
      <c r="B40" s="1" t="s">
        <v>209</v>
      </c>
      <c r="C40" s="116" t="s">
        <v>204</v>
      </c>
      <c r="D40" s="1">
        <v>21</v>
      </c>
      <c r="E40" s="117">
        <v>10.4270626964384</v>
      </c>
      <c r="F40" s="120">
        <v>10.4270626964384</v>
      </c>
      <c r="G40" s="119">
        <v>3</v>
      </c>
      <c r="H40" s="1">
        <v>2</v>
      </c>
      <c r="I40" s="1">
        <v>1</v>
      </c>
      <c r="J40" s="1">
        <v>0</v>
      </c>
      <c r="K40" s="1">
        <v>6</v>
      </c>
      <c r="L40" s="1">
        <v>5</v>
      </c>
      <c r="M40" s="1">
        <v>2</v>
      </c>
      <c r="N40" s="1">
        <v>2</v>
      </c>
      <c r="O40" s="118">
        <v>0</v>
      </c>
      <c r="P40" s="1">
        <v>19</v>
      </c>
      <c r="Q40" s="1">
        <v>2</v>
      </c>
      <c r="R40" s="118">
        <v>0</v>
      </c>
      <c r="S40" s="119">
        <v>6</v>
      </c>
      <c r="T40" s="1">
        <v>15</v>
      </c>
      <c r="U40" s="1">
        <v>4</v>
      </c>
      <c r="V40" s="1">
        <v>11</v>
      </c>
      <c r="W40" s="1">
        <v>4</v>
      </c>
      <c r="X40" s="1">
        <v>1</v>
      </c>
      <c r="Y40" s="1">
        <v>4</v>
      </c>
      <c r="Z40" s="1">
        <v>2</v>
      </c>
      <c r="AA40" s="118">
        <v>0</v>
      </c>
      <c r="AB40" s="119">
        <v>16</v>
      </c>
      <c r="AC40" s="1">
        <v>2</v>
      </c>
      <c r="AD40" s="1">
        <v>0</v>
      </c>
      <c r="AE40" s="1">
        <v>1</v>
      </c>
      <c r="AF40" s="1">
        <v>0</v>
      </c>
      <c r="AG40" s="1">
        <v>2</v>
      </c>
      <c r="AH40" s="118">
        <v>0</v>
      </c>
      <c r="AI40" s="119">
        <v>10</v>
      </c>
      <c r="AJ40" s="1">
        <v>1</v>
      </c>
      <c r="AK40" s="1">
        <v>0</v>
      </c>
      <c r="AL40" s="1">
        <v>8</v>
      </c>
      <c r="AM40" s="1">
        <v>0</v>
      </c>
      <c r="AN40" s="1">
        <v>2</v>
      </c>
      <c r="AO40" s="118">
        <v>0</v>
      </c>
      <c r="AP40" s="119">
        <v>1</v>
      </c>
      <c r="AQ40" s="1">
        <v>3</v>
      </c>
      <c r="AR40" s="1">
        <v>2</v>
      </c>
      <c r="AS40" s="1">
        <v>1</v>
      </c>
      <c r="AT40" s="1">
        <v>2</v>
      </c>
      <c r="AU40" s="1">
        <v>1</v>
      </c>
      <c r="AV40" s="1">
        <v>5</v>
      </c>
      <c r="AW40" s="1">
        <v>2</v>
      </c>
      <c r="AX40" s="1">
        <v>0</v>
      </c>
      <c r="AY40" s="1">
        <v>1</v>
      </c>
      <c r="AZ40" s="1">
        <v>1</v>
      </c>
      <c r="BA40" s="1">
        <v>0</v>
      </c>
      <c r="BB40" s="118">
        <v>2</v>
      </c>
      <c r="BC40" s="1">
        <v>1</v>
      </c>
      <c r="BD40" s="1">
        <v>2</v>
      </c>
      <c r="BE40" s="1">
        <v>5</v>
      </c>
      <c r="BF40" s="1">
        <v>2</v>
      </c>
      <c r="BG40" s="1">
        <v>4</v>
      </c>
      <c r="BH40" s="1">
        <v>4</v>
      </c>
      <c r="BI40" s="1">
        <v>3</v>
      </c>
      <c r="BJ40" s="1">
        <v>0</v>
      </c>
      <c r="BK40" s="119">
        <v>3</v>
      </c>
      <c r="BL40" s="1">
        <v>26</v>
      </c>
      <c r="BM40" s="1">
        <v>0</v>
      </c>
      <c r="BN40" s="1">
        <v>0</v>
      </c>
      <c r="BO40" s="1">
        <v>3</v>
      </c>
      <c r="BP40" s="1">
        <v>0</v>
      </c>
      <c r="BQ40" s="1">
        <v>1</v>
      </c>
      <c r="BR40" s="118">
        <v>0</v>
      </c>
      <c r="BS40" s="119">
        <v>11</v>
      </c>
      <c r="BT40" s="1">
        <v>10</v>
      </c>
      <c r="BU40" s="1">
        <v>0</v>
      </c>
    </row>
    <row r="41" spans="1:73" x14ac:dyDescent="0.2">
      <c r="A41" s="118">
        <v>272060</v>
      </c>
      <c r="B41" s="1" t="s">
        <v>210</v>
      </c>
      <c r="C41" s="116" t="s">
        <v>204</v>
      </c>
      <c r="D41" s="1">
        <v>7</v>
      </c>
      <c r="E41" s="117">
        <v>18.3500668466721</v>
      </c>
      <c r="F41" s="120">
        <v>18.3500668466721</v>
      </c>
      <c r="G41" s="119">
        <v>0</v>
      </c>
      <c r="H41" s="1">
        <v>0</v>
      </c>
      <c r="I41" s="1">
        <v>2</v>
      </c>
      <c r="J41" s="1">
        <v>0</v>
      </c>
      <c r="K41" s="1">
        <v>3</v>
      </c>
      <c r="L41" s="1">
        <v>1</v>
      </c>
      <c r="M41" s="1">
        <v>1</v>
      </c>
      <c r="N41" s="1">
        <v>0</v>
      </c>
      <c r="O41" s="118">
        <v>0</v>
      </c>
      <c r="P41" s="1">
        <v>4</v>
      </c>
      <c r="Q41" s="1">
        <v>3</v>
      </c>
      <c r="R41" s="118">
        <v>0</v>
      </c>
      <c r="S41" s="119" t="s">
        <v>238</v>
      </c>
      <c r="T41" s="1" t="s">
        <v>238</v>
      </c>
      <c r="U41" s="1" t="s">
        <v>238</v>
      </c>
      <c r="V41" s="1" t="s">
        <v>238</v>
      </c>
      <c r="W41" s="1" t="s">
        <v>238</v>
      </c>
      <c r="X41" s="1" t="s">
        <v>238</v>
      </c>
      <c r="Y41" s="1" t="s">
        <v>238</v>
      </c>
      <c r="Z41" s="1" t="s">
        <v>238</v>
      </c>
      <c r="AA41" s="118" t="s">
        <v>238</v>
      </c>
      <c r="AB41" s="119" t="s">
        <v>238</v>
      </c>
      <c r="AC41" s="1" t="s">
        <v>238</v>
      </c>
      <c r="AD41" s="1" t="s">
        <v>238</v>
      </c>
      <c r="AE41" s="1" t="s">
        <v>238</v>
      </c>
      <c r="AF41" s="1" t="s">
        <v>238</v>
      </c>
      <c r="AG41" s="1" t="s">
        <v>238</v>
      </c>
      <c r="AH41" s="118" t="s">
        <v>238</v>
      </c>
      <c r="AI41" s="119" t="s">
        <v>238</v>
      </c>
      <c r="AJ41" s="1" t="s">
        <v>238</v>
      </c>
      <c r="AK41" s="1" t="s">
        <v>238</v>
      </c>
      <c r="AL41" s="1" t="s">
        <v>238</v>
      </c>
      <c r="AM41" s="1" t="s">
        <v>238</v>
      </c>
      <c r="AN41" s="1" t="s">
        <v>238</v>
      </c>
      <c r="AO41" s="118" t="s">
        <v>238</v>
      </c>
      <c r="AP41" s="119">
        <v>1</v>
      </c>
      <c r="AQ41" s="1">
        <v>0</v>
      </c>
      <c r="AR41" s="1">
        <v>1</v>
      </c>
      <c r="AS41" s="1">
        <v>0</v>
      </c>
      <c r="AT41" s="1">
        <v>1</v>
      </c>
      <c r="AU41" s="1">
        <v>1</v>
      </c>
      <c r="AV41" s="1">
        <v>1</v>
      </c>
      <c r="AW41" s="1">
        <v>1</v>
      </c>
      <c r="AX41" s="1">
        <v>1</v>
      </c>
      <c r="AY41" s="1">
        <v>0</v>
      </c>
      <c r="AZ41" s="1">
        <v>0</v>
      </c>
      <c r="BA41" s="1">
        <v>0</v>
      </c>
      <c r="BB41" s="118">
        <v>0</v>
      </c>
      <c r="BC41" s="1">
        <v>1</v>
      </c>
      <c r="BD41" s="1">
        <v>0</v>
      </c>
      <c r="BE41" s="1">
        <v>2</v>
      </c>
      <c r="BF41" s="1">
        <v>1</v>
      </c>
      <c r="BG41" s="1">
        <v>0</v>
      </c>
      <c r="BH41" s="1">
        <v>2</v>
      </c>
      <c r="BI41" s="1">
        <v>1</v>
      </c>
      <c r="BJ41" s="1">
        <v>0</v>
      </c>
      <c r="BK41" s="119" t="s">
        <v>238</v>
      </c>
      <c r="BL41" s="1" t="s">
        <v>238</v>
      </c>
      <c r="BM41" s="1" t="s">
        <v>238</v>
      </c>
      <c r="BN41" s="1" t="s">
        <v>238</v>
      </c>
      <c r="BO41" s="1" t="s">
        <v>238</v>
      </c>
      <c r="BP41" s="1" t="s">
        <v>238</v>
      </c>
      <c r="BQ41" s="1" t="s">
        <v>238</v>
      </c>
      <c r="BR41" s="118" t="s">
        <v>238</v>
      </c>
      <c r="BS41" s="119" t="s">
        <v>238</v>
      </c>
      <c r="BT41" s="1" t="s">
        <v>238</v>
      </c>
      <c r="BU41" s="1" t="s">
        <v>238</v>
      </c>
    </row>
    <row r="42" spans="1:73" x14ac:dyDescent="0.2">
      <c r="A42" s="118">
        <v>272078</v>
      </c>
      <c r="B42" s="1" t="s">
        <v>211</v>
      </c>
      <c r="C42" s="116" t="s">
        <v>204</v>
      </c>
      <c r="D42" s="1">
        <v>12</v>
      </c>
      <c r="E42" s="117">
        <v>6.6183161900559799</v>
      </c>
      <c r="F42" s="120">
        <v>6.6183161900559799</v>
      </c>
      <c r="G42" s="119">
        <v>0</v>
      </c>
      <c r="H42" s="1">
        <v>1</v>
      </c>
      <c r="I42" s="1">
        <v>2</v>
      </c>
      <c r="J42" s="1">
        <v>3</v>
      </c>
      <c r="K42" s="1">
        <v>4</v>
      </c>
      <c r="L42" s="1">
        <v>0</v>
      </c>
      <c r="M42" s="1">
        <v>1</v>
      </c>
      <c r="N42" s="1">
        <v>1</v>
      </c>
      <c r="O42" s="118">
        <v>0</v>
      </c>
      <c r="P42" s="1">
        <v>7</v>
      </c>
      <c r="Q42" s="1">
        <v>5</v>
      </c>
      <c r="R42" s="118">
        <v>0</v>
      </c>
      <c r="S42" s="119">
        <v>2</v>
      </c>
      <c r="T42" s="1">
        <v>10</v>
      </c>
      <c r="U42" s="1">
        <v>0</v>
      </c>
      <c r="V42" s="1">
        <v>10</v>
      </c>
      <c r="W42" s="1">
        <v>2</v>
      </c>
      <c r="X42" s="1">
        <v>3</v>
      </c>
      <c r="Y42" s="1">
        <v>4</v>
      </c>
      <c r="Z42" s="1">
        <v>1</v>
      </c>
      <c r="AA42" s="118">
        <v>0</v>
      </c>
      <c r="AB42" s="119">
        <v>11</v>
      </c>
      <c r="AC42" s="1">
        <v>0</v>
      </c>
      <c r="AD42" s="1">
        <v>1</v>
      </c>
      <c r="AE42" s="1">
        <v>0</v>
      </c>
      <c r="AF42" s="1">
        <v>0</v>
      </c>
      <c r="AG42" s="1">
        <v>0</v>
      </c>
      <c r="AH42" s="118">
        <v>0</v>
      </c>
      <c r="AI42" s="119">
        <v>10</v>
      </c>
      <c r="AJ42" s="1">
        <v>0</v>
      </c>
      <c r="AK42" s="1">
        <v>1</v>
      </c>
      <c r="AL42" s="1">
        <v>0</v>
      </c>
      <c r="AM42" s="1">
        <v>0</v>
      </c>
      <c r="AN42" s="1">
        <v>1</v>
      </c>
      <c r="AO42" s="118">
        <v>0</v>
      </c>
      <c r="AP42" s="119">
        <v>2</v>
      </c>
      <c r="AQ42" s="1">
        <v>0</v>
      </c>
      <c r="AR42" s="1">
        <v>1</v>
      </c>
      <c r="AS42" s="1">
        <v>0</v>
      </c>
      <c r="AT42" s="1">
        <v>1</v>
      </c>
      <c r="AU42" s="1">
        <v>3</v>
      </c>
      <c r="AV42" s="1">
        <v>0</v>
      </c>
      <c r="AW42" s="1">
        <v>0</v>
      </c>
      <c r="AX42" s="1">
        <v>2</v>
      </c>
      <c r="AY42" s="1">
        <v>0</v>
      </c>
      <c r="AZ42" s="1">
        <v>0</v>
      </c>
      <c r="BA42" s="1">
        <v>2</v>
      </c>
      <c r="BB42" s="118">
        <v>1</v>
      </c>
      <c r="BC42" s="1">
        <v>0</v>
      </c>
      <c r="BD42" s="1">
        <v>1</v>
      </c>
      <c r="BE42" s="1">
        <v>4</v>
      </c>
      <c r="BF42" s="1">
        <v>0</v>
      </c>
      <c r="BG42" s="1">
        <v>2</v>
      </c>
      <c r="BH42" s="1">
        <v>2</v>
      </c>
      <c r="BI42" s="1">
        <v>3</v>
      </c>
      <c r="BJ42" s="1">
        <v>0</v>
      </c>
      <c r="BK42" s="119">
        <v>4</v>
      </c>
      <c r="BL42" s="1">
        <v>13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18">
        <v>0</v>
      </c>
      <c r="BS42" s="119">
        <v>6</v>
      </c>
      <c r="BT42" s="1">
        <v>6</v>
      </c>
      <c r="BU42" s="1">
        <v>0</v>
      </c>
    </row>
    <row r="43" spans="1:73" x14ac:dyDescent="0.2">
      <c r="A43" s="118">
        <v>272086</v>
      </c>
      <c r="B43" s="1" t="s">
        <v>212</v>
      </c>
      <c r="C43" s="116" t="s">
        <v>204</v>
      </c>
      <c r="D43" s="1">
        <v>5</v>
      </c>
      <c r="E43" s="117">
        <v>11.8576137738042</v>
      </c>
      <c r="F43" s="120">
        <v>11.8576137738042</v>
      </c>
      <c r="G43" s="119">
        <v>0</v>
      </c>
      <c r="H43" s="1">
        <v>1</v>
      </c>
      <c r="I43" s="1">
        <v>0</v>
      </c>
      <c r="J43" s="1">
        <v>0</v>
      </c>
      <c r="K43" s="1">
        <v>0</v>
      </c>
      <c r="L43" s="1">
        <v>1</v>
      </c>
      <c r="M43" s="1">
        <v>1</v>
      </c>
      <c r="N43" s="1">
        <v>2</v>
      </c>
      <c r="O43" s="118">
        <v>0</v>
      </c>
      <c r="P43" s="1">
        <v>3</v>
      </c>
      <c r="Q43" s="1">
        <v>2</v>
      </c>
      <c r="R43" s="118">
        <v>0</v>
      </c>
      <c r="S43" s="119">
        <v>0</v>
      </c>
      <c r="T43" s="1">
        <v>5</v>
      </c>
      <c r="U43" s="1">
        <v>1</v>
      </c>
      <c r="V43" s="1">
        <v>4</v>
      </c>
      <c r="W43" s="1">
        <v>0</v>
      </c>
      <c r="X43" s="1">
        <v>1</v>
      </c>
      <c r="Y43" s="1">
        <v>3</v>
      </c>
      <c r="Z43" s="1">
        <v>0</v>
      </c>
      <c r="AA43" s="118">
        <v>0</v>
      </c>
      <c r="AB43" s="119">
        <v>3</v>
      </c>
      <c r="AC43" s="1">
        <v>0</v>
      </c>
      <c r="AD43" s="1">
        <v>0</v>
      </c>
      <c r="AE43" s="1">
        <v>0</v>
      </c>
      <c r="AF43" s="1">
        <v>0</v>
      </c>
      <c r="AG43" s="1">
        <v>2</v>
      </c>
      <c r="AH43" s="118">
        <v>0</v>
      </c>
      <c r="AI43" s="119">
        <v>4</v>
      </c>
      <c r="AJ43" s="1">
        <v>0</v>
      </c>
      <c r="AK43" s="1">
        <v>0</v>
      </c>
      <c r="AL43" s="1">
        <v>0</v>
      </c>
      <c r="AM43" s="1">
        <v>1</v>
      </c>
      <c r="AN43" s="1">
        <v>0</v>
      </c>
      <c r="AO43" s="118">
        <v>0</v>
      </c>
      <c r="AP43" s="119">
        <v>0</v>
      </c>
      <c r="AQ43" s="1">
        <v>0</v>
      </c>
      <c r="AR43" s="1">
        <v>1</v>
      </c>
      <c r="AS43" s="1">
        <v>0</v>
      </c>
      <c r="AT43" s="1">
        <v>2</v>
      </c>
      <c r="AU43" s="1">
        <v>0</v>
      </c>
      <c r="AV43" s="1">
        <v>1</v>
      </c>
      <c r="AW43" s="1">
        <v>0</v>
      </c>
      <c r="AX43" s="1">
        <v>0</v>
      </c>
      <c r="AY43" s="1">
        <v>1</v>
      </c>
      <c r="AZ43" s="1">
        <v>0</v>
      </c>
      <c r="BA43" s="1">
        <v>0</v>
      </c>
      <c r="BB43" s="118">
        <v>0</v>
      </c>
      <c r="BC43" s="1">
        <v>0</v>
      </c>
      <c r="BD43" s="1">
        <v>0</v>
      </c>
      <c r="BE43" s="1">
        <v>1</v>
      </c>
      <c r="BF43" s="1">
        <v>2</v>
      </c>
      <c r="BG43" s="1">
        <v>1</v>
      </c>
      <c r="BH43" s="1">
        <v>1</v>
      </c>
      <c r="BI43" s="1">
        <v>0</v>
      </c>
      <c r="BJ43" s="1">
        <v>0</v>
      </c>
      <c r="BK43" s="119">
        <v>2</v>
      </c>
      <c r="BL43" s="1">
        <v>7</v>
      </c>
      <c r="BM43" s="1">
        <v>0</v>
      </c>
      <c r="BN43" s="1">
        <v>0</v>
      </c>
      <c r="BO43" s="1">
        <v>0</v>
      </c>
      <c r="BP43" s="1">
        <v>1</v>
      </c>
      <c r="BQ43" s="1">
        <v>0</v>
      </c>
      <c r="BR43" s="118">
        <v>0</v>
      </c>
      <c r="BS43" s="119">
        <v>2</v>
      </c>
      <c r="BT43" s="1">
        <v>3</v>
      </c>
      <c r="BU43" s="1">
        <v>0</v>
      </c>
    </row>
    <row r="44" spans="1:73" x14ac:dyDescent="0.2">
      <c r="A44" s="118">
        <v>272094</v>
      </c>
      <c r="B44" s="1" t="s">
        <v>213</v>
      </c>
      <c r="C44" s="116" t="s">
        <v>204</v>
      </c>
      <c r="D44" s="1">
        <v>6</v>
      </c>
      <c r="E44" s="117">
        <v>8.2656013224962095</v>
      </c>
      <c r="F44" s="120">
        <v>8.2656013224962095</v>
      </c>
      <c r="G44" s="119">
        <v>0</v>
      </c>
      <c r="H44" s="1">
        <v>0</v>
      </c>
      <c r="I44" s="1">
        <v>0</v>
      </c>
      <c r="J44" s="1">
        <v>2</v>
      </c>
      <c r="K44" s="1">
        <v>1</v>
      </c>
      <c r="L44" s="1">
        <v>0</v>
      </c>
      <c r="M44" s="1">
        <v>2</v>
      </c>
      <c r="N44" s="1">
        <v>1</v>
      </c>
      <c r="O44" s="118">
        <v>0</v>
      </c>
      <c r="P44" s="1">
        <v>5</v>
      </c>
      <c r="Q44" s="1">
        <v>1</v>
      </c>
      <c r="R44" s="118">
        <v>0</v>
      </c>
      <c r="S44" s="119">
        <v>1</v>
      </c>
      <c r="T44" s="1">
        <v>5</v>
      </c>
      <c r="U44" s="1">
        <v>0</v>
      </c>
      <c r="V44" s="1">
        <v>5</v>
      </c>
      <c r="W44" s="1">
        <v>0</v>
      </c>
      <c r="X44" s="1">
        <v>0</v>
      </c>
      <c r="Y44" s="1">
        <v>4</v>
      </c>
      <c r="Z44" s="1">
        <v>1</v>
      </c>
      <c r="AA44" s="118">
        <v>0</v>
      </c>
      <c r="AB44" s="119">
        <v>3</v>
      </c>
      <c r="AC44" s="1">
        <v>1</v>
      </c>
      <c r="AD44" s="1">
        <v>0</v>
      </c>
      <c r="AE44" s="1">
        <v>0</v>
      </c>
      <c r="AF44" s="1">
        <v>0</v>
      </c>
      <c r="AG44" s="1">
        <v>2</v>
      </c>
      <c r="AH44" s="118">
        <v>0</v>
      </c>
      <c r="AI44" s="119">
        <v>3</v>
      </c>
      <c r="AJ44" s="1">
        <v>0</v>
      </c>
      <c r="AK44" s="1">
        <v>0</v>
      </c>
      <c r="AL44" s="1">
        <v>3</v>
      </c>
      <c r="AM44" s="1">
        <v>0</v>
      </c>
      <c r="AN44" s="1">
        <v>0</v>
      </c>
      <c r="AO44" s="118">
        <v>0</v>
      </c>
      <c r="AP44" s="119">
        <v>1</v>
      </c>
      <c r="AQ44" s="1">
        <v>1</v>
      </c>
      <c r="AR44" s="1">
        <v>1</v>
      </c>
      <c r="AS44" s="1">
        <v>1</v>
      </c>
      <c r="AT44" s="1">
        <v>0</v>
      </c>
      <c r="AU44" s="1">
        <v>1</v>
      </c>
      <c r="AV44" s="1">
        <v>0</v>
      </c>
      <c r="AW44" s="1">
        <v>0</v>
      </c>
      <c r="AX44" s="1">
        <v>0</v>
      </c>
      <c r="AY44" s="1">
        <v>1</v>
      </c>
      <c r="AZ44" s="1">
        <v>0</v>
      </c>
      <c r="BA44" s="1">
        <v>0</v>
      </c>
      <c r="BB44" s="118">
        <v>0</v>
      </c>
      <c r="BC44" s="1">
        <v>0</v>
      </c>
      <c r="BD44" s="1">
        <v>0</v>
      </c>
      <c r="BE44" s="1">
        <v>1</v>
      </c>
      <c r="BF44" s="1">
        <v>2</v>
      </c>
      <c r="BG44" s="1">
        <v>1</v>
      </c>
      <c r="BH44" s="1">
        <v>2</v>
      </c>
      <c r="BI44" s="1">
        <v>0</v>
      </c>
      <c r="BJ44" s="1">
        <v>0</v>
      </c>
      <c r="BK44" s="119">
        <v>1</v>
      </c>
      <c r="BL44" s="1">
        <v>6</v>
      </c>
      <c r="BM44" s="1">
        <v>1</v>
      </c>
      <c r="BN44" s="1">
        <v>0</v>
      </c>
      <c r="BO44" s="1">
        <v>0</v>
      </c>
      <c r="BP44" s="1">
        <v>0</v>
      </c>
      <c r="BQ44" s="1">
        <v>0</v>
      </c>
      <c r="BR44" s="118">
        <v>0</v>
      </c>
      <c r="BS44" s="119">
        <v>3</v>
      </c>
      <c r="BT44" s="1">
        <v>3</v>
      </c>
      <c r="BU44" s="1">
        <v>0</v>
      </c>
    </row>
    <row r="45" spans="1:73" x14ac:dyDescent="0.2">
      <c r="A45" s="118">
        <v>272108</v>
      </c>
      <c r="B45" s="1" t="s">
        <v>214</v>
      </c>
      <c r="C45" s="116" t="s">
        <v>204</v>
      </c>
      <c r="D45" s="1">
        <v>14</v>
      </c>
      <c r="E45" s="117">
        <v>6.8341355306706202</v>
      </c>
      <c r="F45" s="120">
        <v>6.8341355306706202</v>
      </c>
      <c r="G45" s="119">
        <v>2</v>
      </c>
      <c r="H45" s="1">
        <v>1</v>
      </c>
      <c r="I45" s="1">
        <v>2</v>
      </c>
      <c r="J45" s="1">
        <v>1</v>
      </c>
      <c r="K45" s="1">
        <v>0</v>
      </c>
      <c r="L45" s="1">
        <v>2</v>
      </c>
      <c r="M45" s="1">
        <v>3</v>
      </c>
      <c r="N45" s="1">
        <v>3</v>
      </c>
      <c r="O45" s="118">
        <v>0</v>
      </c>
      <c r="P45" s="1">
        <v>9</v>
      </c>
      <c r="Q45" s="1">
        <v>5</v>
      </c>
      <c r="R45" s="118">
        <v>0</v>
      </c>
      <c r="S45" s="119">
        <v>1</v>
      </c>
      <c r="T45" s="1">
        <v>13</v>
      </c>
      <c r="U45" s="1">
        <v>3</v>
      </c>
      <c r="V45" s="1">
        <v>10</v>
      </c>
      <c r="W45" s="1">
        <v>0</v>
      </c>
      <c r="X45" s="1">
        <v>1</v>
      </c>
      <c r="Y45" s="1">
        <v>9</v>
      </c>
      <c r="Z45" s="1">
        <v>0</v>
      </c>
      <c r="AA45" s="118">
        <v>0</v>
      </c>
      <c r="AB45" s="119">
        <v>11</v>
      </c>
      <c r="AC45" s="1">
        <v>0</v>
      </c>
      <c r="AD45" s="1">
        <v>0</v>
      </c>
      <c r="AE45" s="1">
        <v>0</v>
      </c>
      <c r="AF45" s="1">
        <v>0</v>
      </c>
      <c r="AG45" s="1">
        <v>3</v>
      </c>
      <c r="AH45" s="118">
        <v>0</v>
      </c>
      <c r="AI45" s="119">
        <v>9</v>
      </c>
      <c r="AJ45" s="1">
        <v>0</v>
      </c>
      <c r="AK45" s="1">
        <v>1</v>
      </c>
      <c r="AL45" s="1">
        <v>1</v>
      </c>
      <c r="AM45" s="1">
        <v>1</v>
      </c>
      <c r="AN45" s="1">
        <v>2</v>
      </c>
      <c r="AO45" s="118">
        <v>0</v>
      </c>
      <c r="AP45" s="119">
        <v>2</v>
      </c>
      <c r="AQ45" s="1">
        <v>3</v>
      </c>
      <c r="AR45" s="1">
        <v>0</v>
      </c>
      <c r="AS45" s="1">
        <v>0</v>
      </c>
      <c r="AT45" s="1">
        <v>2</v>
      </c>
      <c r="AU45" s="1">
        <v>1</v>
      </c>
      <c r="AV45" s="1">
        <v>4</v>
      </c>
      <c r="AW45" s="1">
        <v>1</v>
      </c>
      <c r="AX45" s="1">
        <v>0</v>
      </c>
      <c r="AY45" s="1">
        <v>0</v>
      </c>
      <c r="AZ45" s="1">
        <v>0</v>
      </c>
      <c r="BA45" s="1">
        <v>0</v>
      </c>
      <c r="BB45" s="118">
        <v>1</v>
      </c>
      <c r="BC45" s="1">
        <v>3</v>
      </c>
      <c r="BD45" s="1">
        <v>2</v>
      </c>
      <c r="BE45" s="1">
        <v>1</v>
      </c>
      <c r="BF45" s="1">
        <v>4</v>
      </c>
      <c r="BG45" s="1">
        <v>3</v>
      </c>
      <c r="BH45" s="1">
        <v>0</v>
      </c>
      <c r="BI45" s="1">
        <v>1</v>
      </c>
      <c r="BJ45" s="1">
        <v>0</v>
      </c>
      <c r="BK45" s="119">
        <v>2</v>
      </c>
      <c r="BL45" s="1">
        <v>16</v>
      </c>
      <c r="BM45" s="1">
        <v>3</v>
      </c>
      <c r="BN45" s="1">
        <v>0</v>
      </c>
      <c r="BO45" s="1">
        <v>0</v>
      </c>
      <c r="BP45" s="1">
        <v>2</v>
      </c>
      <c r="BQ45" s="1">
        <v>4</v>
      </c>
      <c r="BR45" s="118">
        <v>0</v>
      </c>
      <c r="BS45" s="119">
        <v>4</v>
      </c>
      <c r="BT45" s="1">
        <v>9</v>
      </c>
      <c r="BU45" s="1">
        <v>1</v>
      </c>
    </row>
    <row r="46" spans="1:73" x14ac:dyDescent="0.2">
      <c r="A46" s="118">
        <v>272116</v>
      </c>
      <c r="B46" s="1" t="s">
        <v>215</v>
      </c>
      <c r="C46" s="116" t="s">
        <v>204</v>
      </c>
      <c r="D46" s="1">
        <v>8</v>
      </c>
      <c r="E46" s="117">
        <v>5.3939614601453698</v>
      </c>
      <c r="F46" s="120">
        <v>5.3939614601453698</v>
      </c>
      <c r="G46" s="119">
        <v>0</v>
      </c>
      <c r="H46" s="1">
        <v>1</v>
      </c>
      <c r="I46" s="1">
        <v>0</v>
      </c>
      <c r="J46" s="1">
        <v>1</v>
      </c>
      <c r="K46" s="1">
        <v>2</v>
      </c>
      <c r="L46" s="1">
        <v>0</v>
      </c>
      <c r="M46" s="1">
        <v>2</v>
      </c>
      <c r="N46" s="1">
        <v>2</v>
      </c>
      <c r="O46" s="118">
        <v>0</v>
      </c>
      <c r="P46" s="1">
        <v>5</v>
      </c>
      <c r="Q46" s="1">
        <v>3</v>
      </c>
      <c r="R46" s="118">
        <v>0</v>
      </c>
      <c r="S46" s="119">
        <v>1</v>
      </c>
      <c r="T46" s="1">
        <v>7</v>
      </c>
      <c r="U46" s="1">
        <v>0</v>
      </c>
      <c r="V46" s="1">
        <v>7</v>
      </c>
      <c r="W46" s="1">
        <v>0</v>
      </c>
      <c r="X46" s="1">
        <v>0</v>
      </c>
      <c r="Y46" s="1">
        <v>6</v>
      </c>
      <c r="Z46" s="1">
        <v>1</v>
      </c>
      <c r="AA46" s="118">
        <v>0</v>
      </c>
      <c r="AB46" s="119">
        <v>6</v>
      </c>
      <c r="AC46" s="1">
        <v>1</v>
      </c>
      <c r="AD46" s="1">
        <v>0</v>
      </c>
      <c r="AE46" s="1">
        <v>0</v>
      </c>
      <c r="AF46" s="1">
        <v>0</v>
      </c>
      <c r="AG46" s="1">
        <v>1</v>
      </c>
      <c r="AH46" s="118">
        <v>0</v>
      </c>
      <c r="AI46" s="119">
        <v>3</v>
      </c>
      <c r="AJ46" s="1">
        <v>2</v>
      </c>
      <c r="AK46" s="1">
        <v>0</v>
      </c>
      <c r="AL46" s="1">
        <v>2</v>
      </c>
      <c r="AM46" s="1">
        <v>0</v>
      </c>
      <c r="AN46" s="1">
        <v>1</v>
      </c>
      <c r="AO46" s="118">
        <v>0</v>
      </c>
      <c r="AP46" s="119">
        <v>0</v>
      </c>
      <c r="AQ46" s="1">
        <v>2</v>
      </c>
      <c r="AR46" s="1">
        <v>0</v>
      </c>
      <c r="AS46" s="1">
        <v>0</v>
      </c>
      <c r="AT46" s="1">
        <v>1</v>
      </c>
      <c r="AU46" s="1">
        <v>1</v>
      </c>
      <c r="AV46" s="1">
        <v>0</v>
      </c>
      <c r="AW46" s="1">
        <v>1</v>
      </c>
      <c r="AX46" s="1">
        <v>0</v>
      </c>
      <c r="AY46" s="1">
        <v>1</v>
      </c>
      <c r="AZ46" s="1">
        <v>0</v>
      </c>
      <c r="BA46" s="1">
        <v>1</v>
      </c>
      <c r="BB46" s="118">
        <v>1</v>
      </c>
      <c r="BC46" s="1">
        <v>1</v>
      </c>
      <c r="BD46" s="1">
        <v>2</v>
      </c>
      <c r="BE46" s="1">
        <v>2</v>
      </c>
      <c r="BF46" s="1">
        <v>0</v>
      </c>
      <c r="BG46" s="1">
        <v>1</v>
      </c>
      <c r="BH46" s="1">
        <v>0</v>
      </c>
      <c r="BI46" s="1">
        <v>2</v>
      </c>
      <c r="BJ46" s="1">
        <v>0</v>
      </c>
      <c r="BK46" s="119">
        <v>2</v>
      </c>
      <c r="BL46" s="1">
        <v>11</v>
      </c>
      <c r="BM46" s="1">
        <v>0</v>
      </c>
      <c r="BN46" s="1">
        <v>0</v>
      </c>
      <c r="BO46" s="1">
        <v>1</v>
      </c>
      <c r="BP46" s="1">
        <v>0</v>
      </c>
      <c r="BQ46" s="1">
        <v>0</v>
      </c>
      <c r="BR46" s="118">
        <v>0</v>
      </c>
      <c r="BS46" s="119">
        <v>4</v>
      </c>
      <c r="BT46" s="1">
        <v>4</v>
      </c>
      <c r="BU46" s="1">
        <v>0</v>
      </c>
    </row>
    <row r="47" spans="1:73" x14ac:dyDescent="0.2">
      <c r="A47" s="118">
        <v>272124</v>
      </c>
      <c r="B47" s="1" t="s">
        <v>216</v>
      </c>
      <c r="C47" s="116" t="s">
        <v>204</v>
      </c>
      <c r="D47" s="1">
        <v>11</v>
      </c>
      <c r="E47" s="117">
        <v>8.1122140444549302</v>
      </c>
      <c r="F47" s="120">
        <v>8.1122140444549302</v>
      </c>
      <c r="G47" s="119">
        <v>1</v>
      </c>
      <c r="H47" s="1">
        <v>1</v>
      </c>
      <c r="I47" s="1">
        <v>0</v>
      </c>
      <c r="J47" s="1">
        <v>5</v>
      </c>
      <c r="K47" s="1">
        <v>0</v>
      </c>
      <c r="L47" s="1">
        <v>0</v>
      </c>
      <c r="M47" s="1">
        <v>3</v>
      </c>
      <c r="N47" s="1">
        <v>1</v>
      </c>
      <c r="O47" s="118">
        <v>0</v>
      </c>
      <c r="P47" s="1">
        <v>7</v>
      </c>
      <c r="Q47" s="1">
        <v>4</v>
      </c>
      <c r="R47" s="118">
        <v>0</v>
      </c>
      <c r="S47" s="119">
        <v>4</v>
      </c>
      <c r="T47" s="1">
        <v>7</v>
      </c>
      <c r="U47" s="1">
        <v>0</v>
      </c>
      <c r="V47" s="1">
        <v>7</v>
      </c>
      <c r="W47" s="1">
        <v>1</v>
      </c>
      <c r="X47" s="1">
        <v>0</v>
      </c>
      <c r="Y47" s="1">
        <v>5</v>
      </c>
      <c r="Z47" s="1">
        <v>1</v>
      </c>
      <c r="AA47" s="118">
        <v>0</v>
      </c>
      <c r="AB47" s="119">
        <v>9</v>
      </c>
      <c r="AC47" s="1">
        <v>0</v>
      </c>
      <c r="AD47" s="1">
        <v>0</v>
      </c>
      <c r="AE47" s="1">
        <v>0</v>
      </c>
      <c r="AF47" s="1">
        <v>0</v>
      </c>
      <c r="AG47" s="1">
        <v>2</v>
      </c>
      <c r="AH47" s="118">
        <v>0</v>
      </c>
      <c r="AI47" s="119">
        <v>5</v>
      </c>
      <c r="AJ47" s="1">
        <v>2</v>
      </c>
      <c r="AK47" s="1">
        <v>1</v>
      </c>
      <c r="AL47" s="1">
        <v>1</v>
      </c>
      <c r="AM47" s="1">
        <v>2</v>
      </c>
      <c r="AN47" s="1">
        <v>0</v>
      </c>
      <c r="AO47" s="118">
        <v>0</v>
      </c>
      <c r="AP47" s="119">
        <v>1</v>
      </c>
      <c r="AQ47" s="1">
        <v>1</v>
      </c>
      <c r="AR47" s="1">
        <v>0</v>
      </c>
      <c r="AS47" s="1">
        <v>0</v>
      </c>
      <c r="AT47" s="1">
        <v>1</v>
      </c>
      <c r="AU47" s="1">
        <v>3</v>
      </c>
      <c r="AV47" s="1">
        <v>0</v>
      </c>
      <c r="AW47" s="1">
        <v>0</v>
      </c>
      <c r="AX47" s="1">
        <v>1</v>
      </c>
      <c r="AY47" s="1">
        <v>1</v>
      </c>
      <c r="AZ47" s="1">
        <v>0</v>
      </c>
      <c r="BA47" s="1">
        <v>0</v>
      </c>
      <c r="BB47" s="118">
        <v>3</v>
      </c>
      <c r="BC47" s="1">
        <v>2</v>
      </c>
      <c r="BD47" s="1">
        <v>2</v>
      </c>
      <c r="BE47" s="1">
        <v>0</v>
      </c>
      <c r="BF47" s="1">
        <v>2</v>
      </c>
      <c r="BG47" s="1">
        <v>1</v>
      </c>
      <c r="BH47" s="1">
        <v>2</v>
      </c>
      <c r="BI47" s="1">
        <v>2</v>
      </c>
      <c r="BJ47" s="1">
        <v>0</v>
      </c>
      <c r="BK47" s="119">
        <v>3</v>
      </c>
      <c r="BL47" s="1">
        <v>13</v>
      </c>
      <c r="BM47" s="1">
        <v>2</v>
      </c>
      <c r="BN47" s="1">
        <v>0</v>
      </c>
      <c r="BO47" s="1">
        <v>1</v>
      </c>
      <c r="BP47" s="1">
        <v>0</v>
      </c>
      <c r="BQ47" s="1">
        <v>0</v>
      </c>
      <c r="BR47" s="118">
        <v>0</v>
      </c>
      <c r="BS47" s="119">
        <v>3</v>
      </c>
      <c r="BT47" s="1">
        <v>8</v>
      </c>
      <c r="BU47" s="1">
        <v>0</v>
      </c>
    </row>
    <row r="48" spans="1:73" x14ac:dyDescent="0.2">
      <c r="A48" s="118">
        <v>272132</v>
      </c>
      <c r="B48" s="1" t="s">
        <v>217</v>
      </c>
      <c r="C48" s="116" t="s">
        <v>204</v>
      </c>
      <c r="D48" s="1">
        <v>1</v>
      </c>
      <c r="E48" s="117">
        <v>1.9371585758010199</v>
      </c>
      <c r="F48" s="120">
        <v>1.9371585758010199</v>
      </c>
      <c r="G48" s="119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1</v>
      </c>
      <c r="O48" s="118">
        <v>0</v>
      </c>
      <c r="P48" s="1">
        <v>1</v>
      </c>
      <c r="Q48" s="1">
        <v>0</v>
      </c>
      <c r="R48" s="118">
        <v>0</v>
      </c>
      <c r="S48" s="119" t="s">
        <v>238</v>
      </c>
      <c r="T48" s="1" t="s">
        <v>238</v>
      </c>
      <c r="U48" s="1" t="s">
        <v>238</v>
      </c>
      <c r="V48" s="1" t="s">
        <v>238</v>
      </c>
      <c r="W48" s="1" t="s">
        <v>238</v>
      </c>
      <c r="X48" s="1" t="s">
        <v>238</v>
      </c>
      <c r="Y48" s="1" t="s">
        <v>238</v>
      </c>
      <c r="Z48" s="1" t="s">
        <v>238</v>
      </c>
      <c r="AA48" s="118" t="s">
        <v>238</v>
      </c>
      <c r="AB48" s="119" t="s">
        <v>238</v>
      </c>
      <c r="AC48" s="1" t="s">
        <v>238</v>
      </c>
      <c r="AD48" s="1" t="s">
        <v>238</v>
      </c>
      <c r="AE48" s="1" t="s">
        <v>238</v>
      </c>
      <c r="AF48" s="1" t="s">
        <v>238</v>
      </c>
      <c r="AG48" s="1" t="s">
        <v>238</v>
      </c>
      <c r="AH48" s="118" t="s">
        <v>238</v>
      </c>
      <c r="AI48" s="119" t="s">
        <v>238</v>
      </c>
      <c r="AJ48" s="1" t="s">
        <v>238</v>
      </c>
      <c r="AK48" s="1" t="s">
        <v>238</v>
      </c>
      <c r="AL48" s="1" t="s">
        <v>238</v>
      </c>
      <c r="AM48" s="1" t="s">
        <v>238</v>
      </c>
      <c r="AN48" s="1" t="s">
        <v>238</v>
      </c>
      <c r="AO48" s="118" t="s">
        <v>238</v>
      </c>
      <c r="AP48" s="119">
        <v>0</v>
      </c>
      <c r="AQ48" s="1">
        <v>1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18">
        <v>0</v>
      </c>
      <c r="BC48" s="1">
        <v>0</v>
      </c>
      <c r="BD48" s="1">
        <v>0</v>
      </c>
      <c r="BE48" s="1">
        <v>1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19" t="s">
        <v>238</v>
      </c>
      <c r="BL48" s="1" t="s">
        <v>238</v>
      </c>
      <c r="BM48" s="1" t="s">
        <v>238</v>
      </c>
      <c r="BN48" s="1" t="s">
        <v>238</v>
      </c>
      <c r="BO48" s="1" t="s">
        <v>238</v>
      </c>
      <c r="BP48" s="1" t="s">
        <v>238</v>
      </c>
      <c r="BQ48" s="1" t="s">
        <v>238</v>
      </c>
      <c r="BR48" s="118" t="s">
        <v>238</v>
      </c>
      <c r="BS48" s="119" t="s">
        <v>238</v>
      </c>
      <c r="BT48" s="1" t="s">
        <v>238</v>
      </c>
      <c r="BU48" s="1" t="s">
        <v>238</v>
      </c>
    </row>
    <row r="49" spans="1:73" x14ac:dyDescent="0.2">
      <c r="A49" s="118">
        <v>272141</v>
      </c>
      <c r="B49" s="1" t="s">
        <v>218</v>
      </c>
      <c r="C49" s="116" t="s">
        <v>204</v>
      </c>
      <c r="D49" s="1">
        <v>3</v>
      </c>
      <c r="E49" s="117">
        <v>5.3674944535890603</v>
      </c>
      <c r="F49" s="120">
        <v>5.3674944535890603</v>
      </c>
      <c r="G49" s="119">
        <v>0</v>
      </c>
      <c r="H49" s="1">
        <v>0</v>
      </c>
      <c r="I49" s="1">
        <v>1</v>
      </c>
      <c r="J49" s="1">
        <v>1</v>
      </c>
      <c r="K49" s="1">
        <v>1</v>
      </c>
      <c r="L49" s="1">
        <v>0</v>
      </c>
      <c r="M49" s="1">
        <v>0</v>
      </c>
      <c r="N49" s="1">
        <v>0</v>
      </c>
      <c r="O49" s="118">
        <v>0</v>
      </c>
      <c r="P49" s="1">
        <v>2</v>
      </c>
      <c r="Q49" s="1">
        <v>1</v>
      </c>
      <c r="R49" s="118">
        <v>0</v>
      </c>
      <c r="S49" s="119">
        <v>2</v>
      </c>
      <c r="T49" s="1">
        <v>1</v>
      </c>
      <c r="U49" s="1">
        <v>0</v>
      </c>
      <c r="V49" s="1">
        <v>1</v>
      </c>
      <c r="W49" s="1">
        <v>0</v>
      </c>
      <c r="X49" s="1">
        <v>0</v>
      </c>
      <c r="Y49" s="1">
        <v>1</v>
      </c>
      <c r="Z49" s="1">
        <v>0</v>
      </c>
      <c r="AA49" s="118">
        <v>0</v>
      </c>
      <c r="AB49" s="119">
        <v>3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18">
        <v>0</v>
      </c>
      <c r="AI49" s="119">
        <v>2</v>
      </c>
      <c r="AJ49" s="1">
        <v>1</v>
      </c>
      <c r="AK49" s="1">
        <v>0</v>
      </c>
      <c r="AL49" s="1">
        <v>0</v>
      </c>
      <c r="AM49" s="1">
        <v>0</v>
      </c>
      <c r="AN49" s="1">
        <v>0</v>
      </c>
      <c r="AO49" s="118">
        <v>0</v>
      </c>
      <c r="AP49" s="119">
        <v>0</v>
      </c>
      <c r="AQ49" s="1">
        <v>0</v>
      </c>
      <c r="AR49" s="1">
        <v>1</v>
      </c>
      <c r="AS49" s="1">
        <v>0</v>
      </c>
      <c r="AT49" s="1">
        <v>0</v>
      </c>
      <c r="AU49" s="1">
        <v>0</v>
      </c>
      <c r="AV49" s="1">
        <v>1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18">
        <v>1</v>
      </c>
      <c r="BC49" s="1">
        <v>0</v>
      </c>
      <c r="BD49" s="1">
        <v>0</v>
      </c>
      <c r="BE49" s="1">
        <v>0</v>
      </c>
      <c r="BF49" s="1">
        <v>2</v>
      </c>
      <c r="BG49" s="1">
        <v>0</v>
      </c>
      <c r="BH49" s="1">
        <v>1</v>
      </c>
      <c r="BI49" s="1">
        <v>0</v>
      </c>
      <c r="BJ49" s="1">
        <v>0</v>
      </c>
      <c r="BK49" s="119">
        <v>0</v>
      </c>
      <c r="BL49" s="1">
        <v>1</v>
      </c>
      <c r="BM49" s="1">
        <v>1</v>
      </c>
      <c r="BN49" s="1">
        <v>2</v>
      </c>
      <c r="BO49" s="1">
        <v>1</v>
      </c>
      <c r="BP49" s="1">
        <v>0</v>
      </c>
      <c r="BQ49" s="1">
        <v>1</v>
      </c>
      <c r="BR49" s="118">
        <v>0</v>
      </c>
      <c r="BS49" s="119">
        <v>0</v>
      </c>
      <c r="BT49" s="1">
        <v>3</v>
      </c>
      <c r="BU49" s="1">
        <v>0</v>
      </c>
    </row>
    <row r="50" spans="1:73" x14ac:dyDescent="0.2">
      <c r="A50" s="118">
        <v>272159</v>
      </c>
      <c r="B50" s="1" t="s">
        <v>219</v>
      </c>
      <c r="C50" s="116" t="s">
        <v>204</v>
      </c>
      <c r="D50" s="1">
        <v>6</v>
      </c>
      <c r="E50" s="117">
        <v>5.1578739243683804</v>
      </c>
      <c r="F50" s="120">
        <v>5.1578739243683804</v>
      </c>
      <c r="G50" s="119">
        <v>0</v>
      </c>
      <c r="H50" s="1">
        <v>1</v>
      </c>
      <c r="I50" s="1">
        <v>0</v>
      </c>
      <c r="J50" s="1">
        <v>2</v>
      </c>
      <c r="K50" s="1">
        <v>2</v>
      </c>
      <c r="L50" s="1">
        <v>1</v>
      </c>
      <c r="M50" s="1">
        <v>0</v>
      </c>
      <c r="N50" s="1">
        <v>0</v>
      </c>
      <c r="O50" s="118">
        <v>0</v>
      </c>
      <c r="P50" s="1">
        <v>4</v>
      </c>
      <c r="Q50" s="1">
        <v>2</v>
      </c>
      <c r="R50" s="118">
        <v>0</v>
      </c>
      <c r="S50" s="119">
        <v>1</v>
      </c>
      <c r="T50" s="1">
        <v>5</v>
      </c>
      <c r="U50" s="1">
        <v>0</v>
      </c>
      <c r="V50" s="1">
        <v>5</v>
      </c>
      <c r="W50" s="1">
        <v>0</v>
      </c>
      <c r="X50" s="1">
        <v>1</v>
      </c>
      <c r="Y50" s="1">
        <v>2</v>
      </c>
      <c r="Z50" s="1">
        <v>2</v>
      </c>
      <c r="AA50" s="118">
        <v>0</v>
      </c>
      <c r="AB50" s="119">
        <v>4</v>
      </c>
      <c r="AC50" s="1">
        <v>2</v>
      </c>
      <c r="AD50" s="1">
        <v>0</v>
      </c>
      <c r="AE50" s="1">
        <v>0</v>
      </c>
      <c r="AF50" s="1">
        <v>0</v>
      </c>
      <c r="AG50" s="1">
        <v>0</v>
      </c>
      <c r="AH50" s="118">
        <v>0</v>
      </c>
      <c r="AI50" s="119">
        <v>4</v>
      </c>
      <c r="AJ50" s="1">
        <v>0</v>
      </c>
      <c r="AK50" s="1">
        <v>0</v>
      </c>
      <c r="AL50" s="1">
        <v>2</v>
      </c>
      <c r="AM50" s="1">
        <v>0</v>
      </c>
      <c r="AN50" s="1">
        <v>0</v>
      </c>
      <c r="AO50" s="118">
        <v>0</v>
      </c>
      <c r="AP50" s="119">
        <v>1</v>
      </c>
      <c r="AQ50" s="1">
        <v>1</v>
      </c>
      <c r="AR50" s="1">
        <v>0</v>
      </c>
      <c r="AS50" s="1">
        <v>1</v>
      </c>
      <c r="AT50" s="1">
        <v>1</v>
      </c>
      <c r="AU50" s="1">
        <v>0</v>
      </c>
      <c r="AV50" s="1">
        <v>1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18">
        <v>1</v>
      </c>
      <c r="BC50" s="1">
        <v>0</v>
      </c>
      <c r="BD50" s="1">
        <v>2</v>
      </c>
      <c r="BE50" s="1">
        <v>0</v>
      </c>
      <c r="BF50" s="1">
        <v>0</v>
      </c>
      <c r="BG50" s="1">
        <v>1</v>
      </c>
      <c r="BH50" s="1">
        <v>3</v>
      </c>
      <c r="BI50" s="1">
        <v>0</v>
      </c>
      <c r="BJ50" s="1">
        <v>0</v>
      </c>
      <c r="BK50" s="119">
        <v>0</v>
      </c>
      <c r="BL50" s="1">
        <v>9</v>
      </c>
      <c r="BM50" s="1">
        <v>1</v>
      </c>
      <c r="BN50" s="1">
        <v>0</v>
      </c>
      <c r="BO50" s="1">
        <v>0</v>
      </c>
      <c r="BP50" s="1">
        <v>0</v>
      </c>
      <c r="BQ50" s="1">
        <v>0</v>
      </c>
      <c r="BR50" s="118">
        <v>0</v>
      </c>
      <c r="BS50" s="119">
        <v>2</v>
      </c>
      <c r="BT50" s="1">
        <v>4</v>
      </c>
      <c r="BU50" s="1">
        <v>0</v>
      </c>
    </row>
    <row r="51" spans="1:73" x14ac:dyDescent="0.2">
      <c r="A51" s="118">
        <v>272167</v>
      </c>
      <c r="B51" s="1" t="s">
        <v>220</v>
      </c>
      <c r="C51" s="116" t="s">
        <v>204</v>
      </c>
      <c r="D51" s="1">
        <v>5</v>
      </c>
      <c r="E51" s="117">
        <v>9.6348395799209907</v>
      </c>
      <c r="F51" s="120">
        <v>9.6348395799209907</v>
      </c>
      <c r="G51" s="119">
        <v>0</v>
      </c>
      <c r="H51" s="1">
        <v>0</v>
      </c>
      <c r="I51" s="1">
        <v>0</v>
      </c>
      <c r="J51" s="1">
        <v>1</v>
      </c>
      <c r="K51" s="1">
        <v>1</v>
      </c>
      <c r="L51" s="1">
        <v>2</v>
      </c>
      <c r="M51" s="1">
        <v>0</v>
      </c>
      <c r="N51" s="1">
        <v>1</v>
      </c>
      <c r="O51" s="118">
        <v>0</v>
      </c>
      <c r="P51" s="1">
        <v>4</v>
      </c>
      <c r="Q51" s="1">
        <v>1</v>
      </c>
      <c r="R51" s="118">
        <v>0</v>
      </c>
      <c r="S51" s="119">
        <v>0</v>
      </c>
      <c r="T51" s="1">
        <v>5</v>
      </c>
      <c r="U51" s="1">
        <v>0</v>
      </c>
      <c r="V51" s="1">
        <v>5</v>
      </c>
      <c r="W51" s="1">
        <v>2</v>
      </c>
      <c r="X51" s="1">
        <v>0</v>
      </c>
      <c r="Y51" s="1">
        <v>1</v>
      </c>
      <c r="Z51" s="1">
        <v>2</v>
      </c>
      <c r="AA51" s="118">
        <v>0</v>
      </c>
      <c r="AB51" s="119">
        <v>4</v>
      </c>
      <c r="AC51" s="1">
        <v>0</v>
      </c>
      <c r="AD51" s="1">
        <v>0</v>
      </c>
      <c r="AE51" s="1">
        <v>0</v>
      </c>
      <c r="AF51" s="1">
        <v>0</v>
      </c>
      <c r="AG51" s="1">
        <v>1</v>
      </c>
      <c r="AH51" s="118">
        <v>0</v>
      </c>
      <c r="AI51" s="119">
        <v>4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18">
        <v>0</v>
      </c>
      <c r="AP51" s="119">
        <v>0</v>
      </c>
      <c r="AQ51" s="1">
        <v>0</v>
      </c>
      <c r="AR51" s="1">
        <v>0</v>
      </c>
      <c r="AS51" s="1">
        <v>0</v>
      </c>
      <c r="AT51" s="1">
        <v>1</v>
      </c>
      <c r="AU51" s="1">
        <v>0</v>
      </c>
      <c r="AV51" s="1">
        <v>0</v>
      </c>
      <c r="AW51" s="1">
        <v>2</v>
      </c>
      <c r="AX51" s="1">
        <v>0</v>
      </c>
      <c r="AY51" s="1">
        <v>0</v>
      </c>
      <c r="AZ51" s="1">
        <v>0</v>
      </c>
      <c r="BA51" s="1">
        <v>0</v>
      </c>
      <c r="BB51" s="118">
        <v>2</v>
      </c>
      <c r="BC51" s="1">
        <v>1</v>
      </c>
      <c r="BD51" s="1">
        <v>0</v>
      </c>
      <c r="BE51" s="1">
        <v>1</v>
      </c>
      <c r="BF51" s="1">
        <v>0</v>
      </c>
      <c r="BG51" s="1">
        <v>2</v>
      </c>
      <c r="BH51" s="1">
        <v>0</v>
      </c>
      <c r="BI51" s="1">
        <v>1</v>
      </c>
      <c r="BJ51" s="1">
        <v>0</v>
      </c>
      <c r="BK51" s="119">
        <v>1</v>
      </c>
      <c r="BL51" s="1">
        <v>7</v>
      </c>
      <c r="BM51" s="1">
        <v>0</v>
      </c>
      <c r="BN51" s="1">
        <v>0</v>
      </c>
      <c r="BO51" s="1">
        <v>1</v>
      </c>
      <c r="BP51" s="1">
        <v>0</v>
      </c>
      <c r="BQ51" s="1">
        <v>0</v>
      </c>
      <c r="BR51" s="118">
        <v>0</v>
      </c>
      <c r="BS51" s="119">
        <v>2</v>
      </c>
      <c r="BT51" s="1">
        <v>3</v>
      </c>
      <c r="BU51" s="1">
        <v>0</v>
      </c>
    </row>
    <row r="52" spans="1:73" x14ac:dyDescent="0.2">
      <c r="A52" s="118">
        <v>272175</v>
      </c>
      <c r="B52" s="1" t="s">
        <v>221</v>
      </c>
      <c r="C52" s="116" t="s">
        <v>204</v>
      </c>
      <c r="D52" s="1">
        <v>2</v>
      </c>
      <c r="E52" s="117">
        <v>3.3062223103881498</v>
      </c>
      <c r="F52" s="120">
        <v>3.3062223103881498</v>
      </c>
      <c r="G52" s="119">
        <v>0</v>
      </c>
      <c r="H52" s="1">
        <v>0</v>
      </c>
      <c r="I52" s="1">
        <v>0</v>
      </c>
      <c r="J52" s="1">
        <v>1</v>
      </c>
      <c r="K52" s="1">
        <v>0</v>
      </c>
      <c r="L52" s="1">
        <v>1</v>
      </c>
      <c r="M52" s="1">
        <v>0</v>
      </c>
      <c r="N52" s="1">
        <v>0</v>
      </c>
      <c r="O52" s="118">
        <v>0</v>
      </c>
      <c r="P52" s="1">
        <v>2</v>
      </c>
      <c r="Q52" s="1">
        <v>0</v>
      </c>
      <c r="R52" s="118">
        <v>0</v>
      </c>
      <c r="S52" s="119" t="s">
        <v>238</v>
      </c>
      <c r="T52" s="1" t="s">
        <v>238</v>
      </c>
      <c r="U52" s="1" t="s">
        <v>238</v>
      </c>
      <c r="V52" s="1" t="s">
        <v>238</v>
      </c>
      <c r="W52" s="1" t="s">
        <v>238</v>
      </c>
      <c r="X52" s="1" t="s">
        <v>238</v>
      </c>
      <c r="Y52" s="1" t="s">
        <v>238</v>
      </c>
      <c r="Z52" s="1" t="s">
        <v>238</v>
      </c>
      <c r="AA52" s="118" t="s">
        <v>238</v>
      </c>
      <c r="AB52" s="119" t="s">
        <v>238</v>
      </c>
      <c r="AC52" s="1" t="s">
        <v>238</v>
      </c>
      <c r="AD52" s="1" t="s">
        <v>238</v>
      </c>
      <c r="AE52" s="1" t="s">
        <v>238</v>
      </c>
      <c r="AF52" s="1" t="s">
        <v>238</v>
      </c>
      <c r="AG52" s="1" t="s">
        <v>238</v>
      </c>
      <c r="AH52" s="118" t="s">
        <v>238</v>
      </c>
      <c r="AI52" s="119" t="s">
        <v>238</v>
      </c>
      <c r="AJ52" s="1" t="s">
        <v>238</v>
      </c>
      <c r="AK52" s="1" t="s">
        <v>238</v>
      </c>
      <c r="AL52" s="1" t="s">
        <v>238</v>
      </c>
      <c r="AM52" s="1" t="s">
        <v>238</v>
      </c>
      <c r="AN52" s="1" t="s">
        <v>238</v>
      </c>
      <c r="AO52" s="118" t="s">
        <v>238</v>
      </c>
      <c r="AP52" s="119">
        <v>0</v>
      </c>
      <c r="AQ52" s="1">
        <v>0</v>
      </c>
      <c r="AR52" s="1">
        <v>1</v>
      </c>
      <c r="AS52" s="1">
        <v>0</v>
      </c>
      <c r="AT52" s="1">
        <v>0</v>
      </c>
      <c r="AU52" s="1">
        <v>0</v>
      </c>
      <c r="AV52" s="1">
        <v>0</v>
      </c>
      <c r="AW52" s="1">
        <v>1</v>
      </c>
      <c r="AX52" s="1">
        <v>0</v>
      </c>
      <c r="AY52" s="1">
        <v>0</v>
      </c>
      <c r="AZ52" s="1">
        <v>0</v>
      </c>
      <c r="BA52" s="1">
        <v>0</v>
      </c>
      <c r="BB52" s="118">
        <v>0</v>
      </c>
      <c r="BC52" s="1">
        <v>0</v>
      </c>
      <c r="BD52" s="1">
        <v>0</v>
      </c>
      <c r="BE52" s="1">
        <v>0</v>
      </c>
      <c r="BF52" s="1">
        <v>1</v>
      </c>
      <c r="BG52" s="1">
        <v>0</v>
      </c>
      <c r="BH52" s="1">
        <v>0</v>
      </c>
      <c r="BI52" s="1">
        <v>1</v>
      </c>
      <c r="BJ52" s="1">
        <v>0</v>
      </c>
      <c r="BK52" s="119" t="s">
        <v>238</v>
      </c>
      <c r="BL52" s="1" t="s">
        <v>238</v>
      </c>
      <c r="BM52" s="1" t="s">
        <v>238</v>
      </c>
      <c r="BN52" s="1" t="s">
        <v>238</v>
      </c>
      <c r="BO52" s="1" t="s">
        <v>238</v>
      </c>
      <c r="BP52" s="1" t="s">
        <v>238</v>
      </c>
      <c r="BQ52" s="1" t="s">
        <v>238</v>
      </c>
      <c r="BR52" s="118" t="s">
        <v>238</v>
      </c>
      <c r="BS52" s="119" t="s">
        <v>238</v>
      </c>
      <c r="BT52" s="1" t="s">
        <v>238</v>
      </c>
      <c r="BU52" s="1" t="s">
        <v>238</v>
      </c>
    </row>
    <row r="53" spans="1:73" x14ac:dyDescent="0.2">
      <c r="A53" s="118">
        <v>272183</v>
      </c>
      <c r="B53" s="1" t="s">
        <v>222</v>
      </c>
      <c r="C53" s="116" t="s">
        <v>204</v>
      </c>
      <c r="D53" s="1">
        <v>7</v>
      </c>
      <c r="E53" s="117">
        <v>11.7831232009696</v>
      </c>
      <c r="F53" s="120">
        <v>11.7831232009696</v>
      </c>
      <c r="G53" s="119">
        <v>0</v>
      </c>
      <c r="H53" s="1">
        <v>0</v>
      </c>
      <c r="I53" s="1">
        <v>1</v>
      </c>
      <c r="J53" s="1">
        <v>1</v>
      </c>
      <c r="K53" s="1">
        <v>1</v>
      </c>
      <c r="L53" s="1">
        <v>1</v>
      </c>
      <c r="M53" s="1">
        <v>1</v>
      </c>
      <c r="N53" s="1">
        <v>2</v>
      </c>
      <c r="O53" s="118">
        <v>0</v>
      </c>
      <c r="P53" s="1">
        <v>5</v>
      </c>
      <c r="Q53" s="1">
        <v>2</v>
      </c>
      <c r="R53" s="118">
        <v>0</v>
      </c>
      <c r="S53" s="119">
        <v>0</v>
      </c>
      <c r="T53" s="1">
        <v>7</v>
      </c>
      <c r="U53" s="1">
        <v>0</v>
      </c>
      <c r="V53" s="1">
        <v>7</v>
      </c>
      <c r="W53" s="1">
        <v>1</v>
      </c>
      <c r="X53" s="1">
        <v>2</v>
      </c>
      <c r="Y53" s="1">
        <v>3</v>
      </c>
      <c r="Z53" s="1">
        <v>1</v>
      </c>
      <c r="AA53" s="118">
        <v>0</v>
      </c>
      <c r="AB53" s="119">
        <v>6</v>
      </c>
      <c r="AC53" s="1">
        <v>1</v>
      </c>
      <c r="AD53" s="1">
        <v>0</v>
      </c>
      <c r="AE53" s="1">
        <v>0</v>
      </c>
      <c r="AF53" s="1">
        <v>0</v>
      </c>
      <c r="AG53" s="1">
        <v>0</v>
      </c>
      <c r="AH53" s="118">
        <v>0</v>
      </c>
      <c r="AI53" s="119">
        <v>4</v>
      </c>
      <c r="AJ53" s="1">
        <v>1</v>
      </c>
      <c r="AK53" s="1">
        <v>0</v>
      </c>
      <c r="AL53" s="1">
        <v>2</v>
      </c>
      <c r="AM53" s="1">
        <v>0</v>
      </c>
      <c r="AN53" s="1">
        <v>0</v>
      </c>
      <c r="AO53" s="118">
        <v>0</v>
      </c>
      <c r="AP53" s="119">
        <v>1</v>
      </c>
      <c r="AQ53" s="1">
        <v>0</v>
      </c>
      <c r="AR53" s="1">
        <v>1</v>
      </c>
      <c r="AS53" s="1">
        <v>0</v>
      </c>
      <c r="AT53" s="1">
        <v>1</v>
      </c>
      <c r="AU53" s="1">
        <v>0</v>
      </c>
      <c r="AV53" s="1">
        <v>0</v>
      </c>
      <c r="AW53" s="1">
        <v>1</v>
      </c>
      <c r="AX53" s="1">
        <v>0</v>
      </c>
      <c r="AY53" s="1">
        <v>1</v>
      </c>
      <c r="AZ53" s="1">
        <v>0</v>
      </c>
      <c r="BA53" s="1">
        <v>1</v>
      </c>
      <c r="BB53" s="118">
        <v>1</v>
      </c>
      <c r="BC53" s="1">
        <v>0</v>
      </c>
      <c r="BD53" s="1">
        <v>1</v>
      </c>
      <c r="BE53" s="1">
        <v>2</v>
      </c>
      <c r="BF53" s="1">
        <v>1</v>
      </c>
      <c r="BG53" s="1">
        <v>1</v>
      </c>
      <c r="BH53" s="1">
        <v>0</v>
      </c>
      <c r="BI53" s="1">
        <v>2</v>
      </c>
      <c r="BJ53" s="1">
        <v>0</v>
      </c>
      <c r="BK53" s="119">
        <v>3</v>
      </c>
      <c r="BL53" s="1">
        <v>10</v>
      </c>
      <c r="BM53" s="1">
        <v>0</v>
      </c>
      <c r="BN53" s="1">
        <v>0</v>
      </c>
      <c r="BO53" s="1">
        <v>0</v>
      </c>
      <c r="BP53" s="1">
        <v>0</v>
      </c>
      <c r="BQ53" s="1">
        <v>1</v>
      </c>
      <c r="BR53" s="118">
        <v>0</v>
      </c>
      <c r="BS53" s="119">
        <v>1</v>
      </c>
      <c r="BT53" s="1">
        <v>6</v>
      </c>
      <c r="BU53" s="1">
        <v>0</v>
      </c>
    </row>
    <row r="54" spans="1:73" x14ac:dyDescent="0.2">
      <c r="A54" s="118">
        <v>272191</v>
      </c>
      <c r="B54" s="1" t="s">
        <v>223</v>
      </c>
      <c r="C54" s="116" t="s">
        <v>204</v>
      </c>
      <c r="D54" s="1">
        <v>8</v>
      </c>
      <c r="E54" s="1">
        <v>8.4748455989067395</v>
      </c>
      <c r="F54" s="1">
        <v>8.4748455989067395</v>
      </c>
      <c r="G54" s="1">
        <v>0</v>
      </c>
      <c r="H54" s="1">
        <v>1</v>
      </c>
      <c r="I54" s="1">
        <v>1</v>
      </c>
      <c r="J54" s="1">
        <v>1</v>
      </c>
      <c r="K54" s="1">
        <v>0</v>
      </c>
      <c r="L54" s="1">
        <v>2</v>
      </c>
      <c r="M54" s="1">
        <v>2</v>
      </c>
      <c r="N54" s="1">
        <v>1</v>
      </c>
      <c r="O54" s="1">
        <v>0</v>
      </c>
      <c r="P54" s="1">
        <v>6</v>
      </c>
      <c r="Q54" s="1">
        <v>2</v>
      </c>
      <c r="R54" s="1">
        <v>0</v>
      </c>
      <c r="S54" s="1">
        <v>2</v>
      </c>
      <c r="T54" s="1">
        <v>6</v>
      </c>
      <c r="U54" s="1">
        <v>0</v>
      </c>
      <c r="V54" s="1">
        <v>6</v>
      </c>
      <c r="W54" s="1">
        <v>0</v>
      </c>
      <c r="X54" s="1">
        <v>1</v>
      </c>
      <c r="Y54" s="1">
        <v>5</v>
      </c>
      <c r="Z54" s="1">
        <v>0</v>
      </c>
      <c r="AA54" s="1">
        <v>0</v>
      </c>
      <c r="AB54" s="1">
        <v>6</v>
      </c>
      <c r="AC54" s="1">
        <v>0</v>
      </c>
      <c r="AD54" s="1">
        <v>1</v>
      </c>
      <c r="AE54" s="1">
        <v>0</v>
      </c>
      <c r="AF54" s="1">
        <v>0</v>
      </c>
      <c r="AG54" s="1">
        <v>1</v>
      </c>
      <c r="AH54" s="1">
        <v>0</v>
      </c>
      <c r="AI54" s="1">
        <v>5</v>
      </c>
      <c r="AJ54" s="1">
        <v>0</v>
      </c>
      <c r="AK54" s="1">
        <v>1</v>
      </c>
      <c r="AL54" s="1">
        <v>1</v>
      </c>
      <c r="AM54" s="1">
        <v>0</v>
      </c>
      <c r="AN54" s="1">
        <v>1</v>
      </c>
      <c r="AO54" s="1">
        <v>0</v>
      </c>
      <c r="AP54" s="1">
        <v>0</v>
      </c>
      <c r="AQ54" s="1">
        <v>0</v>
      </c>
      <c r="AR54" s="1">
        <v>1</v>
      </c>
      <c r="AS54" s="1">
        <v>0</v>
      </c>
      <c r="AT54" s="1">
        <v>1</v>
      </c>
      <c r="AU54" s="1">
        <v>0</v>
      </c>
      <c r="AV54" s="1">
        <v>0</v>
      </c>
      <c r="AW54" s="1">
        <v>3</v>
      </c>
      <c r="AX54" s="1">
        <v>0</v>
      </c>
      <c r="AY54" s="1">
        <v>0</v>
      </c>
      <c r="AZ54" s="1">
        <v>2</v>
      </c>
      <c r="BA54" s="1">
        <v>0</v>
      </c>
      <c r="BB54" s="1">
        <v>1</v>
      </c>
      <c r="BC54" s="1">
        <v>0</v>
      </c>
      <c r="BD54" s="1">
        <v>2</v>
      </c>
      <c r="BE54" s="1">
        <v>1</v>
      </c>
      <c r="BF54" s="1">
        <v>2</v>
      </c>
      <c r="BG54" s="1">
        <v>1</v>
      </c>
      <c r="BH54" s="1">
        <v>2</v>
      </c>
      <c r="BI54" s="1">
        <v>0</v>
      </c>
      <c r="BJ54" s="1">
        <v>0</v>
      </c>
      <c r="BK54" s="1">
        <v>3</v>
      </c>
      <c r="BL54" s="1">
        <v>12</v>
      </c>
      <c r="BM54" s="1">
        <v>1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3</v>
      </c>
      <c r="BT54" s="1">
        <v>5</v>
      </c>
      <c r="BU54" s="1">
        <v>0</v>
      </c>
    </row>
    <row r="55" spans="1:73" x14ac:dyDescent="0.2">
      <c r="A55" s="1">
        <v>272205</v>
      </c>
      <c r="B55" s="1" t="s">
        <v>224</v>
      </c>
      <c r="C55" s="1" t="s">
        <v>204</v>
      </c>
      <c r="D55" s="1">
        <v>1</v>
      </c>
      <c r="E55" s="120">
        <v>1.3728343538068699</v>
      </c>
      <c r="F55" s="120">
        <v>1.3728343538068699</v>
      </c>
      <c r="G55" s="1">
        <v>1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0</v>
      </c>
      <c r="R55" s="1">
        <v>0</v>
      </c>
      <c r="S55" s="1" t="s">
        <v>238</v>
      </c>
      <c r="T55" s="1" t="s">
        <v>238</v>
      </c>
      <c r="U55" s="1" t="s">
        <v>238</v>
      </c>
      <c r="V55" s="1" t="s">
        <v>238</v>
      </c>
      <c r="W55" s="1" t="s">
        <v>238</v>
      </c>
      <c r="X55" s="1" t="s">
        <v>238</v>
      </c>
      <c r="Y55" s="1" t="s">
        <v>238</v>
      </c>
      <c r="Z55" s="1" t="s">
        <v>238</v>
      </c>
      <c r="AA55" s="1" t="s">
        <v>238</v>
      </c>
      <c r="AB55" s="1" t="s">
        <v>238</v>
      </c>
      <c r="AC55" s="1" t="s">
        <v>238</v>
      </c>
      <c r="AD55" s="1" t="s">
        <v>238</v>
      </c>
      <c r="AE55" s="1" t="s">
        <v>238</v>
      </c>
      <c r="AF55" s="1" t="s">
        <v>238</v>
      </c>
      <c r="AG55" s="1" t="s">
        <v>238</v>
      </c>
      <c r="AH55" s="1" t="s">
        <v>238</v>
      </c>
      <c r="AI55" s="1" t="s">
        <v>238</v>
      </c>
      <c r="AJ55" s="1" t="s">
        <v>238</v>
      </c>
      <c r="AK55" s="1" t="s">
        <v>238</v>
      </c>
      <c r="AL55" s="1" t="s">
        <v>238</v>
      </c>
      <c r="AM55" s="1" t="s">
        <v>238</v>
      </c>
      <c r="AN55" s="1" t="s">
        <v>238</v>
      </c>
      <c r="AO55" s="1" t="s">
        <v>238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1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 t="s">
        <v>238</v>
      </c>
      <c r="BL55" s="1" t="s">
        <v>238</v>
      </c>
      <c r="BM55" s="1" t="s">
        <v>238</v>
      </c>
      <c r="BN55" s="1" t="s">
        <v>238</v>
      </c>
      <c r="BO55" s="1" t="s">
        <v>238</v>
      </c>
      <c r="BP55" s="1" t="s">
        <v>238</v>
      </c>
      <c r="BQ55" s="1" t="s">
        <v>238</v>
      </c>
      <c r="BR55" s="1" t="s">
        <v>238</v>
      </c>
      <c r="BS55" s="1" t="s">
        <v>238</v>
      </c>
      <c r="BT55" s="1" t="s">
        <v>238</v>
      </c>
      <c r="BU55" s="1" t="s">
        <v>238</v>
      </c>
    </row>
    <row r="56" spans="1:73" x14ac:dyDescent="0.2">
      <c r="A56" s="1">
        <v>272213</v>
      </c>
      <c r="B56" s="1" t="s">
        <v>225</v>
      </c>
      <c r="C56" s="1" t="s">
        <v>204</v>
      </c>
      <c r="D56" s="1">
        <v>4</v>
      </c>
      <c r="E56" s="120">
        <v>11.570056693277801</v>
      </c>
      <c r="F56" s="120">
        <v>11.570056693277801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3</v>
      </c>
      <c r="N56" s="1">
        <v>1</v>
      </c>
      <c r="O56" s="1">
        <v>0</v>
      </c>
      <c r="P56" s="1">
        <v>2</v>
      </c>
      <c r="Q56" s="1">
        <v>2</v>
      </c>
      <c r="R56" s="1">
        <v>0</v>
      </c>
      <c r="S56" s="1">
        <v>0</v>
      </c>
      <c r="T56" s="1">
        <v>4</v>
      </c>
      <c r="U56" s="1">
        <v>0</v>
      </c>
      <c r="V56" s="1">
        <v>4</v>
      </c>
      <c r="W56" s="1">
        <v>0</v>
      </c>
      <c r="X56" s="1">
        <v>0</v>
      </c>
      <c r="Y56" s="1">
        <v>4</v>
      </c>
      <c r="Z56" s="1">
        <v>0</v>
      </c>
      <c r="AA56" s="1">
        <v>0</v>
      </c>
      <c r="AB56" s="1">
        <v>3</v>
      </c>
      <c r="AC56" s="1">
        <v>0</v>
      </c>
      <c r="AD56" s="1">
        <v>0</v>
      </c>
      <c r="AE56" s="1">
        <v>0</v>
      </c>
      <c r="AF56" s="1">
        <v>0</v>
      </c>
      <c r="AG56" s="1">
        <v>1</v>
      </c>
      <c r="AH56" s="1">
        <v>0</v>
      </c>
      <c r="AI56" s="1">
        <v>1</v>
      </c>
      <c r="AJ56" s="1">
        <v>2</v>
      </c>
      <c r="AK56" s="1">
        <v>0</v>
      </c>
      <c r="AL56" s="1">
        <v>0</v>
      </c>
      <c r="AM56" s="1">
        <v>0</v>
      </c>
      <c r="AN56" s="1">
        <v>1</v>
      </c>
      <c r="AO56" s="1">
        <v>0</v>
      </c>
      <c r="AP56" s="1">
        <v>0</v>
      </c>
      <c r="AQ56" s="1">
        <v>0</v>
      </c>
      <c r="AR56" s="1">
        <v>0</v>
      </c>
      <c r="AS56" s="1">
        <v>1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3</v>
      </c>
      <c r="BC56" s="1">
        <v>0</v>
      </c>
      <c r="BD56" s="1">
        <v>0</v>
      </c>
      <c r="BE56" s="1">
        <v>0</v>
      </c>
      <c r="BF56" s="1">
        <v>1</v>
      </c>
      <c r="BG56" s="1">
        <v>1</v>
      </c>
      <c r="BH56" s="1">
        <v>2</v>
      </c>
      <c r="BI56" s="1">
        <v>0</v>
      </c>
      <c r="BJ56" s="1">
        <v>0</v>
      </c>
      <c r="BK56" s="1">
        <v>2</v>
      </c>
      <c r="BL56" s="1">
        <v>4</v>
      </c>
      <c r="BM56" s="1">
        <v>1</v>
      </c>
      <c r="BN56" s="1">
        <v>0</v>
      </c>
      <c r="BO56" s="1">
        <v>0</v>
      </c>
      <c r="BP56" s="1">
        <v>0</v>
      </c>
      <c r="BQ56" s="1">
        <v>1</v>
      </c>
      <c r="BR56" s="1">
        <v>0</v>
      </c>
      <c r="BS56" s="1">
        <v>2</v>
      </c>
      <c r="BT56" s="1">
        <v>2</v>
      </c>
      <c r="BU56" s="1">
        <v>0</v>
      </c>
    </row>
    <row r="57" spans="1:73" x14ac:dyDescent="0.2">
      <c r="A57" s="1">
        <v>272221</v>
      </c>
      <c r="B57" s="1" t="s">
        <v>226</v>
      </c>
      <c r="C57" s="1" t="s">
        <v>204</v>
      </c>
      <c r="D57" s="1">
        <v>2</v>
      </c>
      <c r="E57" s="120">
        <v>3.54572208630288</v>
      </c>
      <c r="F57" s="120">
        <v>3.54572208630288</v>
      </c>
      <c r="G57" s="1">
        <v>0</v>
      </c>
      <c r="H57" s="1">
        <v>1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1</v>
      </c>
      <c r="O57" s="1">
        <v>0</v>
      </c>
      <c r="P57" s="1">
        <v>1</v>
      </c>
      <c r="Q57" s="1">
        <v>1</v>
      </c>
      <c r="R57" s="1">
        <v>0</v>
      </c>
      <c r="S57" s="1" t="s">
        <v>238</v>
      </c>
      <c r="T57" s="1" t="s">
        <v>238</v>
      </c>
      <c r="U57" s="1" t="s">
        <v>238</v>
      </c>
      <c r="V57" s="1" t="s">
        <v>238</v>
      </c>
      <c r="W57" s="1" t="s">
        <v>238</v>
      </c>
      <c r="X57" s="1" t="s">
        <v>238</v>
      </c>
      <c r="Y57" s="1" t="s">
        <v>238</v>
      </c>
      <c r="Z57" s="1" t="s">
        <v>238</v>
      </c>
      <c r="AA57" s="1" t="s">
        <v>238</v>
      </c>
      <c r="AB57" s="1" t="s">
        <v>238</v>
      </c>
      <c r="AC57" s="1" t="s">
        <v>238</v>
      </c>
      <c r="AD57" s="1" t="s">
        <v>238</v>
      </c>
      <c r="AE57" s="1" t="s">
        <v>238</v>
      </c>
      <c r="AF57" s="1" t="s">
        <v>238</v>
      </c>
      <c r="AG57" s="1" t="s">
        <v>238</v>
      </c>
      <c r="AH57" s="1" t="s">
        <v>238</v>
      </c>
      <c r="AI57" s="1" t="s">
        <v>238</v>
      </c>
      <c r="AJ57" s="1" t="s">
        <v>238</v>
      </c>
      <c r="AK57" s="1" t="s">
        <v>238</v>
      </c>
      <c r="AL57" s="1" t="s">
        <v>238</v>
      </c>
      <c r="AM57" s="1" t="s">
        <v>238</v>
      </c>
      <c r="AN57" s="1" t="s">
        <v>238</v>
      </c>
      <c r="AO57" s="1" t="s">
        <v>238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1</v>
      </c>
      <c r="AX57" s="1">
        <v>0</v>
      </c>
      <c r="AY57" s="1">
        <v>0</v>
      </c>
      <c r="AZ57" s="1">
        <v>0</v>
      </c>
      <c r="BA57" s="1">
        <v>1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1</v>
      </c>
      <c r="BH57" s="1">
        <v>1</v>
      </c>
      <c r="BI57" s="1">
        <v>0</v>
      </c>
      <c r="BJ57" s="1">
        <v>0</v>
      </c>
      <c r="BK57" s="1" t="s">
        <v>238</v>
      </c>
      <c r="BL57" s="1" t="s">
        <v>238</v>
      </c>
      <c r="BM57" s="1" t="s">
        <v>238</v>
      </c>
      <c r="BN57" s="1" t="s">
        <v>238</v>
      </c>
      <c r="BO57" s="1" t="s">
        <v>238</v>
      </c>
      <c r="BP57" s="1" t="s">
        <v>238</v>
      </c>
      <c r="BQ57" s="1" t="s">
        <v>238</v>
      </c>
      <c r="BR57" s="1" t="s">
        <v>238</v>
      </c>
      <c r="BS57" s="1" t="s">
        <v>238</v>
      </c>
      <c r="BT57" s="1" t="s">
        <v>238</v>
      </c>
      <c r="BU57" s="1" t="s">
        <v>238</v>
      </c>
    </row>
    <row r="58" spans="1:73" x14ac:dyDescent="0.2">
      <c r="A58" s="1">
        <v>272230</v>
      </c>
      <c r="B58" s="1" t="s">
        <v>227</v>
      </c>
      <c r="C58" s="1" t="s">
        <v>204</v>
      </c>
      <c r="D58" s="1">
        <v>7</v>
      </c>
      <c r="E58" s="120">
        <v>11.8607882340981</v>
      </c>
      <c r="F58" s="120">
        <v>11.8607882340981</v>
      </c>
      <c r="G58" s="1">
        <v>0</v>
      </c>
      <c r="H58" s="1">
        <v>0</v>
      </c>
      <c r="I58" s="1">
        <v>2</v>
      </c>
      <c r="J58" s="1">
        <v>1</v>
      </c>
      <c r="K58" s="1">
        <v>0</v>
      </c>
      <c r="L58" s="1">
        <v>2</v>
      </c>
      <c r="M58" s="1">
        <v>1</v>
      </c>
      <c r="N58" s="1">
        <v>1</v>
      </c>
      <c r="O58" s="1">
        <v>0</v>
      </c>
      <c r="P58" s="1">
        <v>2</v>
      </c>
      <c r="Q58" s="1">
        <v>5</v>
      </c>
      <c r="R58" s="1">
        <v>0</v>
      </c>
      <c r="S58" s="1">
        <v>3</v>
      </c>
      <c r="T58" s="1">
        <v>4</v>
      </c>
      <c r="U58" s="1">
        <v>0</v>
      </c>
      <c r="V58" s="1">
        <v>4</v>
      </c>
      <c r="W58" s="1">
        <v>1</v>
      </c>
      <c r="X58" s="1">
        <v>0</v>
      </c>
      <c r="Y58" s="1">
        <v>3</v>
      </c>
      <c r="Z58" s="1">
        <v>0</v>
      </c>
      <c r="AA58" s="1">
        <v>0</v>
      </c>
      <c r="AB58" s="1">
        <v>6</v>
      </c>
      <c r="AC58" s="1">
        <v>0</v>
      </c>
      <c r="AD58" s="1">
        <v>0</v>
      </c>
      <c r="AE58" s="1">
        <v>0</v>
      </c>
      <c r="AF58" s="1">
        <v>0</v>
      </c>
      <c r="AG58" s="1">
        <v>1</v>
      </c>
      <c r="AH58" s="1">
        <v>0</v>
      </c>
      <c r="AI58" s="1">
        <v>6</v>
      </c>
      <c r="AJ58" s="1">
        <v>0</v>
      </c>
      <c r="AK58" s="1">
        <v>0</v>
      </c>
      <c r="AL58" s="1">
        <v>0</v>
      </c>
      <c r="AM58" s="1">
        <v>0</v>
      </c>
      <c r="AN58" s="1">
        <v>1</v>
      </c>
      <c r="AO58" s="1">
        <v>0</v>
      </c>
      <c r="AP58" s="1">
        <v>1</v>
      </c>
      <c r="AQ58" s="1">
        <v>0</v>
      </c>
      <c r="AR58" s="1">
        <v>1</v>
      </c>
      <c r="AS58" s="1">
        <v>0</v>
      </c>
      <c r="AT58" s="1">
        <v>1</v>
      </c>
      <c r="AU58" s="1">
        <v>0</v>
      </c>
      <c r="AV58" s="1">
        <v>1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3</v>
      </c>
      <c r="BC58" s="1">
        <v>2</v>
      </c>
      <c r="BD58" s="1">
        <v>2</v>
      </c>
      <c r="BE58" s="1">
        <v>0</v>
      </c>
      <c r="BF58" s="1">
        <v>1</v>
      </c>
      <c r="BG58" s="1">
        <v>0</v>
      </c>
      <c r="BH58" s="1">
        <v>2</v>
      </c>
      <c r="BI58" s="1">
        <v>0</v>
      </c>
      <c r="BJ58" s="1">
        <v>0</v>
      </c>
      <c r="BK58" s="1">
        <v>1</v>
      </c>
      <c r="BL58" s="1">
        <v>6</v>
      </c>
      <c r="BM58" s="1">
        <v>1</v>
      </c>
      <c r="BN58" s="1">
        <v>3</v>
      </c>
      <c r="BO58" s="1">
        <v>0</v>
      </c>
      <c r="BP58" s="1">
        <v>0</v>
      </c>
      <c r="BQ58" s="1">
        <v>0</v>
      </c>
      <c r="BR58" s="1">
        <v>0</v>
      </c>
      <c r="BS58" s="1">
        <v>2</v>
      </c>
      <c r="BT58" s="1">
        <v>5</v>
      </c>
      <c r="BU58" s="1">
        <v>0</v>
      </c>
    </row>
    <row r="59" spans="1:73" x14ac:dyDescent="0.2">
      <c r="A59" s="1">
        <v>272248</v>
      </c>
      <c r="B59" s="1" t="s">
        <v>228</v>
      </c>
      <c r="C59" s="1" t="s">
        <v>204</v>
      </c>
      <c r="D59" s="1">
        <v>5</v>
      </c>
      <c r="E59" s="120">
        <v>11.4366751298063</v>
      </c>
      <c r="F59" s="120">
        <v>11.4366751298063</v>
      </c>
      <c r="G59" s="1">
        <v>1</v>
      </c>
      <c r="H59" s="1">
        <v>1</v>
      </c>
      <c r="I59" s="1">
        <v>0</v>
      </c>
      <c r="J59" s="1">
        <v>1</v>
      </c>
      <c r="K59" s="1">
        <v>1</v>
      </c>
      <c r="L59" s="1">
        <v>0</v>
      </c>
      <c r="M59" s="1">
        <v>0</v>
      </c>
      <c r="N59" s="1">
        <v>1</v>
      </c>
      <c r="O59" s="1">
        <v>0</v>
      </c>
      <c r="P59" s="1">
        <v>4</v>
      </c>
      <c r="Q59" s="1">
        <v>1</v>
      </c>
      <c r="R59" s="1">
        <v>0</v>
      </c>
      <c r="S59" s="1" t="s">
        <v>238</v>
      </c>
      <c r="T59" s="1" t="s">
        <v>238</v>
      </c>
      <c r="U59" s="1" t="s">
        <v>238</v>
      </c>
      <c r="V59" s="1" t="s">
        <v>238</v>
      </c>
      <c r="W59" s="1" t="s">
        <v>238</v>
      </c>
      <c r="X59" s="1" t="s">
        <v>238</v>
      </c>
      <c r="Y59" s="1" t="s">
        <v>238</v>
      </c>
      <c r="Z59" s="1" t="s">
        <v>238</v>
      </c>
      <c r="AA59" s="1" t="s">
        <v>238</v>
      </c>
      <c r="AB59" s="1" t="s">
        <v>238</v>
      </c>
      <c r="AC59" s="1" t="s">
        <v>238</v>
      </c>
      <c r="AD59" s="1" t="s">
        <v>238</v>
      </c>
      <c r="AE59" s="1" t="s">
        <v>238</v>
      </c>
      <c r="AF59" s="1" t="s">
        <v>238</v>
      </c>
      <c r="AG59" s="1" t="s">
        <v>238</v>
      </c>
      <c r="AH59" s="1" t="s">
        <v>238</v>
      </c>
      <c r="AI59" s="1" t="s">
        <v>238</v>
      </c>
      <c r="AJ59" s="1" t="s">
        <v>238</v>
      </c>
      <c r="AK59" s="1" t="s">
        <v>238</v>
      </c>
      <c r="AL59" s="1" t="s">
        <v>238</v>
      </c>
      <c r="AM59" s="1" t="s">
        <v>238</v>
      </c>
      <c r="AN59" s="1" t="s">
        <v>238</v>
      </c>
      <c r="AO59" s="1" t="s">
        <v>238</v>
      </c>
      <c r="AP59" s="1">
        <v>0</v>
      </c>
      <c r="AQ59" s="1">
        <v>0</v>
      </c>
      <c r="AR59" s="1">
        <v>0</v>
      </c>
      <c r="AS59" s="1">
        <v>1</v>
      </c>
      <c r="AT59" s="1">
        <v>0</v>
      </c>
      <c r="AU59" s="1">
        <v>0</v>
      </c>
      <c r="AV59" s="1">
        <v>0</v>
      </c>
      <c r="AW59" s="1">
        <v>3</v>
      </c>
      <c r="AX59" s="1">
        <v>1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1</v>
      </c>
      <c r="BE59" s="1">
        <v>2</v>
      </c>
      <c r="BF59" s="1">
        <v>0</v>
      </c>
      <c r="BG59" s="1">
        <v>1</v>
      </c>
      <c r="BH59" s="1">
        <v>0</v>
      </c>
      <c r="BI59" s="1">
        <v>1</v>
      </c>
      <c r="BJ59" s="1">
        <v>0</v>
      </c>
      <c r="BK59" s="1" t="s">
        <v>238</v>
      </c>
      <c r="BL59" s="1" t="s">
        <v>238</v>
      </c>
      <c r="BM59" s="1" t="s">
        <v>238</v>
      </c>
      <c r="BN59" s="1" t="s">
        <v>238</v>
      </c>
      <c r="BO59" s="1" t="s">
        <v>238</v>
      </c>
      <c r="BP59" s="1" t="s">
        <v>238</v>
      </c>
      <c r="BQ59" s="1" t="s">
        <v>238</v>
      </c>
      <c r="BR59" s="1" t="s">
        <v>238</v>
      </c>
      <c r="BS59" s="1" t="s">
        <v>238</v>
      </c>
      <c r="BT59" s="1" t="s">
        <v>238</v>
      </c>
      <c r="BU59" s="1" t="s">
        <v>238</v>
      </c>
    </row>
    <row r="60" spans="1:73" x14ac:dyDescent="0.2">
      <c r="A60" s="1">
        <v>272256</v>
      </c>
      <c r="B60" s="1" t="s">
        <v>229</v>
      </c>
      <c r="C60" s="1" t="s">
        <v>204</v>
      </c>
      <c r="D60" s="1">
        <v>3</v>
      </c>
      <c r="E60" s="120">
        <v>10.2085956375268</v>
      </c>
      <c r="F60" s="120">
        <v>10.2085956375268</v>
      </c>
      <c r="G60" s="1">
        <v>0</v>
      </c>
      <c r="H60" s="1">
        <v>0</v>
      </c>
      <c r="I60" s="1">
        <v>3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2</v>
      </c>
      <c r="Q60" s="1">
        <v>1</v>
      </c>
      <c r="R60" s="1">
        <v>0</v>
      </c>
      <c r="S60" s="1">
        <v>0</v>
      </c>
      <c r="T60" s="1">
        <v>3</v>
      </c>
      <c r="U60" s="1">
        <v>0</v>
      </c>
      <c r="V60" s="1">
        <v>3</v>
      </c>
      <c r="W60" s="1">
        <v>0</v>
      </c>
      <c r="X60" s="1">
        <v>1</v>
      </c>
      <c r="Y60" s="1">
        <v>1</v>
      </c>
      <c r="Z60" s="1">
        <v>1</v>
      </c>
      <c r="AA60" s="1">
        <v>0</v>
      </c>
      <c r="AB60" s="1">
        <v>2</v>
      </c>
      <c r="AC60" s="1">
        <v>0</v>
      </c>
      <c r="AD60" s="1">
        <v>0</v>
      </c>
      <c r="AE60" s="1">
        <v>0</v>
      </c>
      <c r="AF60" s="1">
        <v>0</v>
      </c>
      <c r="AG60" s="1">
        <v>1</v>
      </c>
      <c r="AH60" s="1">
        <v>0</v>
      </c>
      <c r="AI60" s="1">
        <v>1</v>
      </c>
      <c r="AJ60" s="1">
        <v>0</v>
      </c>
      <c r="AK60" s="1">
        <v>1</v>
      </c>
      <c r="AL60" s="1">
        <v>0</v>
      </c>
      <c r="AM60" s="1">
        <v>1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1</v>
      </c>
      <c r="AV60" s="1">
        <v>0</v>
      </c>
      <c r="AW60" s="1">
        <v>1</v>
      </c>
      <c r="AX60" s="1">
        <v>0</v>
      </c>
      <c r="AY60" s="1">
        <v>0</v>
      </c>
      <c r="AZ60" s="1">
        <v>0</v>
      </c>
      <c r="BA60" s="1">
        <v>1</v>
      </c>
      <c r="BB60" s="1">
        <v>0</v>
      </c>
      <c r="BC60" s="1">
        <v>0</v>
      </c>
      <c r="BD60" s="1">
        <v>1</v>
      </c>
      <c r="BE60" s="1">
        <v>0</v>
      </c>
      <c r="BF60" s="1">
        <v>1</v>
      </c>
      <c r="BG60" s="1">
        <v>1</v>
      </c>
      <c r="BH60" s="1">
        <v>0</v>
      </c>
      <c r="BI60" s="1">
        <v>0</v>
      </c>
      <c r="BJ60" s="1">
        <v>0</v>
      </c>
      <c r="BK60" s="1">
        <v>0</v>
      </c>
      <c r="BL60" s="1">
        <v>4</v>
      </c>
      <c r="BM60" s="1">
        <v>2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1</v>
      </c>
      <c r="BT60" s="1">
        <v>2</v>
      </c>
      <c r="BU60" s="1">
        <v>0</v>
      </c>
    </row>
    <row r="61" spans="1:73" x14ac:dyDescent="0.2">
      <c r="A61" s="1">
        <v>272264</v>
      </c>
      <c r="B61" s="1" t="s">
        <v>230</v>
      </c>
      <c r="C61" s="1" t="s">
        <v>204</v>
      </c>
      <c r="D61" s="1">
        <v>2</v>
      </c>
      <c r="E61" s="120">
        <v>6.1177046372201103</v>
      </c>
      <c r="F61" s="120">
        <v>6.1177046372201103</v>
      </c>
      <c r="G61" s="1">
        <v>1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1</v>
      </c>
      <c r="N61" s="1">
        <v>0</v>
      </c>
      <c r="O61" s="1">
        <v>0</v>
      </c>
      <c r="P61" s="1">
        <v>1</v>
      </c>
      <c r="Q61" s="1">
        <v>1</v>
      </c>
      <c r="R61" s="1">
        <v>0</v>
      </c>
      <c r="S61" s="1" t="s">
        <v>238</v>
      </c>
      <c r="T61" s="1" t="s">
        <v>238</v>
      </c>
      <c r="U61" s="1" t="s">
        <v>238</v>
      </c>
      <c r="V61" s="1" t="s">
        <v>238</v>
      </c>
      <c r="W61" s="1" t="s">
        <v>238</v>
      </c>
      <c r="X61" s="1" t="s">
        <v>238</v>
      </c>
      <c r="Y61" s="1" t="s">
        <v>238</v>
      </c>
      <c r="Z61" s="1" t="s">
        <v>238</v>
      </c>
      <c r="AA61" s="1" t="s">
        <v>238</v>
      </c>
      <c r="AB61" s="1" t="s">
        <v>238</v>
      </c>
      <c r="AC61" s="1" t="s">
        <v>238</v>
      </c>
      <c r="AD61" s="1" t="s">
        <v>238</v>
      </c>
      <c r="AE61" s="1" t="s">
        <v>238</v>
      </c>
      <c r="AF61" s="1" t="s">
        <v>238</v>
      </c>
      <c r="AG61" s="1" t="s">
        <v>238</v>
      </c>
      <c r="AH61" s="1" t="s">
        <v>238</v>
      </c>
      <c r="AI61" s="1" t="s">
        <v>238</v>
      </c>
      <c r="AJ61" s="1" t="s">
        <v>238</v>
      </c>
      <c r="AK61" s="1" t="s">
        <v>238</v>
      </c>
      <c r="AL61" s="1" t="s">
        <v>238</v>
      </c>
      <c r="AM61" s="1" t="s">
        <v>238</v>
      </c>
      <c r="AN61" s="1" t="s">
        <v>238</v>
      </c>
      <c r="AO61" s="1" t="s">
        <v>238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1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1</v>
      </c>
      <c r="BC61" s="1">
        <v>2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 t="s">
        <v>238</v>
      </c>
      <c r="BL61" s="1" t="s">
        <v>238</v>
      </c>
      <c r="BM61" s="1" t="s">
        <v>238</v>
      </c>
      <c r="BN61" s="1" t="s">
        <v>238</v>
      </c>
      <c r="BO61" s="1" t="s">
        <v>238</v>
      </c>
      <c r="BP61" s="1" t="s">
        <v>238</v>
      </c>
      <c r="BQ61" s="1" t="s">
        <v>238</v>
      </c>
      <c r="BR61" s="1" t="s">
        <v>238</v>
      </c>
      <c r="BS61" s="1" t="s">
        <v>238</v>
      </c>
      <c r="BT61" s="1" t="s">
        <v>238</v>
      </c>
      <c r="BU61" s="1" t="s">
        <v>238</v>
      </c>
    </row>
    <row r="62" spans="1:73" x14ac:dyDescent="0.2">
      <c r="A62" s="1">
        <v>272272</v>
      </c>
      <c r="B62" s="1" t="s">
        <v>231</v>
      </c>
      <c r="C62" s="1" t="s">
        <v>204</v>
      </c>
      <c r="D62" s="1">
        <v>23</v>
      </c>
      <c r="E62" s="120">
        <v>9.3661174592573904</v>
      </c>
      <c r="F62" s="120">
        <v>9.3661174592573904</v>
      </c>
      <c r="G62" s="1">
        <v>4</v>
      </c>
      <c r="H62" s="1">
        <v>4</v>
      </c>
      <c r="I62" s="1">
        <v>2</v>
      </c>
      <c r="J62" s="1">
        <v>3</v>
      </c>
      <c r="K62" s="1">
        <v>4</v>
      </c>
      <c r="L62" s="1">
        <v>1</v>
      </c>
      <c r="M62" s="1">
        <v>2</v>
      </c>
      <c r="N62" s="1">
        <v>3</v>
      </c>
      <c r="O62" s="1">
        <v>0</v>
      </c>
      <c r="P62" s="1">
        <v>18</v>
      </c>
      <c r="Q62" s="1">
        <v>5</v>
      </c>
      <c r="R62" s="1">
        <v>0</v>
      </c>
      <c r="S62" s="1">
        <v>8</v>
      </c>
      <c r="T62" s="1">
        <v>15</v>
      </c>
      <c r="U62" s="1">
        <v>3</v>
      </c>
      <c r="V62" s="1">
        <v>12</v>
      </c>
      <c r="W62" s="1">
        <v>4</v>
      </c>
      <c r="X62" s="1">
        <v>1</v>
      </c>
      <c r="Y62" s="1">
        <v>5</v>
      </c>
      <c r="Z62" s="1">
        <v>2</v>
      </c>
      <c r="AA62" s="1">
        <v>0</v>
      </c>
      <c r="AB62" s="1">
        <v>16</v>
      </c>
      <c r="AC62" s="1">
        <v>3</v>
      </c>
      <c r="AD62" s="1">
        <v>0</v>
      </c>
      <c r="AE62" s="1">
        <v>0</v>
      </c>
      <c r="AF62" s="1">
        <v>0</v>
      </c>
      <c r="AG62" s="1">
        <v>4</v>
      </c>
      <c r="AH62" s="1">
        <v>0</v>
      </c>
      <c r="AI62" s="1">
        <v>15</v>
      </c>
      <c r="AJ62" s="1">
        <v>1</v>
      </c>
      <c r="AK62" s="1">
        <v>1</v>
      </c>
      <c r="AL62" s="1">
        <v>5</v>
      </c>
      <c r="AM62" s="1">
        <v>0</v>
      </c>
      <c r="AN62" s="1">
        <v>1</v>
      </c>
      <c r="AO62" s="1">
        <v>0</v>
      </c>
      <c r="AP62" s="1">
        <v>2</v>
      </c>
      <c r="AQ62" s="1">
        <v>4</v>
      </c>
      <c r="AR62" s="1">
        <v>2</v>
      </c>
      <c r="AS62" s="1">
        <v>1</v>
      </c>
      <c r="AT62" s="1">
        <v>3</v>
      </c>
      <c r="AU62" s="1">
        <v>1</v>
      </c>
      <c r="AV62" s="1">
        <v>1</v>
      </c>
      <c r="AW62" s="1">
        <v>2</v>
      </c>
      <c r="AX62" s="1">
        <v>2</v>
      </c>
      <c r="AY62" s="1">
        <v>0</v>
      </c>
      <c r="AZ62" s="1">
        <v>2</v>
      </c>
      <c r="BA62" s="1">
        <v>0</v>
      </c>
      <c r="BB62" s="1">
        <v>3</v>
      </c>
      <c r="BC62" s="1">
        <v>4</v>
      </c>
      <c r="BD62" s="1">
        <v>1</v>
      </c>
      <c r="BE62" s="1">
        <v>3</v>
      </c>
      <c r="BF62" s="1">
        <v>1</v>
      </c>
      <c r="BG62" s="1">
        <v>5</v>
      </c>
      <c r="BH62" s="1">
        <v>2</v>
      </c>
      <c r="BI62" s="1">
        <v>7</v>
      </c>
      <c r="BJ62" s="1">
        <v>0</v>
      </c>
      <c r="BK62" s="1">
        <v>7</v>
      </c>
      <c r="BL62" s="1">
        <v>22</v>
      </c>
      <c r="BM62" s="1">
        <v>1</v>
      </c>
      <c r="BN62" s="1">
        <v>0</v>
      </c>
      <c r="BO62" s="1">
        <v>2</v>
      </c>
      <c r="BP62" s="1">
        <v>5</v>
      </c>
      <c r="BQ62" s="1">
        <v>3</v>
      </c>
      <c r="BR62" s="1">
        <v>0</v>
      </c>
      <c r="BS62" s="1">
        <v>8</v>
      </c>
      <c r="BT62" s="1">
        <v>14</v>
      </c>
      <c r="BU62" s="1">
        <v>1</v>
      </c>
    </row>
    <row r="63" spans="1:73" x14ac:dyDescent="0.2">
      <c r="A63" s="1">
        <v>272281</v>
      </c>
      <c r="B63" s="1" t="s">
        <v>232</v>
      </c>
      <c r="C63" s="1" t="s">
        <v>204</v>
      </c>
      <c r="D63" s="1">
        <v>6</v>
      </c>
      <c r="E63" s="120">
        <v>19.899177500663299</v>
      </c>
      <c r="F63" s="120">
        <v>19.899177500663299</v>
      </c>
      <c r="G63" s="1">
        <v>1</v>
      </c>
      <c r="H63" s="1">
        <v>2</v>
      </c>
      <c r="I63" s="1">
        <v>0</v>
      </c>
      <c r="J63" s="1">
        <v>0</v>
      </c>
      <c r="K63" s="1">
        <v>2</v>
      </c>
      <c r="L63" s="1">
        <v>0</v>
      </c>
      <c r="M63" s="1">
        <v>1</v>
      </c>
      <c r="N63" s="1">
        <v>0</v>
      </c>
      <c r="O63" s="1">
        <v>0</v>
      </c>
      <c r="P63" s="1">
        <v>6</v>
      </c>
      <c r="Q63" s="1">
        <v>0</v>
      </c>
      <c r="R63" s="1">
        <v>0</v>
      </c>
      <c r="S63" s="1">
        <v>2</v>
      </c>
      <c r="T63" s="1">
        <v>4</v>
      </c>
      <c r="U63" s="1">
        <v>1</v>
      </c>
      <c r="V63" s="1">
        <v>3</v>
      </c>
      <c r="W63" s="1">
        <v>1</v>
      </c>
      <c r="X63" s="1">
        <v>0</v>
      </c>
      <c r="Y63" s="1">
        <v>2</v>
      </c>
      <c r="Z63" s="1">
        <v>0</v>
      </c>
      <c r="AA63" s="1">
        <v>0</v>
      </c>
      <c r="AB63" s="1">
        <v>5</v>
      </c>
      <c r="AC63" s="1">
        <v>0</v>
      </c>
      <c r="AD63" s="1">
        <v>0</v>
      </c>
      <c r="AE63" s="1">
        <v>0</v>
      </c>
      <c r="AF63" s="1">
        <v>0</v>
      </c>
      <c r="AG63" s="1">
        <v>1</v>
      </c>
      <c r="AH63" s="1">
        <v>0</v>
      </c>
      <c r="AI63" s="1">
        <v>5</v>
      </c>
      <c r="AJ63" s="1">
        <v>0</v>
      </c>
      <c r="AK63" s="1">
        <v>0</v>
      </c>
      <c r="AL63" s="1">
        <v>0</v>
      </c>
      <c r="AM63" s="1">
        <v>1</v>
      </c>
      <c r="AN63" s="1">
        <v>0</v>
      </c>
      <c r="AO63" s="1">
        <v>0</v>
      </c>
      <c r="AP63" s="1">
        <v>0</v>
      </c>
      <c r="AQ63" s="1">
        <v>1</v>
      </c>
      <c r="AR63" s="1">
        <v>0</v>
      </c>
      <c r="AS63" s="1">
        <v>0</v>
      </c>
      <c r="AT63" s="1">
        <v>0</v>
      </c>
      <c r="AU63" s="1">
        <v>1</v>
      </c>
      <c r="AV63" s="1">
        <v>0</v>
      </c>
      <c r="AW63" s="1">
        <v>2</v>
      </c>
      <c r="AX63" s="1">
        <v>0</v>
      </c>
      <c r="AY63" s="1">
        <v>1</v>
      </c>
      <c r="AZ63" s="1">
        <v>0</v>
      </c>
      <c r="BA63" s="1">
        <v>0</v>
      </c>
      <c r="BB63" s="1">
        <v>1</v>
      </c>
      <c r="BC63" s="1">
        <v>0</v>
      </c>
      <c r="BD63" s="1">
        <v>1</v>
      </c>
      <c r="BE63" s="1">
        <v>0</v>
      </c>
      <c r="BF63" s="1">
        <v>0</v>
      </c>
      <c r="BG63" s="1">
        <v>1</v>
      </c>
      <c r="BH63" s="1">
        <v>2</v>
      </c>
      <c r="BI63" s="1">
        <v>2</v>
      </c>
      <c r="BJ63" s="1">
        <v>0</v>
      </c>
      <c r="BK63" s="1">
        <v>1</v>
      </c>
      <c r="BL63" s="1">
        <v>5</v>
      </c>
      <c r="BM63" s="1">
        <v>0</v>
      </c>
      <c r="BN63" s="1">
        <v>0</v>
      </c>
      <c r="BO63" s="1">
        <v>1</v>
      </c>
      <c r="BP63" s="1">
        <v>0</v>
      </c>
      <c r="BQ63" s="1">
        <v>0</v>
      </c>
      <c r="BR63" s="1">
        <v>0</v>
      </c>
      <c r="BS63" s="1">
        <v>2</v>
      </c>
      <c r="BT63" s="1">
        <v>4</v>
      </c>
      <c r="BU63" s="1">
        <v>0</v>
      </c>
    </row>
    <row r="64" spans="1:73" x14ac:dyDescent="0.2">
      <c r="A64" s="1">
        <v>272299</v>
      </c>
      <c r="B64" s="1" t="s">
        <v>233</v>
      </c>
      <c r="C64" s="1" t="s">
        <v>204</v>
      </c>
      <c r="D64" s="1">
        <v>1</v>
      </c>
      <c r="E64" s="120">
        <v>3.6161134013162699</v>
      </c>
      <c r="F64" s="120">
        <v>3.6161134013162699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1</v>
      </c>
      <c r="M64" s="1">
        <v>0</v>
      </c>
      <c r="N64" s="1">
        <v>0</v>
      </c>
      <c r="O64" s="1">
        <v>0</v>
      </c>
      <c r="P64" s="1">
        <v>1</v>
      </c>
      <c r="Q64" s="1">
        <v>0</v>
      </c>
      <c r="R64" s="1">
        <v>0</v>
      </c>
      <c r="S64" s="1" t="s">
        <v>238</v>
      </c>
      <c r="T64" s="1" t="s">
        <v>238</v>
      </c>
      <c r="U64" s="1" t="s">
        <v>238</v>
      </c>
      <c r="V64" s="1" t="s">
        <v>238</v>
      </c>
      <c r="W64" s="1" t="s">
        <v>238</v>
      </c>
      <c r="X64" s="1" t="s">
        <v>238</v>
      </c>
      <c r="Y64" s="1" t="s">
        <v>238</v>
      </c>
      <c r="Z64" s="1" t="s">
        <v>238</v>
      </c>
      <c r="AA64" s="1" t="s">
        <v>238</v>
      </c>
      <c r="AB64" s="1" t="s">
        <v>238</v>
      </c>
      <c r="AC64" s="1" t="s">
        <v>238</v>
      </c>
      <c r="AD64" s="1" t="s">
        <v>238</v>
      </c>
      <c r="AE64" s="1" t="s">
        <v>238</v>
      </c>
      <c r="AF64" s="1" t="s">
        <v>238</v>
      </c>
      <c r="AG64" s="1" t="s">
        <v>238</v>
      </c>
      <c r="AH64" s="1" t="s">
        <v>238</v>
      </c>
      <c r="AI64" s="1" t="s">
        <v>238</v>
      </c>
      <c r="AJ64" s="1" t="s">
        <v>238</v>
      </c>
      <c r="AK64" s="1" t="s">
        <v>238</v>
      </c>
      <c r="AL64" s="1" t="s">
        <v>238</v>
      </c>
      <c r="AM64" s="1" t="s">
        <v>238</v>
      </c>
      <c r="AN64" s="1" t="s">
        <v>238</v>
      </c>
      <c r="AO64" s="1" t="s">
        <v>238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1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1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 t="s">
        <v>238</v>
      </c>
      <c r="BL64" s="1" t="s">
        <v>238</v>
      </c>
      <c r="BM64" s="1" t="s">
        <v>238</v>
      </c>
      <c r="BN64" s="1" t="s">
        <v>238</v>
      </c>
      <c r="BO64" s="1" t="s">
        <v>238</v>
      </c>
      <c r="BP64" s="1" t="s">
        <v>238</v>
      </c>
      <c r="BQ64" s="1" t="s">
        <v>238</v>
      </c>
      <c r="BR64" s="1" t="s">
        <v>238</v>
      </c>
      <c r="BS64" s="1" t="s">
        <v>238</v>
      </c>
      <c r="BT64" s="1" t="s">
        <v>238</v>
      </c>
      <c r="BU64" s="1" t="s">
        <v>238</v>
      </c>
    </row>
    <row r="65" spans="1:74" x14ac:dyDescent="0.2">
      <c r="A65" s="1">
        <v>272302</v>
      </c>
      <c r="B65" s="1" t="s">
        <v>234</v>
      </c>
      <c r="C65" s="1" t="s">
        <v>204</v>
      </c>
      <c r="D65" s="1">
        <v>1</v>
      </c>
      <c r="E65" s="120">
        <v>2.4922118380062299</v>
      </c>
      <c r="F65" s="120">
        <v>2.4922118380062299</v>
      </c>
      <c r="G65" s="1">
        <v>0</v>
      </c>
      <c r="H65" s="1">
        <v>1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1</v>
      </c>
      <c r="Q65" s="1">
        <v>0</v>
      </c>
      <c r="R65" s="1">
        <v>0</v>
      </c>
      <c r="S65" s="1" t="s">
        <v>238</v>
      </c>
      <c r="T65" s="1" t="s">
        <v>238</v>
      </c>
      <c r="U65" s="1" t="s">
        <v>238</v>
      </c>
      <c r="V65" s="1" t="s">
        <v>238</v>
      </c>
      <c r="W65" s="1" t="s">
        <v>238</v>
      </c>
      <c r="X65" s="1" t="s">
        <v>238</v>
      </c>
      <c r="Y65" s="1" t="s">
        <v>238</v>
      </c>
      <c r="Z65" s="1" t="s">
        <v>238</v>
      </c>
      <c r="AA65" s="1" t="s">
        <v>238</v>
      </c>
      <c r="AB65" s="1" t="s">
        <v>238</v>
      </c>
      <c r="AC65" s="1" t="s">
        <v>238</v>
      </c>
      <c r="AD65" s="1" t="s">
        <v>238</v>
      </c>
      <c r="AE65" s="1" t="s">
        <v>238</v>
      </c>
      <c r="AF65" s="1" t="s">
        <v>238</v>
      </c>
      <c r="AG65" s="1" t="s">
        <v>238</v>
      </c>
      <c r="AH65" s="1" t="s">
        <v>238</v>
      </c>
      <c r="AI65" s="1" t="s">
        <v>238</v>
      </c>
      <c r="AJ65" s="1" t="s">
        <v>238</v>
      </c>
      <c r="AK65" s="1" t="s">
        <v>238</v>
      </c>
      <c r="AL65" s="1" t="s">
        <v>238</v>
      </c>
      <c r="AM65" s="1" t="s">
        <v>238</v>
      </c>
      <c r="AN65" s="1" t="s">
        <v>238</v>
      </c>
      <c r="AO65" s="1" t="s">
        <v>238</v>
      </c>
      <c r="AP65" s="1">
        <v>0</v>
      </c>
      <c r="AQ65" s="1">
        <v>1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1</v>
      </c>
      <c r="BH65" s="1">
        <v>0</v>
      </c>
      <c r="BI65" s="1">
        <v>0</v>
      </c>
      <c r="BJ65" s="1">
        <v>0</v>
      </c>
      <c r="BK65" s="1" t="s">
        <v>238</v>
      </c>
      <c r="BL65" s="1" t="s">
        <v>238</v>
      </c>
      <c r="BM65" s="1" t="s">
        <v>238</v>
      </c>
      <c r="BN65" s="1" t="s">
        <v>238</v>
      </c>
      <c r="BO65" s="1" t="s">
        <v>238</v>
      </c>
      <c r="BP65" s="1" t="s">
        <v>238</v>
      </c>
      <c r="BQ65" s="1" t="s">
        <v>238</v>
      </c>
      <c r="BR65" s="1" t="s">
        <v>238</v>
      </c>
      <c r="BS65" s="1" t="s">
        <v>238</v>
      </c>
      <c r="BT65" s="1" t="s">
        <v>238</v>
      </c>
      <c r="BU65" s="1" t="s">
        <v>238</v>
      </c>
    </row>
    <row r="66" spans="1:74" x14ac:dyDescent="0.2">
      <c r="A66" s="1">
        <v>272311</v>
      </c>
      <c r="B66" s="1" t="s">
        <v>235</v>
      </c>
      <c r="C66" s="1" t="s">
        <v>204</v>
      </c>
      <c r="D66" s="1">
        <v>2</v>
      </c>
      <c r="E66" s="120">
        <v>6.5233699729280197</v>
      </c>
      <c r="F66" s="120">
        <v>6.5233699729280197</v>
      </c>
      <c r="G66" s="1">
        <v>1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1</v>
      </c>
      <c r="O66" s="1">
        <v>0</v>
      </c>
      <c r="P66" s="1">
        <v>1</v>
      </c>
      <c r="Q66" s="1">
        <v>1</v>
      </c>
      <c r="R66" s="1">
        <v>0</v>
      </c>
      <c r="S66" s="1" t="s">
        <v>238</v>
      </c>
      <c r="T66" s="1" t="s">
        <v>238</v>
      </c>
      <c r="U66" s="1" t="s">
        <v>238</v>
      </c>
      <c r="V66" s="1" t="s">
        <v>238</v>
      </c>
      <c r="W66" s="1" t="s">
        <v>238</v>
      </c>
      <c r="X66" s="1" t="s">
        <v>238</v>
      </c>
      <c r="Y66" s="1" t="s">
        <v>238</v>
      </c>
      <c r="Z66" s="1" t="s">
        <v>238</v>
      </c>
      <c r="AA66" s="1" t="s">
        <v>238</v>
      </c>
      <c r="AB66" s="1" t="s">
        <v>238</v>
      </c>
      <c r="AC66" s="1" t="s">
        <v>238</v>
      </c>
      <c r="AD66" s="1" t="s">
        <v>238</v>
      </c>
      <c r="AE66" s="1" t="s">
        <v>238</v>
      </c>
      <c r="AF66" s="1" t="s">
        <v>238</v>
      </c>
      <c r="AG66" s="1" t="s">
        <v>238</v>
      </c>
      <c r="AH66" s="1" t="s">
        <v>238</v>
      </c>
      <c r="AI66" s="1" t="s">
        <v>238</v>
      </c>
      <c r="AJ66" s="1" t="s">
        <v>238</v>
      </c>
      <c r="AK66" s="1" t="s">
        <v>238</v>
      </c>
      <c r="AL66" s="1" t="s">
        <v>238</v>
      </c>
      <c r="AM66" s="1" t="s">
        <v>238</v>
      </c>
      <c r="AN66" s="1" t="s">
        <v>238</v>
      </c>
      <c r="AO66" s="1" t="s">
        <v>238</v>
      </c>
      <c r="AP66" s="1">
        <v>1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1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1</v>
      </c>
      <c r="BE66" s="1">
        <v>1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 t="s">
        <v>238</v>
      </c>
      <c r="BL66" s="1" t="s">
        <v>238</v>
      </c>
      <c r="BM66" s="1" t="s">
        <v>238</v>
      </c>
      <c r="BN66" s="1" t="s">
        <v>238</v>
      </c>
      <c r="BO66" s="1" t="s">
        <v>238</v>
      </c>
      <c r="BP66" s="1" t="s">
        <v>238</v>
      </c>
      <c r="BQ66" s="1" t="s">
        <v>238</v>
      </c>
      <c r="BR66" s="1" t="s">
        <v>238</v>
      </c>
      <c r="BS66" s="1" t="s">
        <v>238</v>
      </c>
      <c r="BT66" s="1" t="s">
        <v>238</v>
      </c>
      <c r="BU66" s="1" t="s">
        <v>238</v>
      </c>
    </row>
    <row r="67" spans="1:74" x14ac:dyDescent="0.2">
      <c r="A67" s="1">
        <v>272329</v>
      </c>
      <c r="B67" s="1" t="s">
        <v>236</v>
      </c>
      <c r="C67" s="1" t="s">
        <v>204</v>
      </c>
      <c r="D67" s="1">
        <v>5</v>
      </c>
      <c r="E67" s="120">
        <v>19.0708673430468</v>
      </c>
      <c r="F67" s="120">
        <v>19.0708673430468</v>
      </c>
      <c r="G67" s="1">
        <v>0</v>
      </c>
      <c r="H67" s="1">
        <v>0</v>
      </c>
      <c r="I67" s="1">
        <v>1</v>
      </c>
      <c r="J67" s="1">
        <v>3</v>
      </c>
      <c r="K67" s="1">
        <v>1</v>
      </c>
      <c r="L67" s="1">
        <v>0</v>
      </c>
      <c r="M67" s="1">
        <v>0</v>
      </c>
      <c r="N67" s="1">
        <v>0</v>
      </c>
      <c r="O67" s="1">
        <v>0</v>
      </c>
      <c r="P67" s="1">
        <v>4</v>
      </c>
      <c r="Q67" s="1">
        <v>1</v>
      </c>
      <c r="R67" s="1">
        <v>0</v>
      </c>
      <c r="S67" s="1">
        <v>2</v>
      </c>
      <c r="T67" s="1">
        <v>3</v>
      </c>
      <c r="U67" s="1">
        <v>0</v>
      </c>
      <c r="V67" s="1">
        <v>3</v>
      </c>
      <c r="W67" s="1">
        <v>1</v>
      </c>
      <c r="X67" s="1">
        <v>0</v>
      </c>
      <c r="Y67" s="1">
        <v>1</v>
      </c>
      <c r="Z67" s="1">
        <v>1</v>
      </c>
      <c r="AA67" s="1">
        <v>0</v>
      </c>
      <c r="AB67" s="1">
        <v>4</v>
      </c>
      <c r="AC67" s="1">
        <v>0</v>
      </c>
      <c r="AD67" s="1">
        <v>0</v>
      </c>
      <c r="AE67" s="1">
        <v>0</v>
      </c>
      <c r="AF67" s="1">
        <v>0</v>
      </c>
      <c r="AG67" s="1">
        <v>1</v>
      </c>
      <c r="AH67" s="1">
        <v>0</v>
      </c>
      <c r="AI67" s="1">
        <v>4</v>
      </c>
      <c r="AJ67" s="1">
        <v>0</v>
      </c>
      <c r="AK67" s="1">
        <v>0</v>
      </c>
      <c r="AL67" s="1">
        <v>1</v>
      </c>
      <c r="AM67" s="1">
        <v>0</v>
      </c>
      <c r="AN67" s="1">
        <v>0</v>
      </c>
      <c r="AO67" s="1">
        <v>0</v>
      </c>
      <c r="AP67" s="1">
        <v>1</v>
      </c>
      <c r="AQ67" s="1">
        <v>0</v>
      </c>
      <c r="AR67" s="1">
        <v>0</v>
      </c>
      <c r="AS67" s="1">
        <v>0</v>
      </c>
      <c r="AT67" s="1">
        <v>1</v>
      </c>
      <c r="AU67" s="1">
        <v>1</v>
      </c>
      <c r="AV67" s="1">
        <v>1</v>
      </c>
      <c r="AW67" s="1">
        <v>0</v>
      </c>
      <c r="AX67" s="1">
        <v>1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1</v>
      </c>
      <c r="BE67" s="1">
        <v>2</v>
      </c>
      <c r="BF67" s="1">
        <v>1</v>
      </c>
      <c r="BG67" s="1">
        <v>1</v>
      </c>
      <c r="BH67" s="1">
        <v>0</v>
      </c>
      <c r="BI67" s="1">
        <v>0</v>
      </c>
      <c r="BJ67" s="1">
        <v>0</v>
      </c>
      <c r="BK67" s="1">
        <v>2</v>
      </c>
      <c r="BL67" s="1">
        <v>7</v>
      </c>
      <c r="BM67" s="1">
        <v>1</v>
      </c>
      <c r="BN67" s="1">
        <v>1</v>
      </c>
      <c r="BO67" s="1">
        <v>0</v>
      </c>
      <c r="BP67" s="1">
        <v>0</v>
      </c>
      <c r="BQ67" s="1">
        <v>1</v>
      </c>
      <c r="BR67" s="1">
        <v>0</v>
      </c>
      <c r="BS67" s="1">
        <v>0</v>
      </c>
      <c r="BT67" s="1">
        <v>5</v>
      </c>
      <c r="BU67" s="1">
        <v>0</v>
      </c>
    </row>
    <row r="68" spans="1:74" x14ac:dyDescent="0.2">
      <c r="A68" s="1">
        <v>273015</v>
      </c>
      <c r="B68" s="1" t="s">
        <v>237</v>
      </c>
      <c r="C68" s="1" t="s">
        <v>204</v>
      </c>
      <c r="D68" s="1">
        <v>2</v>
      </c>
      <c r="E68" s="120">
        <v>11.728829462819601</v>
      </c>
      <c r="F68" s="120">
        <v>11.728829462819601</v>
      </c>
      <c r="G68" s="1">
        <v>0</v>
      </c>
      <c r="H68" s="1">
        <v>0</v>
      </c>
      <c r="I68" s="1">
        <v>1</v>
      </c>
      <c r="J68" s="1">
        <v>0</v>
      </c>
      <c r="K68" s="1">
        <v>0</v>
      </c>
      <c r="L68" s="1">
        <v>0</v>
      </c>
      <c r="M68" s="1">
        <v>1</v>
      </c>
      <c r="N68" s="1">
        <v>0</v>
      </c>
      <c r="O68" s="1">
        <v>0</v>
      </c>
      <c r="P68" s="1">
        <v>1</v>
      </c>
      <c r="Q68" s="1">
        <v>1</v>
      </c>
      <c r="R68" s="1">
        <v>0</v>
      </c>
      <c r="S68" s="1" t="s">
        <v>238</v>
      </c>
      <c r="T68" s="1" t="s">
        <v>238</v>
      </c>
      <c r="U68" s="1" t="s">
        <v>238</v>
      </c>
      <c r="V68" s="1" t="s">
        <v>238</v>
      </c>
      <c r="W68" s="1" t="s">
        <v>238</v>
      </c>
      <c r="X68" s="1" t="s">
        <v>238</v>
      </c>
      <c r="Y68" s="1" t="s">
        <v>238</v>
      </c>
      <c r="Z68" s="1" t="s">
        <v>238</v>
      </c>
      <c r="AA68" s="1" t="s">
        <v>238</v>
      </c>
      <c r="AB68" s="1" t="s">
        <v>238</v>
      </c>
      <c r="AC68" s="1" t="s">
        <v>238</v>
      </c>
      <c r="AD68" s="1" t="s">
        <v>238</v>
      </c>
      <c r="AE68" s="1" t="s">
        <v>238</v>
      </c>
      <c r="AF68" s="1" t="s">
        <v>238</v>
      </c>
      <c r="AG68" s="1" t="s">
        <v>238</v>
      </c>
      <c r="AH68" s="1" t="s">
        <v>238</v>
      </c>
      <c r="AI68" s="1" t="s">
        <v>238</v>
      </c>
      <c r="AJ68" s="1" t="s">
        <v>238</v>
      </c>
      <c r="AK68" s="1" t="s">
        <v>238</v>
      </c>
      <c r="AL68" s="1" t="s">
        <v>238</v>
      </c>
      <c r="AM68" s="1" t="s">
        <v>238</v>
      </c>
      <c r="AN68" s="1" t="s">
        <v>238</v>
      </c>
      <c r="AO68" s="1" t="s">
        <v>238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1</v>
      </c>
      <c r="AY68" s="1">
        <v>0</v>
      </c>
      <c r="AZ68" s="1">
        <v>0</v>
      </c>
      <c r="BA68" s="1">
        <v>1</v>
      </c>
      <c r="BB68" s="1">
        <v>0</v>
      </c>
      <c r="BC68" s="1">
        <v>1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1</v>
      </c>
      <c r="BJ68" s="1">
        <v>0</v>
      </c>
      <c r="BK68" s="1" t="s">
        <v>238</v>
      </c>
      <c r="BL68" s="1" t="s">
        <v>238</v>
      </c>
      <c r="BM68" s="1" t="s">
        <v>238</v>
      </c>
      <c r="BN68" s="1" t="s">
        <v>238</v>
      </c>
      <c r="BO68" s="1" t="s">
        <v>238</v>
      </c>
      <c r="BP68" s="1" t="s">
        <v>238</v>
      </c>
      <c r="BQ68" s="1" t="s">
        <v>238</v>
      </c>
      <c r="BR68" s="1" t="s">
        <v>238</v>
      </c>
      <c r="BS68" s="1" t="s">
        <v>238</v>
      </c>
      <c r="BT68" s="1" t="s">
        <v>238</v>
      </c>
      <c r="BU68" s="1" t="s">
        <v>238</v>
      </c>
    </row>
    <row r="69" spans="1:74" x14ac:dyDescent="0.2">
      <c r="A69" s="1">
        <v>273414</v>
      </c>
      <c r="B69" s="1" t="s">
        <v>241</v>
      </c>
      <c r="C69" s="1" t="s">
        <v>204</v>
      </c>
      <c r="D69" s="1">
        <v>1</v>
      </c>
      <c r="E69" s="120">
        <v>11.8750742192139</v>
      </c>
      <c r="F69" s="120">
        <v>11.8750742192139</v>
      </c>
      <c r="G69" s="1">
        <v>1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1</v>
      </c>
      <c r="Q69" s="1">
        <v>0</v>
      </c>
      <c r="R69" s="1">
        <v>0</v>
      </c>
      <c r="S69" s="1" t="s">
        <v>238</v>
      </c>
      <c r="T69" s="1" t="s">
        <v>238</v>
      </c>
      <c r="U69" s="1" t="s">
        <v>238</v>
      </c>
      <c r="V69" s="1" t="s">
        <v>238</v>
      </c>
      <c r="W69" s="1" t="s">
        <v>238</v>
      </c>
      <c r="X69" s="1" t="s">
        <v>238</v>
      </c>
      <c r="Y69" s="1" t="s">
        <v>238</v>
      </c>
      <c r="Z69" s="1" t="s">
        <v>238</v>
      </c>
      <c r="AA69" s="1" t="s">
        <v>238</v>
      </c>
      <c r="AB69" s="1" t="s">
        <v>238</v>
      </c>
      <c r="AC69" s="1" t="s">
        <v>238</v>
      </c>
      <c r="AD69" s="1" t="s">
        <v>238</v>
      </c>
      <c r="AE69" s="1" t="s">
        <v>238</v>
      </c>
      <c r="AF69" s="1" t="s">
        <v>238</v>
      </c>
      <c r="AG69" s="1" t="s">
        <v>238</v>
      </c>
      <c r="AH69" s="1" t="s">
        <v>238</v>
      </c>
      <c r="AI69" s="1" t="s">
        <v>238</v>
      </c>
      <c r="AJ69" s="1" t="s">
        <v>238</v>
      </c>
      <c r="AK69" s="1" t="s">
        <v>238</v>
      </c>
      <c r="AL69" s="1" t="s">
        <v>238</v>
      </c>
      <c r="AM69" s="1" t="s">
        <v>238</v>
      </c>
      <c r="AN69" s="1" t="s">
        <v>238</v>
      </c>
      <c r="AO69" s="1" t="s">
        <v>238</v>
      </c>
      <c r="AP69" s="1">
        <v>0</v>
      </c>
      <c r="AQ69" s="1">
        <v>0</v>
      </c>
      <c r="AR69" s="1">
        <v>1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1</v>
      </c>
      <c r="BH69" s="1">
        <v>0</v>
      </c>
      <c r="BI69" s="1">
        <v>0</v>
      </c>
      <c r="BJ69" s="1">
        <v>0</v>
      </c>
      <c r="BK69" s="1" t="s">
        <v>238</v>
      </c>
      <c r="BL69" s="1" t="s">
        <v>238</v>
      </c>
      <c r="BM69" s="1" t="s">
        <v>238</v>
      </c>
      <c r="BN69" s="1" t="s">
        <v>238</v>
      </c>
      <c r="BO69" s="1" t="s">
        <v>238</v>
      </c>
      <c r="BP69" s="1" t="s">
        <v>238</v>
      </c>
      <c r="BQ69" s="1" t="s">
        <v>238</v>
      </c>
      <c r="BR69" s="1" t="s">
        <v>238</v>
      </c>
      <c r="BS69" s="1" t="s">
        <v>238</v>
      </c>
      <c r="BT69" s="1" t="s">
        <v>238</v>
      </c>
      <c r="BU69" s="1" t="s">
        <v>238</v>
      </c>
    </row>
    <row r="70" spans="1:74" x14ac:dyDescent="0.2">
      <c r="A70" s="1">
        <v>273619</v>
      </c>
      <c r="B70" s="1" t="s">
        <v>242</v>
      </c>
      <c r="C70" s="1" t="s">
        <v>204</v>
      </c>
      <c r="D70" s="1">
        <v>1</v>
      </c>
      <c r="E70" s="120">
        <v>4.53844059181265</v>
      </c>
      <c r="F70" s="120">
        <v>4.53844059181265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1</v>
      </c>
      <c r="N70" s="1">
        <v>0</v>
      </c>
      <c r="O70" s="1">
        <v>0</v>
      </c>
      <c r="P70" s="1">
        <v>1</v>
      </c>
      <c r="Q70" s="1">
        <v>0</v>
      </c>
      <c r="R70" s="1">
        <v>0</v>
      </c>
      <c r="S70" s="1" t="s">
        <v>238</v>
      </c>
      <c r="T70" s="1" t="s">
        <v>238</v>
      </c>
      <c r="U70" s="1" t="s">
        <v>238</v>
      </c>
      <c r="V70" s="1" t="s">
        <v>238</v>
      </c>
      <c r="W70" s="1" t="s">
        <v>238</v>
      </c>
      <c r="X70" s="1" t="s">
        <v>238</v>
      </c>
      <c r="Y70" s="1" t="s">
        <v>238</v>
      </c>
      <c r="Z70" s="1" t="s">
        <v>238</v>
      </c>
      <c r="AA70" s="1" t="s">
        <v>238</v>
      </c>
      <c r="AB70" s="1" t="s">
        <v>238</v>
      </c>
      <c r="AC70" s="1" t="s">
        <v>238</v>
      </c>
      <c r="AD70" s="1" t="s">
        <v>238</v>
      </c>
      <c r="AE70" s="1" t="s">
        <v>238</v>
      </c>
      <c r="AF70" s="1" t="s">
        <v>238</v>
      </c>
      <c r="AG70" s="1" t="s">
        <v>238</v>
      </c>
      <c r="AH70" s="1" t="s">
        <v>238</v>
      </c>
      <c r="AI70" s="1" t="s">
        <v>238</v>
      </c>
      <c r="AJ70" s="1" t="s">
        <v>238</v>
      </c>
      <c r="AK70" s="1" t="s">
        <v>238</v>
      </c>
      <c r="AL70" s="1" t="s">
        <v>238</v>
      </c>
      <c r="AM70" s="1" t="s">
        <v>238</v>
      </c>
      <c r="AN70" s="1" t="s">
        <v>238</v>
      </c>
      <c r="AO70" s="1" t="s">
        <v>238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1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1</v>
      </c>
      <c r="BI70" s="1">
        <v>0</v>
      </c>
      <c r="BJ70" s="1">
        <v>0</v>
      </c>
      <c r="BK70" s="1" t="s">
        <v>238</v>
      </c>
      <c r="BL70" s="1" t="s">
        <v>238</v>
      </c>
      <c r="BM70" s="1" t="s">
        <v>238</v>
      </c>
      <c r="BN70" s="1" t="s">
        <v>238</v>
      </c>
      <c r="BO70" s="1" t="s">
        <v>238</v>
      </c>
      <c r="BP70" s="1" t="s">
        <v>238</v>
      </c>
      <c r="BQ70" s="1" t="s">
        <v>238</v>
      </c>
      <c r="BR70" s="1" t="s">
        <v>238</v>
      </c>
      <c r="BS70" s="1" t="s">
        <v>238</v>
      </c>
      <c r="BT70" s="1" t="s">
        <v>238</v>
      </c>
      <c r="BU70" s="1" t="s">
        <v>238</v>
      </c>
    </row>
    <row r="71" spans="1:74" x14ac:dyDescent="0.2">
      <c r="A71" s="1">
        <v>273627</v>
      </c>
      <c r="B71" s="1" t="s">
        <v>243</v>
      </c>
      <c r="C71" s="1" t="s">
        <v>204</v>
      </c>
      <c r="D71" s="1">
        <v>1</v>
      </c>
      <c r="E71" s="120">
        <v>23.7022991230149</v>
      </c>
      <c r="F71" s="120">
        <v>23.7022991230149</v>
      </c>
      <c r="G71" s="1">
        <v>0</v>
      </c>
      <c r="H71" s="1">
        <v>1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1</v>
      </c>
      <c r="R71" s="1">
        <v>0</v>
      </c>
      <c r="S71" s="1" t="s">
        <v>238</v>
      </c>
      <c r="T71" s="1" t="s">
        <v>238</v>
      </c>
      <c r="U71" s="1" t="s">
        <v>238</v>
      </c>
      <c r="V71" s="1" t="s">
        <v>238</v>
      </c>
      <c r="W71" s="1" t="s">
        <v>238</v>
      </c>
      <c r="X71" s="1" t="s">
        <v>238</v>
      </c>
      <c r="Y71" s="1" t="s">
        <v>238</v>
      </c>
      <c r="Z71" s="1" t="s">
        <v>238</v>
      </c>
      <c r="AA71" s="1" t="s">
        <v>238</v>
      </c>
      <c r="AB71" s="1" t="s">
        <v>238</v>
      </c>
      <c r="AC71" s="1" t="s">
        <v>238</v>
      </c>
      <c r="AD71" s="1" t="s">
        <v>238</v>
      </c>
      <c r="AE71" s="1" t="s">
        <v>238</v>
      </c>
      <c r="AF71" s="1" t="s">
        <v>238</v>
      </c>
      <c r="AG71" s="1" t="s">
        <v>238</v>
      </c>
      <c r="AH71" s="1" t="s">
        <v>238</v>
      </c>
      <c r="AI71" s="1" t="s">
        <v>238</v>
      </c>
      <c r="AJ71" s="1" t="s">
        <v>238</v>
      </c>
      <c r="AK71" s="1" t="s">
        <v>238</v>
      </c>
      <c r="AL71" s="1" t="s">
        <v>238</v>
      </c>
      <c r="AM71" s="1" t="s">
        <v>238</v>
      </c>
      <c r="AN71" s="1" t="s">
        <v>238</v>
      </c>
      <c r="AO71" s="1" t="s">
        <v>238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1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1</v>
      </c>
      <c r="BJ71" s="1">
        <v>0</v>
      </c>
      <c r="BK71" s="1" t="s">
        <v>238</v>
      </c>
      <c r="BL71" s="1" t="s">
        <v>238</v>
      </c>
      <c r="BM71" s="1" t="s">
        <v>238</v>
      </c>
      <c r="BN71" s="1" t="s">
        <v>238</v>
      </c>
      <c r="BO71" s="1" t="s">
        <v>238</v>
      </c>
      <c r="BP71" s="1" t="s">
        <v>238</v>
      </c>
      <c r="BQ71" s="1" t="s">
        <v>238</v>
      </c>
      <c r="BR71" s="1" t="s">
        <v>238</v>
      </c>
      <c r="BS71" s="1" t="s">
        <v>238</v>
      </c>
      <c r="BT71" s="1" t="s">
        <v>238</v>
      </c>
      <c r="BU71" s="1" t="s">
        <v>238</v>
      </c>
    </row>
    <row r="72" spans="1:74" x14ac:dyDescent="0.2">
      <c r="A72" s="1">
        <v>273813</v>
      </c>
      <c r="B72" s="1" t="s">
        <v>245</v>
      </c>
      <c r="C72" s="1" t="s">
        <v>204</v>
      </c>
      <c r="D72" s="1">
        <v>2</v>
      </c>
      <c r="E72" s="120">
        <v>30.998140111593301</v>
      </c>
      <c r="F72" s="120">
        <v>30.998140111593301</v>
      </c>
      <c r="G72" s="1">
        <v>0</v>
      </c>
      <c r="H72" s="1">
        <v>0</v>
      </c>
      <c r="I72" s="1">
        <v>0</v>
      </c>
      <c r="J72" s="1">
        <v>1</v>
      </c>
      <c r="K72" s="1">
        <v>1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2</v>
      </c>
      <c r="R72" s="1">
        <v>0</v>
      </c>
      <c r="S72" s="1" t="s">
        <v>238</v>
      </c>
      <c r="T72" s="1" t="s">
        <v>238</v>
      </c>
      <c r="U72" s="1" t="s">
        <v>238</v>
      </c>
      <c r="V72" s="1" t="s">
        <v>238</v>
      </c>
      <c r="W72" s="1" t="s">
        <v>238</v>
      </c>
      <c r="X72" s="1" t="s">
        <v>238</v>
      </c>
      <c r="Y72" s="1" t="s">
        <v>238</v>
      </c>
      <c r="Z72" s="1" t="s">
        <v>238</v>
      </c>
      <c r="AA72" s="1" t="s">
        <v>238</v>
      </c>
      <c r="AB72" s="1" t="s">
        <v>238</v>
      </c>
      <c r="AC72" s="1" t="s">
        <v>238</v>
      </c>
      <c r="AD72" s="1" t="s">
        <v>238</v>
      </c>
      <c r="AE72" s="1" t="s">
        <v>238</v>
      </c>
      <c r="AF72" s="1" t="s">
        <v>238</v>
      </c>
      <c r="AG72" s="1" t="s">
        <v>238</v>
      </c>
      <c r="AH72" s="1" t="s">
        <v>238</v>
      </c>
      <c r="AI72" s="1" t="s">
        <v>238</v>
      </c>
      <c r="AJ72" s="1" t="s">
        <v>238</v>
      </c>
      <c r="AK72" s="1" t="s">
        <v>238</v>
      </c>
      <c r="AL72" s="1" t="s">
        <v>238</v>
      </c>
      <c r="AM72" s="1" t="s">
        <v>238</v>
      </c>
      <c r="AN72" s="1" t="s">
        <v>238</v>
      </c>
      <c r="AO72" s="1" t="s">
        <v>238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1</v>
      </c>
      <c r="AW72" s="1">
        <v>0</v>
      </c>
      <c r="AX72" s="1">
        <v>1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1</v>
      </c>
      <c r="BF72" s="1">
        <v>0</v>
      </c>
      <c r="BG72" s="1">
        <v>1</v>
      </c>
      <c r="BH72" s="1">
        <v>0</v>
      </c>
      <c r="BI72" s="1">
        <v>0</v>
      </c>
      <c r="BJ72" s="1">
        <v>0</v>
      </c>
      <c r="BK72" s="1" t="s">
        <v>238</v>
      </c>
      <c r="BL72" s="1" t="s">
        <v>238</v>
      </c>
      <c r="BM72" s="1" t="s">
        <v>238</v>
      </c>
      <c r="BN72" s="1" t="s">
        <v>238</v>
      </c>
      <c r="BO72" s="1" t="s">
        <v>238</v>
      </c>
      <c r="BP72" s="1" t="s">
        <v>238</v>
      </c>
      <c r="BQ72" s="1" t="s">
        <v>238</v>
      </c>
      <c r="BR72" s="1" t="s">
        <v>238</v>
      </c>
      <c r="BS72" s="1" t="s">
        <v>238</v>
      </c>
      <c r="BT72" s="1" t="s">
        <v>238</v>
      </c>
      <c r="BU72" s="1" t="s">
        <v>238</v>
      </c>
    </row>
    <row r="73" spans="1:74" x14ac:dyDescent="0.2">
      <c r="A73" s="1">
        <v>273821</v>
      </c>
      <c r="B73" s="1" t="s">
        <v>246</v>
      </c>
      <c r="C73" s="1" t="s">
        <v>204</v>
      </c>
      <c r="D73" s="1">
        <v>1</v>
      </c>
      <c r="E73" s="120">
        <v>13.487995683841399</v>
      </c>
      <c r="F73" s="120">
        <v>13.487995683841399</v>
      </c>
      <c r="G73" s="1">
        <v>0</v>
      </c>
      <c r="H73" s="1">
        <v>0</v>
      </c>
      <c r="I73" s="1">
        <v>0</v>
      </c>
      <c r="J73" s="1">
        <v>0</v>
      </c>
      <c r="K73" s="1">
        <v>1</v>
      </c>
      <c r="L73" s="1">
        <v>0</v>
      </c>
      <c r="M73" s="1">
        <v>0</v>
      </c>
      <c r="N73" s="1">
        <v>0</v>
      </c>
      <c r="O73" s="1">
        <v>0</v>
      </c>
      <c r="P73" s="1">
        <v>1</v>
      </c>
      <c r="Q73" s="1">
        <v>0</v>
      </c>
      <c r="R73" s="1">
        <v>0</v>
      </c>
      <c r="S73" s="1" t="s">
        <v>238</v>
      </c>
      <c r="T73" s="1" t="s">
        <v>238</v>
      </c>
      <c r="U73" s="1" t="s">
        <v>238</v>
      </c>
      <c r="V73" s="1" t="s">
        <v>238</v>
      </c>
      <c r="W73" s="1" t="s">
        <v>238</v>
      </c>
      <c r="X73" s="1" t="s">
        <v>238</v>
      </c>
      <c r="Y73" s="1" t="s">
        <v>238</v>
      </c>
      <c r="Z73" s="1" t="s">
        <v>238</v>
      </c>
      <c r="AA73" s="1" t="s">
        <v>238</v>
      </c>
      <c r="AB73" s="1" t="s">
        <v>238</v>
      </c>
      <c r="AC73" s="1" t="s">
        <v>238</v>
      </c>
      <c r="AD73" s="1" t="s">
        <v>238</v>
      </c>
      <c r="AE73" s="1" t="s">
        <v>238</v>
      </c>
      <c r="AF73" s="1" t="s">
        <v>238</v>
      </c>
      <c r="AG73" s="1" t="s">
        <v>238</v>
      </c>
      <c r="AH73" s="1" t="s">
        <v>238</v>
      </c>
      <c r="AI73" s="1" t="s">
        <v>238</v>
      </c>
      <c r="AJ73" s="1" t="s">
        <v>238</v>
      </c>
      <c r="AK73" s="1" t="s">
        <v>238</v>
      </c>
      <c r="AL73" s="1" t="s">
        <v>238</v>
      </c>
      <c r="AM73" s="1" t="s">
        <v>238</v>
      </c>
      <c r="AN73" s="1" t="s">
        <v>238</v>
      </c>
      <c r="AO73" s="1" t="s">
        <v>238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1</v>
      </c>
      <c r="BC73" s="1">
        <v>0</v>
      </c>
      <c r="BD73" s="1">
        <v>0</v>
      </c>
      <c r="BE73" s="1">
        <v>0</v>
      </c>
      <c r="BF73" s="1">
        <v>1</v>
      </c>
      <c r="BG73" s="1">
        <v>0</v>
      </c>
      <c r="BH73" s="1">
        <v>0</v>
      </c>
      <c r="BI73" s="1">
        <v>0</v>
      </c>
      <c r="BJ73" s="1">
        <v>0</v>
      </c>
      <c r="BK73" s="1" t="s">
        <v>238</v>
      </c>
      <c r="BL73" s="1" t="s">
        <v>238</v>
      </c>
      <c r="BM73" s="1" t="s">
        <v>238</v>
      </c>
      <c r="BN73" s="1" t="s">
        <v>238</v>
      </c>
      <c r="BO73" s="1" t="s">
        <v>238</v>
      </c>
      <c r="BP73" s="1" t="s">
        <v>238</v>
      </c>
      <c r="BQ73" s="1" t="s">
        <v>238</v>
      </c>
      <c r="BR73" s="1" t="s">
        <v>238</v>
      </c>
      <c r="BS73" s="1" t="s">
        <v>238</v>
      </c>
      <c r="BT73" s="1" t="s">
        <v>238</v>
      </c>
      <c r="BU73" s="1" t="s">
        <v>238</v>
      </c>
    </row>
    <row r="74" spans="1:74" x14ac:dyDescent="0.2">
      <c r="A74" s="1">
        <v>270008</v>
      </c>
      <c r="B74" s="1" t="s">
        <v>340</v>
      </c>
      <c r="D74" s="1">
        <v>419</v>
      </c>
      <c r="E74" s="1">
        <v>9.1983717784294505</v>
      </c>
      <c r="F74" s="120">
        <v>9.1983717784294505</v>
      </c>
      <c r="G74" s="120">
        <v>30</v>
      </c>
      <c r="H74" s="1">
        <v>63</v>
      </c>
      <c r="I74" s="1">
        <v>42</v>
      </c>
      <c r="J74" s="1">
        <v>65</v>
      </c>
      <c r="K74" s="1">
        <v>75</v>
      </c>
      <c r="L74" s="1">
        <v>44</v>
      </c>
      <c r="M74" s="1">
        <v>49</v>
      </c>
      <c r="N74" s="1">
        <v>51</v>
      </c>
      <c r="O74" s="1">
        <v>0</v>
      </c>
      <c r="P74" s="1">
        <v>269</v>
      </c>
      <c r="Q74" s="1">
        <v>149</v>
      </c>
      <c r="R74" s="1">
        <v>1</v>
      </c>
      <c r="S74" s="1">
        <v>109</v>
      </c>
      <c r="T74" s="1">
        <v>307</v>
      </c>
      <c r="U74" s="1">
        <v>39</v>
      </c>
      <c r="V74" s="1">
        <v>268</v>
      </c>
      <c r="W74" s="1">
        <v>34</v>
      </c>
      <c r="X74" s="1">
        <v>21</v>
      </c>
      <c r="Y74" s="1">
        <v>175</v>
      </c>
      <c r="Z74" s="1">
        <v>38</v>
      </c>
      <c r="AA74" s="1">
        <v>3</v>
      </c>
      <c r="AB74" s="1">
        <v>331</v>
      </c>
      <c r="AC74" s="1">
        <v>24</v>
      </c>
      <c r="AD74" s="1">
        <v>4</v>
      </c>
      <c r="AE74" s="1">
        <v>5</v>
      </c>
      <c r="AF74" s="1">
        <v>0</v>
      </c>
      <c r="AG74" s="1">
        <v>55</v>
      </c>
      <c r="AH74" s="1">
        <v>0</v>
      </c>
      <c r="AI74" s="1">
        <v>233</v>
      </c>
      <c r="AJ74" s="1">
        <v>27</v>
      </c>
      <c r="AK74" s="1">
        <v>16</v>
      </c>
      <c r="AL74" s="1">
        <v>103</v>
      </c>
      <c r="AM74" s="1">
        <v>10</v>
      </c>
      <c r="AN74" s="1">
        <v>30</v>
      </c>
      <c r="AO74" s="1">
        <v>0</v>
      </c>
      <c r="AP74" s="1">
        <v>27</v>
      </c>
      <c r="AQ74" s="1">
        <v>32</v>
      </c>
      <c r="AR74" s="1">
        <v>32</v>
      </c>
      <c r="AS74" s="1">
        <v>21</v>
      </c>
      <c r="AT74" s="1">
        <v>31</v>
      </c>
      <c r="AU74" s="1">
        <v>37</v>
      </c>
      <c r="AV74" s="1">
        <v>32</v>
      </c>
      <c r="AW74" s="1">
        <v>40</v>
      </c>
      <c r="AX74" s="1">
        <v>20</v>
      </c>
      <c r="AY74" s="1">
        <v>25</v>
      </c>
      <c r="AZ74" s="1">
        <v>17</v>
      </c>
      <c r="BA74" s="1">
        <v>18</v>
      </c>
      <c r="BB74" s="1">
        <v>87</v>
      </c>
      <c r="BC74" s="1">
        <v>57</v>
      </c>
      <c r="BD74" s="1">
        <v>61</v>
      </c>
      <c r="BE74" s="1">
        <v>52</v>
      </c>
      <c r="BF74" s="1">
        <v>51</v>
      </c>
      <c r="BG74" s="1">
        <v>66</v>
      </c>
      <c r="BH74" s="1">
        <v>60</v>
      </c>
      <c r="BI74" s="1">
        <v>72</v>
      </c>
      <c r="BJ74" s="1">
        <v>0</v>
      </c>
      <c r="BK74" s="1">
        <v>120</v>
      </c>
      <c r="BL74" s="1">
        <v>463</v>
      </c>
      <c r="BM74" s="1">
        <v>54</v>
      </c>
      <c r="BN74" s="1">
        <v>23</v>
      </c>
      <c r="BO74" s="1">
        <v>32</v>
      </c>
      <c r="BP74" s="1">
        <v>21</v>
      </c>
      <c r="BQ74" s="1">
        <v>32</v>
      </c>
      <c r="BR74" s="1">
        <v>4</v>
      </c>
      <c r="BS74" s="1">
        <v>150</v>
      </c>
      <c r="BT74" s="1">
        <v>263</v>
      </c>
      <c r="BU74" s="1">
        <v>6</v>
      </c>
      <c r="BV74" s="1"/>
    </row>
    <row r="75" spans="1:74" x14ac:dyDescent="0.2">
      <c r="A75" s="1"/>
      <c r="B75" s="1"/>
      <c r="C75" s="1"/>
      <c r="D75" s="1"/>
      <c r="E75" s="120"/>
      <c r="F75" s="120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4" x14ac:dyDescent="0.2">
      <c r="A76" s="1"/>
      <c r="B76" s="1"/>
      <c r="C76" s="1"/>
      <c r="D76" s="1"/>
      <c r="E76" s="120"/>
      <c r="F76" s="120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4" x14ac:dyDescent="0.2">
      <c r="A77" s="1"/>
      <c r="B77" s="1"/>
      <c r="C77" s="1"/>
      <c r="D77" s="1"/>
      <c r="E77" s="120"/>
      <c r="F77" s="120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4" x14ac:dyDescent="0.2">
      <c r="A78" s="1"/>
      <c r="B78" s="1"/>
      <c r="C78" s="1"/>
      <c r="D78" s="1"/>
      <c r="E78" s="120"/>
      <c r="F78" s="120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4" x14ac:dyDescent="0.2">
      <c r="A79" s="1"/>
      <c r="B79" s="1"/>
      <c r="C79" s="1"/>
      <c r="D79" s="1"/>
      <c r="E79" s="120"/>
      <c r="F79" s="120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4" x14ac:dyDescent="0.2">
      <c r="A80" s="1"/>
      <c r="B80" s="1"/>
      <c r="C80" s="1"/>
      <c r="D80" s="1"/>
      <c r="E80" s="120"/>
      <c r="F80" s="120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20"/>
      <c r="F81" s="120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20"/>
      <c r="F82" s="120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20"/>
      <c r="F83" s="120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20"/>
      <c r="F84" s="120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20"/>
      <c r="F85" s="120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20"/>
      <c r="F86" s="120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20"/>
      <c r="F87" s="120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20"/>
      <c r="F88" s="120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20"/>
      <c r="F89" s="120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20"/>
      <c r="F90" s="120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20"/>
      <c r="F91" s="120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20"/>
      <c r="F92" s="12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20"/>
      <c r="F93" s="12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20"/>
      <c r="F94" s="120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20"/>
      <c r="F95" s="120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20"/>
      <c r="F96" s="120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20"/>
      <c r="F97" s="12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20"/>
      <c r="F98" s="120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20"/>
      <c r="F99" s="120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20"/>
      <c r="F100" s="120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20"/>
      <c r="F101" s="120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20"/>
      <c r="F102" s="120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20"/>
      <c r="F103" s="120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20"/>
      <c r="F104" s="120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20"/>
      <c r="F105" s="12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20"/>
      <c r="F106" s="12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20"/>
      <c r="F107" s="120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20"/>
      <c r="F108" s="120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20"/>
      <c r="F109" s="120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20"/>
      <c r="F110" s="120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20"/>
      <c r="F111" s="120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20"/>
      <c r="F112" s="12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20"/>
      <c r="F113" s="12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20"/>
      <c r="F114" s="120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20"/>
      <c r="F115" s="12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20"/>
      <c r="F116" s="12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20"/>
      <c r="F117" s="12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20"/>
      <c r="F118" s="12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20"/>
      <c r="F119" s="12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20"/>
      <c r="F120" s="12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20"/>
      <c r="F121" s="12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20"/>
      <c r="F122" s="12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20"/>
      <c r="F123" s="12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20"/>
      <c r="F124" s="12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20"/>
      <c r="F125" s="12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20"/>
      <c r="F126" s="12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20"/>
      <c r="F127" s="12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20"/>
      <c r="F128" s="12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20"/>
      <c r="F129" s="12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20"/>
      <c r="F130" s="12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20"/>
      <c r="F131" s="12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20"/>
      <c r="F132" s="12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20"/>
      <c r="F133" s="12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20"/>
      <c r="F134" s="12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20"/>
      <c r="F135" s="12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20"/>
      <c r="F136" s="12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20"/>
      <c r="F137" s="12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20"/>
      <c r="F138" s="120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20"/>
      <c r="F139" s="12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20"/>
      <c r="F140" s="12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20"/>
      <c r="F141" s="12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20"/>
      <c r="F142" s="12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20"/>
      <c r="F143" s="120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20"/>
      <c r="F144" s="120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20"/>
      <c r="F145" s="120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20"/>
      <c r="F146" s="12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20"/>
      <c r="F147" s="12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20"/>
      <c r="F148" s="120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20"/>
      <c r="F149" s="120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20"/>
      <c r="F150" s="12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20"/>
      <c r="F151" s="12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20"/>
      <c r="F152" s="12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20"/>
      <c r="F153" s="120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20"/>
      <c r="F154" s="120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20"/>
      <c r="F155" s="120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20"/>
      <c r="F156" s="12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20"/>
      <c r="F157" s="120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20"/>
      <c r="F158" s="120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20"/>
      <c r="F159" s="120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20"/>
      <c r="F160" s="120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20"/>
      <c r="F161" s="120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20"/>
      <c r="F162" s="12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20"/>
      <c r="F163" s="120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20"/>
      <c r="F164" s="120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20"/>
      <c r="F165" s="120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20"/>
      <c r="F166" s="12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20"/>
      <c r="F167" s="12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20"/>
      <c r="F168" s="120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20"/>
      <c r="F169" s="120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20"/>
      <c r="F170" s="120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20"/>
      <c r="F171" s="120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20"/>
      <c r="F172" s="120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20"/>
      <c r="F173" s="120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20"/>
      <c r="F174" s="120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20"/>
      <c r="F175" s="120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20"/>
      <c r="F176" s="120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20"/>
      <c r="F177" s="120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20"/>
      <c r="F178" s="120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20"/>
      <c r="F179" s="120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20"/>
      <c r="F180" s="120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20"/>
      <c r="F181" s="120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20"/>
      <c r="F182" s="120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20"/>
      <c r="F183" s="12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20"/>
      <c r="F184" s="120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20"/>
      <c r="F185" s="120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20"/>
      <c r="F186" s="120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20"/>
      <c r="F187" s="12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20"/>
      <c r="F188" s="12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20"/>
      <c r="F189" s="120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20"/>
      <c r="F190" s="12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20"/>
      <c r="F191" s="120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20"/>
      <c r="F192" s="12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20"/>
      <c r="F193" s="12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20"/>
      <c r="F194" s="12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20"/>
      <c r="F195" s="12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20"/>
      <c r="F196" s="12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20"/>
      <c r="F197" s="12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20"/>
      <c r="F198" s="12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20"/>
      <c r="F199" s="120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20"/>
      <c r="F200" s="120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20"/>
      <c r="F201" s="120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20"/>
      <c r="F202" s="12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20"/>
      <c r="F203" s="12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20"/>
      <c r="F204" s="120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20"/>
      <c r="F205" s="120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20"/>
      <c r="F206" s="120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20"/>
      <c r="F207" s="120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20"/>
      <c r="F208" s="120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20"/>
      <c r="F209" s="120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20"/>
      <c r="F210" s="120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20"/>
      <c r="F211" s="120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20"/>
      <c r="F212" s="12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20"/>
      <c r="F213" s="120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20"/>
      <c r="F214" s="120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20"/>
      <c r="F215" s="120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20"/>
      <c r="F216" s="120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20"/>
      <c r="F217" s="120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20"/>
      <c r="F218" s="12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20"/>
      <c r="F219" s="120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20"/>
      <c r="F220" s="120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20"/>
      <c r="F221" s="120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20"/>
      <c r="F222" s="12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20"/>
      <c r="F223" s="12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20"/>
      <c r="F224" s="120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20"/>
      <c r="F225" s="120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20"/>
      <c r="F226" s="120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20"/>
      <c r="F227" s="12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20"/>
      <c r="F228" s="12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20"/>
      <c r="F229" s="120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20"/>
      <c r="F230" s="120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20"/>
      <c r="F231" s="120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20"/>
      <c r="F232" s="12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20"/>
      <c r="F233" s="120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20"/>
      <c r="F234" s="120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20"/>
      <c r="F235" s="120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20"/>
      <c r="F236" s="120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20"/>
      <c r="F237" s="12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20"/>
      <c r="F238" s="12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20"/>
      <c r="F239" s="120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20"/>
      <c r="F240" s="120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20"/>
      <c r="F241" s="120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20"/>
      <c r="F242" s="12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20"/>
      <c r="F243" s="12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20"/>
      <c r="F244" s="120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20"/>
      <c r="F245" s="120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20"/>
      <c r="F246" s="120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20"/>
      <c r="F247" s="120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20"/>
      <c r="F248" s="120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20"/>
      <c r="F249" s="120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20"/>
      <c r="F250" s="120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20"/>
      <c r="F251" s="120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20"/>
      <c r="F252" s="12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20"/>
      <c r="F253" s="12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20"/>
      <c r="F254" s="120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20"/>
      <c r="F255" s="120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20"/>
      <c r="F256" s="120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20"/>
      <c r="F257" s="12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20"/>
      <c r="F258" s="120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20"/>
      <c r="F259" s="120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20"/>
      <c r="F260" s="120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20"/>
      <c r="F261" s="120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20"/>
      <c r="F262" s="120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20"/>
      <c r="F263" s="120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20"/>
      <c r="F264" s="120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20"/>
      <c r="F265" s="120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20"/>
      <c r="F266" s="120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20"/>
      <c r="F267" s="120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20"/>
      <c r="F268" s="120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20"/>
      <c r="F269" s="120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20"/>
      <c r="F270" s="120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20"/>
      <c r="F271" s="120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20"/>
      <c r="F272" s="120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20"/>
      <c r="F273" s="120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20"/>
      <c r="F274" s="120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20"/>
      <c r="F275" s="120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20"/>
      <c r="F276" s="120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20"/>
      <c r="F277" s="120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20"/>
      <c r="F278" s="12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20"/>
      <c r="F279" s="120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20"/>
      <c r="F280" s="120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20"/>
      <c r="F281" s="120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20"/>
      <c r="F282" s="120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20"/>
      <c r="F283" s="120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20"/>
      <c r="F284" s="120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20"/>
      <c r="F285" s="120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20"/>
      <c r="F286" s="120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20"/>
      <c r="F287" s="120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20"/>
      <c r="F288" s="120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20"/>
      <c r="F289" s="120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20"/>
      <c r="F290" s="120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20"/>
      <c r="F291" s="120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20"/>
      <c r="F292" s="120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20"/>
      <c r="F293" s="120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20"/>
      <c r="F294" s="120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20"/>
      <c r="F295" s="120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20"/>
      <c r="F296" s="120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20"/>
      <c r="F297" s="120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20"/>
      <c r="F298" s="120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20"/>
      <c r="F299" s="120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20"/>
      <c r="F300" s="120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20"/>
      <c r="F301" s="120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20"/>
      <c r="F302" s="120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20"/>
      <c r="F303" s="120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20"/>
      <c r="F304" s="120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20"/>
      <c r="F305" s="120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20"/>
      <c r="F306" s="120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20"/>
      <c r="F307" s="120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20"/>
      <c r="F308" s="120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20"/>
      <c r="F309" s="120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20"/>
      <c r="F310" s="120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20"/>
      <c r="F311" s="120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20"/>
      <c r="F312" s="120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20"/>
      <c r="F313" s="120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20"/>
      <c r="F314" s="120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20"/>
      <c r="F315" s="120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20"/>
      <c r="F316" s="120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20"/>
      <c r="F317" s="120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20"/>
      <c r="F318" s="120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20"/>
      <c r="F319" s="120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20"/>
      <c r="F320" s="120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20"/>
      <c r="F321" s="120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20"/>
      <c r="F322" s="120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20"/>
      <c r="F323" s="120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20"/>
      <c r="F324" s="120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20"/>
      <c r="F325" s="120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20"/>
      <c r="F326" s="120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20"/>
      <c r="F327" s="120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20"/>
      <c r="F328" s="120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20"/>
      <c r="F329" s="120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20"/>
      <c r="F330" s="120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20"/>
      <c r="F331" s="120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20"/>
      <c r="F332" s="120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20"/>
      <c r="F333" s="120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20"/>
      <c r="F334" s="120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20"/>
      <c r="F335" s="120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20"/>
      <c r="F336" s="120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20"/>
      <c r="F337" s="120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20"/>
      <c r="F338" s="120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20"/>
      <c r="F339" s="120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20"/>
      <c r="F340" s="120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20"/>
      <c r="F341" s="120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20"/>
      <c r="F342" s="120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20"/>
      <c r="F343" s="120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20"/>
      <c r="F344" s="120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20"/>
      <c r="F345" s="120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20"/>
      <c r="F346" s="120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20"/>
      <c r="F347" s="120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20"/>
      <c r="F348" s="120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20"/>
      <c r="F349" s="120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20"/>
      <c r="F350" s="120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20"/>
      <c r="F351" s="120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20"/>
      <c r="F352" s="120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20"/>
      <c r="F353" s="120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20"/>
      <c r="F354" s="120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20"/>
      <c r="F355" s="120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20"/>
      <c r="F356" s="120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20"/>
      <c r="F357" s="120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20"/>
      <c r="F358" s="120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20"/>
      <c r="F359" s="120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20"/>
      <c r="F360" s="120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20"/>
      <c r="F361" s="120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20"/>
      <c r="F362" s="120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20"/>
      <c r="F363" s="120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20"/>
      <c r="F364" s="120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20"/>
      <c r="F365" s="120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20"/>
      <c r="F366" s="120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20"/>
      <c r="F367" s="120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20"/>
      <c r="F368" s="120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20"/>
      <c r="F369" s="120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20"/>
      <c r="F370" s="120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20"/>
      <c r="F371" s="120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20"/>
      <c r="F372" s="120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20"/>
      <c r="F373" s="120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20"/>
      <c r="F374" s="120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20"/>
      <c r="F375" s="120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20"/>
      <c r="F376" s="120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20"/>
      <c r="F377" s="120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20"/>
      <c r="F378" s="120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20"/>
      <c r="F379" s="120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20"/>
      <c r="F380" s="120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20"/>
      <c r="F381" s="120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20"/>
      <c r="F382" s="120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20"/>
      <c r="F383" s="120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20"/>
      <c r="F384" s="120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20"/>
      <c r="F385" s="120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20"/>
      <c r="F386" s="120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20"/>
      <c r="F387" s="120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20"/>
      <c r="F388" s="120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20"/>
      <c r="F389" s="120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20"/>
      <c r="F390" s="120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20"/>
      <c r="F391" s="120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20"/>
      <c r="F392" s="120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20"/>
      <c r="F393" s="120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20"/>
      <c r="F394" s="120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20"/>
      <c r="F395" s="12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20"/>
      <c r="F396" s="120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20"/>
      <c r="F397" s="12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20"/>
      <c r="F398" s="12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20"/>
      <c r="F399" s="12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20"/>
      <c r="F400" s="12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20"/>
      <c r="F401" s="12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20"/>
      <c r="F402" s="12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20"/>
      <c r="F403" s="12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20"/>
      <c r="F404" s="120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20"/>
      <c r="F405" s="120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20"/>
      <c r="F406" s="120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20"/>
      <c r="F407" s="120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20"/>
      <c r="F408" s="120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20"/>
      <c r="F409" s="120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20"/>
      <c r="F410" s="120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20"/>
      <c r="F411" s="120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20"/>
      <c r="F412" s="120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20"/>
      <c r="F413" s="120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20"/>
      <c r="F414" s="120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20"/>
      <c r="F415" s="120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20"/>
      <c r="F416" s="120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20"/>
      <c r="F417" s="120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20"/>
      <c r="F418" s="120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20"/>
      <c r="F419" s="120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20"/>
      <c r="F420" s="120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20"/>
      <c r="F421" s="120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20"/>
      <c r="F422" s="120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20"/>
      <c r="F423" s="120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20"/>
      <c r="F424" s="120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20"/>
      <c r="F425" s="120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20"/>
      <c r="F426" s="120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20"/>
      <c r="F427" s="120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20"/>
      <c r="F428" s="120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20"/>
      <c r="F429" s="120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20"/>
      <c r="F430" s="120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20"/>
      <c r="F431" s="120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20"/>
      <c r="F432" s="120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20"/>
      <c r="F433" s="120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20"/>
      <c r="F434" s="120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20"/>
      <c r="F435" s="12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20"/>
      <c r="F436" s="120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20"/>
      <c r="F437" s="120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20"/>
      <c r="F438" s="120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20"/>
      <c r="F439" s="120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20"/>
      <c r="F440" s="12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20"/>
      <c r="F441" s="120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20"/>
      <c r="F442" s="120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20"/>
      <c r="F443" s="120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20"/>
      <c r="F444" s="12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20"/>
      <c r="F445" s="120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20"/>
      <c r="F446" s="120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20"/>
      <c r="F447" s="120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20"/>
      <c r="F448" s="12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20"/>
      <c r="F449" s="120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20"/>
      <c r="F450" s="120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20"/>
      <c r="F451" s="120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20"/>
      <c r="F452" s="120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20"/>
      <c r="F453" s="120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20"/>
      <c r="F454" s="12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20"/>
      <c r="F455" s="120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20"/>
      <c r="F456" s="120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20"/>
      <c r="F457" s="120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20"/>
      <c r="F458" s="120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20"/>
      <c r="F459" s="120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20"/>
      <c r="F460" s="120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20"/>
      <c r="F461" s="12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20"/>
      <c r="F462" s="120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20"/>
      <c r="F463" s="120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20"/>
      <c r="F464" s="12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20"/>
      <c r="F465" s="12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20"/>
      <c r="F466" s="12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20"/>
      <c r="F467" s="120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20"/>
      <c r="F468" s="120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20"/>
      <c r="F469" s="120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20"/>
      <c r="F470" s="12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20"/>
      <c r="F471" s="120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20"/>
      <c r="F472" s="120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20"/>
      <c r="F473" s="120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20"/>
      <c r="F474" s="120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20"/>
      <c r="F475" s="12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20"/>
      <c r="F476" s="120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20"/>
      <c r="F477" s="120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20"/>
      <c r="F478" s="120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20"/>
      <c r="F479" s="12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20"/>
      <c r="F480" s="120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20"/>
      <c r="F481" s="12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20"/>
      <c r="F482" s="120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20"/>
      <c r="F483" s="120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20"/>
      <c r="F484" s="120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20"/>
      <c r="F485" s="120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20"/>
      <c r="F486" s="120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20"/>
      <c r="F487" s="120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20"/>
      <c r="F488" s="120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20"/>
      <c r="F489" s="12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20"/>
      <c r="F490" s="120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20"/>
      <c r="F491" s="120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20"/>
      <c r="F492" s="120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20"/>
      <c r="F493" s="12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20"/>
      <c r="F494" s="120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20"/>
      <c r="F495" s="120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20"/>
      <c r="F496" s="12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20"/>
      <c r="F497" s="120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20"/>
      <c r="F498" s="120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20"/>
      <c r="F499" s="120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20"/>
      <c r="F500" s="120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20"/>
      <c r="F501" s="120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20"/>
      <c r="F502" s="120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20"/>
      <c r="F503" s="120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20"/>
      <c r="F504" s="120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20"/>
      <c r="F505" s="120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20"/>
      <c r="F506" s="12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20"/>
      <c r="F507" s="120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20"/>
      <c r="F508" s="12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20"/>
      <c r="F509" s="12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20"/>
      <c r="F510" s="12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20"/>
      <c r="F511" s="12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20"/>
      <c r="F512" s="120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20"/>
      <c r="F513" s="120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20"/>
      <c r="F514" s="12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20"/>
      <c r="F515" s="12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20"/>
      <c r="F516" s="120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20"/>
      <c r="F517" s="120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20"/>
      <c r="F518" s="12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20"/>
      <c r="F519" s="120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20"/>
      <c r="F520" s="120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20"/>
      <c r="F521" s="120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20"/>
      <c r="F522" s="120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20"/>
      <c r="F523" s="120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20"/>
      <c r="F524" s="120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20"/>
      <c r="F525" s="120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20"/>
      <c r="F526" s="120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20"/>
      <c r="F527" s="120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20"/>
      <c r="F528" s="120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20"/>
      <c r="F529" s="120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20"/>
      <c r="F530" s="120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20"/>
      <c r="F531" s="120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20"/>
      <c r="F532" s="120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20"/>
      <c r="F533" s="120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20"/>
      <c r="F534" s="120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20"/>
      <c r="F535" s="120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20"/>
      <c r="F536" s="120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20"/>
      <c r="F537" s="120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20"/>
      <c r="F538" s="120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20"/>
      <c r="F539" s="120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20"/>
      <c r="F540" s="120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20"/>
      <c r="F541" s="12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20"/>
      <c r="F542" s="120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20"/>
      <c r="F543" s="120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20"/>
      <c r="F544" s="120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20"/>
      <c r="F545" s="120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20"/>
      <c r="F546" s="120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20"/>
      <c r="F547" s="120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20"/>
      <c r="F548" s="120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20"/>
      <c r="F549" s="120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20"/>
      <c r="F550" s="120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20"/>
      <c r="F551" s="120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20"/>
      <c r="F552" s="120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20"/>
      <c r="F553" s="120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20"/>
      <c r="F554" s="120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20"/>
      <c r="F555" s="120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20"/>
      <c r="F556" s="120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20"/>
      <c r="F557" s="120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20"/>
      <c r="F558" s="120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20"/>
      <c r="F559" s="120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20"/>
      <c r="F560" s="120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20"/>
      <c r="F561" s="120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20"/>
      <c r="F562" s="120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20"/>
      <c r="F563" s="120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20"/>
      <c r="F564" s="120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20"/>
      <c r="F565" s="120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20"/>
      <c r="F566" s="120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20"/>
      <c r="F567" s="120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20"/>
      <c r="F568" s="120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20"/>
      <c r="F569" s="120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20"/>
      <c r="F570" s="120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20"/>
      <c r="F571" s="120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20"/>
      <c r="F572" s="120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20"/>
      <c r="F573" s="120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20"/>
      <c r="F574" s="120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20"/>
      <c r="F575" s="120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20"/>
      <c r="F576" s="120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20"/>
      <c r="F577" s="120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20"/>
      <c r="F578" s="120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20"/>
      <c r="F579" s="120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20"/>
      <c r="F580" s="120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20"/>
      <c r="F581" s="120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20"/>
      <c r="F582" s="120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20"/>
      <c r="F583" s="120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20"/>
      <c r="F584" s="120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20"/>
      <c r="F585" s="120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20"/>
      <c r="F586" s="120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20"/>
      <c r="F587" s="120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20"/>
      <c r="F588" s="120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20"/>
      <c r="F589" s="120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20"/>
      <c r="F590" s="120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20"/>
      <c r="F591" s="120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20"/>
      <c r="F592" s="120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20"/>
      <c r="F593" s="120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20"/>
      <c r="F594" s="120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20"/>
      <c r="F595" s="120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20"/>
      <c r="F596" s="120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20"/>
      <c r="F597" s="120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20"/>
      <c r="F598" s="120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20"/>
      <c r="F599" s="120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20"/>
      <c r="F600" s="120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20"/>
      <c r="F601" s="120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20"/>
      <c r="F602" s="120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20"/>
      <c r="F603" s="120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20"/>
      <c r="F604" s="120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20"/>
      <c r="F605" s="120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20"/>
      <c r="F606" s="120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20"/>
      <c r="F607" s="120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20"/>
      <c r="F608" s="120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20"/>
      <c r="F609" s="120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20"/>
      <c r="F610" s="120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20"/>
      <c r="F611" s="120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20"/>
      <c r="F612" s="120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20"/>
      <c r="F613" s="120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20"/>
      <c r="F614" s="120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20"/>
      <c r="F615" s="120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20"/>
      <c r="F616" s="120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20"/>
      <c r="F617" s="120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20"/>
      <c r="F618" s="120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20"/>
      <c r="F619" s="120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20"/>
      <c r="F620" s="120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20"/>
      <c r="F621" s="120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20"/>
      <c r="F622" s="120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20"/>
      <c r="F623" s="120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20"/>
      <c r="F624" s="120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20"/>
      <c r="F625" s="120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20"/>
      <c r="F626" s="120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20"/>
      <c r="F627" s="120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20"/>
      <c r="F628" s="120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20"/>
      <c r="F629" s="120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20"/>
      <c r="F630" s="120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20"/>
      <c r="F631" s="120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20"/>
      <c r="F632" s="120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20"/>
      <c r="F633" s="120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20"/>
      <c r="F634" s="120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20"/>
      <c r="F635" s="120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20"/>
      <c r="F636" s="120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20"/>
      <c r="F637" s="120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20"/>
      <c r="F638" s="120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20"/>
      <c r="F639" s="120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20"/>
      <c r="F640" s="120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20"/>
      <c r="F641" s="120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20"/>
      <c r="F642" s="120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20"/>
      <c r="F643" s="120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20"/>
      <c r="F644" s="120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20"/>
      <c r="F645" s="120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20"/>
      <c r="F646" s="120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20"/>
      <c r="F647" s="120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20"/>
      <c r="F648" s="120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20"/>
      <c r="F649" s="120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20"/>
      <c r="F650" s="120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20"/>
      <c r="F651" s="120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20"/>
      <c r="F652" s="120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20"/>
      <c r="F653" s="120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20"/>
      <c r="F654" s="120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20"/>
      <c r="F655" s="120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20"/>
      <c r="F656" s="120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20"/>
      <c r="F657" s="120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20"/>
      <c r="F658" s="120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20"/>
      <c r="F659" s="120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20"/>
      <c r="F660" s="120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20"/>
      <c r="F661" s="120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20"/>
      <c r="F662" s="120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20"/>
      <c r="F663" s="120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20"/>
      <c r="F664" s="120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20"/>
      <c r="F665" s="120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20"/>
      <c r="F666" s="120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20"/>
      <c r="F667" s="120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20"/>
      <c r="F668" s="120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20"/>
      <c r="F669" s="120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20"/>
      <c r="F670" s="120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20"/>
      <c r="F671" s="120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20"/>
      <c r="F672" s="120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20"/>
      <c r="F673" s="120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20"/>
      <c r="F674" s="120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20"/>
      <c r="F675" s="120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20"/>
      <c r="F676" s="120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20"/>
      <c r="F677" s="120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20"/>
      <c r="F678" s="120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20"/>
      <c r="F679" s="120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20"/>
      <c r="F680" s="120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20"/>
      <c r="F681" s="120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20"/>
      <c r="F682" s="120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20"/>
      <c r="F683" s="120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20"/>
      <c r="F684" s="120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20"/>
      <c r="F685" s="120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20"/>
      <c r="F686" s="120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20"/>
      <c r="F687" s="120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20"/>
      <c r="F688" s="120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20"/>
      <c r="F689" s="120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20"/>
      <c r="F690" s="120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20"/>
      <c r="F691" s="120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20"/>
      <c r="F692" s="120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20"/>
      <c r="F693" s="120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20"/>
      <c r="F694" s="120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20"/>
      <c r="F695" s="120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20"/>
      <c r="F696" s="120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20"/>
      <c r="F697" s="120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20"/>
      <c r="F698" s="120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20"/>
      <c r="F699" s="120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20"/>
      <c r="F700" s="120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20"/>
      <c r="F701" s="120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20"/>
      <c r="F702" s="120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20"/>
      <c r="F703" s="120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20"/>
      <c r="F704" s="120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20"/>
      <c r="F705" s="120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20"/>
      <c r="F706" s="120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20"/>
      <c r="F707" s="120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20"/>
      <c r="F708" s="120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20"/>
      <c r="F709" s="120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20"/>
      <c r="F710" s="120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20"/>
      <c r="F711" s="120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20"/>
      <c r="F712" s="120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20"/>
      <c r="F713" s="120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20"/>
      <c r="F714" s="120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20"/>
      <c r="F715" s="120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20"/>
      <c r="F716" s="120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20"/>
      <c r="F717" s="120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20"/>
      <c r="F718" s="120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20"/>
      <c r="F719" s="120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20"/>
      <c r="F720" s="120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20"/>
      <c r="F721" s="120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20"/>
      <c r="F722" s="120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20"/>
      <c r="F723" s="120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20"/>
      <c r="F724" s="120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20"/>
      <c r="F725" s="120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20"/>
      <c r="F726" s="120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20"/>
      <c r="F727" s="120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20"/>
      <c r="F728" s="120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20"/>
      <c r="F729" s="120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20"/>
      <c r="F730" s="120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20"/>
      <c r="F731" s="120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20"/>
      <c r="F732" s="120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20"/>
      <c r="F733" s="120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20"/>
      <c r="F734" s="120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20"/>
      <c r="F735" s="120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20"/>
      <c r="F736" s="120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20"/>
      <c r="F737" s="120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20"/>
      <c r="F738" s="120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20"/>
      <c r="F739" s="120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20"/>
      <c r="F740" s="120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20"/>
      <c r="F741" s="120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20"/>
      <c r="F742" s="120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20"/>
      <c r="F743" s="120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20"/>
      <c r="F744" s="120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20"/>
      <c r="F745" s="120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20"/>
      <c r="F746" s="120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20"/>
      <c r="F747" s="120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20"/>
      <c r="F748" s="120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20"/>
      <c r="F749" s="120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20"/>
      <c r="F750" s="120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20"/>
      <c r="F751" s="120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20"/>
      <c r="F752" s="120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20"/>
      <c r="F753" s="120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20"/>
      <c r="F754" s="120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20"/>
      <c r="F755" s="120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20"/>
      <c r="F756" s="120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20"/>
      <c r="F757" s="120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20"/>
      <c r="F758" s="120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20"/>
      <c r="F759" s="120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20"/>
      <c r="F760" s="120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20"/>
      <c r="F761" s="120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20"/>
      <c r="F762" s="120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20"/>
      <c r="F763" s="120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20"/>
      <c r="F764" s="120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20"/>
      <c r="F765" s="120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20"/>
      <c r="F766" s="120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20"/>
      <c r="F767" s="120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20"/>
      <c r="F768" s="120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20"/>
      <c r="F769" s="120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20"/>
      <c r="F770" s="120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20"/>
      <c r="F771" s="120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20"/>
      <c r="F772" s="120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20"/>
      <c r="F773" s="12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20"/>
      <c r="F774" s="120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20"/>
      <c r="F775" s="120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20"/>
      <c r="F776" s="12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20"/>
      <c r="F777" s="12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20"/>
      <c r="F778" s="12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20"/>
      <c r="F779" s="120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20"/>
      <c r="F780" s="120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20"/>
      <c r="F781" s="120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20"/>
      <c r="F782" s="120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20"/>
      <c r="F783" s="12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20"/>
      <c r="F784" s="120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20"/>
      <c r="F785" s="120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20"/>
      <c r="F786" s="120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20"/>
      <c r="F787" s="120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20"/>
      <c r="F788" s="12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20"/>
      <c r="F789" s="120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20"/>
      <c r="F790" s="120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20"/>
      <c r="F791" s="120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20"/>
      <c r="F792" s="120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20"/>
      <c r="F793" s="120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20"/>
      <c r="F794" s="120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20"/>
      <c r="F795" s="120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20"/>
      <c r="F796" s="120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20"/>
      <c r="F797" s="120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20"/>
      <c r="F798" s="120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20"/>
      <c r="F799" s="120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20"/>
      <c r="F800" s="120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20"/>
      <c r="F801" s="120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20"/>
      <c r="F802" s="120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20"/>
      <c r="F803" s="120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20"/>
      <c r="F804" s="120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20"/>
      <c r="F805" s="120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20"/>
      <c r="F806" s="120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20"/>
      <c r="F807" s="120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20"/>
      <c r="F808" s="120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20"/>
      <c r="F809" s="120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20"/>
      <c r="F810" s="120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20"/>
      <c r="F811" s="120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20"/>
      <c r="F812" s="120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20"/>
      <c r="F813" s="120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20"/>
      <c r="F814" s="120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20"/>
      <c r="F815" s="120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20"/>
      <c r="F816" s="120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20"/>
      <c r="F817" s="120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20"/>
      <c r="F818" s="120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20"/>
      <c r="F819" s="120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20"/>
      <c r="F820" s="120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20"/>
      <c r="F821" s="120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20"/>
      <c r="F822" s="120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20"/>
      <c r="F823" s="120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20"/>
      <c r="F824" s="120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20"/>
      <c r="F825" s="120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20"/>
      <c r="F826" s="120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20"/>
      <c r="F827" s="120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20"/>
      <c r="F828" s="120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20"/>
      <c r="F829" s="120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20"/>
      <c r="F830" s="120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20"/>
      <c r="F831" s="120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20"/>
      <c r="F832" s="120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20"/>
      <c r="F833" s="120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20"/>
      <c r="F834" s="120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20"/>
      <c r="F835" s="120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20"/>
      <c r="F836" s="120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20"/>
      <c r="F837" s="120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20"/>
      <c r="F838" s="120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20"/>
      <c r="F839" s="120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20"/>
      <c r="F840" s="120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20"/>
      <c r="F841" s="120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20"/>
      <c r="F842" s="120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20"/>
      <c r="F843" s="120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20"/>
      <c r="F844" s="120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20"/>
      <c r="F845" s="120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20"/>
      <c r="F846" s="120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20"/>
      <c r="F847" s="120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20"/>
      <c r="F848" s="120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20"/>
      <c r="F849" s="120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20"/>
      <c r="F850" s="120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20"/>
      <c r="F851" s="120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20"/>
      <c r="F852" s="120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20"/>
      <c r="F853" s="120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20"/>
      <c r="F854" s="120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20"/>
      <c r="F855" s="120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20"/>
      <c r="F856" s="120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20"/>
      <c r="F857" s="120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20"/>
      <c r="F858" s="120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20"/>
      <c r="F859" s="120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20"/>
      <c r="F860" s="120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20"/>
      <c r="F861" s="120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20"/>
      <c r="F862" s="120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20"/>
      <c r="F863" s="120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20"/>
      <c r="F864" s="120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20"/>
      <c r="F865" s="120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20"/>
      <c r="F866" s="120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20"/>
      <c r="F867" s="120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20"/>
      <c r="F868" s="120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20"/>
      <c r="F869" s="120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20"/>
      <c r="F870" s="120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20"/>
      <c r="F871" s="120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20"/>
      <c r="F872" s="120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20"/>
      <c r="F873" s="120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20"/>
      <c r="F874" s="120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20"/>
      <c r="F875" s="120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20"/>
      <c r="F876" s="120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20"/>
      <c r="F877" s="120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20"/>
      <c r="F878" s="120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20"/>
      <c r="F879" s="120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20"/>
      <c r="F880" s="120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20"/>
      <c r="F881" s="120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20"/>
      <c r="F882" s="120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20"/>
      <c r="F883" s="120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20"/>
      <c r="F884" s="120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20"/>
      <c r="F885" s="120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20"/>
      <c r="F886" s="120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20"/>
      <c r="F887" s="120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20"/>
      <c r="F888" s="120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20"/>
      <c r="F889" s="120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20"/>
      <c r="F890" s="120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20"/>
      <c r="F891" s="120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20"/>
      <c r="F892" s="120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20"/>
      <c r="F893" s="120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20"/>
      <c r="F894" s="120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20"/>
      <c r="F895" s="120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20"/>
      <c r="F896" s="120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20"/>
      <c r="F897" s="120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20"/>
      <c r="F898" s="120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20"/>
      <c r="F899" s="120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20"/>
      <c r="F900" s="120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20"/>
      <c r="F901" s="120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  <row r="902" spans="1:73" x14ac:dyDescent="0.2">
      <c r="A902" s="1"/>
      <c r="B902" s="1"/>
      <c r="C902" s="1"/>
      <c r="D902" s="1"/>
      <c r="E902" s="120"/>
      <c r="F902" s="120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</row>
    <row r="903" spans="1:73" x14ac:dyDescent="0.2">
      <c r="A903" s="1"/>
      <c r="B903" s="1"/>
      <c r="C903" s="1"/>
      <c r="D903" s="1"/>
      <c r="E903" s="120"/>
      <c r="F903" s="120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</row>
    <row r="904" spans="1:73" x14ac:dyDescent="0.2">
      <c r="A904" s="1"/>
      <c r="B904" s="1"/>
      <c r="C904" s="1"/>
      <c r="D904" s="1"/>
      <c r="E904" s="120"/>
      <c r="F904" s="120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</row>
    <row r="905" spans="1:73" x14ac:dyDescent="0.2">
      <c r="A905" s="1"/>
      <c r="B905" s="1"/>
      <c r="C905" s="1"/>
      <c r="D905" s="1"/>
      <c r="E905" s="120"/>
      <c r="F905" s="120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</row>
    <row r="906" spans="1:73" x14ac:dyDescent="0.2">
      <c r="A906" s="1"/>
      <c r="B906" s="1"/>
      <c r="C906" s="1"/>
      <c r="D906" s="1"/>
      <c r="E906" s="120"/>
      <c r="F906" s="120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</row>
    <row r="907" spans="1:73" x14ac:dyDescent="0.2">
      <c r="A907" s="1"/>
      <c r="B907" s="1"/>
      <c r="C907" s="1"/>
      <c r="D907" s="1"/>
      <c r="E907" s="120"/>
      <c r="F907" s="120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</row>
    <row r="908" spans="1:73" x14ac:dyDescent="0.2">
      <c r="A908" s="1"/>
      <c r="B908" s="1"/>
      <c r="C908" s="1"/>
      <c r="D908" s="1"/>
      <c r="E908" s="120"/>
      <c r="F908" s="120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</row>
    <row r="909" spans="1:73" x14ac:dyDescent="0.2">
      <c r="A909" s="1"/>
      <c r="B909" s="1"/>
      <c r="C909" s="1"/>
      <c r="D909" s="1"/>
      <c r="E909" s="120"/>
      <c r="F909" s="120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</row>
    <row r="910" spans="1:73" x14ac:dyDescent="0.2">
      <c r="A910" s="1"/>
      <c r="B910" s="1"/>
      <c r="C910" s="1"/>
      <c r="D910" s="1"/>
      <c r="E910" s="120"/>
      <c r="F910" s="120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</row>
    <row r="911" spans="1:73" x14ac:dyDescent="0.2">
      <c r="A911" s="1"/>
      <c r="B911" s="1"/>
      <c r="C911" s="1"/>
      <c r="D911" s="1"/>
      <c r="E911" s="120"/>
      <c r="F911" s="120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</row>
    <row r="912" spans="1:73" x14ac:dyDescent="0.2">
      <c r="A912" s="1"/>
      <c r="B912" s="1"/>
      <c r="C912" s="1"/>
      <c r="D912" s="1"/>
      <c r="E912" s="120"/>
      <c r="F912" s="120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</row>
    <row r="913" spans="1:73" x14ac:dyDescent="0.2">
      <c r="A913" s="1"/>
      <c r="B913" s="1"/>
      <c r="C913" s="1"/>
      <c r="D913" s="1"/>
      <c r="E913" s="120"/>
      <c r="F913" s="120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</row>
    <row r="914" spans="1:73" x14ac:dyDescent="0.2">
      <c r="A914" s="1"/>
      <c r="B914" s="1"/>
      <c r="C914" s="1"/>
      <c r="D914" s="1"/>
      <c r="E914" s="120"/>
      <c r="F914" s="120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</row>
    <row r="915" spans="1:73" x14ac:dyDescent="0.2">
      <c r="A915" s="1"/>
      <c r="B915" s="1"/>
      <c r="C915" s="1"/>
      <c r="D915" s="1"/>
      <c r="E915" s="120"/>
      <c r="F915" s="120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</row>
    <row r="916" spans="1:73" x14ac:dyDescent="0.2">
      <c r="A916" s="1"/>
      <c r="B916" s="1"/>
      <c r="C916" s="1"/>
      <c r="D916" s="1"/>
      <c r="E916" s="120"/>
      <c r="F916" s="120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</row>
    <row r="917" spans="1:73" x14ac:dyDescent="0.2">
      <c r="A917" s="1"/>
      <c r="B917" s="1"/>
      <c r="C917" s="1"/>
      <c r="D917" s="1"/>
      <c r="E917" s="120"/>
      <c r="F917" s="120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</row>
    <row r="918" spans="1:73" x14ac:dyDescent="0.2">
      <c r="A918" s="1"/>
      <c r="B918" s="1"/>
      <c r="C918" s="1"/>
      <c r="D918" s="1"/>
      <c r="E918" s="120"/>
      <c r="F918" s="120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</row>
    <row r="919" spans="1:73" x14ac:dyDescent="0.2">
      <c r="A919" s="1"/>
      <c r="B919" s="1"/>
      <c r="C919" s="1"/>
      <c r="D919" s="1"/>
      <c r="E919" s="120"/>
      <c r="F919" s="120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</row>
    <row r="920" spans="1:73" x14ac:dyDescent="0.2">
      <c r="A920" s="1"/>
      <c r="B920" s="1"/>
      <c r="C920" s="1"/>
      <c r="D920" s="1"/>
      <c r="E920" s="120"/>
      <c r="F920" s="120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</row>
    <row r="921" spans="1:73" x14ac:dyDescent="0.2">
      <c r="A921" s="1"/>
      <c r="B921" s="1"/>
      <c r="C921" s="1"/>
      <c r="D921" s="1"/>
      <c r="E921" s="120"/>
      <c r="F921" s="120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</row>
    <row r="922" spans="1:73" x14ac:dyDescent="0.2">
      <c r="A922" s="1"/>
      <c r="B922" s="1"/>
      <c r="C922" s="1"/>
      <c r="D922" s="1"/>
      <c r="E922" s="120"/>
      <c r="F922" s="120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</row>
    <row r="923" spans="1:73" x14ac:dyDescent="0.2">
      <c r="A923" s="1"/>
      <c r="B923" s="1"/>
      <c r="C923" s="1"/>
      <c r="D923" s="1"/>
      <c r="E923" s="120"/>
      <c r="F923" s="120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</row>
    <row r="924" spans="1:73" x14ac:dyDescent="0.2">
      <c r="A924" s="1"/>
      <c r="B924" s="1"/>
      <c r="C924" s="1"/>
      <c r="D924" s="1"/>
      <c r="E924" s="120"/>
      <c r="F924" s="120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</row>
    <row r="925" spans="1:73" x14ac:dyDescent="0.2">
      <c r="A925" s="1"/>
      <c r="B925" s="1"/>
      <c r="C925" s="1"/>
      <c r="D925" s="1"/>
      <c r="E925" s="120"/>
      <c r="F925" s="120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</row>
    <row r="926" spans="1:73" x14ac:dyDescent="0.2">
      <c r="A926" s="1"/>
      <c r="B926" s="1"/>
      <c r="C926" s="1"/>
      <c r="D926" s="1"/>
      <c r="E926" s="120"/>
      <c r="F926" s="120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</row>
    <row r="927" spans="1:73" x14ac:dyDescent="0.2">
      <c r="A927" s="1"/>
      <c r="B927" s="1"/>
      <c r="C927" s="1"/>
      <c r="D927" s="1"/>
      <c r="E927" s="120"/>
      <c r="F927" s="120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</row>
    <row r="928" spans="1:73" x14ac:dyDescent="0.2">
      <c r="A928" s="1"/>
      <c r="B928" s="1"/>
      <c r="C928" s="1"/>
      <c r="D928" s="1"/>
      <c r="E928" s="120"/>
      <c r="F928" s="120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</row>
    <row r="929" spans="1:73" x14ac:dyDescent="0.2">
      <c r="A929" s="1"/>
      <c r="B929" s="1"/>
      <c r="C929" s="1"/>
      <c r="D929" s="1"/>
      <c r="E929" s="120"/>
      <c r="F929" s="120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</row>
    <row r="930" spans="1:73" x14ac:dyDescent="0.2">
      <c r="A930" s="1"/>
      <c r="B930" s="1"/>
      <c r="C930" s="1"/>
      <c r="D930" s="1"/>
      <c r="E930" s="120"/>
      <c r="F930" s="120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</row>
    <row r="931" spans="1:73" x14ac:dyDescent="0.2">
      <c r="A931" s="1"/>
      <c r="B931" s="1"/>
      <c r="C931" s="1"/>
      <c r="D931" s="1"/>
      <c r="E931" s="120"/>
      <c r="F931" s="120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</row>
    <row r="932" spans="1:73" x14ac:dyDescent="0.2">
      <c r="A932" s="1"/>
      <c r="B932" s="1"/>
      <c r="C932" s="1"/>
      <c r="D932" s="1"/>
      <c r="E932" s="120"/>
      <c r="F932" s="120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</row>
    <row r="933" spans="1:73" x14ac:dyDescent="0.2">
      <c r="A933" s="1"/>
      <c r="B933" s="1"/>
      <c r="C933" s="1"/>
      <c r="D933" s="1"/>
      <c r="E933" s="120"/>
      <c r="F933" s="120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</row>
    <row r="934" spans="1:73" x14ac:dyDescent="0.2">
      <c r="A934" s="1"/>
      <c r="B934" s="1"/>
      <c r="C934" s="1"/>
      <c r="D934" s="1"/>
      <c r="E934" s="120"/>
      <c r="F934" s="120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</row>
    <row r="935" spans="1:73" x14ac:dyDescent="0.2">
      <c r="A935" s="1"/>
      <c r="B935" s="1"/>
      <c r="C935" s="1"/>
      <c r="D935" s="1"/>
      <c r="E935" s="120"/>
      <c r="F935" s="120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</row>
    <row r="936" spans="1:73" x14ac:dyDescent="0.2">
      <c r="A936" s="1"/>
      <c r="B936" s="1"/>
      <c r="C936" s="1"/>
      <c r="D936" s="1"/>
      <c r="E936" s="120"/>
      <c r="F936" s="120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</row>
    <row r="937" spans="1:73" x14ac:dyDescent="0.2">
      <c r="A937" s="1"/>
      <c r="B937" s="1"/>
      <c r="C937" s="1"/>
      <c r="D937" s="1"/>
      <c r="E937" s="120"/>
      <c r="F937" s="120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</row>
    <row r="938" spans="1:73" x14ac:dyDescent="0.2">
      <c r="A938" s="1"/>
      <c r="B938" s="1"/>
      <c r="C938" s="1"/>
      <c r="D938" s="1"/>
      <c r="E938" s="120"/>
      <c r="F938" s="120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</row>
    <row r="939" spans="1:73" x14ac:dyDescent="0.2">
      <c r="A939" s="1"/>
      <c r="B939" s="1"/>
      <c r="C939" s="1"/>
      <c r="D939" s="1"/>
      <c r="E939" s="120"/>
      <c r="F939" s="120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</row>
    <row r="940" spans="1:73" x14ac:dyDescent="0.2">
      <c r="A940" s="1"/>
      <c r="B940" s="1"/>
      <c r="C940" s="1"/>
      <c r="D940" s="1"/>
      <c r="E940" s="120"/>
      <c r="F940" s="120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</row>
    <row r="941" spans="1:73" x14ac:dyDescent="0.2">
      <c r="A941" s="1"/>
      <c r="B941" s="1"/>
      <c r="C941" s="1"/>
      <c r="D941" s="1"/>
      <c r="E941" s="120"/>
      <c r="F941" s="120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</row>
    <row r="942" spans="1:73" x14ac:dyDescent="0.2">
      <c r="A942" s="1"/>
      <c r="B942" s="1"/>
      <c r="C942" s="1"/>
      <c r="D942" s="1"/>
      <c r="E942" s="120"/>
      <c r="F942" s="120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</row>
    <row r="943" spans="1:73" x14ac:dyDescent="0.2">
      <c r="A943" s="1"/>
      <c r="B943" s="1"/>
      <c r="C943" s="1"/>
      <c r="D943" s="1"/>
      <c r="E943" s="120"/>
      <c r="F943" s="120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</row>
    <row r="944" spans="1:73" x14ac:dyDescent="0.2">
      <c r="A944" s="1"/>
      <c r="B944" s="1"/>
      <c r="C944" s="1"/>
      <c r="D944" s="1"/>
      <c r="E944" s="120"/>
      <c r="F944" s="120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</row>
    <row r="945" spans="1:73" x14ac:dyDescent="0.2">
      <c r="A945" s="1"/>
      <c r="B945" s="1"/>
      <c r="C945" s="1"/>
      <c r="D945" s="1"/>
      <c r="E945" s="120"/>
      <c r="F945" s="120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</row>
    <row r="946" spans="1:73" x14ac:dyDescent="0.2">
      <c r="A946" s="1"/>
      <c r="B946" s="1"/>
      <c r="C946" s="1"/>
      <c r="D946" s="1"/>
      <c r="E946" s="120"/>
      <c r="F946" s="120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</row>
    <row r="947" spans="1:73" x14ac:dyDescent="0.2">
      <c r="A947" s="1"/>
      <c r="B947" s="1"/>
      <c r="C947" s="1"/>
      <c r="D947" s="1"/>
      <c r="E947" s="120"/>
      <c r="F947" s="120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</row>
    <row r="948" spans="1:73" x14ac:dyDescent="0.2">
      <c r="A948" s="1"/>
      <c r="B948" s="1"/>
      <c r="C948" s="1"/>
      <c r="D948" s="1"/>
      <c r="E948" s="120"/>
      <c r="F948" s="120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</row>
    <row r="949" spans="1:73" x14ac:dyDescent="0.2">
      <c r="A949" s="1"/>
      <c r="B949" s="1"/>
      <c r="C949" s="1"/>
      <c r="D949" s="1"/>
      <c r="E949" s="120"/>
      <c r="F949" s="120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</row>
    <row r="950" spans="1:73" x14ac:dyDescent="0.2">
      <c r="A950" s="1"/>
      <c r="B950" s="1"/>
      <c r="C950" s="1"/>
      <c r="D950" s="1"/>
      <c r="E950" s="120"/>
      <c r="F950" s="120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</row>
    <row r="951" spans="1:73" x14ac:dyDescent="0.2">
      <c r="A951" s="1"/>
      <c r="B951" s="1"/>
      <c r="C951" s="1"/>
      <c r="D951" s="1"/>
      <c r="E951" s="120"/>
      <c r="F951" s="120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</row>
    <row r="952" spans="1:73" x14ac:dyDescent="0.2">
      <c r="A952" s="1"/>
      <c r="B952" s="1"/>
      <c r="C952" s="1"/>
      <c r="D952" s="1"/>
      <c r="E952" s="120"/>
      <c r="F952" s="120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</row>
    <row r="953" spans="1:73" x14ac:dyDescent="0.2">
      <c r="A953" s="1"/>
      <c r="B953" s="1"/>
      <c r="C953" s="1"/>
      <c r="D953" s="1"/>
      <c r="E953" s="120"/>
      <c r="F953" s="120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</row>
    <row r="954" spans="1:73" x14ac:dyDescent="0.2">
      <c r="A954" s="1"/>
      <c r="B954" s="1"/>
      <c r="C954" s="1"/>
      <c r="D954" s="1"/>
      <c r="E954" s="120"/>
      <c r="F954" s="120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</row>
    <row r="955" spans="1:73" x14ac:dyDescent="0.2">
      <c r="A955" s="1"/>
      <c r="B955" s="1"/>
      <c r="C955" s="1"/>
      <c r="D955" s="1"/>
      <c r="E955" s="120"/>
      <c r="F955" s="120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</row>
    <row r="956" spans="1:73" x14ac:dyDescent="0.2">
      <c r="A956" s="1"/>
      <c r="B956" s="1"/>
      <c r="C956" s="1"/>
      <c r="D956" s="1"/>
      <c r="E956" s="120"/>
      <c r="F956" s="120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</row>
    <row r="957" spans="1:73" x14ac:dyDescent="0.2">
      <c r="A957" s="1"/>
      <c r="B957" s="1"/>
      <c r="C957" s="1"/>
      <c r="D957" s="1"/>
      <c r="E957" s="120"/>
      <c r="F957" s="120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</row>
    <row r="958" spans="1:73" x14ac:dyDescent="0.2">
      <c r="A958" s="1"/>
      <c r="B958" s="1"/>
      <c r="C958" s="1"/>
      <c r="D958" s="1"/>
      <c r="E958" s="120"/>
      <c r="F958" s="120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</row>
    <row r="959" spans="1:73" x14ac:dyDescent="0.2">
      <c r="A959" s="1"/>
      <c r="B959" s="1"/>
      <c r="C959" s="1"/>
      <c r="D959" s="1"/>
      <c r="E959" s="120"/>
      <c r="F959" s="120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</row>
    <row r="960" spans="1:73" x14ac:dyDescent="0.2">
      <c r="A960" s="1"/>
      <c r="B960" s="1"/>
      <c r="C960" s="1"/>
      <c r="D960" s="1"/>
      <c r="E960" s="120"/>
      <c r="F960" s="120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</row>
    <row r="961" spans="1:73" x14ac:dyDescent="0.2">
      <c r="A961" s="1"/>
      <c r="B961" s="1"/>
      <c r="C961" s="1"/>
      <c r="D961" s="1"/>
      <c r="E961" s="120"/>
      <c r="F961" s="120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</row>
    <row r="962" spans="1:73" x14ac:dyDescent="0.2">
      <c r="A962" s="1"/>
      <c r="B962" s="1"/>
      <c r="C962" s="1"/>
      <c r="D962" s="1"/>
      <c r="E962" s="120"/>
      <c r="F962" s="120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</row>
    <row r="963" spans="1:73" x14ac:dyDescent="0.2">
      <c r="A963" s="1"/>
      <c r="B963" s="1"/>
      <c r="C963" s="1"/>
      <c r="D963" s="1"/>
      <c r="E963" s="120"/>
      <c r="F963" s="120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</row>
    <row r="964" spans="1:73" x14ac:dyDescent="0.2">
      <c r="A964" s="1"/>
      <c r="B964" s="1"/>
      <c r="C964" s="1"/>
      <c r="D964" s="1"/>
      <c r="E964" s="120"/>
      <c r="F964" s="120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</row>
    <row r="965" spans="1:73" x14ac:dyDescent="0.2">
      <c r="A965" s="1"/>
      <c r="B965" s="1"/>
      <c r="C965" s="1"/>
      <c r="D965" s="1"/>
      <c r="E965" s="120"/>
      <c r="F965" s="120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</row>
    <row r="966" spans="1:73" x14ac:dyDescent="0.2">
      <c r="A966" s="1"/>
      <c r="B966" s="1"/>
      <c r="C966" s="1"/>
      <c r="D966" s="1"/>
      <c r="E966" s="120"/>
      <c r="F966" s="120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</row>
    <row r="967" spans="1:73" x14ac:dyDescent="0.2">
      <c r="A967" s="1"/>
      <c r="B967" s="1"/>
      <c r="C967" s="1"/>
      <c r="D967" s="1"/>
      <c r="E967" s="120"/>
      <c r="F967" s="120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</row>
    <row r="968" spans="1:73" x14ac:dyDescent="0.2">
      <c r="A968" s="1"/>
      <c r="B968" s="1"/>
      <c r="C968" s="1"/>
      <c r="D968" s="1"/>
      <c r="E968" s="120"/>
      <c r="F968" s="120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</row>
    <row r="969" spans="1:73" x14ac:dyDescent="0.2">
      <c r="A969" s="1"/>
      <c r="B969" s="1"/>
      <c r="C969" s="1"/>
      <c r="D969" s="1"/>
      <c r="E969" s="120"/>
      <c r="F969" s="120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</row>
    <row r="970" spans="1:73" x14ac:dyDescent="0.2">
      <c r="A970" s="1"/>
      <c r="B970" s="1"/>
      <c r="C970" s="1"/>
      <c r="D970" s="1"/>
      <c r="E970" s="120"/>
      <c r="F970" s="120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</row>
    <row r="971" spans="1:73" x14ac:dyDescent="0.2">
      <c r="A971" s="1"/>
      <c r="B971" s="1"/>
      <c r="C971" s="1"/>
      <c r="D971" s="1"/>
      <c r="E971" s="120"/>
      <c r="F971" s="120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</row>
    <row r="972" spans="1:73" x14ac:dyDescent="0.2">
      <c r="A972" s="1"/>
      <c r="B972" s="1"/>
      <c r="C972" s="1"/>
      <c r="D972" s="1"/>
      <c r="E972" s="120"/>
      <c r="F972" s="120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</row>
    <row r="973" spans="1:73" x14ac:dyDescent="0.2">
      <c r="A973" s="1"/>
      <c r="B973" s="1"/>
      <c r="C973" s="1"/>
      <c r="D973" s="1"/>
      <c r="E973" s="120"/>
      <c r="F973" s="120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</row>
    <row r="974" spans="1:73" x14ac:dyDescent="0.2">
      <c r="A974" s="1"/>
      <c r="B974" s="1"/>
      <c r="C974" s="1"/>
      <c r="D974" s="1"/>
      <c r="E974" s="120"/>
      <c r="F974" s="120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</row>
    <row r="975" spans="1:73" x14ac:dyDescent="0.2">
      <c r="A975" s="1"/>
      <c r="B975" s="1"/>
      <c r="C975" s="1"/>
      <c r="D975" s="1"/>
      <c r="E975" s="120"/>
      <c r="F975" s="120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</row>
    <row r="976" spans="1:73" x14ac:dyDescent="0.2">
      <c r="A976" s="1"/>
      <c r="B976" s="1"/>
      <c r="C976" s="1"/>
      <c r="D976" s="1"/>
      <c r="E976" s="120"/>
      <c r="F976" s="120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</row>
    <row r="977" spans="1:73" x14ac:dyDescent="0.2">
      <c r="A977" s="1"/>
      <c r="B977" s="1"/>
      <c r="C977" s="1"/>
      <c r="D977" s="1"/>
      <c r="E977" s="120"/>
      <c r="F977" s="120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</row>
    <row r="978" spans="1:73" x14ac:dyDescent="0.2">
      <c r="A978" s="1"/>
      <c r="B978" s="1"/>
      <c r="C978" s="1"/>
      <c r="D978" s="1"/>
      <c r="E978" s="120"/>
      <c r="F978" s="120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</row>
    <row r="979" spans="1:73" x14ac:dyDescent="0.2">
      <c r="A979" s="1"/>
      <c r="B979" s="1"/>
      <c r="C979" s="1"/>
      <c r="D979" s="1"/>
      <c r="E979" s="120"/>
      <c r="F979" s="120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</row>
    <row r="980" spans="1:73" x14ac:dyDescent="0.2">
      <c r="A980" s="1"/>
      <c r="B980" s="1"/>
      <c r="C980" s="1"/>
      <c r="D980" s="1"/>
      <c r="E980" s="120"/>
      <c r="F980" s="120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</row>
    <row r="981" spans="1:73" x14ac:dyDescent="0.2">
      <c r="A981" s="1"/>
      <c r="B981" s="1"/>
      <c r="C981" s="1"/>
      <c r="D981" s="1"/>
      <c r="E981" s="120"/>
      <c r="F981" s="120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</row>
    <row r="982" spans="1:73" x14ac:dyDescent="0.2">
      <c r="A982" s="1"/>
      <c r="B982" s="1"/>
      <c r="C982" s="1"/>
      <c r="D982" s="1"/>
      <c r="E982" s="120"/>
      <c r="F982" s="120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</row>
    <row r="983" spans="1:73" x14ac:dyDescent="0.2">
      <c r="A983" s="1"/>
      <c r="B983" s="1"/>
      <c r="C983" s="1"/>
      <c r="D983" s="1"/>
      <c r="E983" s="120"/>
      <c r="F983" s="120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</row>
    <row r="984" spans="1:73" x14ac:dyDescent="0.2">
      <c r="A984" s="1"/>
      <c r="B984" s="1"/>
      <c r="C984" s="1"/>
      <c r="D984" s="1"/>
      <c r="E984" s="120"/>
      <c r="F984" s="120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</row>
    <row r="985" spans="1:73" x14ac:dyDescent="0.2">
      <c r="A985" s="1"/>
      <c r="B985" s="1"/>
      <c r="C985" s="1"/>
      <c r="D985" s="1"/>
      <c r="E985" s="120"/>
      <c r="F985" s="120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</row>
    <row r="986" spans="1:73" x14ac:dyDescent="0.2">
      <c r="A986" s="1"/>
      <c r="B986" s="1"/>
      <c r="C986" s="1"/>
      <c r="D986" s="1"/>
      <c r="E986" s="120"/>
      <c r="F986" s="120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</row>
    <row r="987" spans="1:73" x14ac:dyDescent="0.2">
      <c r="A987" s="1"/>
      <c r="B987" s="1"/>
      <c r="C987" s="1"/>
      <c r="D987" s="1"/>
      <c r="E987" s="120"/>
      <c r="F987" s="120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</row>
    <row r="988" spans="1:73" x14ac:dyDescent="0.2">
      <c r="A988" s="1"/>
      <c r="B988" s="1"/>
      <c r="C988" s="1"/>
      <c r="D988" s="1"/>
      <c r="E988" s="120"/>
      <c r="F988" s="120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</row>
    <row r="989" spans="1:73" x14ac:dyDescent="0.2">
      <c r="A989" s="1"/>
      <c r="B989" s="1"/>
      <c r="C989" s="1"/>
      <c r="D989" s="1"/>
      <c r="E989" s="120"/>
      <c r="F989" s="120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</row>
    <row r="990" spans="1:73" x14ac:dyDescent="0.2">
      <c r="A990" s="1"/>
      <c r="B990" s="1"/>
      <c r="C990" s="1"/>
      <c r="D990" s="1"/>
      <c r="E990" s="120"/>
      <c r="F990" s="120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</row>
    <row r="991" spans="1:73" x14ac:dyDescent="0.2">
      <c r="A991" s="1"/>
      <c r="B991" s="1"/>
      <c r="C991" s="1"/>
      <c r="D991" s="1"/>
      <c r="E991" s="120"/>
      <c r="F991" s="120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</row>
    <row r="992" spans="1:73" x14ac:dyDescent="0.2">
      <c r="A992" s="1"/>
      <c r="B992" s="1"/>
      <c r="C992" s="1"/>
      <c r="D992" s="1"/>
      <c r="E992" s="120"/>
      <c r="F992" s="120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</row>
    <row r="993" spans="1:73" x14ac:dyDescent="0.2">
      <c r="A993" s="1"/>
      <c r="B993" s="1"/>
      <c r="C993" s="1"/>
      <c r="D993" s="1"/>
      <c r="E993" s="120"/>
      <c r="F993" s="120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</row>
    <row r="994" spans="1:73" x14ac:dyDescent="0.2">
      <c r="A994" s="1"/>
      <c r="B994" s="1"/>
      <c r="C994" s="1"/>
      <c r="D994" s="1"/>
      <c r="E994" s="120"/>
      <c r="F994" s="120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</row>
    <row r="995" spans="1:73" x14ac:dyDescent="0.2">
      <c r="A995" s="1"/>
      <c r="B995" s="1"/>
      <c r="C995" s="1"/>
      <c r="D995" s="1"/>
      <c r="E995" s="120"/>
      <c r="F995" s="120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</row>
    <row r="996" spans="1:73" x14ac:dyDescent="0.2">
      <c r="A996" s="1"/>
      <c r="B996" s="1"/>
      <c r="C996" s="1"/>
      <c r="D996" s="1"/>
      <c r="E996" s="120"/>
      <c r="F996" s="120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</row>
    <row r="997" spans="1:73" x14ac:dyDescent="0.2">
      <c r="A997" s="1"/>
      <c r="B997" s="1"/>
      <c r="C997" s="1"/>
      <c r="D997" s="1"/>
      <c r="E997" s="120"/>
      <c r="F997" s="120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</row>
    <row r="998" spans="1:73" x14ac:dyDescent="0.2">
      <c r="A998" s="1"/>
      <c r="B998" s="1"/>
      <c r="C998" s="1"/>
      <c r="D998" s="1"/>
      <c r="E998" s="120"/>
      <c r="F998" s="120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</row>
    <row r="999" spans="1:73" x14ac:dyDescent="0.2">
      <c r="A999" s="1"/>
      <c r="B999" s="1"/>
      <c r="C999" s="1"/>
      <c r="D999" s="1"/>
      <c r="E999" s="120"/>
      <c r="F999" s="120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</row>
    <row r="1000" spans="1:73" x14ac:dyDescent="0.2">
      <c r="A1000" s="1"/>
      <c r="B1000" s="1"/>
      <c r="C1000" s="1"/>
      <c r="D1000" s="1"/>
      <c r="E1000" s="120"/>
      <c r="F1000" s="120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</row>
    <row r="1001" spans="1:73" x14ac:dyDescent="0.2">
      <c r="A1001" s="1"/>
      <c r="B1001" s="1"/>
      <c r="C1001" s="1"/>
      <c r="D1001" s="1"/>
      <c r="E1001" s="120"/>
      <c r="F1001" s="120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</row>
    <row r="1002" spans="1:73" x14ac:dyDescent="0.2">
      <c r="A1002" s="1"/>
      <c r="B1002" s="1"/>
      <c r="C1002" s="1"/>
      <c r="D1002" s="1"/>
      <c r="E1002" s="120"/>
      <c r="F1002" s="120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</row>
    <row r="1003" spans="1:73" x14ac:dyDescent="0.2">
      <c r="A1003" s="1"/>
      <c r="B1003" s="1"/>
      <c r="C1003" s="1"/>
      <c r="D1003" s="1"/>
      <c r="E1003" s="120"/>
      <c r="F1003" s="120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</row>
    <row r="1004" spans="1:73" x14ac:dyDescent="0.2">
      <c r="A1004" s="1"/>
      <c r="B1004" s="1"/>
      <c r="C1004" s="1"/>
      <c r="D1004" s="1"/>
      <c r="E1004" s="120"/>
      <c r="F1004" s="120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</row>
    <row r="1005" spans="1:73" x14ac:dyDescent="0.2">
      <c r="A1005" s="1"/>
      <c r="B1005" s="1"/>
      <c r="C1005" s="1"/>
      <c r="D1005" s="1"/>
      <c r="E1005" s="120"/>
      <c r="F1005" s="120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</row>
    <row r="1006" spans="1:73" x14ac:dyDescent="0.2">
      <c r="A1006" s="1"/>
      <c r="B1006" s="1"/>
      <c r="C1006" s="1"/>
      <c r="D1006" s="1"/>
      <c r="E1006" s="120"/>
      <c r="F1006" s="120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</row>
    <row r="1007" spans="1:73" x14ac:dyDescent="0.2">
      <c r="A1007" s="1"/>
      <c r="B1007" s="1"/>
      <c r="C1007" s="1"/>
      <c r="D1007" s="1"/>
      <c r="E1007" s="120"/>
      <c r="F1007" s="120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</row>
    <row r="1008" spans="1:73" x14ac:dyDescent="0.2">
      <c r="A1008" s="1"/>
      <c r="B1008" s="1"/>
      <c r="C1008" s="1"/>
      <c r="D1008" s="1"/>
      <c r="E1008" s="120"/>
      <c r="F1008" s="120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</row>
    <row r="1009" spans="1:73" x14ac:dyDescent="0.2">
      <c r="A1009" s="1"/>
      <c r="B1009" s="1"/>
      <c r="C1009" s="1"/>
      <c r="D1009" s="1"/>
      <c r="E1009" s="120"/>
      <c r="F1009" s="120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</row>
    <row r="1010" spans="1:73" x14ac:dyDescent="0.2">
      <c r="A1010" s="1"/>
      <c r="B1010" s="1"/>
      <c r="C1010" s="1"/>
      <c r="D1010" s="1"/>
      <c r="E1010" s="120"/>
      <c r="F1010" s="120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</row>
    <row r="1011" spans="1:73" x14ac:dyDescent="0.2">
      <c r="A1011" s="1"/>
      <c r="B1011" s="1"/>
      <c r="C1011" s="1"/>
      <c r="D1011" s="1"/>
      <c r="E1011" s="120"/>
      <c r="F1011" s="120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</row>
    <row r="1012" spans="1:73" x14ac:dyDescent="0.2">
      <c r="A1012" s="1"/>
      <c r="B1012" s="1"/>
      <c r="C1012" s="1"/>
      <c r="D1012" s="1"/>
      <c r="E1012" s="120"/>
      <c r="F1012" s="120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</row>
    <row r="1013" spans="1:73" x14ac:dyDescent="0.2">
      <c r="A1013" s="1"/>
      <c r="B1013" s="1"/>
      <c r="C1013" s="1"/>
      <c r="D1013" s="1"/>
      <c r="E1013" s="120"/>
      <c r="F1013" s="120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</row>
    <row r="1014" spans="1:73" x14ac:dyDescent="0.2">
      <c r="A1014" s="1"/>
      <c r="B1014" s="1"/>
      <c r="C1014" s="1"/>
      <c r="D1014" s="1"/>
      <c r="E1014" s="120"/>
      <c r="F1014" s="120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</row>
    <row r="1015" spans="1:73" x14ac:dyDescent="0.2">
      <c r="A1015" s="1"/>
      <c r="B1015" s="1"/>
      <c r="C1015" s="1"/>
      <c r="D1015" s="1"/>
      <c r="E1015" s="120"/>
      <c r="F1015" s="120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</row>
    <row r="1016" spans="1:73" x14ac:dyDescent="0.2">
      <c r="A1016" s="1"/>
      <c r="B1016" s="1"/>
      <c r="C1016" s="1"/>
      <c r="D1016" s="1"/>
      <c r="E1016" s="120"/>
      <c r="F1016" s="120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</row>
    <row r="1017" spans="1:73" x14ac:dyDescent="0.2">
      <c r="A1017" s="1"/>
      <c r="B1017" s="1"/>
      <c r="C1017" s="1"/>
      <c r="D1017" s="1"/>
      <c r="E1017" s="120"/>
      <c r="F1017" s="120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</row>
    <row r="1018" spans="1:73" x14ac:dyDescent="0.2">
      <c r="A1018" s="1"/>
      <c r="B1018" s="1"/>
      <c r="C1018" s="1"/>
      <c r="D1018" s="1"/>
      <c r="E1018" s="120"/>
      <c r="F1018" s="120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</row>
    <row r="1019" spans="1:73" x14ac:dyDescent="0.2">
      <c r="A1019" s="1"/>
      <c r="B1019" s="1"/>
      <c r="C1019" s="1"/>
      <c r="D1019" s="1"/>
      <c r="E1019" s="120"/>
      <c r="F1019" s="120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</row>
    <row r="1020" spans="1:73" x14ac:dyDescent="0.2">
      <c r="A1020" s="1"/>
      <c r="B1020" s="1"/>
      <c r="C1020" s="1"/>
      <c r="D1020" s="1"/>
      <c r="E1020" s="120"/>
      <c r="F1020" s="120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</row>
    <row r="1021" spans="1:73" x14ac:dyDescent="0.2">
      <c r="A1021" s="1"/>
      <c r="B1021" s="1"/>
      <c r="C1021" s="1"/>
      <c r="D1021" s="1"/>
      <c r="E1021" s="120"/>
      <c r="F1021" s="120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</row>
    <row r="1022" spans="1:73" x14ac:dyDescent="0.2">
      <c r="A1022" s="1"/>
      <c r="B1022" s="1"/>
      <c r="C1022" s="1"/>
      <c r="D1022" s="1"/>
      <c r="E1022" s="120"/>
      <c r="F1022" s="120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</row>
    <row r="1023" spans="1:73" x14ac:dyDescent="0.2">
      <c r="A1023" s="1"/>
      <c r="B1023" s="1"/>
      <c r="C1023" s="1"/>
      <c r="D1023" s="1"/>
      <c r="E1023" s="120"/>
      <c r="F1023" s="120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</row>
    <row r="1024" spans="1:73" x14ac:dyDescent="0.2">
      <c r="A1024" s="1"/>
      <c r="B1024" s="1"/>
      <c r="C1024" s="1"/>
      <c r="D1024" s="1"/>
      <c r="E1024" s="120"/>
      <c r="F1024" s="120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</row>
    <row r="1025" spans="1:73" x14ac:dyDescent="0.2">
      <c r="A1025" s="1"/>
      <c r="B1025" s="1"/>
      <c r="C1025" s="1"/>
      <c r="D1025" s="1"/>
      <c r="E1025" s="120"/>
      <c r="F1025" s="120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</row>
    <row r="1026" spans="1:73" x14ac:dyDescent="0.2">
      <c r="A1026" s="1"/>
      <c r="B1026" s="1"/>
      <c r="C1026" s="1"/>
      <c r="D1026" s="1"/>
      <c r="E1026" s="120"/>
      <c r="F1026" s="120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</row>
    <row r="1027" spans="1:73" x14ac:dyDescent="0.2">
      <c r="A1027" s="1"/>
      <c r="B1027" s="1"/>
      <c r="C1027" s="1"/>
      <c r="D1027" s="1"/>
      <c r="E1027" s="120"/>
      <c r="F1027" s="120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</row>
    <row r="1028" spans="1:73" x14ac:dyDescent="0.2">
      <c r="A1028" s="1"/>
      <c r="B1028" s="1"/>
      <c r="C1028" s="1"/>
      <c r="D1028" s="1"/>
      <c r="E1028" s="120"/>
      <c r="F1028" s="120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</row>
    <row r="1029" spans="1:73" x14ac:dyDescent="0.2">
      <c r="A1029" s="1"/>
      <c r="B1029" s="1"/>
      <c r="C1029" s="1"/>
      <c r="D1029" s="1"/>
      <c r="E1029" s="120"/>
      <c r="F1029" s="120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</row>
    <row r="1030" spans="1:73" x14ac:dyDescent="0.2">
      <c r="A1030" s="1"/>
      <c r="B1030" s="1"/>
      <c r="C1030" s="1"/>
      <c r="D1030" s="1"/>
      <c r="E1030" s="120"/>
      <c r="F1030" s="120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</row>
    <row r="1031" spans="1:73" x14ac:dyDescent="0.2">
      <c r="A1031" s="1"/>
      <c r="B1031" s="1"/>
      <c r="C1031" s="1"/>
      <c r="D1031" s="1"/>
      <c r="E1031" s="120"/>
      <c r="F1031" s="120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</row>
    <row r="1032" spans="1:73" x14ac:dyDescent="0.2">
      <c r="A1032" s="1"/>
      <c r="B1032" s="1"/>
      <c r="C1032" s="1"/>
      <c r="D1032" s="1"/>
      <c r="E1032" s="120"/>
      <c r="F1032" s="120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</row>
    <row r="1033" spans="1:73" x14ac:dyDescent="0.2">
      <c r="A1033" s="1"/>
      <c r="B1033" s="1"/>
      <c r="C1033" s="1"/>
      <c r="D1033" s="1"/>
      <c r="E1033" s="120"/>
      <c r="F1033" s="120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</row>
    <row r="1034" spans="1:73" x14ac:dyDescent="0.2">
      <c r="A1034" s="1"/>
      <c r="B1034" s="1"/>
      <c r="C1034" s="1"/>
      <c r="D1034" s="1"/>
      <c r="E1034" s="120"/>
      <c r="F1034" s="120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</row>
    <row r="1035" spans="1:73" x14ac:dyDescent="0.2">
      <c r="A1035" s="1"/>
      <c r="B1035" s="1"/>
      <c r="C1035" s="1"/>
      <c r="D1035" s="1"/>
      <c r="E1035" s="120"/>
      <c r="F1035" s="120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</row>
    <row r="1036" spans="1:73" x14ac:dyDescent="0.2">
      <c r="A1036" s="1"/>
      <c r="B1036" s="1"/>
      <c r="C1036" s="1"/>
      <c r="D1036" s="1"/>
      <c r="E1036" s="120"/>
      <c r="F1036" s="120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</row>
    <row r="1037" spans="1:73" x14ac:dyDescent="0.2">
      <c r="A1037" s="1"/>
      <c r="B1037" s="1"/>
      <c r="C1037" s="1"/>
      <c r="D1037" s="1"/>
      <c r="E1037" s="120"/>
      <c r="F1037" s="120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</row>
    <row r="1038" spans="1:73" x14ac:dyDescent="0.2">
      <c r="A1038" s="1"/>
      <c r="B1038" s="1"/>
      <c r="C1038" s="1"/>
      <c r="D1038" s="1"/>
      <c r="E1038" s="120"/>
      <c r="F1038" s="120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</row>
    <row r="1039" spans="1:73" x14ac:dyDescent="0.2">
      <c r="A1039" s="1"/>
      <c r="B1039" s="1"/>
      <c r="C1039" s="1"/>
      <c r="D1039" s="1"/>
      <c r="E1039" s="120"/>
      <c r="F1039" s="120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</row>
    <row r="1040" spans="1:73" x14ac:dyDescent="0.2">
      <c r="A1040" s="1"/>
      <c r="B1040" s="1"/>
      <c r="C1040" s="1"/>
      <c r="D1040" s="1"/>
      <c r="E1040" s="120"/>
      <c r="F1040" s="120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</row>
    <row r="1041" spans="1:73" x14ac:dyDescent="0.2">
      <c r="A1041" s="1"/>
      <c r="B1041" s="1"/>
      <c r="C1041" s="1"/>
      <c r="D1041" s="1"/>
      <c r="E1041" s="120"/>
      <c r="F1041" s="120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</row>
    <row r="1042" spans="1:73" x14ac:dyDescent="0.2">
      <c r="A1042" s="1"/>
      <c r="B1042" s="1"/>
      <c r="C1042" s="1"/>
      <c r="D1042" s="1"/>
      <c r="E1042" s="120"/>
      <c r="F1042" s="120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</row>
    <row r="1043" spans="1:73" x14ac:dyDescent="0.2">
      <c r="A1043" s="1"/>
      <c r="B1043" s="1"/>
      <c r="C1043" s="1"/>
      <c r="D1043" s="1"/>
      <c r="E1043" s="120"/>
      <c r="F1043" s="120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</row>
    <row r="1044" spans="1:73" x14ac:dyDescent="0.2">
      <c r="A1044" s="1"/>
      <c r="B1044" s="1"/>
      <c r="C1044" s="1"/>
      <c r="D1044" s="1"/>
      <c r="E1044" s="120"/>
      <c r="F1044" s="120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</row>
    <row r="1045" spans="1:73" x14ac:dyDescent="0.2">
      <c r="A1045" s="1"/>
      <c r="B1045" s="1"/>
      <c r="C1045" s="1"/>
      <c r="D1045" s="1"/>
      <c r="E1045" s="120"/>
      <c r="F1045" s="120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</row>
    <row r="1046" spans="1:73" x14ac:dyDescent="0.2">
      <c r="A1046" s="1"/>
      <c r="B1046" s="1"/>
      <c r="C1046" s="1"/>
      <c r="D1046" s="1"/>
      <c r="E1046" s="120"/>
      <c r="F1046" s="120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</row>
    <row r="1047" spans="1:73" x14ac:dyDescent="0.2">
      <c r="A1047" s="1"/>
      <c r="B1047" s="1"/>
      <c r="C1047" s="1"/>
      <c r="D1047" s="1"/>
      <c r="E1047" s="120"/>
      <c r="F1047" s="120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</row>
    <row r="1048" spans="1:73" x14ac:dyDescent="0.2">
      <c r="A1048" s="1"/>
      <c r="B1048" s="1"/>
      <c r="C1048" s="1"/>
      <c r="D1048" s="1"/>
      <c r="E1048" s="120"/>
      <c r="F1048" s="120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</row>
    <row r="1049" spans="1:73" x14ac:dyDescent="0.2">
      <c r="A1049" s="1"/>
      <c r="B1049" s="1"/>
      <c r="C1049" s="1"/>
      <c r="D1049" s="1"/>
      <c r="E1049" s="120"/>
      <c r="F1049" s="120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</row>
    <row r="1050" spans="1:73" x14ac:dyDescent="0.2">
      <c r="A1050" s="1"/>
      <c r="B1050" s="1"/>
      <c r="C1050" s="1"/>
      <c r="D1050" s="1"/>
      <c r="E1050" s="120"/>
      <c r="F1050" s="120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</row>
    <row r="1051" spans="1:73" x14ac:dyDescent="0.2">
      <c r="A1051" s="1"/>
      <c r="B1051" s="1"/>
      <c r="C1051" s="1"/>
      <c r="D1051" s="1"/>
      <c r="E1051" s="120"/>
      <c r="F1051" s="120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</row>
    <row r="1052" spans="1:73" x14ac:dyDescent="0.2">
      <c r="A1052" s="1"/>
      <c r="B1052" s="1"/>
      <c r="C1052" s="1"/>
      <c r="D1052" s="1"/>
      <c r="E1052" s="120"/>
      <c r="F1052" s="120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</row>
    <row r="1053" spans="1:73" x14ac:dyDescent="0.2">
      <c r="A1053" s="1"/>
      <c r="B1053" s="1"/>
      <c r="C1053" s="1"/>
      <c r="D1053" s="1"/>
      <c r="E1053" s="120"/>
      <c r="F1053" s="120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</row>
    <row r="1054" spans="1:73" x14ac:dyDescent="0.2">
      <c r="A1054" s="1"/>
      <c r="B1054" s="1"/>
      <c r="C1054" s="1"/>
      <c r="D1054" s="1"/>
      <c r="E1054" s="120"/>
      <c r="F1054" s="120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</row>
    <row r="1055" spans="1:73" x14ac:dyDescent="0.2">
      <c r="A1055" s="1"/>
      <c r="B1055" s="1"/>
      <c r="C1055" s="1"/>
      <c r="D1055" s="1"/>
      <c r="E1055" s="120"/>
      <c r="F1055" s="120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</row>
    <row r="1056" spans="1:73" x14ac:dyDescent="0.2">
      <c r="A1056" s="1"/>
      <c r="B1056" s="1"/>
      <c r="C1056" s="1"/>
      <c r="D1056" s="1"/>
      <c r="E1056" s="120"/>
      <c r="F1056" s="120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</row>
    <row r="1057" spans="1:73" x14ac:dyDescent="0.2">
      <c r="A1057" s="1"/>
      <c r="B1057" s="1"/>
      <c r="C1057" s="1"/>
      <c r="D1057" s="1"/>
      <c r="E1057" s="120"/>
      <c r="F1057" s="120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</row>
    <row r="1058" spans="1:73" x14ac:dyDescent="0.2">
      <c r="A1058" s="1"/>
      <c r="B1058" s="1"/>
      <c r="C1058" s="1"/>
      <c r="D1058" s="1"/>
      <c r="E1058" s="120"/>
      <c r="F1058" s="120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</row>
    <row r="1059" spans="1:73" x14ac:dyDescent="0.2">
      <c r="A1059" s="1"/>
      <c r="B1059" s="1"/>
      <c r="C1059" s="1"/>
      <c r="D1059" s="1"/>
      <c r="E1059" s="120"/>
      <c r="F1059" s="120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</row>
    <row r="1060" spans="1:73" x14ac:dyDescent="0.2">
      <c r="A1060" s="1"/>
      <c r="B1060" s="1"/>
      <c r="C1060" s="1"/>
      <c r="D1060" s="1"/>
      <c r="E1060" s="120"/>
      <c r="F1060" s="120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</row>
    <row r="1061" spans="1:73" x14ac:dyDescent="0.2">
      <c r="A1061" s="1"/>
      <c r="B1061" s="1"/>
      <c r="C1061" s="1"/>
      <c r="D1061" s="1"/>
      <c r="E1061" s="120"/>
      <c r="F1061" s="120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</row>
    <row r="1062" spans="1:73" x14ac:dyDescent="0.2">
      <c r="A1062" s="1"/>
      <c r="B1062" s="1"/>
      <c r="C1062" s="1"/>
      <c r="D1062" s="1"/>
      <c r="E1062" s="120"/>
      <c r="F1062" s="120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</row>
    <row r="1063" spans="1:73" x14ac:dyDescent="0.2">
      <c r="A1063" s="1"/>
      <c r="B1063" s="1"/>
      <c r="C1063" s="1"/>
      <c r="D1063" s="1"/>
      <c r="E1063" s="120"/>
      <c r="F1063" s="120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</row>
    <row r="1064" spans="1:73" x14ac:dyDescent="0.2">
      <c r="A1064" s="1"/>
      <c r="B1064" s="1"/>
      <c r="C1064" s="1"/>
      <c r="D1064" s="1"/>
      <c r="E1064" s="120"/>
      <c r="F1064" s="120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</row>
    <row r="1065" spans="1:73" x14ac:dyDescent="0.2">
      <c r="A1065" s="1"/>
      <c r="B1065" s="1"/>
      <c r="C1065" s="1"/>
      <c r="D1065" s="1"/>
      <c r="E1065" s="120"/>
      <c r="F1065" s="120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</row>
    <row r="1066" spans="1:73" x14ac:dyDescent="0.2">
      <c r="A1066" s="1"/>
      <c r="B1066" s="1"/>
      <c r="C1066" s="1"/>
      <c r="D1066" s="1"/>
      <c r="E1066" s="120"/>
      <c r="F1066" s="120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</row>
    <row r="1067" spans="1:73" x14ac:dyDescent="0.2">
      <c r="A1067" s="1"/>
      <c r="B1067" s="1"/>
      <c r="C1067" s="1"/>
      <c r="D1067" s="1"/>
      <c r="E1067" s="120"/>
      <c r="F1067" s="120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</row>
    <row r="1068" spans="1:73" x14ac:dyDescent="0.2">
      <c r="A1068" s="1"/>
      <c r="B1068" s="1"/>
      <c r="C1068" s="1"/>
      <c r="D1068" s="1"/>
      <c r="E1068" s="120"/>
      <c r="F1068" s="120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</row>
    <row r="1069" spans="1:73" x14ac:dyDescent="0.2">
      <c r="A1069" s="1"/>
      <c r="B1069" s="1"/>
      <c r="C1069" s="1"/>
      <c r="D1069" s="1"/>
      <c r="E1069" s="120"/>
      <c r="F1069" s="120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</row>
    <row r="1070" spans="1:73" x14ac:dyDescent="0.2">
      <c r="A1070" s="1"/>
      <c r="B1070" s="1"/>
      <c r="C1070" s="1"/>
      <c r="D1070" s="1"/>
      <c r="E1070" s="120"/>
      <c r="F1070" s="120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</row>
    <row r="1071" spans="1:73" x14ac:dyDescent="0.2">
      <c r="A1071" s="1"/>
      <c r="B1071" s="1"/>
      <c r="C1071" s="1"/>
      <c r="D1071" s="1"/>
      <c r="E1071" s="120"/>
      <c r="F1071" s="120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</row>
    <row r="1072" spans="1:73" x14ac:dyDescent="0.2">
      <c r="A1072" s="1"/>
      <c r="B1072" s="1"/>
      <c r="C1072" s="1"/>
      <c r="D1072" s="1"/>
      <c r="E1072" s="120"/>
      <c r="F1072" s="120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</row>
    <row r="1073" spans="1:73" x14ac:dyDescent="0.2">
      <c r="A1073" s="1"/>
      <c r="B1073" s="1"/>
      <c r="C1073" s="1"/>
      <c r="D1073" s="1"/>
      <c r="E1073" s="120"/>
      <c r="F1073" s="120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</row>
    <row r="1074" spans="1:73" x14ac:dyDescent="0.2">
      <c r="A1074" s="1"/>
      <c r="B1074" s="1"/>
      <c r="C1074" s="1"/>
      <c r="D1074" s="1"/>
      <c r="E1074" s="120"/>
      <c r="F1074" s="120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</row>
    <row r="1075" spans="1:73" x14ac:dyDescent="0.2">
      <c r="A1075" s="1"/>
      <c r="B1075" s="1"/>
      <c r="C1075" s="1"/>
      <c r="D1075" s="1"/>
      <c r="E1075" s="120"/>
      <c r="F1075" s="120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</row>
    <row r="1076" spans="1:73" x14ac:dyDescent="0.2">
      <c r="A1076" s="1"/>
      <c r="B1076" s="1"/>
      <c r="C1076" s="1"/>
      <c r="D1076" s="1"/>
      <c r="E1076" s="120"/>
      <c r="F1076" s="120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</row>
    <row r="1077" spans="1:73" x14ac:dyDescent="0.2">
      <c r="A1077" s="1"/>
      <c r="B1077" s="1"/>
      <c r="C1077" s="1"/>
      <c r="D1077" s="1"/>
      <c r="E1077" s="120"/>
      <c r="F1077" s="120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</row>
    <row r="1078" spans="1:73" x14ac:dyDescent="0.2">
      <c r="A1078" s="1"/>
      <c r="B1078" s="1"/>
      <c r="C1078" s="1"/>
      <c r="D1078" s="1"/>
      <c r="E1078" s="120"/>
      <c r="F1078" s="120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</row>
    <row r="1079" spans="1:73" x14ac:dyDescent="0.2">
      <c r="A1079" s="1"/>
      <c r="B1079" s="1"/>
      <c r="C1079" s="1"/>
      <c r="D1079" s="1"/>
      <c r="E1079" s="120"/>
      <c r="F1079" s="120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</row>
    <row r="1080" spans="1:73" x14ac:dyDescent="0.2">
      <c r="A1080" s="1"/>
      <c r="B1080" s="1"/>
      <c r="C1080" s="1"/>
      <c r="D1080" s="1"/>
      <c r="E1080" s="120"/>
      <c r="F1080" s="120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</row>
    <row r="1081" spans="1:73" x14ac:dyDescent="0.2">
      <c r="A1081" s="1"/>
      <c r="B1081" s="1"/>
      <c r="C1081" s="1"/>
      <c r="D1081" s="1"/>
      <c r="E1081" s="120"/>
      <c r="F1081" s="120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</row>
    <row r="1082" spans="1:73" x14ac:dyDescent="0.2">
      <c r="A1082" s="1"/>
      <c r="B1082" s="1"/>
      <c r="C1082" s="1"/>
      <c r="D1082" s="1"/>
      <c r="E1082" s="120"/>
      <c r="F1082" s="120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</row>
    <row r="1083" spans="1:73" x14ac:dyDescent="0.2">
      <c r="A1083" s="1"/>
      <c r="B1083" s="1"/>
      <c r="C1083" s="1"/>
      <c r="D1083" s="1"/>
      <c r="E1083" s="120"/>
      <c r="F1083" s="120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</row>
    <row r="1084" spans="1:73" x14ac:dyDescent="0.2">
      <c r="A1084" s="1"/>
      <c r="B1084" s="1"/>
      <c r="C1084" s="1"/>
      <c r="D1084" s="1"/>
      <c r="E1084" s="120"/>
      <c r="F1084" s="120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</row>
    <row r="1085" spans="1:73" x14ac:dyDescent="0.2">
      <c r="A1085" s="1"/>
      <c r="B1085" s="1"/>
      <c r="C1085" s="1"/>
      <c r="D1085" s="1"/>
      <c r="E1085" s="120"/>
      <c r="F1085" s="120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</row>
    <row r="1086" spans="1:73" x14ac:dyDescent="0.2">
      <c r="A1086" s="1"/>
      <c r="B1086" s="1"/>
      <c r="C1086" s="1"/>
      <c r="D1086" s="1"/>
      <c r="E1086" s="120"/>
      <c r="F1086" s="120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</row>
    <row r="1087" spans="1:73" x14ac:dyDescent="0.2">
      <c r="A1087" s="1"/>
      <c r="B1087" s="1"/>
      <c r="C1087" s="1"/>
      <c r="D1087" s="1"/>
      <c r="E1087" s="120"/>
      <c r="F1087" s="120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</row>
    <row r="1088" spans="1:73" x14ac:dyDescent="0.2">
      <c r="A1088" s="1"/>
      <c r="B1088" s="1"/>
      <c r="C1088" s="1"/>
      <c r="D1088" s="1"/>
      <c r="E1088" s="120"/>
      <c r="F1088" s="120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</row>
    <row r="1089" spans="1:73" x14ac:dyDescent="0.2">
      <c r="A1089" s="1"/>
      <c r="B1089" s="1"/>
      <c r="C1089" s="1"/>
      <c r="D1089" s="1"/>
      <c r="E1089" s="120"/>
      <c r="F1089" s="120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</row>
    <row r="1090" spans="1:73" x14ac:dyDescent="0.2">
      <c r="A1090" s="1"/>
      <c r="B1090" s="1"/>
      <c r="C1090" s="1"/>
      <c r="D1090" s="1"/>
      <c r="E1090" s="120"/>
      <c r="F1090" s="120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</row>
    <row r="1091" spans="1:73" x14ac:dyDescent="0.2">
      <c r="A1091" s="1"/>
      <c r="B1091" s="1"/>
      <c r="C1091" s="1"/>
      <c r="D1091" s="1"/>
      <c r="E1091" s="120"/>
      <c r="F1091" s="120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</row>
    <row r="1092" spans="1:73" x14ac:dyDescent="0.2">
      <c r="A1092" s="1"/>
      <c r="B1092" s="1"/>
      <c r="C1092" s="1"/>
      <c r="D1092" s="1"/>
      <c r="E1092" s="120"/>
      <c r="F1092" s="120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</row>
    <row r="1093" spans="1:73" x14ac:dyDescent="0.2">
      <c r="A1093" s="1"/>
      <c r="B1093" s="1"/>
      <c r="C1093" s="1"/>
      <c r="D1093" s="1"/>
      <c r="E1093" s="120"/>
      <c r="F1093" s="120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</row>
    <row r="1094" spans="1:73" x14ac:dyDescent="0.2">
      <c r="A1094" s="1"/>
      <c r="B1094" s="1"/>
      <c r="C1094" s="1"/>
      <c r="D1094" s="1"/>
      <c r="E1094" s="120"/>
      <c r="F1094" s="120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</row>
    <row r="1095" spans="1:73" x14ac:dyDescent="0.2">
      <c r="A1095" s="1"/>
      <c r="B1095" s="1"/>
      <c r="C1095" s="1"/>
      <c r="D1095" s="1"/>
      <c r="E1095" s="120"/>
      <c r="F1095" s="120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</row>
    <row r="1096" spans="1:73" x14ac:dyDescent="0.2">
      <c r="A1096" s="1"/>
      <c r="B1096" s="1"/>
      <c r="C1096" s="1"/>
      <c r="D1096" s="1"/>
      <c r="E1096" s="120"/>
      <c r="F1096" s="120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</row>
    <row r="1097" spans="1:73" x14ac:dyDescent="0.2">
      <c r="A1097" s="1"/>
      <c r="B1097" s="1"/>
      <c r="C1097" s="1"/>
      <c r="D1097" s="1"/>
      <c r="E1097" s="120"/>
      <c r="F1097" s="120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</row>
    <row r="1098" spans="1:73" x14ac:dyDescent="0.2">
      <c r="A1098" s="1"/>
      <c r="B1098" s="1"/>
      <c r="C1098" s="1"/>
      <c r="D1098" s="1"/>
      <c r="E1098" s="120"/>
      <c r="F1098" s="120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</row>
    <row r="1099" spans="1:73" x14ac:dyDescent="0.2">
      <c r="A1099" s="1"/>
      <c r="B1099" s="1"/>
      <c r="C1099" s="1"/>
      <c r="D1099" s="1"/>
      <c r="E1099" s="120"/>
      <c r="F1099" s="120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</row>
    <row r="1100" spans="1:73" x14ac:dyDescent="0.2">
      <c r="A1100" s="1"/>
      <c r="B1100" s="1"/>
      <c r="C1100" s="1"/>
      <c r="D1100" s="1"/>
      <c r="E1100" s="120"/>
      <c r="F1100" s="120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</row>
    <row r="1101" spans="1:73" x14ac:dyDescent="0.2">
      <c r="A1101" s="1"/>
      <c r="B1101" s="1"/>
      <c r="C1101" s="1"/>
      <c r="D1101" s="1"/>
      <c r="E1101" s="120"/>
      <c r="F1101" s="120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</row>
    <row r="1102" spans="1:73" x14ac:dyDescent="0.2">
      <c r="A1102" s="1"/>
      <c r="B1102" s="1"/>
      <c r="C1102" s="1"/>
      <c r="D1102" s="1"/>
      <c r="E1102" s="120"/>
      <c r="F1102" s="120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</row>
    <row r="1103" spans="1:73" x14ac:dyDescent="0.2">
      <c r="A1103" s="1"/>
      <c r="B1103" s="1"/>
      <c r="C1103" s="1"/>
      <c r="D1103" s="1"/>
      <c r="E1103" s="120"/>
      <c r="F1103" s="120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</row>
    <row r="1104" spans="1:73" x14ac:dyDescent="0.2">
      <c r="A1104" s="1"/>
      <c r="B1104" s="1"/>
      <c r="C1104" s="1"/>
      <c r="D1104" s="1"/>
      <c r="E1104" s="120"/>
      <c r="F1104" s="120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</row>
    <row r="1105" spans="1:73" x14ac:dyDescent="0.2">
      <c r="A1105" s="1"/>
      <c r="B1105" s="1"/>
      <c r="C1105" s="1"/>
      <c r="D1105" s="1"/>
      <c r="E1105" s="120"/>
      <c r="F1105" s="120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</row>
    <row r="1106" spans="1:73" x14ac:dyDescent="0.2">
      <c r="A1106" s="1"/>
      <c r="B1106" s="1"/>
      <c r="C1106" s="1"/>
      <c r="D1106" s="1"/>
      <c r="E1106" s="120"/>
      <c r="F1106" s="120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</row>
    <row r="1107" spans="1:73" x14ac:dyDescent="0.2">
      <c r="A1107" s="1"/>
      <c r="B1107" s="1"/>
      <c r="C1107" s="1"/>
      <c r="D1107" s="1"/>
      <c r="E1107" s="120"/>
      <c r="F1107" s="120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</row>
    <row r="1108" spans="1:73" x14ac:dyDescent="0.2">
      <c r="A1108" s="1"/>
      <c r="B1108" s="1"/>
      <c r="C1108" s="1"/>
      <c r="D1108" s="1"/>
      <c r="E1108" s="120"/>
      <c r="F1108" s="120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</row>
    <row r="1109" spans="1:73" x14ac:dyDescent="0.2">
      <c r="A1109" s="1"/>
      <c r="B1109" s="1"/>
      <c r="C1109" s="1"/>
      <c r="D1109" s="1"/>
      <c r="E1109" s="120"/>
      <c r="F1109" s="120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</row>
    <row r="1110" spans="1:73" x14ac:dyDescent="0.2">
      <c r="A1110" s="1"/>
      <c r="B1110" s="1"/>
      <c r="C1110" s="1"/>
      <c r="D1110" s="1"/>
      <c r="E1110" s="120"/>
      <c r="F1110" s="120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</row>
    <row r="1111" spans="1:73" x14ac:dyDescent="0.2">
      <c r="A1111" s="1"/>
      <c r="B1111" s="1"/>
      <c r="C1111" s="1"/>
      <c r="D1111" s="1"/>
      <c r="E1111" s="120"/>
      <c r="F1111" s="120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</row>
    <row r="1112" spans="1:73" x14ac:dyDescent="0.2">
      <c r="A1112" s="1"/>
      <c r="B1112" s="1"/>
      <c r="C1112" s="1"/>
      <c r="D1112" s="1"/>
      <c r="E1112" s="120"/>
      <c r="F1112" s="120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</row>
    <row r="1113" spans="1:73" x14ac:dyDescent="0.2">
      <c r="A1113" s="1"/>
      <c r="B1113" s="1"/>
      <c r="C1113" s="1"/>
      <c r="D1113" s="1"/>
      <c r="E1113" s="120"/>
      <c r="F1113" s="120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</row>
    <row r="1114" spans="1:73" x14ac:dyDescent="0.2">
      <c r="A1114" s="1"/>
      <c r="B1114" s="1"/>
      <c r="C1114" s="1"/>
      <c r="D1114" s="1"/>
      <c r="E1114" s="120"/>
      <c r="F1114" s="120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</row>
    <row r="1115" spans="1:73" x14ac:dyDescent="0.2">
      <c r="A1115" s="1"/>
      <c r="B1115" s="1"/>
      <c r="C1115" s="1"/>
      <c r="D1115" s="1"/>
      <c r="E1115" s="120"/>
      <c r="F1115" s="120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</row>
    <row r="1116" spans="1:73" x14ac:dyDescent="0.2">
      <c r="A1116" s="1"/>
      <c r="B1116" s="1"/>
      <c r="C1116" s="1"/>
      <c r="D1116" s="1"/>
      <c r="E1116" s="120"/>
      <c r="F1116" s="120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</row>
    <row r="1117" spans="1:73" x14ac:dyDescent="0.2">
      <c r="A1117" s="1"/>
      <c r="B1117" s="1"/>
      <c r="C1117" s="1"/>
      <c r="D1117" s="1"/>
      <c r="E1117" s="120"/>
      <c r="F1117" s="120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</row>
    <row r="1118" spans="1:73" x14ac:dyDescent="0.2">
      <c r="A1118" s="1"/>
      <c r="B1118" s="1"/>
      <c r="C1118" s="1"/>
      <c r="D1118" s="1"/>
      <c r="E1118" s="120"/>
      <c r="F1118" s="120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</row>
    <row r="1119" spans="1:73" x14ac:dyDescent="0.2">
      <c r="A1119" s="1"/>
      <c r="B1119" s="1"/>
      <c r="C1119" s="1"/>
      <c r="D1119" s="1"/>
      <c r="E1119" s="120"/>
      <c r="F1119" s="120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</row>
    <row r="1120" spans="1:73" x14ac:dyDescent="0.2">
      <c r="A1120" s="1"/>
      <c r="B1120" s="1"/>
      <c r="C1120" s="1"/>
      <c r="D1120" s="1"/>
      <c r="E1120" s="120"/>
      <c r="F1120" s="120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</row>
    <row r="1121" spans="1:73" x14ac:dyDescent="0.2">
      <c r="A1121" s="1"/>
      <c r="B1121" s="1"/>
      <c r="C1121" s="1"/>
      <c r="D1121" s="1"/>
      <c r="E1121" s="120"/>
      <c r="F1121" s="120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</row>
    <row r="1122" spans="1:73" x14ac:dyDescent="0.2">
      <c r="A1122" s="1"/>
      <c r="B1122" s="1"/>
      <c r="C1122" s="1"/>
      <c r="D1122" s="1"/>
      <c r="E1122" s="120"/>
      <c r="F1122" s="120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</row>
    <row r="1123" spans="1:73" x14ac:dyDescent="0.2">
      <c r="A1123" s="1"/>
      <c r="B1123" s="1"/>
      <c r="C1123" s="1"/>
      <c r="D1123" s="1"/>
      <c r="E1123" s="120"/>
      <c r="F1123" s="120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</row>
    <row r="1124" spans="1:73" x14ac:dyDescent="0.2">
      <c r="A1124" s="1"/>
      <c r="B1124" s="1"/>
      <c r="C1124" s="1"/>
      <c r="D1124" s="1"/>
      <c r="E1124" s="120"/>
      <c r="F1124" s="120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</row>
    <row r="1125" spans="1:73" x14ac:dyDescent="0.2">
      <c r="A1125" s="1"/>
      <c r="B1125" s="1"/>
      <c r="C1125" s="1"/>
      <c r="D1125" s="1"/>
      <c r="E1125" s="120"/>
      <c r="F1125" s="120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</row>
    <row r="1126" spans="1:73" x14ac:dyDescent="0.2">
      <c r="A1126" s="1"/>
      <c r="B1126" s="1"/>
      <c r="C1126" s="1"/>
      <c r="D1126" s="1"/>
      <c r="E1126" s="120"/>
      <c r="F1126" s="120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</row>
    <row r="1127" spans="1:73" x14ac:dyDescent="0.2">
      <c r="A1127" s="1"/>
      <c r="B1127" s="1"/>
      <c r="C1127" s="1"/>
      <c r="D1127" s="1"/>
      <c r="E1127" s="120"/>
      <c r="F1127" s="120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</row>
    <row r="1128" spans="1:73" x14ac:dyDescent="0.2">
      <c r="A1128" s="1"/>
      <c r="B1128" s="1"/>
      <c r="C1128" s="1"/>
      <c r="D1128" s="1"/>
      <c r="E1128" s="120"/>
      <c r="F1128" s="120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</row>
    <row r="1129" spans="1:73" x14ac:dyDescent="0.2">
      <c r="A1129" s="1"/>
      <c r="B1129" s="1"/>
      <c r="C1129" s="1"/>
      <c r="D1129" s="1"/>
      <c r="E1129" s="120"/>
      <c r="F1129" s="120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</row>
    <row r="1130" spans="1:73" x14ac:dyDescent="0.2">
      <c r="A1130" s="1"/>
      <c r="B1130" s="1"/>
      <c r="C1130" s="1"/>
      <c r="D1130" s="1"/>
      <c r="E1130" s="120"/>
      <c r="F1130" s="120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</row>
    <row r="1131" spans="1:73" x14ac:dyDescent="0.2">
      <c r="A1131" s="1"/>
      <c r="B1131" s="1"/>
      <c r="C1131" s="1"/>
      <c r="D1131" s="1"/>
      <c r="E1131" s="120"/>
      <c r="F1131" s="120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</row>
    <row r="1132" spans="1:73" x14ac:dyDescent="0.2">
      <c r="A1132" s="1"/>
      <c r="B1132" s="1"/>
      <c r="C1132" s="1"/>
      <c r="D1132" s="1"/>
      <c r="E1132" s="120"/>
      <c r="F1132" s="120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</row>
    <row r="1133" spans="1:73" x14ac:dyDescent="0.2">
      <c r="A1133" s="1"/>
      <c r="B1133" s="1"/>
      <c r="C1133" s="1"/>
      <c r="D1133" s="1"/>
      <c r="E1133" s="120"/>
      <c r="F1133" s="120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</row>
    <row r="1134" spans="1:73" x14ac:dyDescent="0.2">
      <c r="A1134" s="1"/>
      <c r="B1134" s="1"/>
      <c r="C1134" s="1"/>
      <c r="D1134" s="1"/>
      <c r="E1134" s="120"/>
      <c r="F1134" s="120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</row>
    <row r="1135" spans="1:73" x14ac:dyDescent="0.2">
      <c r="A1135" s="1"/>
      <c r="B1135" s="1"/>
      <c r="C1135" s="1"/>
      <c r="D1135" s="1"/>
      <c r="E1135" s="120"/>
      <c r="F1135" s="120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</row>
    <row r="1136" spans="1:73" x14ac:dyDescent="0.2">
      <c r="A1136" s="1"/>
      <c r="B1136" s="1"/>
      <c r="C1136" s="1"/>
      <c r="D1136" s="1"/>
      <c r="E1136" s="120"/>
      <c r="F1136" s="120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</row>
    <row r="1137" spans="1:73" x14ac:dyDescent="0.2">
      <c r="A1137" s="1"/>
      <c r="B1137" s="1"/>
      <c r="C1137" s="1"/>
      <c r="D1137" s="1"/>
      <c r="E1137" s="120"/>
      <c r="F1137" s="120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</row>
    <row r="1138" spans="1:73" x14ac:dyDescent="0.2">
      <c r="A1138" s="1"/>
      <c r="B1138" s="1"/>
      <c r="C1138" s="1"/>
      <c r="D1138" s="1"/>
      <c r="E1138" s="120"/>
      <c r="F1138" s="120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</row>
    <row r="1139" spans="1:73" x14ac:dyDescent="0.2">
      <c r="A1139" s="1"/>
      <c r="B1139" s="1"/>
      <c r="C1139" s="1"/>
      <c r="D1139" s="1"/>
      <c r="E1139" s="120"/>
      <c r="F1139" s="120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</row>
    <row r="1140" spans="1:73" x14ac:dyDescent="0.2">
      <c r="A1140" s="1"/>
      <c r="B1140" s="1"/>
      <c r="C1140" s="1"/>
      <c r="D1140" s="1"/>
      <c r="E1140" s="120"/>
      <c r="F1140" s="120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</row>
    <row r="1141" spans="1:73" x14ac:dyDescent="0.2">
      <c r="A1141" s="1"/>
      <c r="B1141" s="1"/>
      <c r="C1141" s="1"/>
      <c r="D1141" s="1"/>
      <c r="E1141" s="120"/>
      <c r="F1141" s="120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</row>
    <row r="1142" spans="1:73" x14ac:dyDescent="0.2">
      <c r="A1142" s="1"/>
      <c r="B1142" s="1"/>
      <c r="C1142" s="1"/>
      <c r="D1142" s="1"/>
      <c r="E1142" s="120"/>
      <c r="F1142" s="120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</row>
    <row r="1143" spans="1:73" x14ac:dyDescent="0.2">
      <c r="A1143" s="1"/>
      <c r="B1143" s="1"/>
      <c r="C1143" s="1"/>
      <c r="D1143" s="1"/>
      <c r="E1143" s="120"/>
      <c r="F1143" s="120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</row>
    <row r="1144" spans="1:73" x14ac:dyDescent="0.2">
      <c r="A1144" s="1"/>
      <c r="B1144" s="1"/>
      <c r="C1144" s="1"/>
      <c r="D1144" s="1"/>
      <c r="E1144" s="120"/>
      <c r="F1144" s="120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</row>
    <row r="1145" spans="1:73" x14ac:dyDescent="0.2">
      <c r="A1145" s="1"/>
      <c r="B1145" s="1"/>
      <c r="C1145" s="1"/>
      <c r="D1145" s="1"/>
      <c r="E1145" s="120"/>
      <c r="F1145" s="120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</row>
    <row r="1146" spans="1:73" x14ac:dyDescent="0.2">
      <c r="A1146" s="1"/>
      <c r="B1146" s="1"/>
      <c r="C1146" s="1"/>
      <c r="D1146" s="1"/>
      <c r="E1146" s="120"/>
      <c r="F1146" s="120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</row>
    <row r="1147" spans="1:73" x14ac:dyDescent="0.2">
      <c r="A1147" s="1"/>
      <c r="B1147" s="1"/>
      <c r="C1147" s="1"/>
      <c r="D1147" s="1"/>
      <c r="E1147" s="120"/>
      <c r="F1147" s="120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</row>
    <row r="1148" spans="1:73" x14ac:dyDescent="0.2">
      <c r="A1148" s="1"/>
      <c r="B1148" s="1"/>
      <c r="C1148" s="1"/>
      <c r="D1148" s="1"/>
      <c r="E1148" s="120"/>
      <c r="F1148" s="120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</row>
    <row r="1149" spans="1:73" x14ac:dyDescent="0.2">
      <c r="A1149" s="1"/>
      <c r="B1149" s="1"/>
      <c r="C1149" s="1"/>
      <c r="D1149" s="1"/>
      <c r="E1149" s="120"/>
      <c r="F1149" s="120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</row>
    <row r="1150" spans="1:73" x14ac:dyDescent="0.2">
      <c r="A1150" s="1"/>
      <c r="B1150" s="1"/>
      <c r="C1150" s="1"/>
      <c r="D1150" s="1"/>
      <c r="E1150" s="120"/>
      <c r="F1150" s="120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</row>
    <row r="1151" spans="1:73" x14ac:dyDescent="0.2">
      <c r="A1151" s="1"/>
      <c r="B1151" s="1"/>
      <c r="C1151" s="1"/>
      <c r="D1151" s="1"/>
      <c r="E1151" s="120"/>
      <c r="F1151" s="120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</row>
    <row r="1152" spans="1:73" x14ac:dyDescent="0.2">
      <c r="A1152" s="1"/>
      <c r="B1152" s="1"/>
      <c r="C1152" s="1"/>
      <c r="D1152" s="1"/>
      <c r="E1152" s="120"/>
      <c r="F1152" s="120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</row>
    <row r="1153" spans="1:73" x14ac:dyDescent="0.2">
      <c r="A1153" s="1"/>
      <c r="B1153" s="1"/>
      <c r="C1153" s="1"/>
      <c r="D1153" s="1"/>
      <c r="E1153" s="120"/>
      <c r="F1153" s="120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</row>
    <row r="1154" spans="1:73" x14ac:dyDescent="0.2">
      <c r="A1154" s="1"/>
      <c r="B1154" s="1"/>
      <c r="C1154" s="1"/>
      <c r="D1154" s="1"/>
      <c r="E1154" s="120"/>
      <c r="F1154" s="120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</row>
    <row r="1155" spans="1:73" x14ac:dyDescent="0.2">
      <c r="A1155" s="1"/>
      <c r="B1155" s="1"/>
      <c r="C1155" s="1"/>
      <c r="D1155" s="1"/>
      <c r="E1155" s="120"/>
      <c r="F1155" s="120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</row>
    <row r="1156" spans="1:73" x14ac:dyDescent="0.2">
      <c r="A1156" s="1"/>
      <c r="B1156" s="1"/>
      <c r="C1156" s="1"/>
      <c r="D1156" s="1"/>
      <c r="E1156" s="120"/>
      <c r="F1156" s="120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</row>
    <row r="1157" spans="1:73" x14ac:dyDescent="0.2">
      <c r="A1157" s="1"/>
      <c r="B1157" s="1"/>
      <c r="C1157" s="1"/>
      <c r="D1157" s="1"/>
      <c r="E1157" s="120"/>
      <c r="F1157" s="120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</row>
    <row r="1158" spans="1:73" x14ac:dyDescent="0.2">
      <c r="A1158" s="1"/>
      <c r="B1158" s="1"/>
      <c r="C1158" s="1"/>
      <c r="D1158" s="1"/>
      <c r="E1158" s="120"/>
      <c r="F1158" s="120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</row>
    <row r="1159" spans="1:73" x14ac:dyDescent="0.2">
      <c r="A1159" s="1"/>
      <c r="B1159" s="1"/>
      <c r="C1159" s="1"/>
      <c r="D1159" s="1"/>
      <c r="E1159" s="120"/>
      <c r="F1159" s="120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</row>
    <row r="1160" spans="1:73" x14ac:dyDescent="0.2">
      <c r="A1160" s="1"/>
      <c r="B1160" s="1"/>
      <c r="C1160" s="1"/>
      <c r="D1160" s="1"/>
      <c r="E1160" s="120"/>
      <c r="F1160" s="120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</row>
    <row r="1161" spans="1:73" x14ac:dyDescent="0.2">
      <c r="A1161" s="1"/>
      <c r="B1161" s="1"/>
      <c r="C1161" s="1"/>
      <c r="D1161" s="1"/>
      <c r="E1161" s="120"/>
      <c r="F1161" s="120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</row>
    <row r="1162" spans="1:73" x14ac:dyDescent="0.2">
      <c r="A1162" s="1"/>
      <c r="B1162" s="1"/>
      <c r="C1162" s="1"/>
      <c r="D1162" s="1"/>
      <c r="E1162" s="120"/>
      <c r="F1162" s="120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</row>
    <row r="1163" spans="1:73" x14ac:dyDescent="0.2">
      <c r="A1163" s="1"/>
      <c r="B1163" s="1"/>
      <c r="C1163" s="1"/>
      <c r="D1163" s="1"/>
      <c r="E1163" s="120"/>
      <c r="F1163" s="120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</row>
    <row r="1164" spans="1:73" x14ac:dyDescent="0.2">
      <c r="A1164" s="1"/>
      <c r="B1164" s="1"/>
      <c r="C1164" s="1"/>
      <c r="D1164" s="1"/>
      <c r="E1164" s="120"/>
      <c r="F1164" s="120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</row>
    <row r="1165" spans="1:73" x14ac:dyDescent="0.2">
      <c r="A1165" s="1"/>
      <c r="B1165" s="1"/>
      <c r="C1165" s="1"/>
      <c r="D1165" s="1"/>
      <c r="E1165" s="120"/>
      <c r="F1165" s="120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</row>
    <row r="1166" spans="1:73" x14ac:dyDescent="0.2">
      <c r="A1166" s="1"/>
      <c r="B1166" s="1"/>
      <c r="C1166" s="1"/>
      <c r="D1166" s="1"/>
      <c r="E1166" s="120"/>
      <c r="F1166" s="120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</row>
    <row r="1167" spans="1:73" x14ac:dyDescent="0.2">
      <c r="A1167" s="1"/>
      <c r="B1167" s="1"/>
      <c r="C1167" s="1"/>
      <c r="D1167" s="1"/>
      <c r="E1167" s="120"/>
      <c r="F1167" s="120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</row>
    <row r="1168" spans="1:73" x14ac:dyDescent="0.2">
      <c r="A1168" s="1"/>
      <c r="B1168" s="1"/>
      <c r="C1168" s="1"/>
      <c r="D1168" s="1"/>
      <c r="E1168" s="120"/>
      <c r="F1168" s="120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</row>
    <row r="1169" spans="1:73" x14ac:dyDescent="0.2">
      <c r="A1169" s="1"/>
      <c r="B1169" s="1"/>
      <c r="C1169" s="1"/>
      <c r="D1169" s="1"/>
      <c r="E1169" s="120"/>
      <c r="F1169" s="120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</row>
    <row r="1170" spans="1:73" x14ac:dyDescent="0.2">
      <c r="A1170" s="1"/>
      <c r="B1170" s="1"/>
      <c r="C1170" s="1"/>
      <c r="D1170" s="1"/>
      <c r="E1170" s="120"/>
      <c r="F1170" s="120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</row>
    <row r="1171" spans="1:73" x14ac:dyDescent="0.2">
      <c r="A1171" s="1"/>
      <c r="B1171" s="1"/>
      <c r="C1171" s="1"/>
      <c r="D1171" s="1"/>
      <c r="E1171" s="120"/>
      <c r="F1171" s="120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</row>
    <row r="1172" spans="1:73" x14ac:dyDescent="0.2">
      <c r="A1172" s="1"/>
      <c r="B1172" s="1"/>
      <c r="C1172" s="1"/>
      <c r="D1172" s="1"/>
      <c r="E1172" s="120"/>
      <c r="F1172" s="120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</row>
    <row r="1173" spans="1:73" x14ac:dyDescent="0.2">
      <c r="A1173" s="1"/>
      <c r="B1173" s="1"/>
      <c r="C1173" s="1"/>
      <c r="D1173" s="1"/>
      <c r="E1173" s="120"/>
      <c r="F1173" s="120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</row>
    <row r="1174" spans="1:73" x14ac:dyDescent="0.2">
      <c r="A1174" s="1"/>
      <c r="B1174" s="1"/>
      <c r="C1174" s="1"/>
      <c r="D1174" s="1"/>
      <c r="E1174" s="120"/>
      <c r="F1174" s="120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</row>
    <row r="1175" spans="1:73" x14ac:dyDescent="0.2">
      <c r="A1175" s="1"/>
      <c r="B1175" s="1"/>
      <c r="C1175" s="1"/>
      <c r="D1175" s="1"/>
      <c r="E1175" s="120"/>
      <c r="F1175" s="120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</row>
    <row r="1176" spans="1:73" x14ac:dyDescent="0.2">
      <c r="A1176" s="1"/>
      <c r="B1176" s="1"/>
      <c r="C1176" s="1"/>
      <c r="D1176" s="1"/>
      <c r="E1176" s="120"/>
      <c r="F1176" s="120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</row>
    <row r="1177" spans="1:73" x14ac:dyDescent="0.2">
      <c r="A1177" s="1"/>
      <c r="B1177" s="1"/>
      <c r="C1177" s="1"/>
      <c r="D1177" s="1"/>
      <c r="E1177" s="120"/>
      <c r="F1177" s="120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</row>
    <row r="1178" spans="1:73" x14ac:dyDescent="0.2">
      <c r="A1178" s="1"/>
      <c r="B1178" s="1"/>
      <c r="C1178" s="1"/>
      <c r="D1178" s="1"/>
      <c r="E1178" s="120"/>
      <c r="F1178" s="120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</row>
    <row r="1179" spans="1:73" x14ac:dyDescent="0.2">
      <c r="A1179" s="1"/>
      <c r="B1179" s="1"/>
      <c r="C1179" s="1"/>
      <c r="D1179" s="1"/>
      <c r="E1179" s="120"/>
      <c r="F1179" s="120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</row>
    <row r="1180" spans="1:73" x14ac:dyDescent="0.2">
      <c r="A1180" s="1"/>
      <c r="B1180" s="1"/>
      <c r="C1180" s="1"/>
      <c r="D1180" s="1"/>
      <c r="E1180" s="120"/>
      <c r="F1180" s="120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</row>
    <row r="1181" spans="1:73" x14ac:dyDescent="0.2">
      <c r="A1181" s="1"/>
      <c r="B1181" s="1"/>
      <c r="C1181" s="1"/>
      <c r="D1181" s="1"/>
      <c r="E1181" s="120"/>
      <c r="F1181" s="120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</row>
    <row r="1182" spans="1:73" x14ac:dyDescent="0.2">
      <c r="A1182" s="1"/>
      <c r="B1182" s="1"/>
      <c r="C1182" s="1"/>
      <c r="D1182" s="1"/>
      <c r="E1182" s="120"/>
      <c r="F1182" s="120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</row>
    <row r="1183" spans="1:73" x14ac:dyDescent="0.2">
      <c r="A1183" s="1"/>
      <c r="B1183" s="1"/>
      <c r="C1183" s="1"/>
      <c r="D1183" s="1"/>
      <c r="E1183" s="120"/>
      <c r="F1183" s="120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</row>
    <row r="1184" spans="1:73" x14ac:dyDescent="0.2">
      <c r="A1184" s="1"/>
      <c r="B1184" s="1"/>
      <c r="C1184" s="1"/>
      <c r="D1184" s="1"/>
      <c r="E1184" s="120"/>
      <c r="F1184" s="120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</row>
    <row r="1185" spans="1:73" x14ac:dyDescent="0.2">
      <c r="A1185" s="1"/>
      <c r="B1185" s="1"/>
      <c r="C1185" s="1"/>
      <c r="D1185" s="1"/>
      <c r="E1185" s="120"/>
      <c r="F1185" s="120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</row>
    <row r="1186" spans="1:73" x14ac:dyDescent="0.2">
      <c r="A1186" s="1"/>
      <c r="B1186" s="1"/>
      <c r="C1186" s="1"/>
      <c r="D1186" s="1"/>
      <c r="E1186" s="120"/>
      <c r="F1186" s="120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</row>
    <row r="1187" spans="1:73" x14ac:dyDescent="0.2">
      <c r="A1187" s="1"/>
      <c r="B1187" s="1"/>
      <c r="C1187" s="1"/>
      <c r="D1187" s="1"/>
      <c r="E1187" s="120"/>
      <c r="F1187" s="120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</row>
    <row r="1188" spans="1:73" x14ac:dyDescent="0.2">
      <c r="A1188" s="1"/>
      <c r="B1188" s="1"/>
      <c r="C1188" s="1"/>
      <c r="D1188" s="1"/>
      <c r="E1188" s="120"/>
      <c r="F1188" s="120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</row>
    <row r="1189" spans="1:73" x14ac:dyDescent="0.2">
      <c r="A1189" s="1"/>
      <c r="B1189" s="1"/>
      <c r="C1189" s="1"/>
      <c r="D1189" s="1"/>
      <c r="E1189" s="120"/>
      <c r="F1189" s="120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</row>
    <row r="1190" spans="1:73" x14ac:dyDescent="0.2">
      <c r="A1190" s="1"/>
      <c r="B1190" s="1"/>
      <c r="C1190" s="1"/>
      <c r="D1190" s="1"/>
      <c r="E1190" s="120"/>
      <c r="F1190" s="120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</row>
    <row r="1191" spans="1:73" x14ac:dyDescent="0.2">
      <c r="A1191" s="1"/>
      <c r="B1191" s="1"/>
      <c r="C1191" s="1"/>
      <c r="D1191" s="1"/>
      <c r="E1191" s="120"/>
      <c r="F1191" s="120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</row>
    <row r="1192" spans="1:73" x14ac:dyDescent="0.2">
      <c r="A1192" s="1"/>
      <c r="B1192" s="1"/>
      <c r="C1192" s="1"/>
      <c r="D1192" s="1"/>
      <c r="E1192" s="120"/>
      <c r="F1192" s="120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</row>
    <row r="1193" spans="1:73" x14ac:dyDescent="0.2">
      <c r="A1193" s="1"/>
      <c r="B1193" s="1"/>
      <c r="C1193" s="1"/>
      <c r="D1193" s="1"/>
      <c r="E1193" s="120"/>
      <c r="F1193" s="120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</row>
    <row r="1194" spans="1:73" x14ac:dyDescent="0.2">
      <c r="A1194" s="1"/>
      <c r="B1194" s="1"/>
      <c r="C1194" s="1"/>
      <c r="D1194" s="1"/>
      <c r="E1194" s="120"/>
      <c r="F1194" s="120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</row>
    <row r="1195" spans="1:73" x14ac:dyDescent="0.2">
      <c r="A1195" s="1"/>
      <c r="B1195" s="1"/>
      <c r="C1195" s="1"/>
      <c r="D1195" s="1"/>
      <c r="E1195" s="120"/>
      <c r="F1195" s="120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</row>
    <row r="1196" spans="1:73" x14ac:dyDescent="0.2">
      <c r="A1196" s="1"/>
      <c r="B1196" s="1"/>
      <c r="C1196" s="1"/>
      <c r="D1196" s="1"/>
      <c r="E1196" s="120"/>
      <c r="F1196" s="120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</row>
    <row r="1197" spans="1:73" x14ac:dyDescent="0.2">
      <c r="A1197" s="1"/>
      <c r="B1197" s="1"/>
      <c r="C1197" s="1"/>
      <c r="D1197" s="1"/>
      <c r="E1197" s="120"/>
      <c r="F1197" s="120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</row>
    <row r="1198" spans="1:73" x14ac:dyDescent="0.2">
      <c r="A1198" s="1"/>
      <c r="B1198" s="1"/>
      <c r="C1198" s="1"/>
      <c r="D1198" s="1"/>
      <c r="E1198" s="120"/>
      <c r="F1198" s="120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</row>
    <row r="1199" spans="1:73" x14ac:dyDescent="0.2">
      <c r="A1199" s="1"/>
      <c r="B1199" s="1"/>
      <c r="C1199" s="1"/>
      <c r="D1199" s="1"/>
      <c r="E1199" s="120"/>
      <c r="F1199" s="120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</row>
    <row r="1200" spans="1:73" x14ac:dyDescent="0.2">
      <c r="A1200" s="1"/>
      <c r="B1200" s="1"/>
      <c r="C1200" s="1"/>
      <c r="D1200" s="1"/>
      <c r="E1200" s="120"/>
      <c r="F1200" s="120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</row>
    <row r="1201" spans="1:73" x14ac:dyDescent="0.2">
      <c r="A1201" s="1"/>
      <c r="B1201" s="1"/>
      <c r="C1201" s="1"/>
      <c r="D1201" s="1"/>
      <c r="E1201" s="120"/>
      <c r="F1201" s="120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</row>
    <row r="1202" spans="1:73" x14ac:dyDescent="0.2">
      <c r="A1202" s="1"/>
      <c r="B1202" s="1"/>
      <c r="C1202" s="1"/>
      <c r="D1202" s="1"/>
      <c r="E1202" s="120"/>
      <c r="F1202" s="120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</row>
    <row r="1203" spans="1:73" x14ac:dyDescent="0.2">
      <c r="A1203" s="1"/>
      <c r="B1203" s="1"/>
      <c r="C1203" s="1"/>
      <c r="D1203" s="1"/>
      <c r="E1203" s="120"/>
      <c r="F1203" s="120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</row>
    <row r="1204" spans="1:73" x14ac:dyDescent="0.2">
      <c r="A1204" s="1"/>
      <c r="B1204" s="1"/>
      <c r="C1204" s="1"/>
      <c r="D1204" s="1"/>
      <c r="E1204" s="120"/>
      <c r="F1204" s="120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</row>
    <row r="1205" spans="1:73" x14ac:dyDescent="0.2">
      <c r="A1205" s="1"/>
      <c r="B1205" s="1"/>
      <c r="C1205" s="1"/>
      <c r="D1205" s="1"/>
      <c r="E1205" s="120"/>
      <c r="F1205" s="120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</row>
    <row r="1206" spans="1:73" x14ac:dyDescent="0.2">
      <c r="A1206" s="1"/>
      <c r="B1206" s="1"/>
      <c r="C1206" s="1"/>
      <c r="D1206" s="1"/>
      <c r="E1206" s="120"/>
      <c r="F1206" s="120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</row>
    <row r="1207" spans="1:73" x14ac:dyDescent="0.2">
      <c r="A1207" s="1"/>
      <c r="B1207" s="1"/>
      <c r="C1207" s="1"/>
      <c r="D1207" s="1"/>
      <c r="E1207" s="120"/>
      <c r="F1207" s="120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</row>
    <row r="1208" spans="1:73" x14ac:dyDescent="0.2">
      <c r="A1208" s="1"/>
      <c r="B1208" s="1"/>
      <c r="C1208" s="1"/>
      <c r="D1208" s="1"/>
      <c r="E1208" s="120"/>
      <c r="F1208" s="120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</row>
    <row r="1209" spans="1:73" x14ac:dyDescent="0.2">
      <c r="A1209" s="1"/>
      <c r="B1209" s="1"/>
      <c r="C1209" s="1"/>
      <c r="D1209" s="1"/>
      <c r="E1209" s="120"/>
      <c r="F1209" s="120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</row>
    <row r="1210" spans="1:73" x14ac:dyDescent="0.2">
      <c r="A1210" s="1"/>
      <c r="B1210" s="1"/>
      <c r="C1210" s="1"/>
      <c r="D1210" s="1"/>
      <c r="E1210" s="120"/>
      <c r="F1210" s="120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</row>
    <row r="1211" spans="1:73" x14ac:dyDescent="0.2">
      <c r="A1211" s="1"/>
      <c r="B1211" s="1"/>
      <c r="C1211" s="1"/>
      <c r="D1211" s="1"/>
      <c r="E1211" s="120"/>
      <c r="F1211" s="120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</row>
    <row r="1212" spans="1:73" x14ac:dyDescent="0.2">
      <c r="A1212" s="1"/>
      <c r="B1212" s="1"/>
      <c r="C1212" s="1"/>
      <c r="D1212" s="1"/>
      <c r="E1212" s="120"/>
      <c r="F1212" s="120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</row>
    <row r="1213" spans="1:73" x14ac:dyDescent="0.2">
      <c r="A1213" s="1"/>
      <c r="B1213" s="1"/>
      <c r="C1213" s="1"/>
      <c r="D1213" s="1"/>
      <c r="E1213" s="120"/>
      <c r="F1213" s="120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</row>
    <row r="1214" spans="1:73" x14ac:dyDescent="0.2">
      <c r="A1214" s="1"/>
      <c r="B1214" s="1"/>
      <c r="C1214" s="1"/>
      <c r="D1214" s="1"/>
      <c r="E1214" s="120"/>
      <c r="F1214" s="120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</row>
    <row r="1215" spans="1:73" x14ac:dyDescent="0.2">
      <c r="A1215" s="1"/>
      <c r="B1215" s="1"/>
      <c r="C1215" s="1"/>
      <c r="D1215" s="1"/>
      <c r="E1215" s="120"/>
      <c r="F1215" s="120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</row>
    <row r="1216" spans="1:73" x14ac:dyDescent="0.2">
      <c r="A1216" s="1"/>
      <c r="B1216" s="1"/>
      <c r="C1216" s="1"/>
      <c r="D1216" s="1"/>
      <c r="E1216" s="120"/>
      <c r="F1216" s="120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</row>
    <row r="1217" spans="1:73" x14ac:dyDescent="0.2">
      <c r="A1217" s="1"/>
      <c r="B1217" s="1"/>
      <c r="C1217" s="1"/>
      <c r="D1217" s="1"/>
      <c r="E1217" s="120"/>
      <c r="F1217" s="120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</row>
    <row r="1218" spans="1:73" x14ac:dyDescent="0.2">
      <c r="A1218" s="1"/>
      <c r="B1218" s="1"/>
      <c r="C1218" s="1"/>
      <c r="D1218" s="1"/>
      <c r="E1218" s="120"/>
      <c r="F1218" s="120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</row>
    <row r="1219" spans="1:73" x14ac:dyDescent="0.2">
      <c r="A1219" s="1"/>
      <c r="B1219" s="1"/>
      <c r="C1219" s="1"/>
      <c r="D1219" s="1"/>
      <c r="E1219" s="120"/>
      <c r="F1219" s="120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</row>
    <row r="1220" spans="1:73" x14ac:dyDescent="0.2">
      <c r="A1220" s="1"/>
      <c r="B1220" s="1"/>
      <c r="C1220" s="1"/>
      <c r="D1220" s="1"/>
      <c r="E1220" s="120"/>
      <c r="F1220" s="120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</row>
    <row r="1221" spans="1:73" x14ac:dyDescent="0.2">
      <c r="A1221" s="1"/>
      <c r="B1221" s="1"/>
      <c r="C1221" s="1"/>
      <c r="D1221" s="1"/>
      <c r="E1221" s="120"/>
      <c r="F1221" s="120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</row>
    <row r="1222" spans="1:73" x14ac:dyDescent="0.2">
      <c r="A1222" s="1"/>
      <c r="B1222" s="1"/>
      <c r="C1222" s="1"/>
      <c r="D1222" s="1"/>
      <c r="E1222" s="120"/>
      <c r="F1222" s="120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</row>
    <row r="1223" spans="1:73" x14ac:dyDescent="0.2">
      <c r="A1223" s="1"/>
      <c r="B1223" s="1"/>
      <c r="C1223" s="1"/>
      <c r="D1223" s="1"/>
      <c r="E1223" s="120"/>
      <c r="F1223" s="120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</row>
    <row r="1224" spans="1:73" x14ac:dyDescent="0.2">
      <c r="A1224" s="1"/>
      <c r="B1224" s="1"/>
      <c r="C1224" s="1"/>
      <c r="D1224" s="1"/>
      <c r="E1224" s="120"/>
      <c r="F1224" s="120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</row>
    <row r="1225" spans="1:73" x14ac:dyDescent="0.2">
      <c r="A1225" s="1"/>
      <c r="B1225" s="1"/>
      <c r="C1225" s="1"/>
      <c r="D1225" s="1"/>
      <c r="E1225" s="120"/>
      <c r="F1225" s="120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</row>
    <row r="1226" spans="1:73" x14ac:dyDescent="0.2">
      <c r="A1226" s="1"/>
      <c r="B1226" s="1"/>
      <c r="C1226" s="1"/>
      <c r="D1226" s="1"/>
      <c r="E1226" s="120"/>
      <c r="F1226" s="120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</row>
    <row r="1227" spans="1:73" x14ac:dyDescent="0.2">
      <c r="A1227" s="1"/>
      <c r="B1227" s="1"/>
      <c r="C1227" s="1"/>
      <c r="D1227" s="1"/>
      <c r="E1227" s="120"/>
      <c r="F1227" s="120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</row>
    <row r="1228" spans="1:73" x14ac:dyDescent="0.2">
      <c r="A1228" s="1"/>
      <c r="B1228" s="1"/>
      <c r="C1228" s="1"/>
      <c r="D1228" s="1"/>
      <c r="E1228" s="120"/>
      <c r="F1228" s="120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</row>
    <row r="1229" spans="1:73" x14ac:dyDescent="0.2">
      <c r="A1229" s="1"/>
      <c r="B1229" s="1"/>
      <c r="C1229" s="1"/>
      <c r="D1229" s="1"/>
      <c r="E1229" s="120"/>
      <c r="F1229" s="120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</row>
    <row r="1230" spans="1:73" x14ac:dyDescent="0.2">
      <c r="A1230" s="1"/>
      <c r="B1230" s="1"/>
      <c r="C1230" s="1"/>
      <c r="D1230" s="1"/>
      <c r="E1230" s="120"/>
      <c r="F1230" s="120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</row>
    <row r="1231" spans="1:73" x14ac:dyDescent="0.2">
      <c r="A1231" s="1"/>
      <c r="B1231" s="1"/>
      <c r="C1231" s="1"/>
      <c r="D1231" s="1"/>
      <c r="E1231" s="120"/>
      <c r="F1231" s="120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</row>
    <row r="1232" spans="1:73" x14ac:dyDescent="0.2">
      <c r="A1232" s="1"/>
      <c r="B1232" s="1"/>
      <c r="C1232" s="1"/>
      <c r="D1232" s="1"/>
      <c r="E1232" s="120"/>
      <c r="F1232" s="120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</row>
    <row r="1233" spans="1:73" x14ac:dyDescent="0.2">
      <c r="A1233" s="1"/>
      <c r="B1233" s="1"/>
      <c r="C1233" s="1"/>
      <c r="D1233" s="1"/>
      <c r="E1233" s="120"/>
      <c r="F1233" s="120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</row>
    <row r="1234" spans="1:73" x14ac:dyDescent="0.2">
      <c r="A1234" s="1"/>
      <c r="B1234" s="1"/>
      <c r="C1234" s="1"/>
      <c r="D1234" s="1"/>
      <c r="E1234" s="120"/>
      <c r="F1234" s="120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</row>
    <row r="1235" spans="1:73" x14ac:dyDescent="0.2">
      <c r="A1235" s="1"/>
      <c r="B1235" s="1"/>
      <c r="C1235" s="1"/>
      <c r="D1235" s="1"/>
      <c r="E1235" s="120"/>
      <c r="F1235" s="120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</row>
    <row r="1236" spans="1:73" x14ac:dyDescent="0.2">
      <c r="A1236" s="1"/>
      <c r="B1236" s="1"/>
      <c r="C1236" s="1"/>
      <c r="D1236" s="1"/>
      <c r="E1236" s="120"/>
      <c r="F1236" s="120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</row>
    <row r="1237" spans="1:73" x14ac:dyDescent="0.2">
      <c r="A1237" s="1"/>
      <c r="B1237" s="1"/>
      <c r="C1237" s="1"/>
      <c r="D1237" s="1"/>
      <c r="E1237" s="120"/>
      <c r="F1237" s="120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</row>
    <row r="1238" spans="1:73" x14ac:dyDescent="0.2">
      <c r="A1238" s="1"/>
      <c r="B1238" s="1"/>
      <c r="C1238" s="1"/>
      <c r="D1238" s="1"/>
      <c r="E1238" s="120"/>
      <c r="F1238" s="120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</row>
    <row r="1239" spans="1:73" x14ac:dyDescent="0.2">
      <c r="A1239" s="1"/>
      <c r="B1239" s="1"/>
      <c r="C1239" s="1"/>
      <c r="D1239" s="1"/>
      <c r="E1239" s="120"/>
      <c r="F1239" s="120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</row>
    <row r="1240" spans="1:73" x14ac:dyDescent="0.2">
      <c r="A1240" s="1"/>
      <c r="B1240" s="1"/>
      <c r="C1240" s="1"/>
      <c r="D1240" s="1"/>
      <c r="E1240" s="120"/>
      <c r="F1240" s="120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</row>
    <row r="1241" spans="1:73" x14ac:dyDescent="0.2">
      <c r="A1241" s="1"/>
      <c r="B1241" s="1"/>
      <c r="C1241" s="1"/>
      <c r="D1241" s="1"/>
      <c r="E1241" s="120"/>
      <c r="F1241" s="120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</row>
    <row r="1242" spans="1:73" x14ac:dyDescent="0.2">
      <c r="A1242" s="1"/>
      <c r="B1242" s="1"/>
      <c r="C1242" s="1"/>
      <c r="D1242" s="1"/>
      <c r="E1242" s="120"/>
      <c r="F1242" s="120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</row>
    <row r="1243" spans="1:73" x14ac:dyDescent="0.2">
      <c r="A1243" s="1"/>
      <c r="B1243" s="1"/>
      <c r="C1243" s="1"/>
      <c r="D1243" s="1"/>
      <c r="E1243" s="120"/>
      <c r="F1243" s="120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</row>
    <row r="1244" spans="1:73" x14ac:dyDescent="0.2">
      <c r="A1244" s="1"/>
      <c r="B1244" s="1"/>
      <c r="C1244" s="1"/>
      <c r="D1244" s="1"/>
      <c r="E1244" s="120"/>
      <c r="F1244" s="120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</row>
    <row r="1245" spans="1:73" x14ac:dyDescent="0.2">
      <c r="A1245" s="1"/>
      <c r="B1245" s="1"/>
      <c r="C1245" s="1"/>
      <c r="D1245" s="1"/>
      <c r="E1245" s="120"/>
      <c r="F1245" s="120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</row>
    <row r="1246" spans="1:73" x14ac:dyDescent="0.2">
      <c r="A1246" s="1"/>
      <c r="B1246" s="1"/>
      <c r="C1246" s="1"/>
      <c r="D1246" s="1"/>
      <c r="E1246" s="120"/>
      <c r="F1246" s="120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</row>
    <row r="1247" spans="1:73" x14ac:dyDescent="0.2">
      <c r="A1247" s="1"/>
      <c r="B1247" s="1"/>
      <c r="C1247" s="1"/>
      <c r="D1247" s="1"/>
      <c r="E1247" s="120"/>
      <c r="F1247" s="120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</row>
    <row r="1248" spans="1:73" x14ac:dyDescent="0.2">
      <c r="A1248" s="1"/>
      <c r="B1248" s="1"/>
      <c r="C1248" s="1"/>
      <c r="D1248" s="1"/>
      <c r="E1248" s="120"/>
      <c r="F1248" s="120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</row>
    <row r="1249" spans="1:73" x14ac:dyDescent="0.2">
      <c r="A1249" s="1"/>
      <c r="B1249" s="1"/>
      <c r="C1249" s="1"/>
      <c r="D1249" s="1"/>
      <c r="E1249" s="120"/>
      <c r="F1249" s="120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</row>
    <row r="1250" spans="1:73" x14ac:dyDescent="0.2">
      <c r="A1250" s="1"/>
      <c r="B1250" s="1"/>
      <c r="C1250" s="1"/>
      <c r="D1250" s="1"/>
      <c r="E1250" s="120"/>
      <c r="F1250" s="120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</row>
    <row r="1251" spans="1:73" x14ac:dyDescent="0.2">
      <c r="A1251" s="1"/>
      <c r="B1251" s="1"/>
      <c r="C1251" s="1"/>
      <c r="D1251" s="1"/>
      <c r="E1251" s="120"/>
      <c r="F1251" s="120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</row>
    <row r="1252" spans="1:73" x14ac:dyDescent="0.2">
      <c r="A1252" s="1"/>
      <c r="B1252" s="1"/>
      <c r="C1252" s="1"/>
      <c r="D1252" s="1"/>
      <c r="E1252" s="120"/>
      <c r="F1252" s="120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</row>
    <row r="1253" spans="1:73" x14ac:dyDescent="0.2">
      <c r="A1253" s="1"/>
      <c r="B1253" s="1"/>
      <c r="C1253" s="1"/>
      <c r="D1253" s="1"/>
      <c r="E1253" s="120"/>
      <c r="F1253" s="120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</row>
    <row r="1254" spans="1:73" x14ac:dyDescent="0.2">
      <c r="A1254" s="1"/>
      <c r="B1254" s="1"/>
      <c r="C1254" s="1"/>
      <c r="D1254" s="1"/>
      <c r="E1254" s="120"/>
      <c r="F1254" s="120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</row>
    <row r="1255" spans="1:73" x14ac:dyDescent="0.2">
      <c r="A1255" s="1"/>
      <c r="B1255" s="1"/>
      <c r="C1255" s="1"/>
      <c r="D1255" s="1"/>
      <c r="E1255" s="120"/>
      <c r="F1255" s="120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</row>
    <row r="1256" spans="1:73" x14ac:dyDescent="0.2">
      <c r="A1256" s="1"/>
      <c r="B1256" s="1"/>
      <c r="C1256" s="1"/>
      <c r="D1256" s="1"/>
      <c r="E1256" s="120"/>
      <c r="F1256" s="120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</row>
    <row r="1257" spans="1:73" x14ac:dyDescent="0.2">
      <c r="A1257" s="1"/>
      <c r="B1257" s="1"/>
      <c r="C1257" s="1"/>
      <c r="D1257" s="1"/>
      <c r="E1257" s="120"/>
      <c r="F1257" s="120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</row>
    <row r="1258" spans="1:73" x14ac:dyDescent="0.2">
      <c r="A1258" s="1"/>
      <c r="B1258" s="1"/>
      <c r="C1258" s="1"/>
      <c r="D1258" s="1"/>
      <c r="E1258" s="120"/>
      <c r="F1258" s="120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</row>
    <row r="1259" spans="1:73" x14ac:dyDescent="0.2">
      <c r="A1259" s="1"/>
      <c r="B1259" s="1"/>
      <c r="C1259" s="1"/>
      <c r="D1259" s="1"/>
      <c r="E1259" s="120"/>
      <c r="F1259" s="120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</row>
    <row r="1260" spans="1:73" x14ac:dyDescent="0.2">
      <c r="A1260" s="1"/>
      <c r="B1260" s="1"/>
      <c r="C1260" s="1"/>
      <c r="D1260" s="1"/>
      <c r="E1260" s="120"/>
      <c r="F1260" s="120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</row>
    <row r="1261" spans="1:73" x14ac:dyDescent="0.2">
      <c r="A1261" s="1"/>
      <c r="B1261" s="1"/>
      <c r="C1261" s="1"/>
      <c r="D1261" s="1"/>
      <c r="E1261" s="120"/>
      <c r="F1261" s="120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</row>
    <row r="1262" spans="1:73" x14ac:dyDescent="0.2">
      <c r="A1262" s="1"/>
      <c r="B1262" s="1"/>
      <c r="C1262" s="1"/>
      <c r="D1262" s="1"/>
      <c r="E1262" s="120"/>
      <c r="F1262" s="120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</row>
    <row r="1263" spans="1:73" x14ac:dyDescent="0.2">
      <c r="A1263" s="1"/>
      <c r="B1263" s="1"/>
      <c r="C1263" s="1"/>
      <c r="D1263" s="1"/>
      <c r="E1263" s="120"/>
      <c r="F1263" s="120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</row>
    <row r="1264" spans="1:73" x14ac:dyDescent="0.2">
      <c r="A1264" s="1"/>
      <c r="B1264" s="1"/>
      <c r="C1264" s="1"/>
      <c r="D1264" s="1"/>
      <c r="E1264" s="120"/>
      <c r="F1264" s="120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</row>
    <row r="1265" spans="1:73" x14ac:dyDescent="0.2">
      <c r="A1265" s="1"/>
      <c r="B1265" s="1"/>
      <c r="C1265" s="1"/>
      <c r="D1265" s="1"/>
      <c r="E1265" s="120"/>
      <c r="F1265" s="120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</row>
    <row r="1266" spans="1:73" x14ac:dyDescent="0.2">
      <c r="A1266" s="1"/>
      <c r="B1266" s="1"/>
      <c r="C1266" s="1"/>
      <c r="D1266" s="1"/>
      <c r="E1266" s="120"/>
      <c r="F1266" s="120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</row>
    <row r="1267" spans="1:73" x14ac:dyDescent="0.2">
      <c r="A1267" s="1"/>
      <c r="B1267" s="1"/>
      <c r="C1267" s="1"/>
      <c r="D1267" s="1"/>
      <c r="E1267" s="120"/>
      <c r="F1267" s="120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</row>
    <row r="1268" spans="1:73" x14ac:dyDescent="0.2">
      <c r="A1268" s="1"/>
      <c r="B1268" s="1"/>
      <c r="C1268" s="1"/>
      <c r="D1268" s="1"/>
      <c r="E1268" s="120"/>
      <c r="F1268" s="120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</row>
    <row r="1269" spans="1:73" x14ac:dyDescent="0.2">
      <c r="A1269" s="1"/>
      <c r="B1269" s="1"/>
      <c r="C1269" s="1"/>
      <c r="D1269" s="1"/>
      <c r="E1269" s="120"/>
      <c r="F1269" s="120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</row>
    <row r="1270" spans="1:73" x14ac:dyDescent="0.2">
      <c r="A1270" s="1"/>
      <c r="B1270" s="1"/>
      <c r="C1270" s="1"/>
      <c r="D1270" s="1"/>
      <c r="E1270" s="120"/>
      <c r="F1270" s="120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</row>
    <row r="1271" spans="1:73" x14ac:dyDescent="0.2">
      <c r="A1271" s="1"/>
      <c r="B1271" s="1"/>
      <c r="C1271" s="1"/>
      <c r="D1271" s="1"/>
      <c r="E1271" s="120"/>
      <c r="F1271" s="120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</row>
    <row r="1272" spans="1:73" x14ac:dyDescent="0.2">
      <c r="A1272" s="1"/>
      <c r="B1272" s="1"/>
      <c r="C1272" s="1"/>
      <c r="D1272" s="1"/>
      <c r="E1272" s="120"/>
      <c r="F1272" s="120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</row>
    <row r="1273" spans="1:73" x14ac:dyDescent="0.2">
      <c r="A1273" s="1"/>
      <c r="B1273" s="1"/>
      <c r="C1273" s="1"/>
      <c r="D1273" s="1"/>
      <c r="E1273" s="120"/>
      <c r="F1273" s="120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</row>
    <row r="1274" spans="1:73" x14ac:dyDescent="0.2">
      <c r="A1274" s="1"/>
      <c r="B1274" s="1"/>
      <c r="C1274" s="1"/>
      <c r="D1274" s="1"/>
      <c r="E1274" s="120"/>
      <c r="F1274" s="120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</row>
    <row r="1275" spans="1:73" x14ac:dyDescent="0.2">
      <c r="A1275" s="1"/>
      <c r="B1275" s="1"/>
      <c r="C1275" s="1"/>
      <c r="D1275" s="1"/>
      <c r="E1275" s="120"/>
      <c r="F1275" s="120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A76CB-938D-4255-AAFC-AD15EBD386A7}">
  <sheetPr>
    <tabColor theme="1"/>
  </sheetPr>
  <dimension ref="A1:D46"/>
  <sheetViews>
    <sheetView workbookViewId="0"/>
  </sheetViews>
  <sheetFormatPr defaultRowHeight="13.2" x14ac:dyDescent="0.2"/>
  <cols>
    <col min="1" max="4" width="10.6640625" customWidth="1"/>
  </cols>
  <sheetData>
    <row r="1" spans="1:4" x14ac:dyDescent="0.2">
      <c r="A1" s="168" t="s">
        <v>249</v>
      </c>
      <c r="B1" s="166" t="s">
        <v>250</v>
      </c>
      <c r="C1" s="167" t="s">
        <v>251</v>
      </c>
      <c r="D1" s="166" t="s">
        <v>252</v>
      </c>
    </row>
    <row r="2" spans="1:4" x14ac:dyDescent="0.2">
      <c r="A2" s="168">
        <v>50</v>
      </c>
      <c r="B2" s="166" t="s">
        <v>253</v>
      </c>
      <c r="C2" s="167">
        <v>270008</v>
      </c>
      <c r="D2" s="166" t="s">
        <v>254</v>
      </c>
    </row>
    <row r="3" spans="1:4" x14ac:dyDescent="0.2">
      <c r="A3">
        <v>1</v>
      </c>
      <c r="B3" s="121" t="s">
        <v>255</v>
      </c>
      <c r="C3" s="4">
        <v>271004</v>
      </c>
      <c r="D3" s="121" t="s">
        <v>255</v>
      </c>
    </row>
    <row r="4" spans="1:4" x14ac:dyDescent="0.2">
      <c r="A4">
        <v>2</v>
      </c>
      <c r="B4" s="121" t="s">
        <v>256</v>
      </c>
      <c r="C4" s="4">
        <v>271403</v>
      </c>
      <c r="D4" s="121" t="s">
        <v>256</v>
      </c>
    </row>
    <row r="5" spans="1:4" x14ac:dyDescent="0.2">
      <c r="A5">
        <v>36</v>
      </c>
      <c r="B5" s="121" t="s">
        <v>257</v>
      </c>
      <c r="C5" s="4">
        <v>272027</v>
      </c>
      <c r="D5" s="121" t="s">
        <v>257</v>
      </c>
    </row>
    <row r="6" spans="1:4" x14ac:dyDescent="0.2">
      <c r="A6">
        <v>5</v>
      </c>
      <c r="B6" s="121" t="s">
        <v>258</v>
      </c>
      <c r="C6" s="4">
        <v>272035</v>
      </c>
      <c r="D6" s="121" t="s">
        <v>258</v>
      </c>
    </row>
    <row r="7" spans="1:4" x14ac:dyDescent="0.2">
      <c r="A7">
        <v>3</v>
      </c>
      <c r="B7" s="121" t="s">
        <v>259</v>
      </c>
      <c r="C7" s="4">
        <v>272043</v>
      </c>
      <c r="D7" s="121" t="s">
        <v>259</v>
      </c>
    </row>
    <row r="8" spans="1:4" x14ac:dyDescent="0.2">
      <c r="A8">
        <v>6</v>
      </c>
      <c r="B8" s="121" t="s">
        <v>260</v>
      </c>
      <c r="C8" s="4">
        <v>272051</v>
      </c>
      <c r="D8" s="121" t="s">
        <v>260</v>
      </c>
    </row>
    <row r="9" spans="1:4" x14ac:dyDescent="0.2">
      <c r="A9">
        <v>34</v>
      </c>
      <c r="B9" s="121" t="s">
        <v>261</v>
      </c>
      <c r="C9" s="4">
        <v>272060</v>
      </c>
      <c r="D9" s="121" t="s">
        <v>261</v>
      </c>
    </row>
    <row r="10" spans="1:4" x14ac:dyDescent="0.2">
      <c r="A10">
        <v>9</v>
      </c>
      <c r="B10" s="121" t="s">
        <v>262</v>
      </c>
      <c r="C10" s="4">
        <v>272078</v>
      </c>
      <c r="D10" s="121" t="s">
        <v>262</v>
      </c>
    </row>
    <row r="11" spans="1:4" x14ac:dyDescent="0.2">
      <c r="A11">
        <v>37</v>
      </c>
      <c r="B11" s="121" t="s">
        <v>263</v>
      </c>
      <c r="C11" s="4">
        <v>272086</v>
      </c>
      <c r="D11" s="121" t="s">
        <v>263</v>
      </c>
    </row>
    <row r="12" spans="1:4" x14ac:dyDescent="0.2">
      <c r="A12">
        <v>13</v>
      </c>
      <c r="B12" s="121" t="s">
        <v>264</v>
      </c>
      <c r="C12" s="4">
        <v>272094</v>
      </c>
      <c r="D12" s="121" t="s">
        <v>264</v>
      </c>
    </row>
    <row r="13" spans="1:4" x14ac:dyDescent="0.2">
      <c r="A13">
        <v>14</v>
      </c>
      <c r="B13" s="121" t="s">
        <v>265</v>
      </c>
      <c r="C13" s="4">
        <v>272108</v>
      </c>
      <c r="D13" s="121" t="s">
        <v>265</v>
      </c>
    </row>
    <row r="14" spans="1:4" x14ac:dyDescent="0.2">
      <c r="A14">
        <v>10</v>
      </c>
      <c r="B14" s="121" t="s">
        <v>266</v>
      </c>
      <c r="C14" s="4">
        <v>272116</v>
      </c>
      <c r="D14" s="121" t="s">
        <v>266</v>
      </c>
    </row>
    <row r="15" spans="1:4" x14ac:dyDescent="0.2">
      <c r="A15">
        <v>20</v>
      </c>
      <c r="B15" s="121" t="s">
        <v>267</v>
      </c>
      <c r="C15" s="4">
        <v>272124</v>
      </c>
      <c r="D15" s="121" t="s">
        <v>267</v>
      </c>
    </row>
    <row r="16" spans="1:4" x14ac:dyDescent="0.2">
      <c r="A16">
        <v>38</v>
      </c>
      <c r="B16" s="121" t="s">
        <v>268</v>
      </c>
      <c r="C16" s="4">
        <v>272132</v>
      </c>
      <c r="D16" s="121" t="s">
        <v>268</v>
      </c>
    </row>
    <row r="17" spans="1:4" x14ac:dyDescent="0.2">
      <c r="A17">
        <v>23</v>
      </c>
      <c r="B17" s="121" t="s">
        <v>269</v>
      </c>
      <c r="C17" s="4">
        <v>272141</v>
      </c>
      <c r="D17" s="121" t="s">
        <v>269</v>
      </c>
    </row>
    <row r="18" spans="1:4" x14ac:dyDescent="0.2">
      <c r="A18">
        <v>15</v>
      </c>
      <c r="B18" s="121" t="s">
        <v>270</v>
      </c>
      <c r="C18" s="4">
        <v>272159</v>
      </c>
      <c r="D18" s="121" t="s">
        <v>270</v>
      </c>
    </row>
    <row r="19" spans="1:4" x14ac:dyDescent="0.2">
      <c r="A19">
        <v>24</v>
      </c>
      <c r="B19" s="121" t="s">
        <v>271</v>
      </c>
      <c r="C19" s="4">
        <v>272167</v>
      </c>
      <c r="D19" s="121" t="s">
        <v>271</v>
      </c>
    </row>
    <row r="20" spans="1:4" x14ac:dyDescent="0.2">
      <c r="A20">
        <v>25</v>
      </c>
      <c r="B20" s="121" t="s">
        <v>272</v>
      </c>
      <c r="C20" s="4">
        <v>272175</v>
      </c>
      <c r="D20" s="121" t="s">
        <v>272</v>
      </c>
    </row>
    <row r="21" spans="1:4" x14ac:dyDescent="0.2">
      <c r="A21">
        <v>16</v>
      </c>
      <c r="B21" s="121" t="s">
        <v>273</v>
      </c>
      <c r="C21" s="4">
        <v>272183</v>
      </c>
      <c r="D21" s="121" t="s">
        <v>273</v>
      </c>
    </row>
    <row r="22" spans="1:4" x14ac:dyDescent="0.2">
      <c r="A22">
        <v>33</v>
      </c>
      <c r="B22" s="121" t="s">
        <v>274</v>
      </c>
      <c r="C22" s="4">
        <v>272191</v>
      </c>
      <c r="D22" s="121" t="s">
        <v>274</v>
      </c>
    </row>
    <row r="23" spans="1:4" x14ac:dyDescent="0.2">
      <c r="A23">
        <v>4</v>
      </c>
      <c r="B23" s="121" t="s">
        <v>275</v>
      </c>
      <c r="C23" s="4">
        <v>272205</v>
      </c>
      <c r="D23" s="121" t="s">
        <v>275</v>
      </c>
    </row>
    <row r="24" spans="1:4" x14ac:dyDescent="0.2">
      <c r="A24">
        <v>21</v>
      </c>
      <c r="B24" s="121" t="s">
        <v>276</v>
      </c>
      <c r="C24" s="4">
        <v>272213</v>
      </c>
      <c r="D24" s="121" t="s">
        <v>276</v>
      </c>
    </row>
    <row r="25" spans="1:4" x14ac:dyDescent="0.2">
      <c r="A25">
        <v>26</v>
      </c>
      <c r="B25" s="121" t="s">
        <v>277</v>
      </c>
      <c r="C25" s="4">
        <v>272221</v>
      </c>
      <c r="D25" s="121" t="s">
        <v>277</v>
      </c>
    </row>
    <row r="26" spans="1:4" x14ac:dyDescent="0.2">
      <c r="A26">
        <v>17</v>
      </c>
      <c r="B26" s="121" t="s">
        <v>278</v>
      </c>
      <c r="C26" s="4">
        <v>272230</v>
      </c>
      <c r="D26" s="121" t="s">
        <v>278</v>
      </c>
    </row>
    <row r="27" spans="1:4" x14ac:dyDescent="0.2">
      <c r="A27">
        <v>11</v>
      </c>
      <c r="B27" s="121" t="s">
        <v>279</v>
      </c>
      <c r="C27" s="4">
        <v>272248</v>
      </c>
      <c r="D27" s="121" t="s">
        <v>279</v>
      </c>
    </row>
    <row r="28" spans="1:4" x14ac:dyDescent="0.2">
      <c r="A28">
        <v>32</v>
      </c>
      <c r="B28" s="121" t="s">
        <v>280</v>
      </c>
      <c r="C28" s="4">
        <v>272256</v>
      </c>
      <c r="D28" s="121" t="s">
        <v>280</v>
      </c>
    </row>
    <row r="29" spans="1:4" x14ac:dyDescent="0.2">
      <c r="A29">
        <v>27</v>
      </c>
      <c r="B29" s="121" t="s">
        <v>281</v>
      </c>
      <c r="C29" s="4">
        <v>272264</v>
      </c>
      <c r="D29" s="121" t="s">
        <v>281</v>
      </c>
    </row>
    <row r="30" spans="1:4" x14ac:dyDescent="0.2">
      <c r="A30">
        <v>22</v>
      </c>
      <c r="B30" s="121" t="s">
        <v>282</v>
      </c>
      <c r="C30" s="4">
        <v>272272</v>
      </c>
      <c r="D30" s="121" t="s">
        <v>282</v>
      </c>
    </row>
    <row r="31" spans="1:4" x14ac:dyDescent="0.2">
      <c r="A31">
        <v>39</v>
      </c>
      <c r="B31" s="121" t="s">
        <v>283</v>
      </c>
      <c r="C31" s="4">
        <v>272281</v>
      </c>
      <c r="D31" s="121" t="s">
        <v>283</v>
      </c>
    </row>
    <row r="32" spans="1:4" x14ac:dyDescent="0.2">
      <c r="A32">
        <v>18</v>
      </c>
      <c r="B32" s="121" t="s">
        <v>284</v>
      </c>
      <c r="C32" s="4">
        <v>272299</v>
      </c>
      <c r="D32" s="121" t="s">
        <v>284</v>
      </c>
    </row>
    <row r="33" spans="1:4" x14ac:dyDescent="0.2">
      <c r="A33">
        <v>19</v>
      </c>
      <c r="B33" s="121" t="s">
        <v>285</v>
      </c>
      <c r="C33" s="4">
        <v>272302</v>
      </c>
      <c r="D33" s="121" t="s">
        <v>285</v>
      </c>
    </row>
    <row r="34" spans="1:4" x14ac:dyDescent="0.2">
      <c r="A34">
        <v>28</v>
      </c>
      <c r="B34" s="121" t="s">
        <v>286</v>
      </c>
      <c r="C34" s="4">
        <v>272311</v>
      </c>
      <c r="D34" s="121" t="s">
        <v>286</v>
      </c>
    </row>
    <row r="35" spans="1:4" x14ac:dyDescent="0.2">
      <c r="A35">
        <v>40</v>
      </c>
      <c r="B35" s="121" t="s">
        <v>287</v>
      </c>
      <c r="C35" s="4">
        <v>272329</v>
      </c>
      <c r="D35" s="121" t="s">
        <v>287</v>
      </c>
    </row>
    <row r="36" spans="1:4" x14ac:dyDescent="0.2">
      <c r="A36">
        <v>12</v>
      </c>
      <c r="B36" s="121" t="s">
        <v>288</v>
      </c>
      <c r="C36" s="4">
        <v>273015</v>
      </c>
      <c r="D36" s="121" t="s">
        <v>288</v>
      </c>
    </row>
    <row r="37" spans="1:4" x14ac:dyDescent="0.2">
      <c r="A37">
        <v>7</v>
      </c>
      <c r="B37" s="121" t="s">
        <v>289</v>
      </c>
      <c r="C37" s="4">
        <v>273210</v>
      </c>
      <c r="D37" s="121" t="s">
        <v>289</v>
      </c>
    </row>
    <row r="38" spans="1:4" x14ac:dyDescent="0.2">
      <c r="A38">
        <v>8</v>
      </c>
      <c r="B38" s="121" t="s">
        <v>290</v>
      </c>
      <c r="C38" s="4">
        <v>273228</v>
      </c>
      <c r="D38" s="121" t="s">
        <v>290</v>
      </c>
    </row>
    <row r="39" spans="1:4" x14ac:dyDescent="0.2">
      <c r="A39">
        <v>35</v>
      </c>
      <c r="B39" s="121" t="s">
        <v>291</v>
      </c>
      <c r="C39" s="4">
        <v>273414</v>
      </c>
      <c r="D39" s="121" t="s">
        <v>291</v>
      </c>
    </row>
    <row r="40" spans="1:4" x14ac:dyDescent="0.2">
      <c r="A40">
        <v>42</v>
      </c>
      <c r="B40" s="121" t="s">
        <v>292</v>
      </c>
      <c r="C40" s="4">
        <v>273619</v>
      </c>
      <c r="D40" s="121" t="s">
        <v>292</v>
      </c>
    </row>
    <row r="41" spans="1:4" x14ac:dyDescent="0.2">
      <c r="A41">
        <v>41</v>
      </c>
      <c r="B41" s="121" t="s">
        <v>293</v>
      </c>
      <c r="C41" s="4">
        <v>273627</v>
      </c>
      <c r="D41" s="121" t="s">
        <v>293</v>
      </c>
    </row>
    <row r="42" spans="1:4" x14ac:dyDescent="0.2">
      <c r="A42">
        <v>43</v>
      </c>
      <c r="B42" s="121" t="s">
        <v>294</v>
      </c>
      <c r="C42" s="4">
        <v>273660</v>
      </c>
      <c r="D42" s="121" t="s">
        <v>294</v>
      </c>
    </row>
    <row r="43" spans="1:4" x14ac:dyDescent="0.2">
      <c r="A43">
        <v>29</v>
      </c>
      <c r="B43" s="121" t="s">
        <v>295</v>
      </c>
      <c r="C43" s="4">
        <v>273813</v>
      </c>
      <c r="D43" s="121" t="s">
        <v>295</v>
      </c>
    </row>
    <row r="44" spans="1:4" x14ac:dyDescent="0.2">
      <c r="A44">
        <v>30</v>
      </c>
      <c r="B44" s="121" t="s">
        <v>296</v>
      </c>
      <c r="C44" s="4">
        <v>273821</v>
      </c>
      <c r="D44" s="121" t="s">
        <v>296</v>
      </c>
    </row>
    <row r="45" spans="1:4" x14ac:dyDescent="0.2">
      <c r="A45" s="4">
        <v>31</v>
      </c>
      <c r="B45" s="121" t="s">
        <v>297</v>
      </c>
      <c r="C45" s="4">
        <v>273830</v>
      </c>
      <c r="D45" s="121" t="s">
        <v>297</v>
      </c>
    </row>
    <row r="46" spans="1:4" x14ac:dyDescent="0.2">
      <c r="A46" s="157">
        <v>99</v>
      </c>
      <c r="B46" s="121" t="s">
        <v>304</v>
      </c>
      <c r="C46" s="157">
        <v>279999</v>
      </c>
      <c r="D46" s="121" t="s">
        <v>304</v>
      </c>
    </row>
  </sheetData>
  <sheetProtection sheet="1" objects="1" scenarios="1"/>
  <phoneticPr fontId="9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06D24-D8E3-4A32-9ECA-B2B5EF0B86D8}">
  <sheetPr>
    <tabColor rgb="FF00B050"/>
  </sheetPr>
  <dimension ref="A1:BU915"/>
  <sheetViews>
    <sheetView zoomScale="70" zoomScaleNormal="70" workbookViewId="0"/>
  </sheetViews>
  <sheetFormatPr defaultColWidth="9" defaultRowHeight="13.2" x14ac:dyDescent="0.2"/>
  <cols>
    <col min="1" max="1" width="17.33203125" style="165" customWidth="1"/>
    <col min="2" max="2" width="30.6640625" style="165" customWidth="1"/>
    <col min="3" max="3" width="20.6640625" style="165" customWidth="1"/>
    <col min="4" max="4" width="11.6640625" style="165" customWidth="1"/>
    <col min="5" max="5" width="14" style="165" customWidth="1"/>
    <col min="6" max="6" width="24.44140625" style="165" customWidth="1"/>
    <col min="7" max="7" width="11.88671875" style="165" customWidth="1"/>
    <col min="8" max="13" width="9.109375" style="165" customWidth="1"/>
    <col min="14" max="14" width="11.88671875" style="165" customWidth="1"/>
    <col min="15" max="21" width="9.109375" style="165" customWidth="1"/>
    <col min="22" max="22" width="9.5546875" style="165" customWidth="1"/>
    <col min="23" max="23" width="9.109375" style="165" customWidth="1"/>
    <col min="24" max="24" width="9.5546875" style="165" customWidth="1"/>
    <col min="25" max="25" width="26.33203125" style="165" customWidth="1"/>
    <col min="26" max="26" width="18.33203125" style="165" customWidth="1"/>
    <col min="27" max="27" width="9.109375" style="165" customWidth="1"/>
    <col min="28" max="28" width="9.5546875" style="165" customWidth="1"/>
    <col min="29" max="29" width="11.5546875" style="165" customWidth="1"/>
    <col min="30" max="30" width="9.109375" style="165" customWidth="1"/>
    <col min="31" max="31" width="17.5546875" style="165" customWidth="1"/>
    <col min="32" max="32" width="9.109375" style="165" customWidth="1"/>
    <col min="33" max="33" width="9.44140625" style="165" customWidth="1"/>
    <col min="34" max="36" width="9.109375" style="165" customWidth="1"/>
    <col min="37" max="37" width="9.5546875" style="165" customWidth="1"/>
    <col min="38" max="38" width="11.109375" style="165" customWidth="1"/>
    <col min="39" max="39" width="11.6640625" style="165" customWidth="1"/>
    <col min="40" max="40" width="10.5546875" style="165" customWidth="1"/>
    <col min="41" max="45" width="9.109375" style="165" customWidth="1"/>
    <col min="46" max="46" width="9.6640625" style="165" customWidth="1"/>
    <col min="47" max="53" width="11" style="165" customWidth="1"/>
    <col min="54" max="62" width="9.109375" style="165" customWidth="1"/>
    <col min="63" max="64" width="11.6640625" style="165" customWidth="1"/>
    <col min="65" max="65" width="9.109375" style="165" customWidth="1"/>
    <col min="66" max="68" width="11.6640625" style="165" customWidth="1"/>
    <col min="69" max="69" width="10.5546875" style="165" customWidth="1"/>
    <col min="70" max="70" width="9.6640625" style="165" customWidth="1"/>
    <col min="71" max="72" width="9.109375" style="165" customWidth="1"/>
    <col min="73" max="73" width="9.6640625" style="165" customWidth="1"/>
    <col min="74" max="257" width="9" style="165"/>
    <col min="258" max="258" width="30.6640625" style="165" customWidth="1"/>
    <col min="259" max="259" width="20.6640625" style="165" customWidth="1"/>
    <col min="260" max="329" width="9.109375" style="165" customWidth="1"/>
    <col min="330" max="513" width="9" style="165"/>
    <col min="514" max="514" width="30.6640625" style="165" customWidth="1"/>
    <col min="515" max="515" width="20.6640625" style="165" customWidth="1"/>
    <col min="516" max="585" width="9.109375" style="165" customWidth="1"/>
    <col min="586" max="769" width="9" style="165"/>
    <col min="770" max="770" width="30.6640625" style="165" customWidth="1"/>
    <col min="771" max="771" width="20.6640625" style="165" customWidth="1"/>
    <col min="772" max="841" width="9.109375" style="165" customWidth="1"/>
    <col min="842" max="1025" width="9" style="165"/>
    <col min="1026" max="1026" width="30.6640625" style="165" customWidth="1"/>
    <col min="1027" max="1027" width="20.6640625" style="165" customWidth="1"/>
    <col min="1028" max="1097" width="9.109375" style="165" customWidth="1"/>
    <col min="1098" max="1281" width="9" style="165"/>
    <col min="1282" max="1282" width="30.6640625" style="165" customWidth="1"/>
    <col min="1283" max="1283" width="20.6640625" style="165" customWidth="1"/>
    <col min="1284" max="1353" width="9.109375" style="165" customWidth="1"/>
    <col min="1354" max="1537" width="9" style="165"/>
    <col min="1538" max="1538" width="30.6640625" style="165" customWidth="1"/>
    <col min="1539" max="1539" width="20.6640625" style="165" customWidth="1"/>
    <col min="1540" max="1609" width="9.109375" style="165" customWidth="1"/>
    <col min="1610" max="1793" width="9" style="165"/>
    <col min="1794" max="1794" width="30.6640625" style="165" customWidth="1"/>
    <col min="1795" max="1795" width="20.6640625" style="165" customWidth="1"/>
    <col min="1796" max="1865" width="9.109375" style="165" customWidth="1"/>
    <col min="1866" max="2049" width="9" style="165"/>
    <col min="2050" max="2050" width="30.6640625" style="165" customWidth="1"/>
    <col min="2051" max="2051" width="20.6640625" style="165" customWidth="1"/>
    <col min="2052" max="2121" width="9.109375" style="165" customWidth="1"/>
    <col min="2122" max="2305" width="9" style="165"/>
    <col min="2306" max="2306" width="30.6640625" style="165" customWidth="1"/>
    <col min="2307" max="2307" width="20.6640625" style="165" customWidth="1"/>
    <col min="2308" max="2377" width="9.109375" style="165" customWidth="1"/>
    <col min="2378" max="2561" width="9" style="165"/>
    <col min="2562" max="2562" width="30.6640625" style="165" customWidth="1"/>
    <col min="2563" max="2563" width="20.6640625" style="165" customWidth="1"/>
    <col min="2564" max="2633" width="9.109375" style="165" customWidth="1"/>
    <col min="2634" max="2817" width="9" style="165"/>
    <col min="2818" max="2818" width="30.6640625" style="165" customWidth="1"/>
    <col min="2819" max="2819" width="20.6640625" style="165" customWidth="1"/>
    <col min="2820" max="2889" width="9.109375" style="165" customWidth="1"/>
    <col min="2890" max="3073" width="9" style="165"/>
    <col min="3074" max="3074" width="30.6640625" style="165" customWidth="1"/>
    <col min="3075" max="3075" width="20.6640625" style="165" customWidth="1"/>
    <col min="3076" max="3145" width="9.109375" style="165" customWidth="1"/>
    <col min="3146" max="3329" width="9" style="165"/>
    <col min="3330" max="3330" width="30.6640625" style="165" customWidth="1"/>
    <col min="3331" max="3331" width="20.6640625" style="165" customWidth="1"/>
    <col min="3332" max="3401" width="9.109375" style="165" customWidth="1"/>
    <col min="3402" max="3585" width="9" style="165"/>
    <col min="3586" max="3586" width="30.6640625" style="165" customWidth="1"/>
    <col min="3587" max="3587" width="20.6640625" style="165" customWidth="1"/>
    <col min="3588" max="3657" width="9.109375" style="165" customWidth="1"/>
    <col min="3658" max="3841" width="9" style="165"/>
    <col min="3842" max="3842" width="30.6640625" style="165" customWidth="1"/>
    <col min="3843" max="3843" width="20.6640625" style="165" customWidth="1"/>
    <col min="3844" max="3913" width="9.109375" style="165" customWidth="1"/>
    <col min="3914" max="4097" width="9" style="165"/>
    <col min="4098" max="4098" width="30.6640625" style="165" customWidth="1"/>
    <col min="4099" max="4099" width="20.6640625" style="165" customWidth="1"/>
    <col min="4100" max="4169" width="9.109375" style="165" customWidth="1"/>
    <col min="4170" max="4353" width="9" style="165"/>
    <col min="4354" max="4354" width="30.6640625" style="165" customWidth="1"/>
    <col min="4355" max="4355" width="20.6640625" style="165" customWidth="1"/>
    <col min="4356" max="4425" width="9.109375" style="165" customWidth="1"/>
    <col min="4426" max="4609" width="9" style="165"/>
    <col min="4610" max="4610" width="30.6640625" style="165" customWidth="1"/>
    <col min="4611" max="4611" width="20.6640625" style="165" customWidth="1"/>
    <col min="4612" max="4681" width="9.109375" style="165" customWidth="1"/>
    <col min="4682" max="4865" width="9" style="165"/>
    <col min="4866" max="4866" width="30.6640625" style="165" customWidth="1"/>
    <col min="4867" max="4867" width="20.6640625" style="165" customWidth="1"/>
    <col min="4868" max="4937" width="9.109375" style="165" customWidth="1"/>
    <col min="4938" max="5121" width="9" style="165"/>
    <col min="5122" max="5122" width="30.6640625" style="165" customWidth="1"/>
    <col min="5123" max="5123" width="20.6640625" style="165" customWidth="1"/>
    <col min="5124" max="5193" width="9.109375" style="165" customWidth="1"/>
    <col min="5194" max="5377" width="9" style="165"/>
    <col min="5378" max="5378" width="30.6640625" style="165" customWidth="1"/>
    <col min="5379" max="5379" width="20.6640625" style="165" customWidth="1"/>
    <col min="5380" max="5449" width="9.109375" style="165" customWidth="1"/>
    <col min="5450" max="5633" width="9" style="165"/>
    <col min="5634" max="5634" width="30.6640625" style="165" customWidth="1"/>
    <col min="5635" max="5635" width="20.6640625" style="165" customWidth="1"/>
    <col min="5636" max="5705" width="9.109375" style="165" customWidth="1"/>
    <col min="5706" max="5889" width="9" style="165"/>
    <col min="5890" max="5890" width="30.6640625" style="165" customWidth="1"/>
    <col min="5891" max="5891" width="20.6640625" style="165" customWidth="1"/>
    <col min="5892" max="5961" width="9.109375" style="165" customWidth="1"/>
    <col min="5962" max="6145" width="9" style="165"/>
    <col min="6146" max="6146" width="30.6640625" style="165" customWidth="1"/>
    <col min="6147" max="6147" width="20.6640625" style="165" customWidth="1"/>
    <col min="6148" max="6217" width="9.109375" style="165" customWidth="1"/>
    <col min="6218" max="6401" width="9" style="165"/>
    <col min="6402" max="6402" width="30.6640625" style="165" customWidth="1"/>
    <col min="6403" max="6403" width="20.6640625" style="165" customWidth="1"/>
    <col min="6404" max="6473" width="9.109375" style="165" customWidth="1"/>
    <col min="6474" max="6657" width="9" style="165"/>
    <col min="6658" max="6658" width="30.6640625" style="165" customWidth="1"/>
    <col min="6659" max="6659" width="20.6640625" style="165" customWidth="1"/>
    <col min="6660" max="6729" width="9.109375" style="165" customWidth="1"/>
    <col min="6730" max="6913" width="9" style="165"/>
    <col min="6914" max="6914" width="30.6640625" style="165" customWidth="1"/>
    <col min="6915" max="6915" width="20.6640625" style="165" customWidth="1"/>
    <col min="6916" max="6985" width="9.109375" style="165" customWidth="1"/>
    <col min="6986" max="7169" width="9" style="165"/>
    <col min="7170" max="7170" width="30.6640625" style="165" customWidth="1"/>
    <col min="7171" max="7171" width="20.6640625" style="165" customWidth="1"/>
    <col min="7172" max="7241" width="9.109375" style="165" customWidth="1"/>
    <col min="7242" max="7425" width="9" style="165"/>
    <col min="7426" max="7426" width="30.6640625" style="165" customWidth="1"/>
    <col min="7427" max="7427" width="20.6640625" style="165" customWidth="1"/>
    <col min="7428" max="7497" width="9.109375" style="165" customWidth="1"/>
    <col min="7498" max="7681" width="9" style="165"/>
    <col min="7682" max="7682" width="30.6640625" style="165" customWidth="1"/>
    <col min="7683" max="7683" width="20.6640625" style="165" customWidth="1"/>
    <col min="7684" max="7753" width="9.109375" style="165" customWidth="1"/>
    <col min="7754" max="7937" width="9" style="165"/>
    <col min="7938" max="7938" width="30.6640625" style="165" customWidth="1"/>
    <col min="7939" max="7939" width="20.6640625" style="165" customWidth="1"/>
    <col min="7940" max="8009" width="9.109375" style="165" customWidth="1"/>
    <col min="8010" max="8193" width="9" style="165"/>
    <col min="8194" max="8194" width="30.6640625" style="165" customWidth="1"/>
    <col min="8195" max="8195" width="20.6640625" style="165" customWidth="1"/>
    <col min="8196" max="8265" width="9.109375" style="165" customWidth="1"/>
    <col min="8266" max="8449" width="9" style="165"/>
    <col min="8450" max="8450" width="30.6640625" style="165" customWidth="1"/>
    <col min="8451" max="8451" width="20.6640625" style="165" customWidth="1"/>
    <col min="8452" max="8521" width="9.109375" style="165" customWidth="1"/>
    <col min="8522" max="8705" width="9" style="165"/>
    <col min="8706" max="8706" width="30.6640625" style="165" customWidth="1"/>
    <col min="8707" max="8707" width="20.6640625" style="165" customWidth="1"/>
    <col min="8708" max="8777" width="9.109375" style="165" customWidth="1"/>
    <col min="8778" max="8961" width="9" style="165"/>
    <col min="8962" max="8962" width="30.6640625" style="165" customWidth="1"/>
    <col min="8963" max="8963" width="20.6640625" style="165" customWidth="1"/>
    <col min="8964" max="9033" width="9.109375" style="165" customWidth="1"/>
    <col min="9034" max="9217" width="9" style="165"/>
    <col min="9218" max="9218" width="30.6640625" style="165" customWidth="1"/>
    <col min="9219" max="9219" width="20.6640625" style="165" customWidth="1"/>
    <col min="9220" max="9289" width="9.109375" style="165" customWidth="1"/>
    <col min="9290" max="9473" width="9" style="165"/>
    <col min="9474" max="9474" width="30.6640625" style="165" customWidth="1"/>
    <col min="9475" max="9475" width="20.6640625" style="165" customWidth="1"/>
    <col min="9476" max="9545" width="9.109375" style="165" customWidth="1"/>
    <col min="9546" max="9729" width="9" style="165"/>
    <col min="9730" max="9730" width="30.6640625" style="165" customWidth="1"/>
    <col min="9731" max="9731" width="20.6640625" style="165" customWidth="1"/>
    <col min="9732" max="9801" width="9.109375" style="165" customWidth="1"/>
    <col min="9802" max="9985" width="9" style="165"/>
    <col min="9986" max="9986" width="30.6640625" style="165" customWidth="1"/>
    <col min="9987" max="9987" width="20.6640625" style="165" customWidth="1"/>
    <col min="9988" max="10057" width="9.109375" style="165" customWidth="1"/>
    <col min="10058" max="10241" width="9" style="165"/>
    <col min="10242" max="10242" width="30.6640625" style="165" customWidth="1"/>
    <col min="10243" max="10243" width="20.6640625" style="165" customWidth="1"/>
    <col min="10244" max="10313" width="9.109375" style="165" customWidth="1"/>
    <col min="10314" max="10497" width="9" style="165"/>
    <col min="10498" max="10498" width="30.6640625" style="165" customWidth="1"/>
    <col min="10499" max="10499" width="20.6640625" style="165" customWidth="1"/>
    <col min="10500" max="10569" width="9.109375" style="165" customWidth="1"/>
    <col min="10570" max="10753" width="9" style="165"/>
    <col min="10754" max="10754" width="30.6640625" style="165" customWidth="1"/>
    <col min="10755" max="10755" width="20.6640625" style="165" customWidth="1"/>
    <col min="10756" max="10825" width="9.109375" style="165" customWidth="1"/>
    <col min="10826" max="11009" width="9" style="165"/>
    <col min="11010" max="11010" width="30.6640625" style="165" customWidth="1"/>
    <col min="11011" max="11011" width="20.6640625" style="165" customWidth="1"/>
    <col min="11012" max="11081" width="9.109375" style="165" customWidth="1"/>
    <col min="11082" max="11265" width="9" style="165"/>
    <col min="11266" max="11266" width="30.6640625" style="165" customWidth="1"/>
    <col min="11267" max="11267" width="20.6640625" style="165" customWidth="1"/>
    <col min="11268" max="11337" width="9.109375" style="165" customWidth="1"/>
    <col min="11338" max="11521" width="9" style="165"/>
    <col min="11522" max="11522" width="30.6640625" style="165" customWidth="1"/>
    <col min="11523" max="11523" width="20.6640625" style="165" customWidth="1"/>
    <col min="11524" max="11593" width="9.109375" style="165" customWidth="1"/>
    <col min="11594" max="11777" width="9" style="165"/>
    <col min="11778" max="11778" width="30.6640625" style="165" customWidth="1"/>
    <col min="11779" max="11779" width="20.6640625" style="165" customWidth="1"/>
    <col min="11780" max="11849" width="9.109375" style="165" customWidth="1"/>
    <col min="11850" max="12033" width="9" style="165"/>
    <col min="12034" max="12034" width="30.6640625" style="165" customWidth="1"/>
    <col min="12035" max="12035" width="20.6640625" style="165" customWidth="1"/>
    <col min="12036" max="12105" width="9.109375" style="165" customWidth="1"/>
    <col min="12106" max="12289" width="9" style="165"/>
    <col min="12290" max="12290" width="30.6640625" style="165" customWidth="1"/>
    <col min="12291" max="12291" width="20.6640625" style="165" customWidth="1"/>
    <col min="12292" max="12361" width="9.109375" style="165" customWidth="1"/>
    <col min="12362" max="12545" width="9" style="165"/>
    <col min="12546" max="12546" width="30.6640625" style="165" customWidth="1"/>
    <col min="12547" max="12547" width="20.6640625" style="165" customWidth="1"/>
    <col min="12548" max="12617" width="9.109375" style="165" customWidth="1"/>
    <col min="12618" max="12801" width="9" style="165"/>
    <col min="12802" max="12802" width="30.6640625" style="165" customWidth="1"/>
    <col min="12803" max="12803" width="20.6640625" style="165" customWidth="1"/>
    <col min="12804" max="12873" width="9.109375" style="165" customWidth="1"/>
    <col min="12874" max="13057" width="9" style="165"/>
    <col min="13058" max="13058" width="30.6640625" style="165" customWidth="1"/>
    <col min="13059" max="13059" width="20.6640625" style="165" customWidth="1"/>
    <col min="13060" max="13129" width="9.109375" style="165" customWidth="1"/>
    <col min="13130" max="13313" width="9" style="165"/>
    <col min="13314" max="13314" width="30.6640625" style="165" customWidth="1"/>
    <col min="13315" max="13315" width="20.6640625" style="165" customWidth="1"/>
    <col min="13316" max="13385" width="9.109375" style="165" customWidth="1"/>
    <col min="13386" max="13569" width="9" style="165"/>
    <col min="13570" max="13570" width="30.6640625" style="165" customWidth="1"/>
    <col min="13571" max="13571" width="20.6640625" style="165" customWidth="1"/>
    <col min="13572" max="13641" width="9.109375" style="165" customWidth="1"/>
    <col min="13642" max="13825" width="9" style="165"/>
    <col min="13826" max="13826" width="30.6640625" style="165" customWidth="1"/>
    <col min="13827" max="13827" width="20.6640625" style="165" customWidth="1"/>
    <col min="13828" max="13897" width="9.109375" style="165" customWidth="1"/>
    <col min="13898" max="14081" width="9" style="165"/>
    <col min="14082" max="14082" width="30.6640625" style="165" customWidth="1"/>
    <col min="14083" max="14083" width="20.6640625" style="165" customWidth="1"/>
    <col min="14084" max="14153" width="9.109375" style="165" customWidth="1"/>
    <col min="14154" max="14337" width="9" style="165"/>
    <col min="14338" max="14338" width="30.6640625" style="165" customWidth="1"/>
    <col min="14339" max="14339" width="20.6640625" style="165" customWidth="1"/>
    <col min="14340" max="14409" width="9.109375" style="165" customWidth="1"/>
    <col min="14410" max="14593" width="9" style="165"/>
    <col min="14594" max="14594" width="30.6640625" style="165" customWidth="1"/>
    <col min="14595" max="14595" width="20.6640625" style="165" customWidth="1"/>
    <col min="14596" max="14665" width="9.109375" style="165" customWidth="1"/>
    <col min="14666" max="14849" width="9" style="165"/>
    <col min="14850" max="14850" width="30.6640625" style="165" customWidth="1"/>
    <col min="14851" max="14851" width="20.6640625" style="165" customWidth="1"/>
    <col min="14852" max="14921" width="9.109375" style="165" customWidth="1"/>
    <col min="14922" max="15105" width="9" style="165"/>
    <col min="15106" max="15106" width="30.6640625" style="165" customWidth="1"/>
    <col min="15107" max="15107" width="20.6640625" style="165" customWidth="1"/>
    <col min="15108" max="15177" width="9.109375" style="165" customWidth="1"/>
    <col min="15178" max="15361" width="9" style="165"/>
    <col min="15362" max="15362" width="30.6640625" style="165" customWidth="1"/>
    <col min="15363" max="15363" width="20.6640625" style="165" customWidth="1"/>
    <col min="15364" max="15433" width="9.109375" style="165" customWidth="1"/>
    <col min="15434" max="15617" width="9" style="165"/>
    <col min="15618" max="15618" width="30.6640625" style="165" customWidth="1"/>
    <col min="15619" max="15619" width="20.6640625" style="165" customWidth="1"/>
    <col min="15620" max="15689" width="9.109375" style="165" customWidth="1"/>
    <col min="15690" max="15873" width="9" style="165"/>
    <col min="15874" max="15874" width="30.6640625" style="165" customWidth="1"/>
    <col min="15875" max="15875" width="20.6640625" style="165" customWidth="1"/>
    <col min="15876" max="15945" width="9.109375" style="165" customWidth="1"/>
    <col min="15946" max="16129" width="9" style="165"/>
    <col min="16130" max="16130" width="30.6640625" style="165" customWidth="1"/>
    <col min="16131" max="16131" width="20.6640625" style="165" customWidth="1"/>
    <col min="16132" max="16201" width="9.109375" style="165" customWidth="1"/>
    <col min="16202" max="16384" width="9" style="165"/>
  </cols>
  <sheetData>
    <row r="1" spans="1:73" s="138" customFormat="1" ht="16.2" x14ac:dyDescent="0.2">
      <c r="A1" s="161"/>
      <c r="C1" s="162"/>
      <c r="G1" s="163"/>
      <c r="AI1" s="161"/>
      <c r="AL1" s="161"/>
      <c r="BK1" s="161"/>
      <c r="BN1" s="163"/>
    </row>
    <row r="2" spans="1:73" s="138" customFormat="1" ht="16.2" x14ac:dyDescent="0.2">
      <c r="A2" s="161"/>
      <c r="AL2" s="163"/>
      <c r="AO2" s="163"/>
    </row>
    <row r="3" spans="1:73" s="138" customFormat="1" x14ac:dyDescent="0.2">
      <c r="A3" s="161"/>
      <c r="D3" s="161"/>
    </row>
    <row r="4" spans="1:73" s="138" customFormat="1" ht="13.8" thickBot="1" x14ac:dyDescent="0.25">
      <c r="A4" s="161"/>
      <c r="B4" s="161"/>
      <c r="D4" s="161"/>
    </row>
    <row r="5" spans="1:73" s="92" customFormat="1" ht="13.5" customHeight="1" x14ac:dyDescent="0.2">
      <c r="A5" s="95"/>
      <c r="B5" s="96"/>
      <c r="C5" s="96"/>
      <c r="D5" s="97"/>
      <c r="E5" s="97"/>
      <c r="F5" s="97"/>
      <c r="G5" s="184" t="s">
        <v>181</v>
      </c>
      <c r="H5" s="185"/>
      <c r="I5" s="185"/>
      <c r="J5" s="185"/>
      <c r="K5" s="185"/>
      <c r="L5" s="185"/>
      <c r="M5" s="185"/>
      <c r="N5" s="185"/>
      <c r="O5" s="186"/>
      <c r="P5" s="184" t="s">
        <v>182</v>
      </c>
      <c r="Q5" s="185"/>
      <c r="R5" s="186"/>
      <c r="S5" s="184" t="s">
        <v>183</v>
      </c>
      <c r="T5" s="185"/>
      <c r="U5" s="185"/>
      <c r="V5" s="185"/>
      <c r="W5" s="185"/>
      <c r="X5" s="185"/>
      <c r="Y5" s="185"/>
      <c r="Z5" s="185"/>
      <c r="AA5" s="186"/>
      <c r="AB5" s="184" t="s">
        <v>184</v>
      </c>
      <c r="AC5" s="185"/>
      <c r="AD5" s="185"/>
      <c r="AE5" s="185"/>
      <c r="AF5" s="185"/>
      <c r="AG5" s="185"/>
      <c r="AH5" s="186"/>
      <c r="AI5" s="184" t="s">
        <v>185</v>
      </c>
      <c r="AJ5" s="185"/>
      <c r="AK5" s="185"/>
      <c r="AL5" s="185"/>
      <c r="AM5" s="185"/>
      <c r="AN5" s="185"/>
      <c r="AO5" s="186"/>
      <c r="AP5" s="184" t="s">
        <v>186</v>
      </c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6"/>
      <c r="BC5" s="184" t="s">
        <v>187</v>
      </c>
      <c r="BD5" s="185"/>
      <c r="BE5" s="185"/>
      <c r="BF5" s="185"/>
      <c r="BG5" s="185"/>
      <c r="BH5" s="185"/>
      <c r="BI5" s="185"/>
      <c r="BJ5" s="186"/>
      <c r="BK5" s="184" t="s">
        <v>188</v>
      </c>
      <c r="BL5" s="185"/>
      <c r="BM5" s="185"/>
      <c r="BN5" s="185"/>
      <c r="BO5" s="185"/>
      <c r="BP5" s="185"/>
      <c r="BQ5" s="185"/>
      <c r="BR5" s="186"/>
      <c r="BS5" s="184" t="s">
        <v>189</v>
      </c>
      <c r="BT5" s="185"/>
      <c r="BU5" s="187"/>
    </row>
    <row r="6" spans="1:73" s="98" customFormat="1" ht="13.2" customHeight="1" x14ac:dyDescent="0.2">
      <c r="A6" s="99"/>
      <c r="B6" s="100"/>
      <c r="C6" s="100"/>
      <c r="D6" s="101"/>
      <c r="E6" s="101"/>
      <c r="F6" s="101"/>
      <c r="H6" s="102"/>
      <c r="I6" s="102"/>
      <c r="K6" s="102"/>
      <c r="M6" s="102"/>
      <c r="O6" s="102"/>
      <c r="P6" s="103"/>
      <c r="Q6" s="103"/>
      <c r="R6" s="102"/>
      <c r="S6" s="103"/>
      <c r="T6" s="103"/>
      <c r="U6" s="104"/>
      <c r="V6" s="104"/>
      <c r="W6" s="104"/>
      <c r="X6" s="104"/>
      <c r="Y6" s="104"/>
      <c r="Z6" s="105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6"/>
      <c r="AQ6" s="102"/>
      <c r="AS6" s="102"/>
      <c r="AU6" s="102"/>
      <c r="AW6" s="102"/>
      <c r="AY6" s="102"/>
      <c r="BA6" s="102"/>
      <c r="BB6" s="102"/>
      <c r="BC6" s="102"/>
      <c r="BE6" s="102"/>
      <c r="BG6" s="101"/>
      <c r="BI6" s="101"/>
      <c r="BJ6" s="101"/>
      <c r="BK6" s="102"/>
      <c r="BM6" s="102"/>
      <c r="BN6" s="102"/>
      <c r="BO6" s="102"/>
      <c r="BP6" s="102"/>
      <c r="BQ6" s="102"/>
      <c r="BR6" s="102"/>
      <c r="BS6" s="102"/>
      <c r="BT6" s="102"/>
      <c r="BU6" s="107"/>
    </row>
    <row r="7" spans="1:73" s="98" customFormat="1" ht="13.2" customHeight="1" x14ac:dyDescent="0.2">
      <c r="A7" s="99"/>
      <c r="B7" s="100"/>
      <c r="C7" s="100"/>
      <c r="D7" s="101"/>
      <c r="E7" s="101"/>
      <c r="F7" s="101"/>
      <c r="H7" s="101"/>
      <c r="I7" s="101"/>
      <c r="K7" s="101"/>
      <c r="M7" s="101"/>
      <c r="O7" s="101"/>
      <c r="P7" s="106"/>
      <c r="Q7" s="106"/>
      <c r="R7" s="101"/>
      <c r="S7" s="106"/>
      <c r="T7" s="101"/>
      <c r="V7" s="103"/>
      <c r="W7" s="108"/>
      <c r="X7" s="108"/>
      <c r="Y7" s="108"/>
      <c r="Z7" s="109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6"/>
      <c r="AQ7" s="101"/>
      <c r="AS7" s="101"/>
      <c r="AU7" s="101"/>
      <c r="AW7" s="101"/>
      <c r="AY7" s="101"/>
      <c r="BA7" s="101"/>
      <c r="BB7" s="101"/>
      <c r="BC7" s="101"/>
      <c r="BE7" s="101"/>
      <c r="BG7" s="101"/>
      <c r="BI7" s="101"/>
      <c r="BJ7" s="101"/>
      <c r="BK7" s="101"/>
      <c r="BM7" s="101"/>
      <c r="BN7" s="101"/>
      <c r="BO7" s="101"/>
      <c r="BP7" s="101"/>
      <c r="BQ7" s="101"/>
      <c r="BR7" s="101"/>
      <c r="BS7" s="101"/>
      <c r="BT7" s="101"/>
      <c r="BU7" s="110"/>
    </row>
    <row r="8" spans="1:73" s="98" customFormat="1" ht="79.2" customHeight="1" x14ac:dyDescent="0.2">
      <c r="A8" s="135" t="s">
        <v>162</v>
      </c>
      <c r="B8" s="136" t="s">
        <v>163</v>
      </c>
      <c r="C8" s="134" t="s">
        <v>164</v>
      </c>
      <c r="D8" s="136" t="s">
        <v>118</v>
      </c>
      <c r="E8" s="134" t="s">
        <v>119</v>
      </c>
      <c r="F8" s="136" t="s">
        <v>120</v>
      </c>
      <c r="G8" s="112" t="s">
        <v>121</v>
      </c>
      <c r="H8" s="113" t="s">
        <v>122</v>
      </c>
      <c r="I8" s="113" t="s">
        <v>123</v>
      </c>
      <c r="J8" s="114" t="s">
        <v>124</v>
      </c>
      <c r="K8" s="113" t="s">
        <v>125</v>
      </c>
      <c r="L8" s="114" t="s">
        <v>126</v>
      </c>
      <c r="M8" s="113" t="s">
        <v>127</v>
      </c>
      <c r="N8" s="114" t="s">
        <v>128</v>
      </c>
      <c r="O8" s="113" t="s">
        <v>66</v>
      </c>
      <c r="P8" s="113" t="s">
        <v>157</v>
      </c>
      <c r="Q8" s="113" t="s">
        <v>158</v>
      </c>
      <c r="R8" s="113" t="s">
        <v>190</v>
      </c>
      <c r="S8" s="113" t="s">
        <v>171</v>
      </c>
      <c r="T8" s="113" t="s">
        <v>159</v>
      </c>
      <c r="U8" s="113" t="s">
        <v>172</v>
      </c>
      <c r="V8" s="113" t="s">
        <v>160</v>
      </c>
      <c r="W8" s="113" t="s">
        <v>173</v>
      </c>
      <c r="X8" s="113" t="s">
        <v>73</v>
      </c>
      <c r="Y8" s="113" t="s">
        <v>161</v>
      </c>
      <c r="Z8" s="113" t="s">
        <v>75</v>
      </c>
      <c r="AA8" s="113" t="s">
        <v>191</v>
      </c>
      <c r="AB8" s="113" t="s">
        <v>130</v>
      </c>
      <c r="AC8" s="113" t="s">
        <v>131</v>
      </c>
      <c r="AD8" s="113" t="s">
        <v>132</v>
      </c>
      <c r="AE8" s="113" t="s">
        <v>133</v>
      </c>
      <c r="AF8" s="113" t="s">
        <v>134</v>
      </c>
      <c r="AG8" s="113" t="s">
        <v>116</v>
      </c>
      <c r="AH8" s="113" t="s">
        <v>192</v>
      </c>
      <c r="AI8" s="113" t="s">
        <v>135</v>
      </c>
      <c r="AJ8" s="113" t="s">
        <v>136</v>
      </c>
      <c r="AK8" s="113" t="s">
        <v>137</v>
      </c>
      <c r="AL8" s="134" t="s">
        <v>175</v>
      </c>
      <c r="AM8" s="134" t="s">
        <v>176</v>
      </c>
      <c r="AN8" s="113" t="s">
        <v>193</v>
      </c>
      <c r="AO8" s="113" t="s">
        <v>194</v>
      </c>
      <c r="AP8" s="112" t="s">
        <v>138</v>
      </c>
      <c r="AQ8" s="113" t="s">
        <v>139</v>
      </c>
      <c r="AR8" s="114" t="s">
        <v>140</v>
      </c>
      <c r="AS8" s="113" t="s">
        <v>141</v>
      </c>
      <c r="AT8" s="114" t="s">
        <v>142</v>
      </c>
      <c r="AU8" s="113" t="s">
        <v>143</v>
      </c>
      <c r="AV8" s="114" t="s">
        <v>144</v>
      </c>
      <c r="AW8" s="113" t="s">
        <v>145</v>
      </c>
      <c r="AX8" s="114" t="s">
        <v>146</v>
      </c>
      <c r="AY8" s="113" t="s">
        <v>147</v>
      </c>
      <c r="AZ8" s="114" t="s">
        <v>148</v>
      </c>
      <c r="BA8" s="113" t="s">
        <v>149</v>
      </c>
      <c r="BB8" s="113" t="s">
        <v>195</v>
      </c>
      <c r="BC8" s="113" t="s">
        <v>150</v>
      </c>
      <c r="BD8" s="114" t="s">
        <v>151</v>
      </c>
      <c r="BE8" s="113" t="s">
        <v>152</v>
      </c>
      <c r="BF8" s="114" t="s">
        <v>153</v>
      </c>
      <c r="BG8" s="113" t="s">
        <v>154</v>
      </c>
      <c r="BH8" s="114" t="s">
        <v>155</v>
      </c>
      <c r="BI8" s="113" t="s">
        <v>156</v>
      </c>
      <c r="BJ8" s="113" t="s">
        <v>196</v>
      </c>
      <c r="BK8" s="113" t="s">
        <v>111</v>
      </c>
      <c r="BL8" s="114" t="s">
        <v>112</v>
      </c>
      <c r="BM8" s="113" t="s">
        <v>197</v>
      </c>
      <c r="BN8" s="113" t="s">
        <v>114</v>
      </c>
      <c r="BO8" s="113" t="s">
        <v>177</v>
      </c>
      <c r="BP8" s="113" t="s">
        <v>115</v>
      </c>
      <c r="BQ8" s="113" t="s">
        <v>198</v>
      </c>
      <c r="BR8" s="113" t="s">
        <v>199</v>
      </c>
      <c r="BS8" s="113" t="s">
        <v>200</v>
      </c>
      <c r="BT8" s="113" t="s">
        <v>201</v>
      </c>
      <c r="BU8" s="112" t="s">
        <v>202</v>
      </c>
    </row>
    <row r="9" spans="1:73" s="164" customFormat="1" ht="12.6" customHeight="1" x14ac:dyDescent="0.2">
      <c r="A9" s="139">
        <v>271004</v>
      </c>
      <c r="B9" s="139" t="s">
        <v>203</v>
      </c>
      <c r="C9" s="139" t="s">
        <v>204</v>
      </c>
      <c r="D9" s="139">
        <v>481</v>
      </c>
      <c r="E9" s="139">
        <v>17.442438140991499</v>
      </c>
      <c r="F9" s="139">
        <v>17.442438140991499</v>
      </c>
      <c r="G9" s="150">
        <v>22</v>
      </c>
      <c r="H9" s="150">
        <v>67</v>
      </c>
      <c r="I9" s="150">
        <v>57</v>
      </c>
      <c r="J9" s="150">
        <v>88</v>
      </c>
      <c r="K9" s="150">
        <v>87</v>
      </c>
      <c r="L9" s="150">
        <v>61</v>
      </c>
      <c r="M9" s="150">
        <v>57</v>
      </c>
      <c r="N9" s="150">
        <v>42</v>
      </c>
      <c r="O9" s="150">
        <v>0</v>
      </c>
      <c r="P9" s="150">
        <v>240</v>
      </c>
      <c r="Q9" s="150">
        <v>241</v>
      </c>
      <c r="R9" s="150">
        <v>0</v>
      </c>
      <c r="S9" s="150">
        <v>162</v>
      </c>
      <c r="T9" s="150">
        <v>319</v>
      </c>
      <c r="U9" s="150">
        <v>28</v>
      </c>
      <c r="V9" s="150">
        <v>291</v>
      </c>
      <c r="W9" s="150">
        <v>16</v>
      </c>
      <c r="X9" s="150">
        <v>60</v>
      </c>
      <c r="Y9" s="150">
        <v>158</v>
      </c>
      <c r="Z9" s="150">
        <v>57</v>
      </c>
      <c r="AA9" s="150">
        <v>0</v>
      </c>
      <c r="AB9" s="150">
        <v>330</v>
      </c>
      <c r="AC9" s="150">
        <v>34</v>
      </c>
      <c r="AD9" s="150">
        <v>11</v>
      </c>
      <c r="AE9" s="150">
        <v>15</v>
      </c>
      <c r="AF9" s="150">
        <v>0</v>
      </c>
      <c r="AG9" s="150">
        <v>91</v>
      </c>
      <c r="AH9" s="150">
        <v>0</v>
      </c>
      <c r="AI9" s="150">
        <v>246</v>
      </c>
      <c r="AJ9" s="150">
        <v>19</v>
      </c>
      <c r="AK9" s="150">
        <v>31</v>
      </c>
      <c r="AL9" s="139">
        <v>136</v>
      </c>
      <c r="AM9" s="139">
        <v>15</v>
      </c>
      <c r="AN9" s="150">
        <v>34</v>
      </c>
      <c r="AO9" s="150">
        <v>0</v>
      </c>
      <c r="AP9" s="150">
        <v>26</v>
      </c>
      <c r="AQ9" s="150">
        <v>37</v>
      </c>
      <c r="AR9" s="150">
        <v>34</v>
      </c>
      <c r="AS9" s="150">
        <v>23</v>
      </c>
      <c r="AT9" s="150">
        <v>23</v>
      </c>
      <c r="AU9" s="150">
        <v>29</v>
      </c>
      <c r="AV9" s="150">
        <v>39</v>
      </c>
      <c r="AW9" s="150">
        <v>36</v>
      </c>
      <c r="AX9" s="150">
        <v>28</v>
      </c>
      <c r="AY9" s="150">
        <v>29</v>
      </c>
      <c r="AZ9" s="150">
        <v>23</v>
      </c>
      <c r="BA9" s="150">
        <v>26</v>
      </c>
      <c r="BB9" s="150">
        <v>128</v>
      </c>
      <c r="BC9" s="150">
        <v>57</v>
      </c>
      <c r="BD9" s="150">
        <v>94</v>
      </c>
      <c r="BE9" s="150">
        <v>63</v>
      </c>
      <c r="BF9" s="150">
        <v>79</v>
      </c>
      <c r="BG9" s="150">
        <v>57</v>
      </c>
      <c r="BH9" s="150">
        <v>63</v>
      </c>
      <c r="BI9" s="150">
        <v>68</v>
      </c>
      <c r="BJ9" s="150">
        <v>0</v>
      </c>
      <c r="BK9" s="150">
        <v>94</v>
      </c>
      <c r="BL9" s="150">
        <v>436</v>
      </c>
      <c r="BM9" s="150">
        <v>178</v>
      </c>
      <c r="BN9" s="150">
        <v>48</v>
      </c>
      <c r="BO9" s="150">
        <v>32</v>
      </c>
      <c r="BP9" s="150">
        <v>15</v>
      </c>
      <c r="BQ9" s="150">
        <v>46</v>
      </c>
      <c r="BR9" s="150">
        <v>2</v>
      </c>
      <c r="BS9" s="150">
        <v>100</v>
      </c>
      <c r="BT9" s="150">
        <v>378</v>
      </c>
      <c r="BU9" s="150">
        <v>3</v>
      </c>
    </row>
    <row r="10" spans="1:73" s="164" customFormat="1" ht="12.6" customHeight="1" x14ac:dyDescent="0.2">
      <c r="A10" s="139">
        <v>271403</v>
      </c>
      <c r="B10" s="139" t="s">
        <v>205</v>
      </c>
      <c r="C10" s="139" t="s">
        <v>204</v>
      </c>
      <c r="D10" s="139">
        <v>111</v>
      </c>
      <c r="E10" s="139">
        <v>13.5856095348948</v>
      </c>
      <c r="F10" s="139">
        <v>13.5856095348948</v>
      </c>
      <c r="G10" s="150">
        <v>4</v>
      </c>
      <c r="H10" s="150">
        <v>14</v>
      </c>
      <c r="I10" s="150">
        <v>17</v>
      </c>
      <c r="J10" s="150">
        <v>13</v>
      </c>
      <c r="K10" s="150">
        <v>25</v>
      </c>
      <c r="L10" s="150">
        <v>13</v>
      </c>
      <c r="M10" s="150">
        <v>16</v>
      </c>
      <c r="N10" s="150">
        <v>9</v>
      </c>
      <c r="O10" s="150">
        <v>0</v>
      </c>
      <c r="P10" s="150">
        <v>71</v>
      </c>
      <c r="Q10" s="150">
        <v>40</v>
      </c>
      <c r="R10" s="150">
        <v>0</v>
      </c>
      <c r="S10" s="150">
        <v>44</v>
      </c>
      <c r="T10" s="150">
        <v>67</v>
      </c>
      <c r="U10" s="150">
        <v>6</v>
      </c>
      <c r="V10" s="150">
        <v>61</v>
      </c>
      <c r="W10" s="150">
        <v>4</v>
      </c>
      <c r="X10" s="150">
        <v>19</v>
      </c>
      <c r="Y10" s="150">
        <v>31</v>
      </c>
      <c r="Z10" s="150">
        <v>7</v>
      </c>
      <c r="AA10" s="150">
        <v>0</v>
      </c>
      <c r="AB10" s="150">
        <v>73</v>
      </c>
      <c r="AC10" s="150">
        <v>8</v>
      </c>
      <c r="AD10" s="150">
        <v>10</v>
      </c>
      <c r="AE10" s="150">
        <v>1</v>
      </c>
      <c r="AF10" s="150">
        <v>0</v>
      </c>
      <c r="AG10" s="150">
        <v>19</v>
      </c>
      <c r="AH10" s="150">
        <v>0</v>
      </c>
      <c r="AI10" s="150">
        <v>71</v>
      </c>
      <c r="AJ10" s="150">
        <v>2</v>
      </c>
      <c r="AK10" s="150">
        <v>12</v>
      </c>
      <c r="AL10" s="139">
        <v>19</v>
      </c>
      <c r="AM10" s="139">
        <v>5</v>
      </c>
      <c r="AN10" s="150">
        <v>2</v>
      </c>
      <c r="AO10" s="150">
        <v>0</v>
      </c>
      <c r="AP10" s="150">
        <v>12</v>
      </c>
      <c r="AQ10" s="150">
        <v>9</v>
      </c>
      <c r="AR10" s="150">
        <v>9</v>
      </c>
      <c r="AS10" s="150">
        <v>4</v>
      </c>
      <c r="AT10" s="150">
        <v>5</v>
      </c>
      <c r="AU10" s="150">
        <v>10</v>
      </c>
      <c r="AV10" s="150">
        <v>6</v>
      </c>
      <c r="AW10" s="150">
        <v>9</v>
      </c>
      <c r="AX10" s="150">
        <v>10</v>
      </c>
      <c r="AY10" s="150">
        <v>5</v>
      </c>
      <c r="AZ10" s="150">
        <v>5</v>
      </c>
      <c r="BA10" s="150">
        <v>5</v>
      </c>
      <c r="BB10" s="150">
        <v>22</v>
      </c>
      <c r="BC10" s="150">
        <v>14</v>
      </c>
      <c r="BD10" s="150">
        <v>20</v>
      </c>
      <c r="BE10" s="150">
        <v>13</v>
      </c>
      <c r="BF10" s="150">
        <v>19</v>
      </c>
      <c r="BG10" s="150">
        <v>14</v>
      </c>
      <c r="BH10" s="150">
        <v>16</v>
      </c>
      <c r="BI10" s="150">
        <v>15</v>
      </c>
      <c r="BJ10" s="150">
        <v>0</v>
      </c>
      <c r="BK10" s="150">
        <v>28</v>
      </c>
      <c r="BL10" s="150">
        <v>90</v>
      </c>
      <c r="BM10" s="150">
        <v>37</v>
      </c>
      <c r="BN10" s="150">
        <v>23</v>
      </c>
      <c r="BO10" s="150">
        <v>6</v>
      </c>
      <c r="BP10" s="150">
        <v>4</v>
      </c>
      <c r="BQ10" s="150">
        <v>7</v>
      </c>
      <c r="BR10" s="150">
        <v>0</v>
      </c>
      <c r="BS10" s="150">
        <v>30</v>
      </c>
      <c r="BT10" s="150">
        <v>81</v>
      </c>
      <c r="BU10" s="150">
        <v>0</v>
      </c>
    </row>
    <row r="11" spans="1:73" s="164" customFormat="1" ht="12.6" customHeight="1" x14ac:dyDescent="0.2">
      <c r="A11" s="139">
        <v>272027</v>
      </c>
      <c r="B11" s="139" t="s">
        <v>206</v>
      </c>
      <c r="C11" s="139" t="s">
        <v>204</v>
      </c>
      <c r="D11" s="139">
        <v>31</v>
      </c>
      <c r="E11" s="139">
        <v>16.489186285252298</v>
      </c>
      <c r="F11" s="139">
        <v>16.489186285252298</v>
      </c>
      <c r="G11" s="150">
        <v>2</v>
      </c>
      <c r="H11" s="150">
        <v>1</v>
      </c>
      <c r="I11" s="150">
        <v>0</v>
      </c>
      <c r="J11" s="150">
        <v>3</v>
      </c>
      <c r="K11" s="150">
        <v>9</v>
      </c>
      <c r="L11" s="150">
        <v>6</v>
      </c>
      <c r="M11" s="150">
        <v>6</v>
      </c>
      <c r="N11" s="150">
        <v>4</v>
      </c>
      <c r="O11" s="150">
        <v>0</v>
      </c>
      <c r="P11" s="150">
        <v>20</v>
      </c>
      <c r="Q11" s="150">
        <v>11</v>
      </c>
      <c r="R11" s="150">
        <v>0</v>
      </c>
      <c r="S11" s="150">
        <v>9</v>
      </c>
      <c r="T11" s="150">
        <v>22</v>
      </c>
      <c r="U11" s="150">
        <v>2</v>
      </c>
      <c r="V11" s="150">
        <v>20</v>
      </c>
      <c r="W11" s="150">
        <v>2</v>
      </c>
      <c r="X11" s="150">
        <v>2</v>
      </c>
      <c r="Y11" s="150">
        <v>16</v>
      </c>
      <c r="Z11" s="150">
        <v>0</v>
      </c>
      <c r="AA11" s="150">
        <v>0</v>
      </c>
      <c r="AB11" s="150">
        <v>14</v>
      </c>
      <c r="AC11" s="150">
        <v>1</v>
      </c>
      <c r="AD11" s="150">
        <v>3</v>
      </c>
      <c r="AE11" s="150">
        <v>1</v>
      </c>
      <c r="AF11" s="150">
        <v>0</v>
      </c>
      <c r="AG11" s="150">
        <v>12</v>
      </c>
      <c r="AH11" s="150">
        <v>0</v>
      </c>
      <c r="AI11" s="150">
        <v>15</v>
      </c>
      <c r="AJ11" s="150">
        <v>1</v>
      </c>
      <c r="AK11" s="150">
        <v>3</v>
      </c>
      <c r="AL11" s="139">
        <v>6</v>
      </c>
      <c r="AM11" s="139">
        <v>5</v>
      </c>
      <c r="AN11" s="150">
        <v>1</v>
      </c>
      <c r="AO11" s="150">
        <v>0</v>
      </c>
      <c r="AP11" s="150">
        <v>0</v>
      </c>
      <c r="AQ11" s="150">
        <v>2</v>
      </c>
      <c r="AR11" s="150">
        <v>3</v>
      </c>
      <c r="AS11" s="150">
        <v>2</v>
      </c>
      <c r="AT11" s="150">
        <v>0</v>
      </c>
      <c r="AU11" s="150">
        <v>4</v>
      </c>
      <c r="AV11" s="150">
        <v>2</v>
      </c>
      <c r="AW11" s="150">
        <v>3</v>
      </c>
      <c r="AX11" s="150">
        <v>3</v>
      </c>
      <c r="AY11" s="150">
        <v>5</v>
      </c>
      <c r="AZ11" s="150">
        <v>2</v>
      </c>
      <c r="BA11" s="150">
        <v>3</v>
      </c>
      <c r="BB11" s="150">
        <v>2</v>
      </c>
      <c r="BC11" s="150">
        <v>4</v>
      </c>
      <c r="BD11" s="150">
        <v>9</v>
      </c>
      <c r="BE11" s="150">
        <v>4</v>
      </c>
      <c r="BF11" s="150">
        <v>1</v>
      </c>
      <c r="BG11" s="150">
        <v>4</v>
      </c>
      <c r="BH11" s="150">
        <v>5</v>
      </c>
      <c r="BI11" s="150">
        <v>4</v>
      </c>
      <c r="BJ11" s="150">
        <v>0</v>
      </c>
      <c r="BK11" s="150">
        <v>9</v>
      </c>
      <c r="BL11" s="150">
        <v>30</v>
      </c>
      <c r="BM11" s="150">
        <v>6</v>
      </c>
      <c r="BN11" s="150">
        <v>4</v>
      </c>
      <c r="BO11" s="150">
        <v>1</v>
      </c>
      <c r="BP11" s="150">
        <v>1</v>
      </c>
      <c r="BQ11" s="150">
        <v>2</v>
      </c>
      <c r="BR11" s="150">
        <v>0</v>
      </c>
      <c r="BS11" s="150">
        <v>4</v>
      </c>
      <c r="BT11" s="150">
        <v>27</v>
      </c>
      <c r="BU11" s="150">
        <v>0</v>
      </c>
    </row>
    <row r="12" spans="1:73" s="164" customFormat="1" ht="12.6" customHeight="1" x14ac:dyDescent="0.2">
      <c r="A12" s="139">
        <v>272035</v>
      </c>
      <c r="B12" s="139" t="s">
        <v>207</v>
      </c>
      <c r="C12" s="139" t="s">
        <v>204</v>
      </c>
      <c r="D12" s="139">
        <v>36</v>
      </c>
      <c r="E12" s="139">
        <v>8.8487744447393997</v>
      </c>
      <c r="F12" s="139">
        <v>8.8487744447393997</v>
      </c>
      <c r="G12" s="150">
        <v>0</v>
      </c>
      <c r="H12" s="150">
        <v>5</v>
      </c>
      <c r="I12" s="150">
        <v>4</v>
      </c>
      <c r="J12" s="150">
        <v>7</v>
      </c>
      <c r="K12" s="150">
        <v>6</v>
      </c>
      <c r="L12" s="150">
        <v>4</v>
      </c>
      <c r="M12" s="150">
        <v>6</v>
      </c>
      <c r="N12" s="150">
        <v>4</v>
      </c>
      <c r="O12" s="150">
        <v>0</v>
      </c>
      <c r="P12" s="150">
        <v>24</v>
      </c>
      <c r="Q12" s="150">
        <v>12</v>
      </c>
      <c r="R12" s="150">
        <v>0</v>
      </c>
      <c r="S12" s="150">
        <v>14</v>
      </c>
      <c r="T12" s="150">
        <v>22</v>
      </c>
      <c r="U12" s="150">
        <v>2</v>
      </c>
      <c r="V12" s="150">
        <v>20</v>
      </c>
      <c r="W12" s="150">
        <v>1</v>
      </c>
      <c r="X12" s="150">
        <v>4</v>
      </c>
      <c r="Y12" s="150">
        <v>11</v>
      </c>
      <c r="Z12" s="150">
        <v>4</v>
      </c>
      <c r="AA12" s="150">
        <v>0</v>
      </c>
      <c r="AB12" s="150">
        <v>23</v>
      </c>
      <c r="AC12" s="150">
        <v>2</v>
      </c>
      <c r="AD12" s="150">
        <v>0</v>
      </c>
      <c r="AE12" s="150">
        <v>0</v>
      </c>
      <c r="AF12" s="150">
        <v>0</v>
      </c>
      <c r="AG12" s="150">
        <v>11</v>
      </c>
      <c r="AH12" s="150">
        <v>0</v>
      </c>
      <c r="AI12" s="150">
        <v>26</v>
      </c>
      <c r="AJ12" s="150">
        <v>1</v>
      </c>
      <c r="AK12" s="150">
        <v>2</v>
      </c>
      <c r="AL12" s="139">
        <v>4</v>
      </c>
      <c r="AM12" s="139">
        <v>0</v>
      </c>
      <c r="AN12" s="150">
        <v>3</v>
      </c>
      <c r="AO12" s="150">
        <v>0</v>
      </c>
      <c r="AP12" s="150">
        <v>2</v>
      </c>
      <c r="AQ12" s="150">
        <v>3</v>
      </c>
      <c r="AR12" s="150">
        <v>1</v>
      </c>
      <c r="AS12" s="150">
        <v>2</v>
      </c>
      <c r="AT12" s="150">
        <v>3</v>
      </c>
      <c r="AU12" s="150">
        <v>3</v>
      </c>
      <c r="AV12" s="150">
        <v>7</v>
      </c>
      <c r="AW12" s="150">
        <v>4</v>
      </c>
      <c r="AX12" s="150">
        <v>0</v>
      </c>
      <c r="AY12" s="150">
        <v>1</v>
      </c>
      <c r="AZ12" s="150">
        <v>1</v>
      </c>
      <c r="BA12" s="150">
        <v>5</v>
      </c>
      <c r="BB12" s="150">
        <v>4</v>
      </c>
      <c r="BC12" s="150">
        <v>5</v>
      </c>
      <c r="BD12" s="150">
        <v>2</v>
      </c>
      <c r="BE12" s="150">
        <v>4</v>
      </c>
      <c r="BF12" s="150">
        <v>3</v>
      </c>
      <c r="BG12" s="150">
        <v>7</v>
      </c>
      <c r="BH12" s="150">
        <v>6</v>
      </c>
      <c r="BI12" s="150">
        <v>9</v>
      </c>
      <c r="BJ12" s="150">
        <v>0</v>
      </c>
      <c r="BK12" s="150">
        <v>13</v>
      </c>
      <c r="BL12" s="150">
        <v>30</v>
      </c>
      <c r="BM12" s="150">
        <v>9</v>
      </c>
      <c r="BN12" s="150">
        <v>6</v>
      </c>
      <c r="BO12" s="150">
        <v>2</v>
      </c>
      <c r="BP12" s="150">
        <v>0</v>
      </c>
      <c r="BQ12" s="150">
        <v>1</v>
      </c>
      <c r="BR12" s="150">
        <v>0</v>
      </c>
      <c r="BS12" s="150">
        <v>7</v>
      </c>
      <c r="BT12" s="150">
        <v>28</v>
      </c>
      <c r="BU12" s="150">
        <v>1</v>
      </c>
    </row>
    <row r="13" spans="1:73" s="164" customFormat="1" ht="12.6" customHeight="1" x14ac:dyDescent="0.2">
      <c r="A13" s="139">
        <v>272043</v>
      </c>
      <c r="B13" s="139" t="s">
        <v>208</v>
      </c>
      <c r="C13" s="139" t="s">
        <v>204</v>
      </c>
      <c r="D13" s="139">
        <v>8</v>
      </c>
      <c r="E13" s="139">
        <v>7.7693286328895104</v>
      </c>
      <c r="F13" s="139">
        <v>7.7693286328895104</v>
      </c>
      <c r="G13" s="150">
        <v>0</v>
      </c>
      <c r="H13" s="150">
        <v>1</v>
      </c>
      <c r="I13" s="150">
        <v>0</v>
      </c>
      <c r="J13" s="150">
        <v>2</v>
      </c>
      <c r="K13" s="150">
        <v>2</v>
      </c>
      <c r="L13" s="150">
        <v>1</v>
      </c>
      <c r="M13" s="150">
        <v>0</v>
      </c>
      <c r="N13" s="150">
        <v>2</v>
      </c>
      <c r="O13" s="150">
        <v>0</v>
      </c>
      <c r="P13" s="150">
        <v>6</v>
      </c>
      <c r="Q13" s="150">
        <v>1</v>
      </c>
      <c r="R13" s="150">
        <v>1</v>
      </c>
      <c r="S13" s="150">
        <v>2</v>
      </c>
      <c r="T13" s="150">
        <v>5</v>
      </c>
      <c r="U13" s="150">
        <v>0</v>
      </c>
      <c r="V13" s="150">
        <v>5</v>
      </c>
      <c r="W13" s="150">
        <v>1</v>
      </c>
      <c r="X13" s="150">
        <v>1</v>
      </c>
      <c r="Y13" s="150">
        <v>3</v>
      </c>
      <c r="Z13" s="150">
        <v>0</v>
      </c>
      <c r="AA13" s="150">
        <v>1</v>
      </c>
      <c r="AB13" s="150">
        <v>6</v>
      </c>
      <c r="AC13" s="150">
        <v>0</v>
      </c>
      <c r="AD13" s="150">
        <v>1</v>
      </c>
      <c r="AE13" s="150">
        <v>0</v>
      </c>
      <c r="AF13" s="150">
        <v>0</v>
      </c>
      <c r="AG13" s="150">
        <v>1</v>
      </c>
      <c r="AH13" s="150">
        <v>0</v>
      </c>
      <c r="AI13" s="150">
        <v>7</v>
      </c>
      <c r="AJ13" s="150">
        <v>0</v>
      </c>
      <c r="AK13" s="150">
        <v>1</v>
      </c>
      <c r="AL13" s="139">
        <v>0</v>
      </c>
      <c r="AM13" s="139">
        <v>0</v>
      </c>
      <c r="AN13" s="150">
        <v>0</v>
      </c>
      <c r="AO13" s="150">
        <v>0</v>
      </c>
      <c r="AP13" s="150">
        <v>2</v>
      </c>
      <c r="AQ13" s="150">
        <v>0</v>
      </c>
      <c r="AR13" s="150">
        <v>0</v>
      </c>
      <c r="AS13" s="150">
        <v>0</v>
      </c>
      <c r="AT13" s="150">
        <v>1</v>
      </c>
      <c r="AU13" s="150">
        <v>0</v>
      </c>
      <c r="AV13" s="150">
        <v>1</v>
      </c>
      <c r="AW13" s="150">
        <v>1</v>
      </c>
      <c r="AX13" s="150">
        <v>0</v>
      </c>
      <c r="AY13" s="150">
        <v>0</v>
      </c>
      <c r="AZ13" s="150">
        <v>0</v>
      </c>
      <c r="BA13" s="150">
        <v>0</v>
      </c>
      <c r="BB13" s="150">
        <v>3</v>
      </c>
      <c r="BC13" s="150">
        <v>0</v>
      </c>
      <c r="BD13" s="150">
        <v>0</v>
      </c>
      <c r="BE13" s="150">
        <v>1</v>
      </c>
      <c r="BF13" s="150">
        <v>2</v>
      </c>
      <c r="BG13" s="150">
        <v>2</v>
      </c>
      <c r="BH13" s="150">
        <v>1</v>
      </c>
      <c r="BI13" s="150">
        <v>2</v>
      </c>
      <c r="BJ13" s="150">
        <v>0</v>
      </c>
      <c r="BK13" s="150">
        <v>2</v>
      </c>
      <c r="BL13" s="150">
        <v>10</v>
      </c>
      <c r="BM13" s="150">
        <v>5</v>
      </c>
      <c r="BN13" s="150">
        <v>0</v>
      </c>
      <c r="BO13" s="150">
        <v>0</v>
      </c>
      <c r="BP13" s="150">
        <v>0</v>
      </c>
      <c r="BQ13" s="150">
        <v>0</v>
      </c>
      <c r="BR13" s="150">
        <v>1</v>
      </c>
      <c r="BS13" s="150">
        <v>0</v>
      </c>
      <c r="BT13" s="150">
        <v>7</v>
      </c>
      <c r="BU13" s="150">
        <v>1</v>
      </c>
    </row>
    <row r="14" spans="1:73" s="164" customFormat="1" ht="12.6" customHeight="1" x14ac:dyDescent="0.2">
      <c r="A14" s="139">
        <v>272051</v>
      </c>
      <c r="B14" s="139" t="s">
        <v>209</v>
      </c>
      <c r="C14" s="139" t="s">
        <v>204</v>
      </c>
      <c r="D14" s="139">
        <v>48</v>
      </c>
      <c r="E14" s="139">
        <v>12.5430841876132</v>
      </c>
      <c r="F14" s="139">
        <v>12.5430841876132</v>
      </c>
      <c r="G14" s="150">
        <v>4</v>
      </c>
      <c r="H14" s="150">
        <v>8</v>
      </c>
      <c r="I14" s="150">
        <v>6</v>
      </c>
      <c r="J14" s="150">
        <v>8</v>
      </c>
      <c r="K14" s="150">
        <v>11</v>
      </c>
      <c r="L14" s="150">
        <v>3</v>
      </c>
      <c r="M14" s="150">
        <v>3</v>
      </c>
      <c r="N14" s="150">
        <v>5</v>
      </c>
      <c r="O14" s="150">
        <v>0</v>
      </c>
      <c r="P14" s="150">
        <v>28</v>
      </c>
      <c r="Q14" s="150">
        <v>20</v>
      </c>
      <c r="R14" s="150">
        <v>0</v>
      </c>
      <c r="S14" s="150">
        <v>17</v>
      </c>
      <c r="T14" s="150">
        <v>31</v>
      </c>
      <c r="U14" s="150">
        <v>8</v>
      </c>
      <c r="V14" s="150">
        <v>23</v>
      </c>
      <c r="W14" s="150">
        <v>2</v>
      </c>
      <c r="X14" s="150">
        <v>5</v>
      </c>
      <c r="Y14" s="150">
        <v>11</v>
      </c>
      <c r="Z14" s="150">
        <v>5</v>
      </c>
      <c r="AA14" s="150">
        <v>0</v>
      </c>
      <c r="AB14" s="150">
        <v>38</v>
      </c>
      <c r="AC14" s="150">
        <v>2</v>
      </c>
      <c r="AD14" s="150">
        <v>1</v>
      </c>
      <c r="AE14" s="150">
        <v>0</v>
      </c>
      <c r="AF14" s="150">
        <v>0</v>
      </c>
      <c r="AG14" s="150">
        <v>7</v>
      </c>
      <c r="AH14" s="150">
        <v>0</v>
      </c>
      <c r="AI14" s="150">
        <v>22</v>
      </c>
      <c r="AJ14" s="150">
        <v>2</v>
      </c>
      <c r="AK14" s="150">
        <v>5</v>
      </c>
      <c r="AL14" s="139">
        <v>16</v>
      </c>
      <c r="AM14" s="139">
        <v>1</v>
      </c>
      <c r="AN14" s="150">
        <v>2</v>
      </c>
      <c r="AO14" s="150">
        <v>0</v>
      </c>
      <c r="AP14" s="150">
        <v>1</v>
      </c>
      <c r="AQ14" s="150">
        <v>3</v>
      </c>
      <c r="AR14" s="150">
        <v>4</v>
      </c>
      <c r="AS14" s="150">
        <v>3</v>
      </c>
      <c r="AT14" s="150">
        <v>1</v>
      </c>
      <c r="AU14" s="150">
        <v>0</v>
      </c>
      <c r="AV14" s="150">
        <v>4</v>
      </c>
      <c r="AW14" s="150">
        <v>1</v>
      </c>
      <c r="AX14" s="150">
        <v>4</v>
      </c>
      <c r="AY14" s="150">
        <v>2</v>
      </c>
      <c r="AZ14" s="150">
        <v>4</v>
      </c>
      <c r="BA14" s="150">
        <v>5</v>
      </c>
      <c r="BB14" s="150">
        <v>16</v>
      </c>
      <c r="BC14" s="150">
        <v>6</v>
      </c>
      <c r="BD14" s="150">
        <v>5</v>
      </c>
      <c r="BE14" s="150">
        <v>8</v>
      </c>
      <c r="BF14" s="150">
        <v>3</v>
      </c>
      <c r="BG14" s="150">
        <v>8</v>
      </c>
      <c r="BH14" s="150">
        <v>6</v>
      </c>
      <c r="BI14" s="150">
        <v>10</v>
      </c>
      <c r="BJ14" s="150">
        <v>2</v>
      </c>
      <c r="BK14" s="150">
        <v>11</v>
      </c>
      <c r="BL14" s="150">
        <v>26</v>
      </c>
      <c r="BM14" s="150">
        <v>22</v>
      </c>
      <c r="BN14" s="150">
        <v>6</v>
      </c>
      <c r="BO14" s="150">
        <v>3</v>
      </c>
      <c r="BP14" s="150">
        <v>6</v>
      </c>
      <c r="BQ14" s="150">
        <v>5</v>
      </c>
      <c r="BR14" s="150">
        <v>0</v>
      </c>
      <c r="BS14" s="150">
        <v>10</v>
      </c>
      <c r="BT14" s="150">
        <v>38</v>
      </c>
      <c r="BU14" s="150">
        <v>0</v>
      </c>
    </row>
    <row r="15" spans="1:73" s="164" customFormat="1" ht="12.6" customHeight="1" x14ac:dyDescent="0.2">
      <c r="A15" s="139">
        <v>272060</v>
      </c>
      <c r="B15" s="139" t="s">
        <v>210</v>
      </c>
      <c r="C15" s="139" t="s">
        <v>204</v>
      </c>
      <c r="D15" s="139">
        <v>4</v>
      </c>
      <c r="E15" s="139">
        <v>5.46858978740857</v>
      </c>
      <c r="F15" s="139">
        <v>5.46858978740857</v>
      </c>
      <c r="G15" s="150">
        <v>1</v>
      </c>
      <c r="H15" s="150">
        <v>0</v>
      </c>
      <c r="I15" s="150">
        <v>1</v>
      </c>
      <c r="J15" s="150">
        <v>0</v>
      </c>
      <c r="K15" s="150">
        <v>1</v>
      </c>
      <c r="L15" s="150">
        <v>0</v>
      </c>
      <c r="M15" s="150">
        <v>0</v>
      </c>
      <c r="N15" s="150">
        <v>1</v>
      </c>
      <c r="O15" s="150">
        <v>0</v>
      </c>
      <c r="P15" s="150">
        <v>3</v>
      </c>
      <c r="Q15" s="150">
        <v>1</v>
      </c>
      <c r="R15" s="150">
        <v>0</v>
      </c>
      <c r="S15" s="150">
        <v>2</v>
      </c>
      <c r="T15" s="150">
        <v>2</v>
      </c>
      <c r="U15" s="150">
        <v>1</v>
      </c>
      <c r="V15" s="150">
        <v>1</v>
      </c>
      <c r="W15" s="150">
        <v>0</v>
      </c>
      <c r="X15" s="150">
        <v>0</v>
      </c>
      <c r="Y15" s="150">
        <v>1</v>
      </c>
      <c r="Z15" s="150">
        <v>0</v>
      </c>
      <c r="AA15" s="150">
        <v>0</v>
      </c>
      <c r="AB15" s="150">
        <v>3</v>
      </c>
      <c r="AC15" s="150">
        <v>0</v>
      </c>
      <c r="AD15" s="150">
        <v>0</v>
      </c>
      <c r="AE15" s="150">
        <v>1</v>
      </c>
      <c r="AF15" s="150">
        <v>0</v>
      </c>
      <c r="AG15" s="150">
        <v>0</v>
      </c>
      <c r="AH15" s="150">
        <v>0</v>
      </c>
      <c r="AI15" s="150">
        <v>2</v>
      </c>
      <c r="AJ15" s="150">
        <v>0</v>
      </c>
      <c r="AK15" s="150">
        <v>0</v>
      </c>
      <c r="AL15" s="139">
        <v>0</v>
      </c>
      <c r="AM15" s="139">
        <v>0</v>
      </c>
      <c r="AN15" s="150">
        <v>2</v>
      </c>
      <c r="AO15" s="150">
        <v>0</v>
      </c>
      <c r="AP15" s="150">
        <v>0</v>
      </c>
      <c r="AQ15" s="150">
        <v>1</v>
      </c>
      <c r="AR15" s="150">
        <v>1</v>
      </c>
      <c r="AS15" s="150">
        <v>1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1</v>
      </c>
      <c r="BB15" s="150">
        <v>0</v>
      </c>
      <c r="BC15" s="150">
        <v>0</v>
      </c>
      <c r="BD15" s="150">
        <v>0</v>
      </c>
      <c r="BE15" s="150">
        <v>0</v>
      </c>
      <c r="BF15" s="150">
        <v>1</v>
      </c>
      <c r="BG15" s="150">
        <v>2</v>
      </c>
      <c r="BH15" s="150">
        <v>1</v>
      </c>
      <c r="BI15" s="150">
        <v>0</v>
      </c>
      <c r="BJ15" s="150">
        <v>0</v>
      </c>
      <c r="BK15" s="150">
        <v>0</v>
      </c>
      <c r="BL15" s="150">
        <v>3</v>
      </c>
      <c r="BM15" s="150">
        <v>0</v>
      </c>
      <c r="BN15" s="150">
        <v>0</v>
      </c>
      <c r="BO15" s="150">
        <v>1</v>
      </c>
      <c r="BP15" s="150">
        <v>0</v>
      </c>
      <c r="BQ15" s="150">
        <v>0</v>
      </c>
      <c r="BR15" s="150">
        <v>0</v>
      </c>
      <c r="BS15" s="150">
        <v>1</v>
      </c>
      <c r="BT15" s="150">
        <v>3</v>
      </c>
      <c r="BU15" s="150">
        <v>0</v>
      </c>
    </row>
    <row r="16" spans="1:73" s="164" customFormat="1" ht="12.6" customHeight="1" x14ac:dyDescent="0.2">
      <c r="A16" s="139">
        <v>272078</v>
      </c>
      <c r="B16" s="139" t="s">
        <v>211</v>
      </c>
      <c r="C16" s="139" t="s">
        <v>204</v>
      </c>
      <c r="D16" s="139">
        <v>42</v>
      </c>
      <c r="E16" s="139">
        <v>12.104723147689199</v>
      </c>
      <c r="F16" s="139">
        <v>12.104723147689199</v>
      </c>
      <c r="G16" s="150">
        <v>3</v>
      </c>
      <c r="H16" s="150">
        <v>2</v>
      </c>
      <c r="I16" s="150">
        <v>4</v>
      </c>
      <c r="J16" s="150">
        <v>8</v>
      </c>
      <c r="K16" s="150">
        <v>10</v>
      </c>
      <c r="L16" s="150">
        <v>3</v>
      </c>
      <c r="M16" s="150">
        <v>4</v>
      </c>
      <c r="N16" s="150">
        <v>8</v>
      </c>
      <c r="O16" s="150">
        <v>0</v>
      </c>
      <c r="P16" s="150">
        <v>28</v>
      </c>
      <c r="Q16" s="150">
        <v>14</v>
      </c>
      <c r="R16" s="150">
        <v>0</v>
      </c>
      <c r="S16" s="150">
        <v>15</v>
      </c>
      <c r="T16" s="150">
        <v>27</v>
      </c>
      <c r="U16" s="150">
        <v>2</v>
      </c>
      <c r="V16" s="150">
        <v>25</v>
      </c>
      <c r="W16" s="150">
        <v>1</v>
      </c>
      <c r="X16" s="150">
        <v>8</v>
      </c>
      <c r="Y16" s="150">
        <v>13</v>
      </c>
      <c r="Z16" s="150">
        <v>3</v>
      </c>
      <c r="AA16" s="150">
        <v>0</v>
      </c>
      <c r="AB16" s="150">
        <v>29</v>
      </c>
      <c r="AC16" s="150">
        <v>1</v>
      </c>
      <c r="AD16" s="150">
        <v>1</v>
      </c>
      <c r="AE16" s="150">
        <v>0</v>
      </c>
      <c r="AF16" s="150">
        <v>1</v>
      </c>
      <c r="AG16" s="150">
        <v>10</v>
      </c>
      <c r="AH16" s="150">
        <v>0</v>
      </c>
      <c r="AI16" s="150">
        <v>31</v>
      </c>
      <c r="AJ16" s="150">
        <v>3</v>
      </c>
      <c r="AK16" s="150">
        <v>1</v>
      </c>
      <c r="AL16" s="139">
        <v>2</v>
      </c>
      <c r="AM16" s="139">
        <v>4</v>
      </c>
      <c r="AN16" s="150">
        <v>1</v>
      </c>
      <c r="AO16" s="150">
        <v>0</v>
      </c>
      <c r="AP16" s="150">
        <v>0</v>
      </c>
      <c r="AQ16" s="150">
        <v>2</v>
      </c>
      <c r="AR16" s="150">
        <v>3</v>
      </c>
      <c r="AS16" s="150">
        <v>2</v>
      </c>
      <c r="AT16" s="150">
        <v>2</v>
      </c>
      <c r="AU16" s="150">
        <v>3</v>
      </c>
      <c r="AV16" s="150">
        <v>4</v>
      </c>
      <c r="AW16" s="150">
        <v>4</v>
      </c>
      <c r="AX16" s="150">
        <v>6</v>
      </c>
      <c r="AY16" s="150">
        <v>4</v>
      </c>
      <c r="AZ16" s="150">
        <v>3</v>
      </c>
      <c r="BA16" s="150">
        <v>4</v>
      </c>
      <c r="BB16" s="150">
        <v>5</v>
      </c>
      <c r="BC16" s="150">
        <v>5</v>
      </c>
      <c r="BD16" s="150">
        <v>9</v>
      </c>
      <c r="BE16" s="150">
        <v>7</v>
      </c>
      <c r="BF16" s="150">
        <v>8</v>
      </c>
      <c r="BG16" s="150">
        <v>5</v>
      </c>
      <c r="BH16" s="150">
        <v>6</v>
      </c>
      <c r="BI16" s="150">
        <v>2</v>
      </c>
      <c r="BJ16" s="150">
        <v>0</v>
      </c>
      <c r="BK16" s="150">
        <v>7</v>
      </c>
      <c r="BL16" s="150">
        <v>31</v>
      </c>
      <c r="BM16" s="150">
        <v>15</v>
      </c>
      <c r="BN16" s="150">
        <v>6</v>
      </c>
      <c r="BO16" s="150">
        <v>1</v>
      </c>
      <c r="BP16" s="150">
        <v>1</v>
      </c>
      <c r="BQ16" s="150">
        <v>5</v>
      </c>
      <c r="BR16" s="150">
        <v>0</v>
      </c>
      <c r="BS16" s="150">
        <v>2</v>
      </c>
      <c r="BT16" s="150">
        <v>40</v>
      </c>
      <c r="BU16" s="150">
        <v>0</v>
      </c>
    </row>
    <row r="17" spans="1:73" s="164" customFormat="1" ht="12.6" customHeight="1" x14ac:dyDescent="0.2">
      <c r="A17" s="139">
        <v>272086</v>
      </c>
      <c r="B17" s="139" t="s">
        <v>212</v>
      </c>
      <c r="C17" s="139" t="s">
        <v>204</v>
      </c>
      <c r="D17" s="139">
        <v>15</v>
      </c>
      <c r="E17" s="139">
        <v>18.181818181818201</v>
      </c>
      <c r="F17" s="139">
        <v>18.181818181818201</v>
      </c>
      <c r="G17" s="150">
        <v>1</v>
      </c>
      <c r="H17" s="150">
        <v>0</v>
      </c>
      <c r="I17" s="150">
        <v>3</v>
      </c>
      <c r="J17" s="150">
        <v>6</v>
      </c>
      <c r="K17" s="150">
        <v>4</v>
      </c>
      <c r="L17" s="150">
        <v>0</v>
      </c>
      <c r="M17" s="150">
        <v>0</v>
      </c>
      <c r="N17" s="150">
        <v>1</v>
      </c>
      <c r="O17" s="150">
        <v>0</v>
      </c>
      <c r="P17" s="150">
        <v>9</v>
      </c>
      <c r="Q17" s="150">
        <v>6</v>
      </c>
      <c r="R17" s="150">
        <v>0</v>
      </c>
      <c r="S17" s="150">
        <v>7</v>
      </c>
      <c r="T17" s="150">
        <v>8</v>
      </c>
      <c r="U17" s="150">
        <v>1</v>
      </c>
      <c r="V17" s="150">
        <v>7</v>
      </c>
      <c r="W17" s="150">
        <v>0</v>
      </c>
      <c r="X17" s="150">
        <v>2</v>
      </c>
      <c r="Y17" s="150">
        <v>3</v>
      </c>
      <c r="Z17" s="150">
        <v>2</v>
      </c>
      <c r="AA17" s="150">
        <v>0</v>
      </c>
      <c r="AB17" s="150">
        <v>9</v>
      </c>
      <c r="AC17" s="150">
        <v>2</v>
      </c>
      <c r="AD17" s="150">
        <v>1</v>
      </c>
      <c r="AE17" s="150">
        <v>2</v>
      </c>
      <c r="AF17" s="150">
        <v>0</v>
      </c>
      <c r="AG17" s="150">
        <v>1</v>
      </c>
      <c r="AH17" s="150">
        <v>0</v>
      </c>
      <c r="AI17" s="150">
        <v>7</v>
      </c>
      <c r="AJ17" s="150">
        <v>0</v>
      </c>
      <c r="AK17" s="150">
        <v>1</v>
      </c>
      <c r="AL17" s="139">
        <v>4</v>
      </c>
      <c r="AM17" s="139">
        <v>0</v>
      </c>
      <c r="AN17" s="150">
        <v>3</v>
      </c>
      <c r="AO17" s="150">
        <v>0</v>
      </c>
      <c r="AP17" s="150">
        <v>0</v>
      </c>
      <c r="AQ17" s="150">
        <v>1</v>
      </c>
      <c r="AR17" s="150">
        <v>0</v>
      </c>
      <c r="AS17" s="150">
        <v>1</v>
      </c>
      <c r="AT17" s="150">
        <v>1</v>
      </c>
      <c r="AU17" s="150">
        <v>2</v>
      </c>
      <c r="AV17" s="150">
        <v>1</v>
      </c>
      <c r="AW17" s="150">
        <v>0</v>
      </c>
      <c r="AX17" s="150">
        <v>3</v>
      </c>
      <c r="AY17" s="150">
        <v>0</v>
      </c>
      <c r="AZ17" s="150">
        <v>2</v>
      </c>
      <c r="BA17" s="150">
        <v>1</v>
      </c>
      <c r="BB17" s="150">
        <v>3</v>
      </c>
      <c r="BC17" s="150">
        <v>2</v>
      </c>
      <c r="BD17" s="150">
        <v>3</v>
      </c>
      <c r="BE17" s="150">
        <v>2</v>
      </c>
      <c r="BF17" s="150">
        <v>1</v>
      </c>
      <c r="BG17" s="150">
        <v>2</v>
      </c>
      <c r="BH17" s="150">
        <v>2</v>
      </c>
      <c r="BI17" s="150">
        <v>3</v>
      </c>
      <c r="BJ17" s="150">
        <v>0</v>
      </c>
      <c r="BK17" s="150">
        <v>5</v>
      </c>
      <c r="BL17" s="150">
        <v>10</v>
      </c>
      <c r="BM17" s="150">
        <v>4</v>
      </c>
      <c r="BN17" s="150">
        <v>4</v>
      </c>
      <c r="BO17" s="150">
        <v>0</v>
      </c>
      <c r="BP17" s="150">
        <v>0</v>
      </c>
      <c r="BQ17" s="150">
        <v>5</v>
      </c>
      <c r="BR17" s="150">
        <v>0</v>
      </c>
      <c r="BS17" s="150">
        <v>4</v>
      </c>
      <c r="BT17" s="150">
        <v>11</v>
      </c>
      <c r="BU17" s="150">
        <v>0</v>
      </c>
    </row>
    <row r="18" spans="1:73" s="164" customFormat="1" ht="12.6" customHeight="1" x14ac:dyDescent="0.2">
      <c r="A18" s="139">
        <v>272094</v>
      </c>
      <c r="B18" s="139" t="s">
        <v>213</v>
      </c>
      <c r="C18" s="139" t="s">
        <v>204</v>
      </c>
      <c r="D18" s="139">
        <v>25</v>
      </c>
      <c r="E18" s="139">
        <v>17.699992212003401</v>
      </c>
      <c r="F18" s="139">
        <v>17.699992212003401</v>
      </c>
      <c r="G18" s="150">
        <v>0</v>
      </c>
      <c r="H18" s="150">
        <v>2</v>
      </c>
      <c r="I18" s="150">
        <v>2</v>
      </c>
      <c r="J18" s="150">
        <v>5</v>
      </c>
      <c r="K18" s="150">
        <v>7</v>
      </c>
      <c r="L18" s="150">
        <v>4</v>
      </c>
      <c r="M18" s="150">
        <v>5</v>
      </c>
      <c r="N18" s="150">
        <v>0</v>
      </c>
      <c r="O18" s="150">
        <v>0</v>
      </c>
      <c r="P18" s="150">
        <v>16</v>
      </c>
      <c r="Q18" s="150">
        <v>8</v>
      </c>
      <c r="R18" s="150">
        <v>1</v>
      </c>
      <c r="S18" s="150">
        <v>10</v>
      </c>
      <c r="T18" s="150">
        <v>14</v>
      </c>
      <c r="U18" s="150">
        <v>0</v>
      </c>
      <c r="V18" s="150">
        <v>14</v>
      </c>
      <c r="W18" s="150">
        <v>1</v>
      </c>
      <c r="X18" s="150">
        <v>3</v>
      </c>
      <c r="Y18" s="150">
        <v>8</v>
      </c>
      <c r="Z18" s="150">
        <v>2</v>
      </c>
      <c r="AA18" s="150">
        <v>1</v>
      </c>
      <c r="AB18" s="150">
        <v>15</v>
      </c>
      <c r="AC18" s="150">
        <v>1</v>
      </c>
      <c r="AD18" s="150">
        <v>2</v>
      </c>
      <c r="AE18" s="150">
        <v>0</v>
      </c>
      <c r="AF18" s="150">
        <v>0</v>
      </c>
      <c r="AG18" s="150">
        <v>7</v>
      </c>
      <c r="AH18" s="150">
        <v>0</v>
      </c>
      <c r="AI18" s="150">
        <v>14</v>
      </c>
      <c r="AJ18" s="150">
        <v>1</v>
      </c>
      <c r="AK18" s="150">
        <v>3</v>
      </c>
      <c r="AL18" s="139">
        <v>6</v>
      </c>
      <c r="AM18" s="139">
        <v>1</v>
      </c>
      <c r="AN18" s="150">
        <v>0</v>
      </c>
      <c r="AO18" s="150">
        <v>0</v>
      </c>
      <c r="AP18" s="150">
        <v>6</v>
      </c>
      <c r="AQ18" s="150">
        <v>0</v>
      </c>
      <c r="AR18" s="150">
        <v>1</v>
      </c>
      <c r="AS18" s="150">
        <v>2</v>
      </c>
      <c r="AT18" s="150">
        <v>1</v>
      </c>
      <c r="AU18" s="150">
        <v>0</v>
      </c>
      <c r="AV18" s="150">
        <v>0</v>
      </c>
      <c r="AW18" s="150">
        <v>4</v>
      </c>
      <c r="AX18" s="150">
        <v>2</v>
      </c>
      <c r="AY18" s="150">
        <v>3</v>
      </c>
      <c r="AZ18" s="150">
        <v>3</v>
      </c>
      <c r="BA18" s="150">
        <v>2</v>
      </c>
      <c r="BB18" s="150">
        <v>1</v>
      </c>
      <c r="BC18" s="150">
        <v>3</v>
      </c>
      <c r="BD18" s="150">
        <v>6</v>
      </c>
      <c r="BE18" s="150">
        <v>2</v>
      </c>
      <c r="BF18" s="150">
        <v>5</v>
      </c>
      <c r="BG18" s="150">
        <v>2</v>
      </c>
      <c r="BH18" s="150">
        <v>4</v>
      </c>
      <c r="BI18" s="150">
        <v>3</v>
      </c>
      <c r="BJ18" s="150">
        <v>0</v>
      </c>
      <c r="BK18" s="150">
        <v>4</v>
      </c>
      <c r="BL18" s="150">
        <v>17</v>
      </c>
      <c r="BM18" s="150">
        <v>11</v>
      </c>
      <c r="BN18" s="150">
        <v>2</v>
      </c>
      <c r="BO18" s="150">
        <v>0</v>
      </c>
      <c r="BP18" s="150">
        <v>0</v>
      </c>
      <c r="BQ18" s="150">
        <v>1</v>
      </c>
      <c r="BR18" s="150">
        <v>1</v>
      </c>
      <c r="BS18" s="150">
        <v>4</v>
      </c>
      <c r="BT18" s="150">
        <v>21</v>
      </c>
      <c r="BU18" s="150">
        <v>0</v>
      </c>
    </row>
    <row r="19" spans="1:73" s="164" customFormat="1" ht="12.6" customHeight="1" x14ac:dyDescent="0.2">
      <c r="A19" s="139">
        <v>272108</v>
      </c>
      <c r="B19" s="139" t="s">
        <v>214</v>
      </c>
      <c r="C19" s="139" t="s">
        <v>204</v>
      </c>
      <c r="D19" s="139">
        <v>51</v>
      </c>
      <c r="E19" s="139">
        <v>12.9369059486938</v>
      </c>
      <c r="F19" s="139">
        <v>12.9369059486938</v>
      </c>
      <c r="G19" s="150">
        <v>2</v>
      </c>
      <c r="H19" s="150">
        <v>7</v>
      </c>
      <c r="I19" s="150">
        <v>4</v>
      </c>
      <c r="J19" s="150">
        <v>4</v>
      </c>
      <c r="K19" s="150">
        <v>10</v>
      </c>
      <c r="L19" s="150">
        <v>10</v>
      </c>
      <c r="M19" s="150">
        <v>6</v>
      </c>
      <c r="N19" s="150">
        <v>8</v>
      </c>
      <c r="O19" s="150">
        <v>0</v>
      </c>
      <c r="P19" s="150">
        <v>29</v>
      </c>
      <c r="Q19" s="150">
        <v>22</v>
      </c>
      <c r="R19" s="150">
        <v>0</v>
      </c>
      <c r="S19" s="150">
        <v>19</v>
      </c>
      <c r="T19" s="150">
        <v>31</v>
      </c>
      <c r="U19" s="150">
        <v>3</v>
      </c>
      <c r="V19" s="150">
        <v>28</v>
      </c>
      <c r="W19" s="150">
        <v>3</v>
      </c>
      <c r="X19" s="150">
        <v>2</v>
      </c>
      <c r="Y19" s="150">
        <v>20</v>
      </c>
      <c r="Z19" s="150">
        <v>3</v>
      </c>
      <c r="AA19" s="150">
        <v>1</v>
      </c>
      <c r="AB19" s="150">
        <v>37</v>
      </c>
      <c r="AC19" s="150">
        <v>1</v>
      </c>
      <c r="AD19" s="150">
        <v>1</v>
      </c>
      <c r="AE19" s="150">
        <v>2</v>
      </c>
      <c r="AF19" s="150">
        <v>1</v>
      </c>
      <c r="AG19" s="150">
        <v>9</v>
      </c>
      <c r="AH19" s="150">
        <v>0</v>
      </c>
      <c r="AI19" s="150">
        <v>32</v>
      </c>
      <c r="AJ19" s="150">
        <v>0</v>
      </c>
      <c r="AK19" s="150">
        <v>3</v>
      </c>
      <c r="AL19" s="139">
        <v>6</v>
      </c>
      <c r="AM19" s="139">
        <v>4</v>
      </c>
      <c r="AN19" s="150">
        <v>6</v>
      </c>
      <c r="AO19" s="150">
        <v>0</v>
      </c>
      <c r="AP19" s="150">
        <v>4</v>
      </c>
      <c r="AQ19" s="150">
        <v>3</v>
      </c>
      <c r="AR19" s="150">
        <v>3</v>
      </c>
      <c r="AS19" s="150">
        <v>6</v>
      </c>
      <c r="AT19" s="150">
        <v>3</v>
      </c>
      <c r="AU19" s="150">
        <v>3</v>
      </c>
      <c r="AV19" s="150">
        <v>4</v>
      </c>
      <c r="AW19" s="150">
        <v>3</v>
      </c>
      <c r="AX19" s="150">
        <v>5</v>
      </c>
      <c r="AY19" s="150">
        <v>5</v>
      </c>
      <c r="AZ19" s="150">
        <v>5</v>
      </c>
      <c r="BA19" s="150">
        <v>2</v>
      </c>
      <c r="BB19" s="150">
        <v>5</v>
      </c>
      <c r="BC19" s="150">
        <v>5</v>
      </c>
      <c r="BD19" s="150">
        <v>10</v>
      </c>
      <c r="BE19" s="150">
        <v>7</v>
      </c>
      <c r="BF19" s="150">
        <v>11</v>
      </c>
      <c r="BG19" s="150">
        <v>7</v>
      </c>
      <c r="BH19" s="150">
        <v>6</v>
      </c>
      <c r="BI19" s="150">
        <v>5</v>
      </c>
      <c r="BJ19" s="150">
        <v>0</v>
      </c>
      <c r="BK19" s="150">
        <v>5</v>
      </c>
      <c r="BL19" s="150">
        <v>46</v>
      </c>
      <c r="BM19" s="150">
        <v>15</v>
      </c>
      <c r="BN19" s="150">
        <v>10</v>
      </c>
      <c r="BO19" s="150">
        <v>2</v>
      </c>
      <c r="BP19" s="150">
        <v>3</v>
      </c>
      <c r="BQ19" s="150">
        <v>2</v>
      </c>
      <c r="BR19" s="150">
        <v>0</v>
      </c>
      <c r="BS19" s="150">
        <v>5</v>
      </c>
      <c r="BT19" s="150">
        <v>46</v>
      </c>
      <c r="BU19" s="150">
        <v>0</v>
      </c>
    </row>
    <row r="20" spans="1:73" s="164" customFormat="1" ht="12.6" customHeight="1" x14ac:dyDescent="0.2">
      <c r="A20" s="139">
        <v>272116</v>
      </c>
      <c r="B20" s="139" t="s">
        <v>215</v>
      </c>
      <c r="C20" s="139" t="s">
        <v>204</v>
      </c>
      <c r="D20" s="139">
        <v>31</v>
      </c>
      <c r="E20" s="139">
        <v>10.849972875067801</v>
      </c>
      <c r="F20" s="139">
        <v>10.849972875067801</v>
      </c>
      <c r="G20" s="150">
        <v>3</v>
      </c>
      <c r="H20" s="150">
        <v>5</v>
      </c>
      <c r="I20" s="150">
        <v>3</v>
      </c>
      <c r="J20" s="150">
        <v>1</v>
      </c>
      <c r="K20" s="150">
        <v>8</v>
      </c>
      <c r="L20" s="150">
        <v>5</v>
      </c>
      <c r="M20" s="150">
        <v>3</v>
      </c>
      <c r="N20" s="150">
        <v>3</v>
      </c>
      <c r="O20" s="150">
        <v>0</v>
      </c>
      <c r="P20" s="150">
        <v>20</v>
      </c>
      <c r="Q20" s="150">
        <v>11</v>
      </c>
      <c r="R20" s="150">
        <v>0</v>
      </c>
      <c r="S20" s="150">
        <v>11</v>
      </c>
      <c r="T20" s="150">
        <v>20</v>
      </c>
      <c r="U20" s="150">
        <v>6</v>
      </c>
      <c r="V20" s="150">
        <v>14</v>
      </c>
      <c r="W20" s="150">
        <v>0</v>
      </c>
      <c r="X20" s="150">
        <v>4</v>
      </c>
      <c r="Y20" s="150">
        <v>8</v>
      </c>
      <c r="Z20" s="150">
        <v>2</v>
      </c>
      <c r="AA20" s="150">
        <v>0</v>
      </c>
      <c r="AB20" s="150">
        <v>25</v>
      </c>
      <c r="AC20" s="150">
        <v>0</v>
      </c>
      <c r="AD20" s="150">
        <v>1</v>
      </c>
      <c r="AE20" s="150">
        <v>0</v>
      </c>
      <c r="AF20" s="150">
        <v>0</v>
      </c>
      <c r="AG20" s="150">
        <v>5</v>
      </c>
      <c r="AH20" s="150">
        <v>0</v>
      </c>
      <c r="AI20" s="150">
        <v>19</v>
      </c>
      <c r="AJ20" s="150">
        <v>1</v>
      </c>
      <c r="AK20" s="150">
        <v>2</v>
      </c>
      <c r="AL20" s="139">
        <v>5</v>
      </c>
      <c r="AM20" s="139">
        <v>2</v>
      </c>
      <c r="AN20" s="150">
        <v>2</v>
      </c>
      <c r="AO20" s="150">
        <v>0</v>
      </c>
      <c r="AP20" s="150">
        <v>4</v>
      </c>
      <c r="AQ20" s="150">
        <v>3</v>
      </c>
      <c r="AR20" s="150">
        <v>0</v>
      </c>
      <c r="AS20" s="150">
        <v>1</v>
      </c>
      <c r="AT20" s="150">
        <v>2</v>
      </c>
      <c r="AU20" s="150">
        <v>1</v>
      </c>
      <c r="AV20" s="150">
        <v>6</v>
      </c>
      <c r="AW20" s="150">
        <v>2</v>
      </c>
      <c r="AX20" s="150">
        <v>0</v>
      </c>
      <c r="AY20" s="150">
        <v>1</v>
      </c>
      <c r="AZ20" s="150">
        <v>3</v>
      </c>
      <c r="BA20" s="150">
        <v>1</v>
      </c>
      <c r="BB20" s="150">
        <v>7</v>
      </c>
      <c r="BC20" s="150">
        <v>2</v>
      </c>
      <c r="BD20" s="150">
        <v>6</v>
      </c>
      <c r="BE20" s="150">
        <v>8</v>
      </c>
      <c r="BF20" s="150">
        <v>3</v>
      </c>
      <c r="BG20" s="150">
        <v>6</v>
      </c>
      <c r="BH20" s="150">
        <v>3</v>
      </c>
      <c r="BI20" s="150">
        <v>3</v>
      </c>
      <c r="BJ20" s="150">
        <v>0</v>
      </c>
      <c r="BK20" s="150">
        <v>9</v>
      </c>
      <c r="BL20" s="150">
        <v>23</v>
      </c>
      <c r="BM20" s="150">
        <v>6</v>
      </c>
      <c r="BN20" s="150">
        <v>4</v>
      </c>
      <c r="BO20" s="150">
        <v>0</v>
      </c>
      <c r="BP20" s="150">
        <v>3</v>
      </c>
      <c r="BQ20" s="150">
        <v>1</v>
      </c>
      <c r="BR20" s="150">
        <v>0</v>
      </c>
      <c r="BS20" s="150">
        <v>5</v>
      </c>
      <c r="BT20" s="150">
        <v>26</v>
      </c>
      <c r="BU20" s="150">
        <v>0</v>
      </c>
    </row>
    <row r="21" spans="1:73" s="164" customFormat="1" ht="12.6" customHeight="1" x14ac:dyDescent="0.2">
      <c r="A21" s="139">
        <v>272124</v>
      </c>
      <c r="B21" s="139" t="s">
        <v>216</v>
      </c>
      <c r="C21" s="139" t="s">
        <v>204</v>
      </c>
      <c r="D21" s="139">
        <v>36</v>
      </c>
      <c r="E21" s="139">
        <v>13.8062220040498</v>
      </c>
      <c r="F21" s="139">
        <v>13.8062220040498</v>
      </c>
      <c r="G21" s="150">
        <v>3</v>
      </c>
      <c r="H21" s="150">
        <v>2</v>
      </c>
      <c r="I21" s="150">
        <v>3</v>
      </c>
      <c r="J21" s="150">
        <v>6</v>
      </c>
      <c r="K21" s="150">
        <v>5</v>
      </c>
      <c r="L21" s="150">
        <v>7</v>
      </c>
      <c r="M21" s="150">
        <v>5</v>
      </c>
      <c r="N21" s="150">
        <v>5</v>
      </c>
      <c r="O21" s="150">
        <v>0</v>
      </c>
      <c r="P21" s="150">
        <v>26</v>
      </c>
      <c r="Q21" s="150">
        <v>10</v>
      </c>
      <c r="R21" s="150">
        <v>0</v>
      </c>
      <c r="S21" s="150">
        <v>8</v>
      </c>
      <c r="T21" s="150">
        <v>28</v>
      </c>
      <c r="U21" s="150">
        <v>3</v>
      </c>
      <c r="V21" s="150">
        <v>25</v>
      </c>
      <c r="W21" s="150">
        <v>2</v>
      </c>
      <c r="X21" s="150">
        <v>6</v>
      </c>
      <c r="Y21" s="150">
        <v>17</v>
      </c>
      <c r="Z21" s="150">
        <v>0</v>
      </c>
      <c r="AA21" s="150">
        <v>0</v>
      </c>
      <c r="AB21" s="150">
        <v>21</v>
      </c>
      <c r="AC21" s="150">
        <v>0</v>
      </c>
      <c r="AD21" s="150">
        <v>0</v>
      </c>
      <c r="AE21" s="150">
        <v>0</v>
      </c>
      <c r="AF21" s="150">
        <v>1</v>
      </c>
      <c r="AG21" s="150">
        <v>14</v>
      </c>
      <c r="AH21" s="150">
        <v>0</v>
      </c>
      <c r="AI21" s="150">
        <v>24</v>
      </c>
      <c r="AJ21" s="150">
        <v>1</v>
      </c>
      <c r="AK21" s="150">
        <v>0</v>
      </c>
      <c r="AL21" s="139">
        <v>4</v>
      </c>
      <c r="AM21" s="139">
        <v>6</v>
      </c>
      <c r="AN21" s="150">
        <v>1</v>
      </c>
      <c r="AO21" s="150">
        <v>0</v>
      </c>
      <c r="AP21" s="150">
        <v>2</v>
      </c>
      <c r="AQ21" s="150">
        <v>1</v>
      </c>
      <c r="AR21" s="150">
        <v>5</v>
      </c>
      <c r="AS21" s="150">
        <v>2</v>
      </c>
      <c r="AT21" s="150">
        <v>4</v>
      </c>
      <c r="AU21" s="150">
        <v>4</v>
      </c>
      <c r="AV21" s="150">
        <v>0</v>
      </c>
      <c r="AW21" s="150">
        <v>2</v>
      </c>
      <c r="AX21" s="150">
        <v>4</v>
      </c>
      <c r="AY21" s="150">
        <v>4</v>
      </c>
      <c r="AZ21" s="150">
        <v>3</v>
      </c>
      <c r="BA21" s="150">
        <v>3</v>
      </c>
      <c r="BB21" s="150">
        <v>2</v>
      </c>
      <c r="BC21" s="150">
        <v>4</v>
      </c>
      <c r="BD21" s="150">
        <v>7</v>
      </c>
      <c r="BE21" s="150">
        <v>6</v>
      </c>
      <c r="BF21" s="150">
        <v>7</v>
      </c>
      <c r="BG21" s="150">
        <v>5</v>
      </c>
      <c r="BH21" s="150">
        <v>2</v>
      </c>
      <c r="BI21" s="150">
        <v>5</v>
      </c>
      <c r="BJ21" s="150">
        <v>0</v>
      </c>
      <c r="BK21" s="150">
        <v>10</v>
      </c>
      <c r="BL21" s="150">
        <v>26</v>
      </c>
      <c r="BM21" s="150">
        <v>14</v>
      </c>
      <c r="BN21" s="150">
        <v>3</v>
      </c>
      <c r="BO21" s="150">
        <v>1</v>
      </c>
      <c r="BP21" s="150">
        <v>1</v>
      </c>
      <c r="BQ21" s="150">
        <v>2</v>
      </c>
      <c r="BR21" s="150">
        <v>0</v>
      </c>
      <c r="BS21" s="150">
        <v>5</v>
      </c>
      <c r="BT21" s="150">
        <v>31</v>
      </c>
      <c r="BU21" s="150">
        <v>0</v>
      </c>
    </row>
    <row r="22" spans="1:73" s="164" customFormat="1" ht="12.6" customHeight="1" x14ac:dyDescent="0.2">
      <c r="A22" s="139">
        <v>272132</v>
      </c>
      <c r="B22" s="139" t="s">
        <v>217</v>
      </c>
      <c r="C22" s="139" t="s">
        <v>204</v>
      </c>
      <c r="D22" s="139">
        <v>25</v>
      </c>
      <c r="E22" s="139">
        <v>25.243090966002601</v>
      </c>
      <c r="F22" s="139">
        <v>25.243090966002601</v>
      </c>
      <c r="G22" s="150">
        <v>1</v>
      </c>
      <c r="H22" s="150">
        <v>4</v>
      </c>
      <c r="I22" s="150">
        <v>4</v>
      </c>
      <c r="J22" s="150">
        <v>2</v>
      </c>
      <c r="K22" s="150">
        <v>5</v>
      </c>
      <c r="L22" s="150">
        <v>1</v>
      </c>
      <c r="M22" s="150">
        <v>3</v>
      </c>
      <c r="N22" s="150">
        <v>5</v>
      </c>
      <c r="O22" s="150">
        <v>0</v>
      </c>
      <c r="P22" s="150">
        <v>17</v>
      </c>
      <c r="Q22" s="150">
        <v>8</v>
      </c>
      <c r="R22" s="150">
        <v>0</v>
      </c>
      <c r="S22" s="150">
        <v>8</v>
      </c>
      <c r="T22" s="150">
        <v>17</v>
      </c>
      <c r="U22" s="150">
        <v>3</v>
      </c>
      <c r="V22" s="150">
        <v>14</v>
      </c>
      <c r="W22" s="150">
        <v>1</v>
      </c>
      <c r="X22" s="150">
        <v>3</v>
      </c>
      <c r="Y22" s="150">
        <v>10</v>
      </c>
      <c r="Z22" s="150">
        <v>0</v>
      </c>
      <c r="AA22" s="150">
        <v>0</v>
      </c>
      <c r="AB22" s="150">
        <v>13</v>
      </c>
      <c r="AC22" s="150">
        <v>2</v>
      </c>
      <c r="AD22" s="150">
        <v>1</v>
      </c>
      <c r="AE22" s="150">
        <v>2</v>
      </c>
      <c r="AF22" s="150">
        <v>0</v>
      </c>
      <c r="AG22" s="150">
        <v>7</v>
      </c>
      <c r="AH22" s="150">
        <v>0</v>
      </c>
      <c r="AI22" s="150">
        <v>18</v>
      </c>
      <c r="AJ22" s="150">
        <v>0</v>
      </c>
      <c r="AK22" s="150">
        <v>2</v>
      </c>
      <c r="AL22" s="139">
        <v>4</v>
      </c>
      <c r="AM22" s="139">
        <v>1</v>
      </c>
      <c r="AN22" s="150">
        <v>0</v>
      </c>
      <c r="AO22" s="150">
        <v>0</v>
      </c>
      <c r="AP22" s="150">
        <v>1</v>
      </c>
      <c r="AQ22" s="150">
        <v>1</v>
      </c>
      <c r="AR22" s="150">
        <v>0</v>
      </c>
      <c r="AS22" s="150">
        <v>3</v>
      </c>
      <c r="AT22" s="150">
        <v>3</v>
      </c>
      <c r="AU22" s="150">
        <v>3</v>
      </c>
      <c r="AV22" s="150">
        <v>6</v>
      </c>
      <c r="AW22" s="150">
        <v>1</v>
      </c>
      <c r="AX22" s="150">
        <v>1</v>
      </c>
      <c r="AY22" s="150">
        <v>3</v>
      </c>
      <c r="AZ22" s="150">
        <v>0</v>
      </c>
      <c r="BA22" s="150">
        <v>1</v>
      </c>
      <c r="BB22" s="150">
        <v>2</v>
      </c>
      <c r="BC22" s="150">
        <v>5</v>
      </c>
      <c r="BD22" s="150">
        <v>5</v>
      </c>
      <c r="BE22" s="150">
        <v>2</v>
      </c>
      <c r="BF22" s="150">
        <v>4</v>
      </c>
      <c r="BG22" s="150">
        <v>3</v>
      </c>
      <c r="BH22" s="150">
        <v>3</v>
      </c>
      <c r="BI22" s="150">
        <v>3</v>
      </c>
      <c r="BJ22" s="150">
        <v>0</v>
      </c>
      <c r="BK22" s="150">
        <v>4</v>
      </c>
      <c r="BL22" s="150">
        <v>16</v>
      </c>
      <c r="BM22" s="150">
        <v>14</v>
      </c>
      <c r="BN22" s="150">
        <v>1</v>
      </c>
      <c r="BO22" s="150">
        <v>2</v>
      </c>
      <c r="BP22" s="150">
        <v>3</v>
      </c>
      <c r="BQ22" s="150">
        <v>4</v>
      </c>
      <c r="BR22" s="150">
        <v>0</v>
      </c>
      <c r="BS22" s="150">
        <v>3</v>
      </c>
      <c r="BT22" s="150">
        <v>22</v>
      </c>
      <c r="BU22" s="150">
        <v>0</v>
      </c>
    </row>
    <row r="23" spans="1:73" s="164" customFormat="1" ht="12.6" customHeight="1" x14ac:dyDescent="0.2">
      <c r="A23" s="139">
        <v>272141</v>
      </c>
      <c r="B23" s="139" t="s">
        <v>218</v>
      </c>
      <c r="C23" s="139" t="s">
        <v>204</v>
      </c>
      <c r="D23" s="139">
        <v>17</v>
      </c>
      <c r="E23" s="139">
        <v>15.837230534180501</v>
      </c>
      <c r="F23" s="139">
        <v>15.837230534180501</v>
      </c>
      <c r="G23" s="150">
        <v>0</v>
      </c>
      <c r="H23" s="150">
        <v>2</v>
      </c>
      <c r="I23" s="150">
        <v>4</v>
      </c>
      <c r="J23" s="150">
        <v>1</v>
      </c>
      <c r="K23" s="150">
        <v>2</v>
      </c>
      <c r="L23" s="150">
        <v>3</v>
      </c>
      <c r="M23" s="150">
        <v>2</v>
      </c>
      <c r="N23" s="150">
        <v>3</v>
      </c>
      <c r="O23" s="150">
        <v>0</v>
      </c>
      <c r="P23" s="150">
        <v>10</v>
      </c>
      <c r="Q23" s="150">
        <v>7</v>
      </c>
      <c r="R23" s="150">
        <v>0</v>
      </c>
      <c r="S23" s="150">
        <v>7</v>
      </c>
      <c r="T23" s="150">
        <v>10</v>
      </c>
      <c r="U23" s="150">
        <v>0</v>
      </c>
      <c r="V23" s="150">
        <v>10</v>
      </c>
      <c r="W23" s="150">
        <v>2</v>
      </c>
      <c r="X23" s="150">
        <v>0</v>
      </c>
      <c r="Y23" s="150">
        <v>7</v>
      </c>
      <c r="Z23" s="150">
        <v>1</v>
      </c>
      <c r="AA23" s="150">
        <v>0</v>
      </c>
      <c r="AB23" s="150">
        <v>11</v>
      </c>
      <c r="AC23" s="150">
        <v>0</v>
      </c>
      <c r="AD23" s="150">
        <v>1</v>
      </c>
      <c r="AE23" s="150">
        <v>0</v>
      </c>
      <c r="AF23" s="150">
        <v>0</v>
      </c>
      <c r="AG23" s="150">
        <v>5</v>
      </c>
      <c r="AH23" s="150">
        <v>0</v>
      </c>
      <c r="AI23" s="150">
        <v>10</v>
      </c>
      <c r="AJ23" s="150">
        <v>1</v>
      </c>
      <c r="AK23" s="150">
        <v>2</v>
      </c>
      <c r="AL23" s="139">
        <v>2</v>
      </c>
      <c r="AM23" s="139">
        <v>2</v>
      </c>
      <c r="AN23" s="150">
        <v>0</v>
      </c>
      <c r="AO23" s="150">
        <v>0</v>
      </c>
      <c r="AP23" s="150">
        <v>3</v>
      </c>
      <c r="AQ23" s="150">
        <v>4</v>
      </c>
      <c r="AR23" s="150">
        <v>0</v>
      </c>
      <c r="AS23" s="150">
        <v>0</v>
      </c>
      <c r="AT23" s="150">
        <v>0</v>
      </c>
      <c r="AU23" s="150">
        <v>2</v>
      </c>
      <c r="AV23" s="150">
        <v>1</v>
      </c>
      <c r="AW23" s="150">
        <v>1</v>
      </c>
      <c r="AX23" s="150">
        <v>2</v>
      </c>
      <c r="AY23" s="150">
        <v>1</v>
      </c>
      <c r="AZ23" s="150">
        <v>1</v>
      </c>
      <c r="BA23" s="150">
        <v>0</v>
      </c>
      <c r="BB23" s="150">
        <v>2</v>
      </c>
      <c r="BC23" s="150">
        <v>4</v>
      </c>
      <c r="BD23" s="150">
        <v>2</v>
      </c>
      <c r="BE23" s="150">
        <v>2</v>
      </c>
      <c r="BF23" s="150">
        <v>3</v>
      </c>
      <c r="BG23" s="150">
        <v>1</v>
      </c>
      <c r="BH23" s="150">
        <v>3</v>
      </c>
      <c r="BI23" s="150">
        <v>2</v>
      </c>
      <c r="BJ23" s="150">
        <v>0</v>
      </c>
      <c r="BK23" s="150">
        <v>2</v>
      </c>
      <c r="BL23" s="150">
        <v>15</v>
      </c>
      <c r="BM23" s="150">
        <v>1</v>
      </c>
      <c r="BN23" s="150">
        <v>5</v>
      </c>
      <c r="BO23" s="150">
        <v>2</v>
      </c>
      <c r="BP23" s="150">
        <v>0</v>
      </c>
      <c r="BQ23" s="150">
        <v>1</v>
      </c>
      <c r="BR23" s="150">
        <v>0</v>
      </c>
      <c r="BS23" s="150">
        <v>5</v>
      </c>
      <c r="BT23" s="150">
        <v>12</v>
      </c>
      <c r="BU23" s="150">
        <v>0</v>
      </c>
    </row>
    <row r="24" spans="1:73" s="164" customFormat="1" ht="12.6" customHeight="1" x14ac:dyDescent="0.2">
      <c r="A24" s="139">
        <v>272159</v>
      </c>
      <c r="B24" s="139" t="s">
        <v>219</v>
      </c>
      <c r="C24" s="139" t="s">
        <v>204</v>
      </c>
      <c r="D24" s="139">
        <v>27</v>
      </c>
      <c r="E24" s="139">
        <v>11.960927636387799</v>
      </c>
      <c r="F24" s="139">
        <v>11.960927636387799</v>
      </c>
      <c r="G24" s="150">
        <v>0</v>
      </c>
      <c r="H24" s="150">
        <v>3</v>
      </c>
      <c r="I24" s="150">
        <v>3</v>
      </c>
      <c r="J24" s="150">
        <v>4</v>
      </c>
      <c r="K24" s="150">
        <v>8</v>
      </c>
      <c r="L24" s="150">
        <v>2</v>
      </c>
      <c r="M24" s="150">
        <v>2</v>
      </c>
      <c r="N24" s="150">
        <v>5</v>
      </c>
      <c r="O24" s="150">
        <v>0</v>
      </c>
      <c r="P24" s="150">
        <v>19</v>
      </c>
      <c r="Q24" s="150">
        <v>8</v>
      </c>
      <c r="R24" s="150">
        <v>0</v>
      </c>
      <c r="S24" s="150">
        <v>15</v>
      </c>
      <c r="T24" s="150">
        <v>12</v>
      </c>
      <c r="U24" s="150">
        <v>0</v>
      </c>
      <c r="V24" s="150">
        <v>12</v>
      </c>
      <c r="W24" s="150">
        <v>0</v>
      </c>
      <c r="X24" s="150">
        <v>3</v>
      </c>
      <c r="Y24" s="150">
        <v>9</v>
      </c>
      <c r="Z24" s="150">
        <v>0</v>
      </c>
      <c r="AA24" s="150">
        <v>0</v>
      </c>
      <c r="AB24" s="150">
        <v>20</v>
      </c>
      <c r="AC24" s="150">
        <v>2</v>
      </c>
      <c r="AD24" s="150">
        <v>1</v>
      </c>
      <c r="AE24" s="150">
        <v>0</v>
      </c>
      <c r="AF24" s="150">
        <v>0</v>
      </c>
      <c r="AG24" s="150">
        <v>4</v>
      </c>
      <c r="AH24" s="150">
        <v>0</v>
      </c>
      <c r="AI24" s="150">
        <v>19</v>
      </c>
      <c r="AJ24" s="150">
        <v>1</v>
      </c>
      <c r="AK24" s="150">
        <v>1</v>
      </c>
      <c r="AL24" s="139">
        <v>2</v>
      </c>
      <c r="AM24" s="139">
        <v>1</v>
      </c>
      <c r="AN24" s="150">
        <v>3</v>
      </c>
      <c r="AO24" s="150">
        <v>0</v>
      </c>
      <c r="AP24" s="150">
        <v>1</v>
      </c>
      <c r="AQ24" s="150">
        <v>0</v>
      </c>
      <c r="AR24" s="150">
        <v>1</v>
      </c>
      <c r="AS24" s="150">
        <v>1</v>
      </c>
      <c r="AT24" s="150">
        <v>2</v>
      </c>
      <c r="AU24" s="150">
        <v>2</v>
      </c>
      <c r="AV24" s="150">
        <v>2</v>
      </c>
      <c r="AW24" s="150">
        <v>3</v>
      </c>
      <c r="AX24" s="150">
        <v>0</v>
      </c>
      <c r="AY24" s="150">
        <v>4</v>
      </c>
      <c r="AZ24" s="150">
        <v>0</v>
      </c>
      <c r="BA24" s="150">
        <v>5</v>
      </c>
      <c r="BB24" s="150">
        <v>6</v>
      </c>
      <c r="BC24" s="150">
        <v>2</v>
      </c>
      <c r="BD24" s="150">
        <v>4</v>
      </c>
      <c r="BE24" s="150">
        <v>4</v>
      </c>
      <c r="BF24" s="150">
        <v>2</v>
      </c>
      <c r="BG24" s="150">
        <v>6</v>
      </c>
      <c r="BH24" s="150">
        <v>2</v>
      </c>
      <c r="BI24" s="150">
        <v>7</v>
      </c>
      <c r="BJ24" s="150">
        <v>0</v>
      </c>
      <c r="BK24" s="150">
        <v>6</v>
      </c>
      <c r="BL24" s="150">
        <v>25</v>
      </c>
      <c r="BM24" s="150">
        <v>4</v>
      </c>
      <c r="BN24" s="150">
        <v>5</v>
      </c>
      <c r="BO24" s="150">
        <v>1</v>
      </c>
      <c r="BP24" s="150">
        <v>0</v>
      </c>
      <c r="BQ24" s="150">
        <v>2</v>
      </c>
      <c r="BR24" s="150">
        <v>0</v>
      </c>
      <c r="BS24" s="150">
        <v>4</v>
      </c>
      <c r="BT24" s="150">
        <v>22</v>
      </c>
      <c r="BU24" s="150">
        <v>1</v>
      </c>
    </row>
    <row r="25" spans="1:73" s="164" customFormat="1" ht="12.6" customHeight="1" x14ac:dyDescent="0.2">
      <c r="A25" s="139">
        <v>272167</v>
      </c>
      <c r="B25" s="139" t="s">
        <v>220</v>
      </c>
      <c r="C25" s="139" t="s">
        <v>204</v>
      </c>
      <c r="D25" s="139">
        <v>23</v>
      </c>
      <c r="E25" s="139">
        <v>23.179408622739999</v>
      </c>
      <c r="F25" s="139">
        <v>23.179408622739999</v>
      </c>
      <c r="G25" s="150">
        <v>0</v>
      </c>
      <c r="H25" s="150">
        <v>1</v>
      </c>
      <c r="I25" s="150">
        <v>5</v>
      </c>
      <c r="J25" s="150">
        <v>2</v>
      </c>
      <c r="K25" s="150">
        <v>4</v>
      </c>
      <c r="L25" s="150">
        <v>3</v>
      </c>
      <c r="M25" s="150">
        <v>4</v>
      </c>
      <c r="N25" s="150">
        <v>4</v>
      </c>
      <c r="O25" s="150">
        <v>0</v>
      </c>
      <c r="P25" s="150">
        <v>16</v>
      </c>
      <c r="Q25" s="150">
        <v>7</v>
      </c>
      <c r="R25" s="150">
        <v>0</v>
      </c>
      <c r="S25" s="150">
        <v>8</v>
      </c>
      <c r="T25" s="150">
        <v>15</v>
      </c>
      <c r="U25" s="150">
        <v>0</v>
      </c>
      <c r="V25" s="150">
        <v>15</v>
      </c>
      <c r="W25" s="150">
        <v>3</v>
      </c>
      <c r="X25" s="150">
        <v>2</v>
      </c>
      <c r="Y25" s="150">
        <v>8</v>
      </c>
      <c r="Z25" s="150">
        <v>2</v>
      </c>
      <c r="AA25" s="150">
        <v>0</v>
      </c>
      <c r="AB25" s="150">
        <v>19</v>
      </c>
      <c r="AC25" s="150">
        <v>0</v>
      </c>
      <c r="AD25" s="150">
        <v>1</v>
      </c>
      <c r="AE25" s="150">
        <v>0</v>
      </c>
      <c r="AF25" s="150">
        <v>1</v>
      </c>
      <c r="AG25" s="150">
        <v>2</v>
      </c>
      <c r="AH25" s="150">
        <v>0</v>
      </c>
      <c r="AI25" s="150">
        <v>21</v>
      </c>
      <c r="AJ25" s="150">
        <v>0</v>
      </c>
      <c r="AK25" s="150">
        <v>1</v>
      </c>
      <c r="AL25" s="139">
        <v>0</v>
      </c>
      <c r="AM25" s="139">
        <v>0</v>
      </c>
      <c r="AN25" s="150">
        <v>1</v>
      </c>
      <c r="AO25" s="150">
        <v>0</v>
      </c>
      <c r="AP25" s="150">
        <v>2</v>
      </c>
      <c r="AQ25" s="150">
        <v>1</v>
      </c>
      <c r="AR25" s="150">
        <v>5</v>
      </c>
      <c r="AS25" s="150">
        <v>2</v>
      </c>
      <c r="AT25" s="150">
        <v>3</v>
      </c>
      <c r="AU25" s="150">
        <v>1</v>
      </c>
      <c r="AV25" s="150">
        <v>1</v>
      </c>
      <c r="AW25" s="150">
        <v>0</v>
      </c>
      <c r="AX25" s="150">
        <v>1</v>
      </c>
      <c r="AY25" s="150">
        <v>0</v>
      </c>
      <c r="AZ25" s="150">
        <v>2</v>
      </c>
      <c r="BA25" s="150">
        <v>1</v>
      </c>
      <c r="BB25" s="150">
        <v>4</v>
      </c>
      <c r="BC25" s="150">
        <v>1</v>
      </c>
      <c r="BD25" s="150">
        <v>5</v>
      </c>
      <c r="BE25" s="150">
        <v>4</v>
      </c>
      <c r="BF25" s="150">
        <v>5</v>
      </c>
      <c r="BG25" s="150">
        <v>3</v>
      </c>
      <c r="BH25" s="150">
        <v>1</v>
      </c>
      <c r="BI25" s="150">
        <v>4</v>
      </c>
      <c r="BJ25" s="150">
        <v>0</v>
      </c>
      <c r="BK25" s="150">
        <v>10</v>
      </c>
      <c r="BL25" s="150">
        <v>20</v>
      </c>
      <c r="BM25" s="150">
        <v>5</v>
      </c>
      <c r="BN25" s="150">
        <v>3</v>
      </c>
      <c r="BO25" s="150">
        <v>0</v>
      </c>
      <c r="BP25" s="150">
        <v>0</v>
      </c>
      <c r="BQ25" s="150">
        <v>0</v>
      </c>
      <c r="BR25" s="150">
        <v>1</v>
      </c>
      <c r="BS25" s="150">
        <v>4</v>
      </c>
      <c r="BT25" s="150">
        <v>19</v>
      </c>
      <c r="BU25" s="150">
        <v>0</v>
      </c>
    </row>
    <row r="26" spans="1:73" s="164" customFormat="1" ht="12.6" customHeight="1" x14ac:dyDescent="0.2">
      <c r="A26" s="139">
        <v>272175</v>
      </c>
      <c r="B26" s="139" t="s">
        <v>221</v>
      </c>
      <c r="C26" s="139" t="s">
        <v>204</v>
      </c>
      <c r="D26" s="139">
        <v>13</v>
      </c>
      <c r="E26" s="139">
        <v>11.1426342901713</v>
      </c>
      <c r="F26" s="139">
        <v>11.1426342901713</v>
      </c>
      <c r="G26" s="150">
        <v>1</v>
      </c>
      <c r="H26" s="150">
        <v>3</v>
      </c>
      <c r="I26" s="150">
        <v>0</v>
      </c>
      <c r="J26" s="150">
        <v>2</v>
      </c>
      <c r="K26" s="150">
        <v>3</v>
      </c>
      <c r="L26" s="150">
        <v>2</v>
      </c>
      <c r="M26" s="150">
        <v>1</v>
      </c>
      <c r="N26" s="150">
        <v>1</v>
      </c>
      <c r="O26" s="150">
        <v>0</v>
      </c>
      <c r="P26" s="150">
        <v>11</v>
      </c>
      <c r="Q26" s="150">
        <v>2</v>
      </c>
      <c r="R26" s="150">
        <v>0</v>
      </c>
      <c r="S26" s="150">
        <v>4</v>
      </c>
      <c r="T26" s="150">
        <v>9</v>
      </c>
      <c r="U26" s="150">
        <v>2</v>
      </c>
      <c r="V26" s="150">
        <v>7</v>
      </c>
      <c r="W26" s="150">
        <v>0</v>
      </c>
      <c r="X26" s="150">
        <v>3</v>
      </c>
      <c r="Y26" s="150">
        <v>3</v>
      </c>
      <c r="Z26" s="150">
        <v>1</v>
      </c>
      <c r="AA26" s="150">
        <v>0</v>
      </c>
      <c r="AB26" s="150">
        <v>8</v>
      </c>
      <c r="AC26" s="150">
        <v>1</v>
      </c>
      <c r="AD26" s="150">
        <v>1</v>
      </c>
      <c r="AE26" s="150">
        <v>0</v>
      </c>
      <c r="AF26" s="150">
        <v>0</v>
      </c>
      <c r="AG26" s="150">
        <v>3</v>
      </c>
      <c r="AH26" s="150">
        <v>0</v>
      </c>
      <c r="AI26" s="150">
        <v>8</v>
      </c>
      <c r="AJ26" s="150">
        <v>0</v>
      </c>
      <c r="AK26" s="150">
        <v>1</v>
      </c>
      <c r="AL26" s="139">
        <v>2</v>
      </c>
      <c r="AM26" s="139">
        <v>1</v>
      </c>
      <c r="AN26" s="150">
        <v>1</v>
      </c>
      <c r="AO26" s="150">
        <v>0</v>
      </c>
      <c r="AP26" s="150">
        <v>1</v>
      </c>
      <c r="AQ26" s="150">
        <v>0</v>
      </c>
      <c r="AR26" s="150">
        <v>2</v>
      </c>
      <c r="AS26" s="150">
        <v>0</v>
      </c>
      <c r="AT26" s="150">
        <v>1</v>
      </c>
      <c r="AU26" s="150">
        <v>0</v>
      </c>
      <c r="AV26" s="150">
        <v>0</v>
      </c>
      <c r="AW26" s="150">
        <v>3</v>
      </c>
      <c r="AX26" s="150">
        <v>2</v>
      </c>
      <c r="AY26" s="150">
        <v>1</v>
      </c>
      <c r="AZ26" s="150">
        <v>1</v>
      </c>
      <c r="BA26" s="150">
        <v>2</v>
      </c>
      <c r="BB26" s="150">
        <v>0</v>
      </c>
      <c r="BC26" s="150">
        <v>3</v>
      </c>
      <c r="BD26" s="150">
        <v>1</v>
      </c>
      <c r="BE26" s="150">
        <v>2</v>
      </c>
      <c r="BF26" s="150">
        <v>2</v>
      </c>
      <c r="BG26" s="150">
        <v>1</v>
      </c>
      <c r="BH26" s="150">
        <v>3</v>
      </c>
      <c r="BI26" s="150">
        <v>1</v>
      </c>
      <c r="BJ26" s="150">
        <v>0</v>
      </c>
      <c r="BK26" s="150">
        <v>2</v>
      </c>
      <c r="BL26" s="150">
        <v>7</v>
      </c>
      <c r="BM26" s="150">
        <v>4</v>
      </c>
      <c r="BN26" s="150">
        <v>0</v>
      </c>
      <c r="BO26" s="150">
        <v>2</v>
      </c>
      <c r="BP26" s="150">
        <v>0</v>
      </c>
      <c r="BQ26" s="150">
        <v>2</v>
      </c>
      <c r="BR26" s="150">
        <v>0</v>
      </c>
      <c r="BS26" s="150">
        <v>3</v>
      </c>
      <c r="BT26" s="150">
        <v>10</v>
      </c>
      <c r="BU26" s="150">
        <v>0</v>
      </c>
    </row>
    <row r="27" spans="1:73" s="164" customFormat="1" ht="12.6" customHeight="1" x14ac:dyDescent="0.2">
      <c r="A27" s="139">
        <v>272183</v>
      </c>
      <c r="B27" s="139" t="s">
        <v>222</v>
      </c>
      <c r="C27" s="139" t="s">
        <v>204</v>
      </c>
      <c r="D27" s="139">
        <v>17</v>
      </c>
      <c r="E27" s="139">
        <v>14.6078229188149</v>
      </c>
      <c r="F27" s="139">
        <v>14.6078229188149</v>
      </c>
      <c r="G27" s="150">
        <v>0</v>
      </c>
      <c r="H27" s="150">
        <v>2</v>
      </c>
      <c r="I27" s="150">
        <v>2</v>
      </c>
      <c r="J27" s="150">
        <v>2</v>
      </c>
      <c r="K27" s="150">
        <v>3</v>
      </c>
      <c r="L27" s="150">
        <v>5</v>
      </c>
      <c r="M27" s="150">
        <v>2</v>
      </c>
      <c r="N27" s="150">
        <v>1</v>
      </c>
      <c r="O27" s="150">
        <v>0</v>
      </c>
      <c r="P27" s="150">
        <v>9</v>
      </c>
      <c r="Q27" s="150">
        <v>8</v>
      </c>
      <c r="R27" s="150">
        <v>0</v>
      </c>
      <c r="S27" s="150">
        <v>6</v>
      </c>
      <c r="T27" s="150">
        <v>11</v>
      </c>
      <c r="U27" s="150">
        <v>0</v>
      </c>
      <c r="V27" s="150">
        <v>11</v>
      </c>
      <c r="W27" s="150">
        <v>0</v>
      </c>
      <c r="X27" s="150">
        <v>4</v>
      </c>
      <c r="Y27" s="150">
        <v>5</v>
      </c>
      <c r="Z27" s="150">
        <v>2</v>
      </c>
      <c r="AA27" s="150">
        <v>0</v>
      </c>
      <c r="AB27" s="150">
        <v>12</v>
      </c>
      <c r="AC27" s="150">
        <v>1</v>
      </c>
      <c r="AD27" s="150">
        <v>2</v>
      </c>
      <c r="AE27" s="150">
        <v>0</v>
      </c>
      <c r="AF27" s="150">
        <v>2</v>
      </c>
      <c r="AG27" s="150">
        <v>0</v>
      </c>
      <c r="AH27" s="150">
        <v>0</v>
      </c>
      <c r="AI27" s="150">
        <v>9</v>
      </c>
      <c r="AJ27" s="150">
        <v>1</v>
      </c>
      <c r="AK27" s="150">
        <v>3</v>
      </c>
      <c r="AL27" s="139">
        <v>3</v>
      </c>
      <c r="AM27" s="139">
        <v>0</v>
      </c>
      <c r="AN27" s="150">
        <v>1</v>
      </c>
      <c r="AO27" s="150">
        <v>0</v>
      </c>
      <c r="AP27" s="150">
        <v>0</v>
      </c>
      <c r="AQ27" s="150">
        <v>1</v>
      </c>
      <c r="AR27" s="150">
        <v>2</v>
      </c>
      <c r="AS27" s="150">
        <v>0</v>
      </c>
      <c r="AT27" s="150">
        <v>3</v>
      </c>
      <c r="AU27" s="150">
        <v>2</v>
      </c>
      <c r="AV27" s="150">
        <v>1</v>
      </c>
      <c r="AW27" s="150">
        <v>0</v>
      </c>
      <c r="AX27" s="150">
        <v>1</v>
      </c>
      <c r="AY27" s="150">
        <v>2</v>
      </c>
      <c r="AZ27" s="150">
        <v>1</v>
      </c>
      <c r="BA27" s="150">
        <v>1</v>
      </c>
      <c r="BB27" s="150">
        <v>3</v>
      </c>
      <c r="BC27" s="150">
        <v>4</v>
      </c>
      <c r="BD27" s="150">
        <v>5</v>
      </c>
      <c r="BE27" s="150">
        <v>0</v>
      </c>
      <c r="BF27" s="150">
        <v>2</v>
      </c>
      <c r="BG27" s="150">
        <v>1</v>
      </c>
      <c r="BH27" s="150">
        <v>3</v>
      </c>
      <c r="BI27" s="150">
        <v>2</v>
      </c>
      <c r="BJ27" s="150">
        <v>0</v>
      </c>
      <c r="BK27" s="150">
        <v>1</v>
      </c>
      <c r="BL27" s="150">
        <v>15</v>
      </c>
      <c r="BM27" s="150">
        <v>10</v>
      </c>
      <c r="BN27" s="150">
        <v>2</v>
      </c>
      <c r="BO27" s="150">
        <v>1</v>
      </c>
      <c r="BP27" s="150">
        <v>0</v>
      </c>
      <c r="BQ27" s="150">
        <v>1</v>
      </c>
      <c r="BR27" s="150">
        <v>0</v>
      </c>
      <c r="BS27" s="150">
        <v>2</v>
      </c>
      <c r="BT27" s="150">
        <v>15</v>
      </c>
      <c r="BU27" s="150">
        <v>0</v>
      </c>
    </row>
    <row r="28" spans="1:73" s="164" customFormat="1" ht="12.6" customHeight="1" x14ac:dyDescent="0.2">
      <c r="A28" s="139">
        <v>272191</v>
      </c>
      <c r="B28" s="139" t="s">
        <v>223</v>
      </c>
      <c r="C28" s="139" t="s">
        <v>204</v>
      </c>
      <c r="D28" s="139">
        <v>26</v>
      </c>
      <c r="E28" s="139">
        <v>14.2200053598482</v>
      </c>
      <c r="F28" s="139">
        <v>14.2200053598482</v>
      </c>
      <c r="G28" s="150">
        <v>1</v>
      </c>
      <c r="H28" s="150">
        <v>3</v>
      </c>
      <c r="I28" s="150">
        <v>3</v>
      </c>
      <c r="J28" s="150">
        <v>4</v>
      </c>
      <c r="K28" s="150">
        <v>3</v>
      </c>
      <c r="L28" s="150">
        <v>2</v>
      </c>
      <c r="M28" s="150">
        <v>7</v>
      </c>
      <c r="N28" s="150">
        <v>3</v>
      </c>
      <c r="O28" s="150">
        <v>0</v>
      </c>
      <c r="P28" s="150">
        <v>14</v>
      </c>
      <c r="Q28" s="150">
        <v>12</v>
      </c>
      <c r="R28" s="150">
        <v>0</v>
      </c>
      <c r="S28" s="150">
        <v>11</v>
      </c>
      <c r="T28" s="150">
        <v>15</v>
      </c>
      <c r="U28" s="150">
        <v>1</v>
      </c>
      <c r="V28" s="150">
        <v>14</v>
      </c>
      <c r="W28" s="150">
        <v>0</v>
      </c>
      <c r="X28" s="150">
        <v>5</v>
      </c>
      <c r="Y28" s="150">
        <v>9</v>
      </c>
      <c r="Z28" s="150">
        <v>0</v>
      </c>
      <c r="AA28" s="150">
        <v>0</v>
      </c>
      <c r="AB28" s="150">
        <v>14</v>
      </c>
      <c r="AC28" s="150">
        <v>2</v>
      </c>
      <c r="AD28" s="150">
        <v>3</v>
      </c>
      <c r="AE28" s="150">
        <v>0</v>
      </c>
      <c r="AF28" s="150">
        <v>1</v>
      </c>
      <c r="AG28" s="150">
        <v>6</v>
      </c>
      <c r="AH28" s="150">
        <v>0</v>
      </c>
      <c r="AI28" s="150">
        <v>11</v>
      </c>
      <c r="AJ28" s="150">
        <v>2</v>
      </c>
      <c r="AK28" s="150">
        <v>4</v>
      </c>
      <c r="AL28" s="139">
        <v>5</v>
      </c>
      <c r="AM28" s="139">
        <v>2</v>
      </c>
      <c r="AN28" s="150">
        <v>2</v>
      </c>
      <c r="AO28" s="150">
        <v>0</v>
      </c>
      <c r="AP28" s="150">
        <v>1</v>
      </c>
      <c r="AQ28" s="150">
        <v>0</v>
      </c>
      <c r="AR28" s="150">
        <v>2</v>
      </c>
      <c r="AS28" s="150">
        <v>0</v>
      </c>
      <c r="AT28" s="150">
        <v>1</v>
      </c>
      <c r="AU28" s="150">
        <v>1</v>
      </c>
      <c r="AV28" s="150">
        <v>4</v>
      </c>
      <c r="AW28" s="150">
        <v>0</v>
      </c>
      <c r="AX28" s="150">
        <v>2</v>
      </c>
      <c r="AY28" s="150">
        <v>3</v>
      </c>
      <c r="AZ28" s="150">
        <v>4</v>
      </c>
      <c r="BA28" s="150">
        <v>2</v>
      </c>
      <c r="BB28" s="150">
        <v>6</v>
      </c>
      <c r="BC28" s="150">
        <v>2</v>
      </c>
      <c r="BD28" s="150">
        <v>3</v>
      </c>
      <c r="BE28" s="150">
        <v>5</v>
      </c>
      <c r="BF28" s="150">
        <v>2</v>
      </c>
      <c r="BG28" s="150">
        <v>3</v>
      </c>
      <c r="BH28" s="150">
        <v>3</v>
      </c>
      <c r="BI28" s="150">
        <v>8</v>
      </c>
      <c r="BJ28" s="150">
        <v>0</v>
      </c>
      <c r="BK28" s="150">
        <v>3</v>
      </c>
      <c r="BL28" s="150">
        <v>23</v>
      </c>
      <c r="BM28" s="150">
        <v>10</v>
      </c>
      <c r="BN28" s="150">
        <v>3</v>
      </c>
      <c r="BO28" s="150">
        <v>1</v>
      </c>
      <c r="BP28" s="150">
        <v>0</v>
      </c>
      <c r="BQ28" s="150">
        <v>2</v>
      </c>
      <c r="BR28" s="150">
        <v>0</v>
      </c>
      <c r="BS28" s="150">
        <v>5</v>
      </c>
      <c r="BT28" s="150">
        <v>21</v>
      </c>
      <c r="BU28" s="150">
        <v>0</v>
      </c>
    </row>
    <row r="29" spans="1:73" s="164" customFormat="1" ht="12.6" customHeight="1" x14ac:dyDescent="0.2">
      <c r="A29" s="139">
        <v>272205</v>
      </c>
      <c r="B29" s="139" t="s">
        <v>224</v>
      </c>
      <c r="C29" s="139" t="s">
        <v>204</v>
      </c>
      <c r="D29" s="139">
        <v>13</v>
      </c>
      <c r="E29" s="139">
        <v>9.3311704158830899</v>
      </c>
      <c r="F29" s="139">
        <v>9.3311704158830899</v>
      </c>
      <c r="G29" s="150">
        <v>0</v>
      </c>
      <c r="H29" s="150">
        <v>1</v>
      </c>
      <c r="I29" s="150">
        <v>0</v>
      </c>
      <c r="J29" s="150">
        <v>3</v>
      </c>
      <c r="K29" s="150">
        <v>3</v>
      </c>
      <c r="L29" s="150">
        <v>2</v>
      </c>
      <c r="M29" s="150">
        <v>3</v>
      </c>
      <c r="N29" s="150">
        <v>1</v>
      </c>
      <c r="O29" s="150">
        <v>0</v>
      </c>
      <c r="P29" s="150">
        <v>11</v>
      </c>
      <c r="Q29" s="150">
        <v>2</v>
      </c>
      <c r="R29" s="150">
        <v>0</v>
      </c>
      <c r="S29" s="150">
        <v>4</v>
      </c>
      <c r="T29" s="150">
        <v>9</v>
      </c>
      <c r="U29" s="150">
        <v>0</v>
      </c>
      <c r="V29" s="150">
        <v>9</v>
      </c>
      <c r="W29" s="150">
        <v>1</v>
      </c>
      <c r="X29" s="150">
        <v>1</v>
      </c>
      <c r="Y29" s="150">
        <v>7</v>
      </c>
      <c r="Z29" s="150">
        <v>0</v>
      </c>
      <c r="AA29" s="150">
        <v>0</v>
      </c>
      <c r="AB29" s="150">
        <v>9</v>
      </c>
      <c r="AC29" s="150">
        <v>0</v>
      </c>
      <c r="AD29" s="150">
        <v>2</v>
      </c>
      <c r="AE29" s="150">
        <v>0</v>
      </c>
      <c r="AF29" s="150">
        <v>0</v>
      </c>
      <c r="AG29" s="150">
        <v>2</v>
      </c>
      <c r="AH29" s="150">
        <v>0</v>
      </c>
      <c r="AI29" s="150">
        <v>8</v>
      </c>
      <c r="AJ29" s="150">
        <v>1</v>
      </c>
      <c r="AK29" s="150">
        <v>2</v>
      </c>
      <c r="AL29" s="139">
        <v>1</v>
      </c>
      <c r="AM29" s="139">
        <v>0</v>
      </c>
      <c r="AN29" s="150">
        <v>1</v>
      </c>
      <c r="AO29" s="150">
        <v>0</v>
      </c>
      <c r="AP29" s="150">
        <v>0</v>
      </c>
      <c r="AQ29" s="150">
        <v>0</v>
      </c>
      <c r="AR29" s="150">
        <v>1</v>
      </c>
      <c r="AS29" s="150">
        <v>0</v>
      </c>
      <c r="AT29" s="150">
        <v>1</v>
      </c>
      <c r="AU29" s="150">
        <v>3</v>
      </c>
      <c r="AV29" s="150">
        <v>0</v>
      </c>
      <c r="AW29" s="150">
        <v>1</v>
      </c>
      <c r="AX29" s="150">
        <v>1</v>
      </c>
      <c r="AY29" s="150">
        <v>0</v>
      </c>
      <c r="AZ29" s="150">
        <v>0</v>
      </c>
      <c r="BA29" s="150">
        <v>0</v>
      </c>
      <c r="BB29" s="150">
        <v>6</v>
      </c>
      <c r="BC29" s="150">
        <v>3</v>
      </c>
      <c r="BD29" s="150">
        <v>0</v>
      </c>
      <c r="BE29" s="150">
        <v>2</v>
      </c>
      <c r="BF29" s="150">
        <v>3</v>
      </c>
      <c r="BG29" s="150">
        <v>1</v>
      </c>
      <c r="BH29" s="150">
        <v>3</v>
      </c>
      <c r="BI29" s="150">
        <v>1</v>
      </c>
      <c r="BJ29" s="150">
        <v>0</v>
      </c>
      <c r="BK29" s="150">
        <v>4</v>
      </c>
      <c r="BL29" s="150">
        <v>16</v>
      </c>
      <c r="BM29" s="150">
        <v>5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1</v>
      </c>
      <c r="BT29" s="150">
        <v>12</v>
      </c>
      <c r="BU29" s="150">
        <v>0</v>
      </c>
    </row>
    <row r="30" spans="1:73" s="164" customFormat="1" ht="12.6" customHeight="1" x14ac:dyDescent="0.2">
      <c r="A30" s="139">
        <v>272213</v>
      </c>
      <c r="B30" s="139" t="s">
        <v>225</v>
      </c>
      <c r="C30" s="139" t="s">
        <v>204</v>
      </c>
      <c r="D30" s="139">
        <v>8</v>
      </c>
      <c r="E30" s="139">
        <v>11.9488588839766</v>
      </c>
      <c r="F30" s="139">
        <v>11.9488588839766</v>
      </c>
      <c r="G30" s="150">
        <v>1</v>
      </c>
      <c r="H30" s="150">
        <v>0</v>
      </c>
      <c r="I30" s="150">
        <v>0</v>
      </c>
      <c r="J30" s="150">
        <v>1</v>
      </c>
      <c r="K30" s="150">
        <v>1</v>
      </c>
      <c r="L30" s="150">
        <v>0</v>
      </c>
      <c r="M30" s="150">
        <v>4</v>
      </c>
      <c r="N30" s="150">
        <v>1</v>
      </c>
      <c r="O30" s="150">
        <v>0</v>
      </c>
      <c r="P30" s="150">
        <v>6</v>
      </c>
      <c r="Q30" s="150">
        <v>2</v>
      </c>
      <c r="R30" s="150">
        <v>0</v>
      </c>
      <c r="S30" s="150">
        <v>1</v>
      </c>
      <c r="T30" s="150">
        <v>7</v>
      </c>
      <c r="U30" s="150">
        <v>1</v>
      </c>
      <c r="V30" s="150">
        <v>6</v>
      </c>
      <c r="W30" s="150">
        <v>0</v>
      </c>
      <c r="X30" s="150">
        <v>0</v>
      </c>
      <c r="Y30" s="150">
        <v>6</v>
      </c>
      <c r="Z30" s="150">
        <v>0</v>
      </c>
      <c r="AA30" s="150">
        <v>0</v>
      </c>
      <c r="AB30" s="150">
        <v>6</v>
      </c>
      <c r="AC30" s="150">
        <v>0</v>
      </c>
      <c r="AD30" s="150">
        <v>0</v>
      </c>
      <c r="AE30" s="150">
        <v>0</v>
      </c>
      <c r="AF30" s="150">
        <v>0</v>
      </c>
      <c r="AG30" s="150">
        <v>2</v>
      </c>
      <c r="AH30" s="150">
        <v>0</v>
      </c>
      <c r="AI30" s="150">
        <v>4</v>
      </c>
      <c r="AJ30" s="150">
        <v>0</v>
      </c>
      <c r="AK30" s="150">
        <v>0</v>
      </c>
      <c r="AL30" s="139">
        <v>1</v>
      </c>
      <c r="AM30" s="139">
        <v>1</v>
      </c>
      <c r="AN30" s="150">
        <v>2</v>
      </c>
      <c r="AO30" s="150">
        <v>0</v>
      </c>
      <c r="AP30" s="150">
        <v>0</v>
      </c>
      <c r="AQ30" s="150">
        <v>0</v>
      </c>
      <c r="AR30" s="150">
        <v>1</v>
      </c>
      <c r="AS30" s="150">
        <v>2</v>
      </c>
      <c r="AT30" s="150">
        <v>1</v>
      </c>
      <c r="AU30" s="150">
        <v>1</v>
      </c>
      <c r="AV30" s="150">
        <v>0</v>
      </c>
      <c r="AW30" s="150">
        <v>0</v>
      </c>
      <c r="AX30" s="150">
        <v>0</v>
      </c>
      <c r="AY30" s="150">
        <v>0</v>
      </c>
      <c r="AZ30" s="150">
        <v>1</v>
      </c>
      <c r="BA30" s="150">
        <v>1</v>
      </c>
      <c r="BB30" s="150">
        <v>1</v>
      </c>
      <c r="BC30" s="150">
        <v>0</v>
      </c>
      <c r="BD30" s="150">
        <v>1</v>
      </c>
      <c r="BE30" s="150">
        <v>1</v>
      </c>
      <c r="BF30" s="150">
        <v>2</v>
      </c>
      <c r="BG30" s="150">
        <v>2</v>
      </c>
      <c r="BH30" s="150">
        <v>1</v>
      </c>
      <c r="BI30" s="150">
        <v>1</v>
      </c>
      <c r="BJ30" s="150">
        <v>0</v>
      </c>
      <c r="BK30" s="150">
        <v>6</v>
      </c>
      <c r="BL30" s="150">
        <v>6</v>
      </c>
      <c r="BM30" s="150">
        <v>0</v>
      </c>
      <c r="BN30" s="150">
        <v>0</v>
      </c>
      <c r="BO30" s="150">
        <v>1</v>
      </c>
      <c r="BP30" s="150">
        <v>0</v>
      </c>
      <c r="BQ30" s="150">
        <v>1</v>
      </c>
      <c r="BR30" s="150">
        <v>0</v>
      </c>
      <c r="BS30" s="150">
        <v>2</v>
      </c>
      <c r="BT30" s="150">
        <v>6</v>
      </c>
      <c r="BU30" s="150">
        <v>0</v>
      </c>
    </row>
    <row r="31" spans="1:73" s="164" customFormat="1" ht="12.6" customHeight="1" x14ac:dyDescent="0.2">
      <c r="A31" s="139">
        <v>272221</v>
      </c>
      <c r="B31" s="139" t="s">
        <v>226</v>
      </c>
      <c r="C31" s="139" t="s">
        <v>204</v>
      </c>
      <c r="D31" s="139">
        <v>20</v>
      </c>
      <c r="E31" s="139">
        <v>18.4820677737425</v>
      </c>
      <c r="F31" s="139">
        <v>18.4820677737425</v>
      </c>
      <c r="G31" s="150">
        <v>1</v>
      </c>
      <c r="H31" s="150">
        <v>2</v>
      </c>
      <c r="I31" s="150">
        <v>3</v>
      </c>
      <c r="J31" s="150">
        <v>2</v>
      </c>
      <c r="K31" s="150">
        <v>5</v>
      </c>
      <c r="L31" s="150">
        <v>2</v>
      </c>
      <c r="M31" s="150">
        <v>3</v>
      </c>
      <c r="N31" s="150">
        <v>2</v>
      </c>
      <c r="O31" s="150">
        <v>0</v>
      </c>
      <c r="P31" s="150">
        <v>13</v>
      </c>
      <c r="Q31" s="150">
        <v>7</v>
      </c>
      <c r="R31" s="150">
        <v>0</v>
      </c>
      <c r="S31" s="150">
        <v>7</v>
      </c>
      <c r="T31" s="150">
        <v>13</v>
      </c>
      <c r="U31" s="150">
        <v>1</v>
      </c>
      <c r="V31" s="150">
        <v>12</v>
      </c>
      <c r="W31" s="150">
        <v>0</v>
      </c>
      <c r="X31" s="150">
        <v>6</v>
      </c>
      <c r="Y31" s="150">
        <v>4</v>
      </c>
      <c r="Z31" s="150">
        <v>2</v>
      </c>
      <c r="AA31" s="150">
        <v>0</v>
      </c>
      <c r="AB31" s="150">
        <v>14</v>
      </c>
      <c r="AC31" s="150">
        <v>2</v>
      </c>
      <c r="AD31" s="150">
        <v>0</v>
      </c>
      <c r="AE31" s="150">
        <v>1</v>
      </c>
      <c r="AF31" s="150">
        <v>0</v>
      </c>
      <c r="AG31" s="150">
        <v>3</v>
      </c>
      <c r="AH31" s="150">
        <v>0</v>
      </c>
      <c r="AI31" s="150">
        <v>14</v>
      </c>
      <c r="AJ31" s="150">
        <v>0</v>
      </c>
      <c r="AK31" s="150">
        <v>2</v>
      </c>
      <c r="AL31" s="139">
        <v>3</v>
      </c>
      <c r="AM31" s="139">
        <v>0</v>
      </c>
      <c r="AN31" s="150">
        <v>1</v>
      </c>
      <c r="AO31" s="150">
        <v>0</v>
      </c>
      <c r="AP31" s="150">
        <v>0</v>
      </c>
      <c r="AQ31" s="150">
        <v>0</v>
      </c>
      <c r="AR31" s="150">
        <v>2</v>
      </c>
      <c r="AS31" s="150">
        <v>0</v>
      </c>
      <c r="AT31" s="150">
        <v>1</v>
      </c>
      <c r="AU31" s="150">
        <v>2</v>
      </c>
      <c r="AV31" s="150">
        <v>1</v>
      </c>
      <c r="AW31" s="150">
        <v>2</v>
      </c>
      <c r="AX31" s="150">
        <v>0</v>
      </c>
      <c r="AY31" s="150">
        <v>2</v>
      </c>
      <c r="AZ31" s="150">
        <v>1</v>
      </c>
      <c r="BA31" s="150">
        <v>0</v>
      </c>
      <c r="BB31" s="150">
        <v>9</v>
      </c>
      <c r="BC31" s="150">
        <v>2</v>
      </c>
      <c r="BD31" s="150">
        <v>6</v>
      </c>
      <c r="BE31" s="150">
        <v>2</v>
      </c>
      <c r="BF31" s="150">
        <v>0</v>
      </c>
      <c r="BG31" s="150">
        <v>3</v>
      </c>
      <c r="BH31" s="150">
        <v>3</v>
      </c>
      <c r="BI31" s="150">
        <v>4</v>
      </c>
      <c r="BJ31" s="150">
        <v>0</v>
      </c>
      <c r="BK31" s="150">
        <v>5</v>
      </c>
      <c r="BL31" s="150">
        <v>19</v>
      </c>
      <c r="BM31" s="150">
        <v>11</v>
      </c>
      <c r="BN31" s="150">
        <v>1</v>
      </c>
      <c r="BO31" s="150">
        <v>1</v>
      </c>
      <c r="BP31" s="150">
        <v>1</v>
      </c>
      <c r="BQ31" s="150">
        <v>2</v>
      </c>
      <c r="BR31" s="150">
        <v>0</v>
      </c>
      <c r="BS31" s="150">
        <v>5</v>
      </c>
      <c r="BT31" s="150">
        <v>15</v>
      </c>
      <c r="BU31" s="150">
        <v>0</v>
      </c>
    </row>
    <row r="32" spans="1:73" s="164" customFormat="1" ht="12.6" customHeight="1" x14ac:dyDescent="0.2">
      <c r="A32" s="139">
        <v>272230</v>
      </c>
      <c r="B32" s="139" t="s">
        <v>227</v>
      </c>
      <c r="C32" s="139" t="s">
        <v>204</v>
      </c>
      <c r="D32" s="139">
        <v>21</v>
      </c>
      <c r="E32" s="139">
        <v>17.9274195613758</v>
      </c>
      <c r="F32" s="139">
        <v>17.9274195613758</v>
      </c>
      <c r="G32" s="150">
        <v>1</v>
      </c>
      <c r="H32" s="150">
        <v>4</v>
      </c>
      <c r="I32" s="150">
        <v>4</v>
      </c>
      <c r="J32" s="150">
        <v>3</v>
      </c>
      <c r="K32" s="150">
        <v>3</v>
      </c>
      <c r="L32" s="150">
        <v>2</v>
      </c>
      <c r="M32" s="150">
        <v>1</v>
      </c>
      <c r="N32" s="150">
        <v>3</v>
      </c>
      <c r="O32" s="150">
        <v>0</v>
      </c>
      <c r="P32" s="150">
        <v>9</v>
      </c>
      <c r="Q32" s="150">
        <v>12</v>
      </c>
      <c r="R32" s="150">
        <v>0</v>
      </c>
      <c r="S32" s="150">
        <v>5</v>
      </c>
      <c r="T32" s="150">
        <v>16</v>
      </c>
      <c r="U32" s="150">
        <v>2</v>
      </c>
      <c r="V32" s="150">
        <v>14</v>
      </c>
      <c r="W32" s="150">
        <v>0</v>
      </c>
      <c r="X32" s="150">
        <v>5</v>
      </c>
      <c r="Y32" s="150">
        <v>7</v>
      </c>
      <c r="Z32" s="150">
        <v>2</v>
      </c>
      <c r="AA32" s="150">
        <v>0</v>
      </c>
      <c r="AB32" s="150">
        <v>16</v>
      </c>
      <c r="AC32" s="150">
        <v>1</v>
      </c>
      <c r="AD32" s="150">
        <v>0</v>
      </c>
      <c r="AE32" s="150">
        <v>0</v>
      </c>
      <c r="AF32" s="150">
        <v>0</v>
      </c>
      <c r="AG32" s="150">
        <v>4</v>
      </c>
      <c r="AH32" s="150">
        <v>0</v>
      </c>
      <c r="AI32" s="150">
        <v>13</v>
      </c>
      <c r="AJ32" s="150">
        <v>1</v>
      </c>
      <c r="AK32" s="150">
        <v>1</v>
      </c>
      <c r="AL32" s="139">
        <v>3</v>
      </c>
      <c r="AM32" s="139">
        <v>1</v>
      </c>
      <c r="AN32" s="150">
        <v>2</v>
      </c>
      <c r="AO32" s="150">
        <v>0</v>
      </c>
      <c r="AP32" s="150">
        <v>0</v>
      </c>
      <c r="AQ32" s="150">
        <v>2</v>
      </c>
      <c r="AR32" s="150">
        <v>3</v>
      </c>
      <c r="AS32" s="150">
        <v>1</v>
      </c>
      <c r="AT32" s="150">
        <v>0</v>
      </c>
      <c r="AU32" s="150">
        <v>1</v>
      </c>
      <c r="AV32" s="150">
        <v>2</v>
      </c>
      <c r="AW32" s="150">
        <v>1</v>
      </c>
      <c r="AX32" s="150">
        <v>1</v>
      </c>
      <c r="AY32" s="150">
        <v>0</v>
      </c>
      <c r="AZ32" s="150">
        <v>1</v>
      </c>
      <c r="BA32" s="150">
        <v>2</v>
      </c>
      <c r="BB32" s="150">
        <v>7</v>
      </c>
      <c r="BC32" s="150">
        <v>3</v>
      </c>
      <c r="BD32" s="150">
        <v>5</v>
      </c>
      <c r="BE32" s="150">
        <v>4</v>
      </c>
      <c r="BF32" s="150">
        <v>1</v>
      </c>
      <c r="BG32" s="150">
        <v>4</v>
      </c>
      <c r="BH32" s="150">
        <v>3</v>
      </c>
      <c r="BI32" s="150">
        <v>1</v>
      </c>
      <c r="BJ32" s="150">
        <v>0</v>
      </c>
      <c r="BK32" s="150">
        <v>11</v>
      </c>
      <c r="BL32" s="150">
        <v>14</v>
      </c>
      <c r="BM32" s="150">
        <v>7</v>
      </c>
      <c r="BN32" s="150">
        <v>4</v>
      </c>
      <c r="BO32" s="150">
        <v>2</v>
      </c>
      <c r="BP32" s="150">
        <v>2</v>
      </c>
      <c r="BQ32" s="150">
        <v>3</v>
      </c>
      <c r="BR32" s="150">
        <v>0</v>
      </c>
      <c r="BS32" s="150">
        <v>7</v>
      </c>
      <c r="BT32" s="150">
        <v>14</v>
      </c>
      <c r="BU32" s="150">
        <v>0</v>
      </c>
    </row>
    <row r="33" spans="1:73" s="164" customFormat="1" ht="12.6" customHeight="1" x14ac:dyDescent="0.2">
      <c r="A33" s="139">
        <v>272248</v>
      </c>
      <c r="B33" s="139" t="s">
        <v>228</v>
      </c>
      <c r="C33" s="139" t="s">
        <v>204</v>
      </c>
      <c r="D33" s="139">
        <v>14</v>
      </c>
      <c r="E33" s="139">
        <v>16.2128985188359</v>
      </c>
      <c r="F33" s="139">
        <v>16.2128985188359</v>
      </c>
      <c r="G33" s="150">
        <v>0</v>
      </c>
      <c r="H33" s="150">
        <v>0</v>
      </c>
      <c r="I33" s="150">
        <v>5</v>
      </c>
      <c r="J33" s="150">
        <v>3</v>
      </c>
      <c r="K33" s="150">
        <v>4</v>
      </c>
      <c r="L33" s="150">
        <v>0</v>
      </c>
      <c r="M33" s="150">
        <v>2</v>
      </c>
      <c r="N33" s="150">
        <v>0</v>
      </c>
      <c r="O33" s="150">
        <v>0</v>
      </c>
      <c r="P33" s="150">
        <v>9</v>
      </c>
      <c r="Q33" s="150">
        <v>5</v>
      </c>
      <c r="R33" s="150">
        <v>0</v>
      </c>
      <c r="S33" s="150">
        <v>3</v>
      </c>
      <c r="T33" s="150">
        <v>11</v>
      </c>
      <c r="U33" s="150">
        <v>0</v>
      </c>
      <c r="V33" s="150">
        <v>11</v>
      </c>
      <c r="W33" s="150">
        <v>2</v>
      </c>
      <c r="X33" s="150">
        <v>3</v>
      </c>
      <c r="Y33" s="150">
        <v>3</v>
      </c>
      <c r="Z33" s="150">
        <v>3</v>
      </c>
      <c r="AA33" s="150">
        <v>0</v>
      </c>
      <c r="AB33" s="150">
        <v>10</v>
      </c>
      <c r="AC33" s="150">
        <v>0</v>
      </c>
      <c r="AD33" s="150">
        <v>0</v>
      </c>
      <c r="AE33" s="150">
        <v>1</v>
      </c>
      <c r="AF33" s="150">
        <v>0</v>
      </c>
      <c r="AG33" s="150">
        <v>3</v>
      </c>
      <c r="AH33" s="150">
        <v>0</v>
      </c>
      <c r="AI33" s="150">
        <v>10</v>
      </c>
      <c r="AJ33" s="150">
        <v>0</v>
      </c>
      <c r="AK33" s="150">
        <v>1</v>
      </c>
      <c r="AL33" s="139">
        <v>2</v>
      </c>
      <c r="AM33" s="139">
        <v>1</v>
      </c>
      <c r="AN33" s="150">
        <v>0</v>
      </c>
      <c r="AO33" s="150">
        <v>0</v>
      </c>
      <c r="AP33" s="150">
        <v>1</v>
      </c>
      <c r="AQ33" s="150">
        <v>0</v>
      </c>
      <c r="AR33" s="150">
        <v>2</v>
      </c>
      <c r="AS33" s="150">
        <v>1</v>
      </c>
      <c r="AT33" s="150">
        <v>0</v>
      </c>
      <c r="AU33" s="150">
        <v>0</v>
      </c>
      <c r="AV33" s="150">
        <v>1</v>
      </c>
      <c r="AW33" s="150">
        <v>2</v>
      </c>
      <c r="AX33" s="150">
        <v>0</v>
      </c>
      <c r="AY33" s="150">
        <v>1</v>
      </c>
      <c r="AZ33" s="150">
        <v>1</v>
      </c>
      <c r="BA33" s="150">
        <v>2</v>
      </c>
      <c r="BB33" s="150">
        <v>3</v>
      </c>
      <c r="BC33" s="150">
        <v>1</v>
      </c>
      <c r="BD33" s="150">
        <v>3</v>
      </c>
      <c r="BE33" s="150">
        <v>2</v>
      </c>
      <c r="BF33" s="150">
        <v>1</v>
      </c>
      <c r="BG33" s="150">
        <v>3</v>
      </c>
      <c r="BH33" s="150">
        <v>1</v>
      </c>
      <c r="BI33" s="150">
        <v>3</v>
      </c>
      <c r="BJ33" s="150">
        <v>0</v>
      </c>
      <c r="BK33" s="150">
        <v>3</v>
      </c>
      <c r="BL33" s="150">
        <v>19</v>
      </c>
      <c r="BM33" s="150">
        <v>1</v>
      </c>
      <c r="BN33" s="150">
        <v>4</v>
      </c>
      <c r="BO33" s="150">
        <v>0</v>
      </c>
      <c r="BP33" s="150">
        <v>0</v>
      </c>
      <c r="BQ33" s="150">
        <v>1</v>
      </c>
      <c r="BR33" s="150">
        <v>0</v>
      </c>
      <c r="BS33" s="150">
        <v>2</v>
      </c>
      <c r="BT33" s="150">
        <v>12</v>
      </c>
      <c r="BU33" s="150">
        <v>0</v>
      </c>
    </row>
    <row r="34" spans="1:73" s="164" customFormat="1" ht="12.6" customHeight="1" x14ac:dyDescent="0.2">
      <c r="A34" s="139">
        <v>272256</v>
      </c>
      <c r="B34" s="139" t="s">
        <v>229</v>
      </c>
      <c r="C34" s="139" t="s">
        <v>204</v>
      </c>
      <c r="D34" s="139">
        <v>7</v>
      </c>
      <c r="E34" s="139">
        <v>12.3935482728705</v>
      </c>
      <c r="F34" s="139">
        <v>12.3935482728705</v>
      </c>
      <c r="G34" s="150">
        <v>0</v>
      </c>
      <c r="H34" s="150">
        <v>1</v>
      </c>
      <c r="I34" s="150">
        <v>1</v>
      </c>
      <c r="J34" s="150">
        <v>2</v>
      </c>
      <c r="K34" s="150">
        <v>1</v>
      </c>
      <c r="L34" s="150">
        <v>1</v>
      </c>
      <c r="M34" s="150">
        <v>0</v>
      </c>
      <c r="N34" s="150">
        <v>1</v>
      </c>
      <c r="O34" s="150">
        <v>0</v>
      </c>
      <c r="P34" s="150">
        <v>5</v>
      </c>
      <c r="Q34" s="150">
        <v>2</v>
      </c>
      <c r="R34" s="150">
        <v>0</v>
      </c>
      <c r="S34" s="150">
        <v>2</v>
      </c>
      <c r="T34" s="150">
        <v>5</v>
      </c>
      <c r="U34" s="150">
        <v>1</v>
      </c>
      <c r="V34" s="150">
        <v>4</v>
      </c>
      <c r="W34" s="150">
        <v>0</v>
      </c>
      <c r="X34" s="150">
        <v>1</v>
      </c>
      <c r="Y34" s="150">
        <v>2</v>
      </c>
      <c r="Z34" s="150">
        <v>1</v>
      </c>
      <c r="AA34" s="150">
        <v>0</v>
      </c>
      <c r="AB34" s="150">
        <v>6</v>
      </c>
      <c r="AC34" s="150">
        <v>0</v>
      </c>
      <c r="AD34" s="150">
        <v>1</v>
      </c>
      <c r="AE34" s="150">
        <v>0</v>
      </c>
      <c r="AF34" s="150">
        <v>0</v>
      </c>
      <c r="AG34" s="150">
        <v>0</v>
      </c>
      <c r="AH34" s="150">
        <v>0</v>
      </c>
      <c r="AI34" s="150">
        <v>5</v>
      </c>
      <c r="AJ34" s="150">
        <v>0</v>
      </c>
      <c r="AK34" s="150">
        <v>1</v>
      </c>
      <c r="AL34" s="139">
        <v>1</v>
      </c>
      <c r="AM34" s="139">
        <v>0</v>
      </c>
      <c r="AN34" s="150">
        <v>0</v>
      </c>
      <c r="AO34" s="150">
        <v>0</v>
      </c>
      <c r="AP34" s="150">
        <v>0</v>
      </c>
      <c r="AQ34" s="150">
        <v>1</v>
      </c>
      <c r="AR34" s="150">
        <v>1</v>
      </c>
      <c r="AS34" s="150">
        <v>0</v>
      </c>
      <c r="AT34" s="150">
        <v>1</v>
      </c>
      <c r="AU34" s="150">
        <v>0</v>
      </c>
      <c r="AV34" s="150">
        <v>0</v>
      </c>
      <c r="AW34" s="150">
        <v>0</v>
      </c>
      <c r="AX34" s="150">
        <v>0</v>
      </c>
      <c r="AY34" s="150">
        <v>1</v>
      </c>
      <c r="AZ34" s="150">
        <v>0</v>
      </c>
      <c r="BA34" s="150">
        <v>1</v>
      </c>
      <c r="BB34" s="150">
        <v>2</v>
      </c>
      <c r="BC34" s="150">
        <v>0</v>
      </c>
      <c r="BD34" s="150">
        <v>2</v>
      </c>
      <c r="BE34" s="150">
        <v>0</v>
      </c>
      <c r="BF34" s="150">
        <v>0</v>
      </c>
      <c r="BG34" s="150">
        <v>1</v>
      </c>
      <c r="BH34" s="150">
        <v>2</v>
      </c>
      <c r="BI34" s="150">
        <v>1</v>
      </c>
      <c r="BJ34" s="150">
        <v>1</v>
      </c>
      <c r="BK34" s="150">
        <v>2</v>
      </c>
      <c r="BL34" s="150">
        <v>6</v>
      </c>
      <c r="BM34" s="150">
        <v>2</v>
      </c>
      <c r="BN34" s="150">
        <v>0</v>
      </c>
      <c r="BO34" s="150">
        <v>0</v>
      </c>
      <c r="BP34" s="150">
        <v>1</v>
      </c>
      <c r="BQ34" s="150">
        <v>1</v>
      </c>
      <c r="BR34" s="150">
        <v>0</v>
      </c>
      <c r="BS34" s="150">
        <v>0</v>
      </c>
      <c r="BT34" s="150">
        <v>6</v>
      </c>
      <c r="BU34" s="150">
        <v>1</v>
      </c>
    </row>
    <row r="35" spans="1:73" s="164" customFormat="1" ht="12.6" customHeight="1" x14ac:dyDescent="0.2">
      <c r="A35" s="139">
        <v>272264</v>
      </c>
      <c r="B35" s="139" t="s">
        <v>230</v>
      </c>
      <c r="C35" s="139" t="s">
        <v>204</v>
      </c>
      <c r="D35" s="139">
        <v>6</v>
      </c>
      <c r="E35" s="139">
        <v>9.5693779904306204</v>
      </c>
      <c r="F35" s="139">
        <v>9.5693779904306204</v>
      </c>
      <c r="G35" s="150">
        <v>0</v>
      </c>
      <c r="H35" s="150">
        <v>2</v>
      </c>
      <c r="I35" s="150">
        <v>1</v>
      </c>
      <c r="J35" s="150">
        <v>1</v>
      </c>
      <c r="K35" s="150">
        <v>1</v>
      </c>
      <c r="L35" s="150">
        <v>0</v>
      </c>
      <c r="M35" s="150">
        <v>1</v>
      </c>
      <c r="N35" s="150">
        <v>0</v>
      </c>
      <c r="O35" s="150">
        <v>0</v>
      </c>
      <c r="P35" s="150">
        <v>5</v>
      </c>
      <c r="Q35" s="150">
        <v>1</v>
      </c>
      <c r="R35" s="150">
        <v>0</v>
      </c>
      <c r="S35" s="150">
        <v>2</v>
      </c>
      <c r="T35" s="150">
        <v>4</v>
      </c>
      <c r="U35" s="150">
        <v>0</v>
      </c>
      <c r="V35" s="150">
        <v>4</v>
      </c>
      <c r="W35" s="150">
        <v>0</v>
      </c>
      <c r="X35" s="150">
        <v>1</v>
      </c>
      <c r="Y35" s="150">
        <v>2</v>
      </c>
      <c r="Z35" s="150">
        <v>1</v>
      </c>
      <c r="AA35" s="150">
        <v>0</v>
      </c>
      <c r="AB35" s="150">
        <v>6</v>
      </c>
      <c r="AC35" s="150">
        <v>0</v>
      </c>
      <c r="AD35" s="150">
        <v>0</v>
      </c>
      <c r="AE35" s="150">
        <v>0</v>
      </c>
      <c r="AF35" s="150">
        <v>0</v>
      </c>
      <c r="AG35" s="150">
        <v>0</v>
      </c>
      <c r="AH35" s="150">
        <v>0</v>
      </c>
      <c r="AI35" s="150">
        <v>3</v>
      </c>
      <c r="AJ35" s="150">
        <v>0</v>
      </c>
      <c r="AK35" s="150">
        <v>0</v>
      </c>
      <c r="AL35" s="139">
        <v>2</v>
      </c>
      <c r="AM35" s="139">
        <v>0</v>
      </c>
      <c r="AN35" s="150">
        <v>1</v>
      </c>
      <c r="AO35" s="150">
        <v>0</v>
      </c>
      <c r="AP35" s="150">
        <v>0</v>
      </c>
      <c r="AQ35" s="150">
        <v>0</v>
      </c>
      <c r="AR35" s="150">
        <v>0</v>
      </c>
      <c r="AS35" s="150">
        <v>1</v>
      </c>
      <c r="AT35" s="150">
        <v>0</v>
      </c>
      <c r="AU35" s="150">
        <v>1</v>
      </c>
      <c r="AV35" s="150">
        <v>0</v>
      </c>
      <c r="AW35" s="150">
        <v>2</v>
      </c>
      <c r="AX35" s="150">
        <v>0</v>
      </c>
      <c r="AY35" s="150">
        <v>0</v>
      </c>
      <c r="AZ35" s="150">
        <v>0</v>
      </c>
      <c r="BA35" s="150">
        <v>0</v>
      </c>
      <c r="BB35" s="150">
        <v>2</v>
      </c>
      <c r="BC35" s="150">
        <v>0</v>
      </c>
      <c r="BD35" s="150">
        <v>2</v>
      </c>
      <c r="BE35" s="150">
        <v>0</v>
      </c>
      <c r="BF35" s="150">
        <v>0</v>
      </c>
      <c r="BG35" s="150">
        <v>0</v>
      </c>
      <c r="BH35" s="150">
        <v>1</v>
      </c>
      <c r="BI35" s="150">
        <v>3</v>
      </c>
      <c r="BJ35" s="150">
        <v>0</v>
      </c>
      <c r="BK35" s="150">
        <v>1</v>
      </c>
      <c r="BL35" s="150">
        <v>6</v>
      </c>
      <c r="BM35" s="150">
        <v>2</v>
      </c>
      <c r="BN35" s="150">
        <v>1</v>
      </c>
      <c r="BO35" s="150">
        <v>0</v>
      </c>
      <c r="BP35" s="150">
        <v>0</v>
      </c>
      <c r="BQ35" s="150">
        <v>0</v>
      </c>
      <c r="BR35" s="150">
        <v>0</v>
      </c>
      <c r="BS35" s="150">
        <v>2</v>
      </c>
      <c r="BT35" s="150">
        <v>4</v>
      </c>
      <c r="BU35" s="150">
        <v>0</v>
      </c>
    </row>
    <row r="36" spans="1:73" s="164" customFormat="1" ht="12.6" customHeight="1" x14ac:dyDescent="0.2">
      <c r="A36" s="139">
        <v>272272</v>
      </c>
      <c r="B36" s="139" t="s">
        <v>231</v>
      </c>
      <c r="C36" s="139" t="s">
        <v>204</v>
      </c>
      <c r="D36" s="139">
        <v>60</v>
      </c>
      <c r="E36" s="139">
        <v>12.5381630337339</v>
      </c>
      <c r="F36" s="139">
        <v>12.5381630337339</v>
      </c>
      <c r="G36" s="150">
        <v>1</v>
      </c>
      <c r="H36" s="150">
        <v>7</v>
      </c>
      <c r="I36" s="150">
        <v>7</v>
      </c>
      <c r="J36" s="150">
        <v>6</v>
      </c>
      <c r="K36" s="150">
        <v>10</v>
      </c>
      <c r="L36" s="150">
        <v>8</v>
      </c>
      <c r="M36" s="150">
        <v>15</v>
      </c>
      <c r="N36" s="150">
        <v>6</v>
      </c>
      <c r="O36" s="150">
        <v>0</v>
      </c>
      <c r="P36" s="150">
        <v>40</v>
      </c>
      <c r="Q36" s="150">
        <v>20</v>
      </c>
      <c r="R36" s="150">
        <v>0</v>
      </c>
      <c r="S36" s="150">
        <v>19</v>
      </c>
      <c r="T36" s="150">
        <v>41</v>
      </c>
      <c r="U36" s="150">
        <v>3</v>
      </c>
      <c r="V36" s="150">
        <v>38</v>
      </c>
      <c r="W36" s="150">
        <v>2</v>
      </c>
      <c r="X36" s="150">
        <v>6</v>
      </c>
      <c r="Y36" s="150">
        <v>25</v>
      </c>
      <c r="Z36" s="150">
        <v>5</v>
      </c>
      <c r="AA36" s="150">
        <v>0</v>
      </c>
      <c r="AB36" s="150">
        <v>33</v>
      </c>
      <c r="AC36" s="150">
        <v>5</v>
      </c>
      <c r="AD36" s="150">
        <v>2</v>
      </c>
      <c r="AE36" s="150">
        <v>3</v>
      </c>
      <c r="AF36" s="150">
        <v>3</v>
      </c>
      <c r="AG36" s="150">
        <v>14</v>
      </c>
      <c r="AH36" s="150">
        <v>0</v>
      </c>
      <c r="AI36" s="150">
        <v>37</v>
      </c>
      <c r="AJ36" s="150">
        <v>2</v>
      </c>
      <c r="AK36" s="150">
        <v>2</v>
      </c>
      <c r="AL36" s="139">
        <v>8</v>
      </c>
      <c r="AM36" s="139">
        <v>4</v>
      </c>
      <c r="AN36" s="150">
        <v>7</v>
      </c>
      <c r="AO36" s="150">
        <v>0</v>
      </c>
      <c r="AP36" s="150">
        <v>4</v>
      </c>
      <c r="AQ36" s="150">
        <v>4</v>
      </c>
      <c r="AR36" s="150">
        <v>3</v>
      </c>
      <c r="AS36" s="150">
        <v>4</v>
      </c>
      <c r="AT36" s="150">
        <v>3</v>
      </c>
      <c r="AU36" s="150">
        <v>6</v>
      </c>
      <c r="AV36" s="150">
        <v>4</v>
      </c>
      <c r="AW36" s="150">
        <v>3</v>
      </c>
      <c r="AX36" s="150">
        <v>5</v>
      </c>
      <c r="AY36" s="150">
        <v>8</v>
      </c>
      <c r="AZ36" s="150">
        <v>2</v>
      </c>
      <c r="BA36" s="150">
        <v>3</v>
      </c>
      <c r="BB36" s="150">
        <v>11</v>
      </c>
      <c r="BC36" s="150">
        <v>7</v>
      </c>
      <c r="BD36" s="150">
        <v>14</v>
      </c>
      <c r="BE36" s="150">
        <v>10</v>
      </c>
      <c r="BF36" s="150">
        <v>6</v>
      </c>
      <c r="BG36" s="150">
        <v>7</v>
      </c>
      <c r="BH36" s="150">
        <v>8</v>
      </c>
      <c r="BI36" s="150">
        <v>8</v>
      </c>
      <c r="BJ36" s="150">
        <v>0</v>
      </c>
      <c r="BK36" s="150">
        <v>16</v>
      </c>
      <c r="BL36" s="150">
        <v>49</v>
      </c>
      <c r="BM36" s="150">
        <v>16</v>
      </c>
      <c r="BN36" s="150">
        <v>4</v>
      </c>
      <c r="BO36" s="150">
        <v>3</v>
      </c>
      <c r="BP36" s="150">
        <v>1</v>
      </c>
      <c r="BQ36" s="150">
        <v>5</v>
      </c>
      <c r="BR36" s="150">
        <v>0</v>
      </c>
      <c r="BS36" s="150">
        <v>8</v>
      </c>
      <c r="BT36" s="150">
        <v>52</v>
      </c>
      <c r="BU36" s="150">
        <v>0</v>
      </c>
    </row>
    <row r="37" spans="1:73" s="164" customFormat="1" ht="12.6" customHeight="1" x14ac:dyDescent="0.2">
      <c r="A37" s="139">
        <v>272281</v>
      </c>
      <c r="B37" s="139" t="s">
        <v>232</v>
      </c>
      <c r="C37" s="139" t="s">
        <v>204</v>
      </c>
      <c r="D37" s="139">
        <v>5</v>
      </c>
      <c r="E37" s="139">
        <v>8.5049924305567401</v>
      </c>
      <c r="F37" s="139">
        <v>8.5049924305567401</v>
      </c>
      <c r="G37" s="150">
        <v>0</v>
      </c>
      <c r="H37" s="150">
        <v>1</v>
      </c>
      <c r="I37" s="150">
        <v>0</v>
      </c>
      <c r="J37" s="150">
        <v>2</v>
      </c>
      <c r="K37" s="150">
        <v>1</v>
      </c>
      <c r="L37" s="150">
        <v>0</v>
      </c>
      <c r="M37" s="150">
        <v>1</v>
      </c>
      <c r="N37" s="150">
        <v>0</v>
      </c>
      <c r="O37" s="150">
        <v>0</v>
      </c>
      <c r="P37" s="150">
        <v>5</v>
      </c>
      <c r="Q37" s="150">
        <v>0</v>
      </c>
      <c r="R37" s="150">
        <v>0</v>
      </c>
      <c r="S37" s="150">
        <v>3</v>
      </c>
      <c r="T37" s="150">
        <v>2</v>
      </c>
      <c r="U37" s="150">
        <v>0</v>
      </c>
      <c r="V37" s="150">
        <v>2</v>
      </c>
      <c r="W37" s="150">
        <v>0</v>
      </c>
      <c r="X37" s="150">
        <v>0</v>
      </c>
      <c r="Y37" s="150">
        <v>1</v>
      </c>
      <c r="Z37" s="150">
        <v>1</v>
      </c>
      <c r="AA37" s="150">
        <v>0</v>
      </c>
      <c r="AB37" s="150">
        <v>1</v>
      </c>
      <c r="AC37" s="150">
        <v>0</v>
      </c>
      <c r="AD37" s="150">
        <v>1</v>
      </c>
      <c r="AE37" s="150">
        <v>0</v>
      </c>
      <c r="AF37" s="150">
        <v>0</v>
      </c>
      <c r="AG37" s="150">
        <v>3</v>
      </c>
      <c r="AH37" s="150">
        <v>0</v>
      </c>
      <c r="AI37" s="150">
        <v>2</v>
      </c>
      <c r="AJ37" s="150">
        <v>0</v>
      </c>
      <c r="AK37" s="150">
        <v>1</v>
      </c>
      <c r="AL37" s="139">
        <v>0</v>
      </c>
      <c r="AM37" s="139">
        <v>1</v>
      </c>
      <c r="AN37" s="150">
        <v>1</v>
      </c>
      <c r="AO37" s="150">
        <v>0</v>
      </c>
      <c r="AP37" s="150">
        <v>0</v>
      </c>
      <c r="AQ37" s="150">
        <v>0</v>
      </c>
      <c r="AR37" s="150">
        <v>0</v>
      </c>
      <c r="AS37" s="150">
        <v>1</v>
      </c>
      <c r="AT37" s="150">
        <v>0</v>
      </c>
      <c r="AU37" s="150">
        <v>0</v>
      </c>
      <c r="AV37" s="150">
        <v>1</v>
      </c>
      <c r="AW37" s="150">
        <v>0</v>
      </c>
      <c r="AX37" s="150">
        <v>0</v>
      </c>
      <c r="AY37" s="150">
        <v>1</v>
      </c>
      <c r="AZ37" s="150">
        <v>0</v>
      </c>
      <c r="BA37" s="150">
        <v>1</v>
      </c>
      <c r="BB37" s="150">
        <v>1</v>
      </c>
      <c r="BC37" s="150">
        <v>0</v>
      </c>
      <c r="BD37" s="150">
        <v>3</v>
      </c>
      <c r="BE37" s="150">
        <v>0</v>
      </c>
      <c r="BF37" s="150">
        <v>1</v>
      </c>
      <c r="BG37" s="150">
        <v>1</v>
      </c>
      <c r="BH37" s="150">
        <v>0</v>
      </c>
      <c r="BI37" s="150">
        <v>0</v>
      </c>
      <c r="BJ37" s="150">
        <v>0</v>
      </c>
      <c r="BK37" s="150">
        <v>0</v>
      </c>
      <c r="BL37" s="150">
        <v>3</v>
      </c>
      <c r="BM37" s="150">
        <v>2</v>
      </c>
      <c r="BN37" s="150">
        <v>1</v>
      </c>
      <c r="BO37" s="150">
        <v>0</v>
      </c>
      <c r="BP37" s="150">
        <v>1</v>
      </c>
      <c r="BQ37" s="150">
        <v>0</v>
      </c>
      <c r="BR37" s="150">
        <v>0</v>
      </c>
      <c r="BS37" s="150">
        <v>1</v>
      </c>
      <c r="BT37" s="150">
        <v>4</v>
      </c>
      <c r="BU37" s="150">
        <v>0</v>
      </c>
    </row>
    <row r="38" spans="1:73" s="164" customFormat="1" ht="12.6" customHeight="1" x14ac:dyDescent="0.2">
      <c r="A38" s="139">
        <v>272299</v>
      </c>
      <c r="B38" s="139" t="s">
        <v>233</v>
      </c>
      <c r="C38" s="139" t="s">
        <v>204</v>
      </c>
      <c r="D38" s="139">
        <v>9</v>
      </c>
      <c r="E38" s="139">
        <v>16.557814368503401</v>
      </c>
      <c r="F38" s="139">
        <v>16.557814368503401</v>
      </c>
      <c r="G38" s="150">
        <v>0</v>
      </c>
      <c r="H38" s="150">
        <v>0</v>
      </c>
      <c r="I38" s="150">
        <v>0</v>
      </c>
      <c r="J38" s="150">
        <v>4</v>
      </c>
      <c r="K38" s="150">
        <v>0</v>
      </c>
      <c r="L38" s="150">
        <v>3</v>
      </c>
      <c r="M38" s="150">
        <v>2</v>
      </c>
      <c r="N38" s="150">
        <v>0</v>
      </c>
      <c r="O38" s="150">
        <v>0</v>
      </c>
      <c r="P38" s="150">
        <v>4</v>
      </c>
      <c r="Q38" s="150">
        <v>5</v>
      </c>
      <c r="R38" s="150">
        <v>0</v>
      </c>
      <c r="S38" s="150">
        <v>4</v>
      </c>
      <c r="T38" s="150">
        <v>5</v>
      </c>
      <c r="U38" s="150">
        <v>0</v>
      </c>
      <c r="V38" s="150">
        <v>5</v>
      </c>
      <c r="W38" s="150">
        <v>0</v>
      </c>
      <c r="X38" s="150">
        <v>0</v>
      </c>
      <c r="Y38" s="150">
        <v>3</v>
      </c>
      <c r="Z38" s="150">
        <v>2</v>
      </c>
      <c r="AA38" s="150">
        <v>0</v>
      </c>
      <c r="AB38" s="150">
        <v>5</v>
      </c>
      <c r="AC38" s="150">
        <v>0</v>
      </c>
      <c r="AD38" s="150">
        <v>1</v>
      </c>
      <c r="AE38" s="150">
        <v>0</v>
      </c>
      <c r="AF38" s="150">
        <v>0</v>
      </c>
      <c r="AG38" s="150">
        <v>3</v>
      </c>
      <c r="AH38" s="150">
        <v>0</v>
      </c>
      <c r="AI38" s="150">
        <v>6</v>
      </c>
      <c r="AJ38" s="150">
        <v>0</v>
      </c>
      <c r="AK38" s="150">
        <v>2</v>
      </c>
      <c r="AL38" s="139">
        <v>0</v>
      </c>
      <c r="AM38" s="139">
        <v>1</v>
      </c>
      <c r="AN38" s="150">
        <v>0</v>
      </c>
      <c r="AO38" s="150">
        <v>0</v>
      </c>
      <c r="AP38" s="150">
        <v>0</v>
      </c>
      <c r="AQ38" s="150">
        <v>1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2</v>
      </c>
      <c r="AX38" s="150">
        <v>0</v>
      </c>
      <c r="AY38" s="150">
        <v>0</v>
      </c>
      <c r="AZ38" s="150">
        <v>1</v>
      </c>
      <c r="BA38" s="150">
        <v>0</v>
      </c>
      <c r="BB38" s="150">
        <v>5</v>
      </c>
      <c r="BC38" s="150">
        <v>1</v>
      </c>
      <c r="BD38" s="150">
        <v>3</v>
      </c>
      <c r="BE38" s="150">
        <v>2</v>
      </c>
      <c r="BF38" s="150">
        <v>1</v>
      </c>
      <c r="BG38" s="150">
        <v>1</v>
      </c>
      <c r="BH38" s="150">
        <v>1</v>
      </c>
      <c r="BI38" s="150">
        <v>0</v>
      </c>
      <c r="BJ38" s="150">
        <v>0</v>
      </c>
      <c r="BK38" s="150">
        <v>4</v>
      </c>
      <c r="BL38" s="150">
        <v>5</v>
      </c>
      <c r="BM38" s="150">
        <v>5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1</v>
      </c>
      <c r="BT38" s="150">
        <v>8</v>
      </c>
      <c r="BU38" s="150">
        <v>0</v>
      </c>
    </row>
    <row r="39" spans="1:73" s="164" customFormat="1" ht="12.6" customHeight="1" x14ac:dyDescent="0.2">
      <c r="A39" s="139">
        <v>272302</v>
      </c>
      <c r="B39" s="139" t="s">
        <v>234</v>
      </c>
      <c r="C39" s="139" t="s">
        <v>204</v>
      </c>
      <c r="D39" s="139">
        <v>9</v>
      </c>
      <c r="E39" s="139">
        <v>11.6471684439383</v>
      </c>
      <c r="F39" s="139">
        <v>11.6471684439383</v>
      </c>
      <c r="G39" s="150">
        <v>0</v>
      </c>
      <c r="H39" s="150">
        <v>1</v>
      </c>
      <c r="I39" s="150">
        <v>4</v>
      </c>
      <c r="J39" s="150">
        <v>1</v>
      </c>
      <c r="K39" s="150">
        <v>1</v>
      </c>
      <c r="L39" s="150">
        <v>1</v>
      </c>
      <c r="M39" s="150">
        <v>0</v>
      </c>
      <c r="N39" s="150">
        <v>1</v>
      </c>
      <c r="O39" s="150">
        <v>0</v>
      </c>
      <c r="P39" s="150">
        <v>4</v>
      </c>
      <c r="Q39" s="150">
        <v>5</v>
      </c>
      <c r="R39" s="150">
        <v>0</v>
      </c>
      <c r="S39" s="150">
        <v>5</v>
      </c>
      <c r="T39" s="150">
        <v>4</v>
      </c>
      <c r="U39" s="150">
        <v>1</v>
      </c>
      <c r="V39" s="150">
        <v>3</v>
      </c>
      <c r="W39" s="150">
        <v>0</v>
      </c>
      <c r="X39" s="150">
        <v>1</v>
      </c>
      <c r="Y39" s="150">
        <v>1</v>
      </c>
      <c r="Z39" s="150">
        <v>1</v>
      </c>
      <c r="AA39" s="150">
        <v>0</v>
      </c>
      <c r="AB39" s="150">
        <v>7</v>
      </c>
      <c r="AC39" s="150">
        <v>0</v>
      </c>
      <c r="AD39" s="150">
        <v>1</v>
      </c>
      <c r="AE39" s="150">
        <v>0</v>
      </c>
      <c r="AF39" s="150">
        <v>1</v>
      </c>
      <c r="AG39" s="150">
        <v>0</v>
      </c>
      <c r="AH39" s="150">
        <v>0</v>
      </c>
      <c r="AI39" s="150">
        <v>6</v>
      </c>
      <c r="AJ39" s="150">
        <v>1</v>
      </c>
      <c r="AK39" s="150">
        <v>1</v>
      </c>
      <c r="AL39" s="139">
        <v>0</v>
      </c>
      <c r="AM39" s="139">
        <v>0</v>
      </c>
      <c r="AN39" s="150">
        <v>1</v>
      </c>
      <c r="AO39" s="150">
        <v>0</v>
      </c>
      <c r="AP39" s="150">
        <v>0</v>
      </c>
      <c r="AQ39" s="150">
        <v>0</v>
      </c>
      <c r="AR39" s="150">
        <v>1</v>
      </c>
      <c r="AS39" s="150">
        <v>1</v>
      </c>
      <c r="AT39" s="150">
        <v>2</v>
      </c>
      <c r="AU39" s="150">
        <v>0</v>
      </c>
      <c r="AV39" s="150">
        <v>0</v>
      </c>
      <c r="AW39" s="150">
        <v>1</v>
      </c>
      <c r="AX39" s="150">
        <v>1</v>
      </c>
      <c r="AY39" s="150">
        <v>1</v>
      </c>
      <c r="AZ39" s="150">
        <v>0</v>
      </c>
      <c r="BA39" s="150">
        <v>0</v>
      </c>
      <c r="BB39" s="150">
        <v>2</v>
      </c>
      <c r="BC39" s="150">
        <v>0</v>
      </c>
      <c r="BD39" s="150">
        <v>1</v>
      </c>
      <c r="BE39" s="150">
        <v>3</v>
      </c>
      <c r="BF39" s="150">
        <v>1</v>
      </c>
      <c r="BG39" s="150">
        <v>0</v>
      </c>
      <c r="BH39" s="150">
        <v>3</v>
      </c>
      <c r="BI39" s="150">
        <v>1</v>
      </c>
      <c r="BJ39" s="150">
        <v>0</v>
      </c>
      <c r="BK39" s="150">
        <v>2</v>
      </c>
      <c r="BL39" s="150">
        <v>4</v>
      </c>
      <c r="BM39" s="150">
        <v>2</v>
      </c>
      <c r="BN39" s="150">
        <v>1</v>
      </c>
      <c r="BO39" s="150">
        <v>2</v>
      </c>
      <c r="BP39" s="150">
        <v>1</v>
      </c>
      <c r="BQ39" s="150">
        <v>2</v>
      </c>
      <c r="BR39" s="150">
        <v>0</v>
      </c>
      <c r="BS39" s="150">
        <v>1</v>
      </c>
      <c r="BT39" s="150">
        <v>8</v>
      </c>
      <c r="BU39" s="150">
        <v>0</v>
      </c>
    </row>
    <row r="40" spans="1:73" s="164" customFormat="1" ht="12.6" customHeight="1" x14ac:dyDescent="0.2">
      <c r="A40" s="139">
        <v>272311</v>
      </c>
      <c r="B40" s="139" t="s">
        <v>235</v>
      </c>
      <c r="C40" s="139" t="s">
        <v>204</v>
      </c>
      <c r="D40" s="139">
        <v>8</v>
      </c>
      <c r="E40" s="139">
        <v>13.7857352104909</v>
      </c>
      <c r="F40" s="139">
        <v>13.7857352104909</v>
      </c>
      <c r="G40" s="150">
        <v>0</v>
      </c>
      <c r="H40" s="150">
        <v>1</v>
      </c>
      <c r="I40" s="150">
        <v>1</v>
      </c>
      <c r="J40" s="150">
        <v>0</v>
      </c>
      <c r="K40" s="150">
        <v>3</v>
      </c>
      <c r="L40" s="150">
        <v>0</v>
      </c>
      <c r="M40" s="150">
        <v>1</v>
      </c>
      <c r="N40" s="150">
        <v>2</v>
      </c>
      <c r="O40" s="150">
        <v>0</v>
      </c>
      <c r="P40" s="150">
        <v>4</v>
      </c>
      <c r="Q40" s="150">
        <v>4</v>
      </c>
      <c r="R40" s="150">
        <v>0</v>
      </c>
      <c r="S40" s="150">
        <v>3</v>
      </c>
      <c r="T40" s="150">
        <v>5</v>
      </c>
      <c r="U40" s="150">
        <v>0</v>
      </c>
      <c r="V40" s="150">
        <v>5</v>
      </c>
      <c r="W40" s="150">
        <v>0</v>
      </c>
      <c r="X40" s="150">
        <v>1</v>
      </c>
      <c r="Y40" s="150">
        <v>4</v>
      </c>
      <c r="Z40" s="150">
        <v>0</v>
      </c>
      <c r="AA40" s="150">
        <v>0</v>
      </c>
      <c r="AB40" s="150">
        <v>6</v>
      </c>
      <c r="AC40" s="150">
        <v>0</v>
      </c>
      <c r="AD40" s="150">
        <v>0</v>
      </c>
      <c r="AE40" s="150">
        <v>0</v>
      </c>
      <c r="AF40" s="150">
        <v>1</v>
      </c>
      <c r="AG40" s="150">
        <v>1</v>
      </c>
      <c r="AH40" s="150">
        <v>0</v>
      </c>
      <c r="AI40" s="150">
        <v>5</v>
      </c>
      <c r="AJ40" s="150">
        <v>0</v>
      </c>
      <c r="AK40" s="150">
        <v>1</v>
      </c>
      <c r="AL40" s="139">
        <v>0</v>
      </c>
      <c r="AM40" s="139">
        <v>0</v>
      </c>
      <c r="AN40" s="150">
        <v>2</v>
      </c>
      <c r="AO40" s="150">
        <v>0</v>
      </c>
      <c r="AP40" s="150">
        <v>0</v>
      </c>
      <c r="AQ40" s="150">
        <v>0</v>
      </c>
      <c r="AR40" s="150">
        <v>0</v>
      </c>
      <c r="AS40" s="150">
        <v>1</v>
      </c>
      <c r="AT40" s="150">
        <v>0</v>
      </c>
      <c r="AU40" s="150">
        <v>0</v>
      </c>
      <c r="AV40" s="150">
        <v>1</v>
      </c>
      <c r="AW40" s="150">
        <v>1</v>
      </c>
      <c r="AX40" s="150">
        <v>0</v>
      </c>
      <c r="AY40" s="150">
        <v>0</v>
      </c>
      <c r="AZ40" s="150">
        <v>1</v>
      </c>
      <c r="BA40" s="150">
        <v>1</v>
      </c>
      <c r="BB40" s="150">
        <v>3</v>
      </c>
      <c r="BC40" s="150">
        <v>0</v>
      </c>
      <c r="BD40" s="150">
        <v>2</v>
      </c>
      <c r="BE40" s="150">
        <v>0</v>
      </c>
      <c r="BF40" s="150">
        <v>2</v>
      </c>
      <c r="BG40" s="150">
        <v>1</v>
      </c>
      <c r="BH40" s="150">
        <v>0</v>
      </c>
      <c r="BI40" s="150">
        <v>3</v>
      </c>
      <c r="BJ40" s="150">
        <v>0</v>
      </c>
      <c r="BK40" s="150">
        <v>0</v>
      </c>
      <c r="BL40" s="150">
        <v>10</v>
      </c>
      <c r="BM40" s="150">
        <v>0</v>
      </c>
      <c r="BN40" s="150">
        <v>2</v>
      </c>
      <c r="BO40" s="150">
        <v>0</v>
      </c>
      <c r="BP40" s="150">
        <v>0</v>
      </c>
      <c r="BQ40" s="150">
        <v>0</v>
      </c>
      <c r="BR40" s="150">
        <v>0</v>
      </c>
      <c r="BS40" s="150">
        <v>2</v>
      </c>
      <c r="BT40" s="150">
        <v>6</v>
      </c>
      <c r="BU40" s="150">
        <v>0</v>
      </c>
    </row>
    <row r="41" spans="1:73" s="164" customFormat="1" ht="12.6" customHeight="1" x14ac:dyDescent="0.2">
      <c r="A41" s="139">
        <v>272329</v>
      </c>
      <c r="B41" s="139" t="s">
        <v>236</v>
      </c>
      <c r="C41" s="139" t="s">
        <v>204</v>
      </c>
      <c r="D41" s="139">
        <v>6</v>
      </c>
      <c r="E41" s="139">
        <v>11.813814286839399</v>
      </c>
      <c r="F41" s="139">
        <v>11.813814286839399</v>
      </c>
      <c r="G41" s="150">
        <v>0</v>
      </c>
      <c r="H41" s="150">
        <v>2</v>
      </c>
      <c r="I41" s="150">
        <v>1</v>
      </c>
      <c r="J41" s="150">
        <v>0</v>
      </c>
      <c r="K41" s="150">
        <v>2</v>
      </c>
      <c r="L41" s="150">
        <v>0</v>
      </c>
      <c r="M41" s="150">
        <v>0</v>
      </c>
      <c r="N41" s="150">
        <v>1</v>
      </c>
      <c r="O41" s="150">
        <v>0</v>
      </c>
      <c r="P41" s="150">
        <v>5</v>
      </c>
      <c r="Q41" s="150">
        <v>1</v>
      </c>
      <c r="R41" s="150">
        <v>0</v>
      </c>
      <c r="S41" s="150">
        <v>3</v>
      </c>
      <c r="T41" s="150">
        <v>3</v>
      </c>
      <c r="U41" s="150">
        <v>0</v>
      </c>
      <c r="V41" s="150">
        <v>3</v>
      </c>
      <c r="W41" s="150">
        <v>0</v>
      </c>
      <c r="X41" s="150">
        <v>1</v>
      </c>
      <c r="Y41" s="150">
        <v>1</v>
      </c>
      <c r="Z41" s="150">
        <v>1</v>
      </c>
      <c r="AA41" s="150">
        <v>0</v>
      </c>
      <c r="AB41" s="150">
        <v>0</v>
      </c>
      <c r="AC41" s="150">
        <v>0</v>
      </c>
      <c r="AD41" s="150">
        <v>2</v>
      </c>
      <c r="AE41" s="150">
        <v>1</v>
      </c>
      <c r="AF41" s="150">
        <v>2</v>
      </c>
      <c r="AG41" s="150">
        <v>1</v>
      </c>
      <c r="AH41" s="150">
        <v>0</v>
      </c>
      <c r="AI41" s="150">
        <v>4</v>
      </c>
      <c r="AJ41" s="150">
        <v>1</v>
      </c>
      <c r="AK41" s="150">
        <v>1</v>
      </c>
      <c r="AL41" s="139">
        <v>0</v>
      </c>
      <c r="AM41" s="139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1</v>
      </c>
      <c r="AS41" s="150">
        <v>0</v>
      </c>
      <c r="AT41" s="150">
        <v>0</v>
      </c>
      <c r="AU41" s="150">
        <v>0</v>
      </c>
      <c r="AV41" s="150">
        <v>1</v>
      </c>
      <c r="AW41" s="150">
        <v>0</v>
      </c>
      <c r="AX41" s="150">
        <v>0</v>
      </c>
      <c r="AY41" s="150">
        <v>0</v>
      </c>
      <c r="AZ41" s="150">
        <v>1</v>
      </c>
      <c r="BA41" s="150">
        <v>0</v>
      </c>
      <c r="BB41" s="150">
        <v>3</v>
      </c>
      <c r="BC41" s="150">
        <v>2</v>
      </c>
      <c r="BD41" s="150">
        <v>1</v>
      </c>
      <c r="BE41" s="150">
        <v>0</v>
      </c>
      <c r="BF41" s="150">
        <v>3</v>
      </c>
      <c r="BG41" s="150">
        <v>0</v>
      </c>
      <c r="BH41" s="150">
        <v>0</v>
      </c>
      <c r="BI41" s="150">
        <v>0</v>
      </c>
      <c r="BJ41" s="150">
        <v>0</v>
      </c>
      <c r="BK41" s="150">
        <v>2</v>
      </c>
      <c r="BL41" s="150">
        <v>2</v>
      </c>
      <c r="BM41" s="150">
        <v>3</v>
      </c>
      <c r="BN41" s="150">
        <v>0</v>
      </c>
      <c r="BO41" s="150">
        <v>0</v>
      </c>
      <c r="BP41" s="150">
        <v>0</v>
      </c>
      <c r="BQ41" s="150">
        <v>2</v>
      </c>
      <c r="BR41" s="150">
        <v>0</v>
      </c>
      <c r="BS41" s="150">
        <v>0</v>
      </c>
      <c r="BT41" s="150">
        <v>6</v>
      </c>
      <c r="BU41" s="150">
        <v>0</v>
      </c>
    </row>
    <row r="42" spans="1:73" s="164" customFormat="1" ht="12.6" customHeight="1" x14ac:dyDescent="0.2">
      <c r="A42" s="139">
        <v>273015</v>
      </c>
      <c r="B42" s="139" t="s">
        <v>237</v>
      </c>
      <c r="C42" s="139" t="s">
        <v>204</v>
      </c>
      <c r="D42" s="139">
        <v>2</v>
      </c>
      <c r="E42" s="139">
        <v>6.3129320412865804</v>
      </c>
      <c r="F42" s="139">
        <v>6.3129320412865804</v>
      </c>
      <c r="G42" s="150">
        <v>1</v>
      </c>
      <c r="H42" s="150">
        <v>1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2</v>
      </c>
      <c r="Q42" s="150">
        <v>0</v>
      </c>
      <c r="R42" s="150">
        <v>0</v>
      </c>
      <c r="S42" s="150" t="s">
        <v>238</v>
      </c>
      <c r="T42" s="150" t="s">
        <v>238</v>
      </c>
      <c r="U42" s="150" t="s">
        <v>238</v>
      </c>
      <c r="V42" s="150" t="s">
        <v>238</v>
      </c>
      <c r="W42" s="150" t="s">
        <v>238</v>
      </c>
      <c r="X42" s="150" t="s">
        <v>238</v>
      </c>
      <c r="Y42" s="150" t="s">
        <v>238</v>
      </c>
      <c r="Z42" s="150" t="s">
        <v>238</v>
      </c>
      <c r="AA42" s="150" t="s">
        <v>238</v>
      </c>
      <c r="AB42" s="150" t="s">
        <v>238</v>
      </c>
      <c r="AC42" s="150" t="s">
        <v>238</v>
      </c>
      <c r="AD42" s="150" t="s">
        <v>238</v>
      </c>
      <c r="AE42" s="150" t="s">
        <v>238</v>
      </c>
      <c r="AF42" s="150" t="s">
        <v>238</v>
      </c>
      <c r="AG42" s="150" t="s">
        <v>238</v>
      </c>
      <c r="AH42" s="150" t="s">
        <v>238</v>
      </c>
      <c r="AI42" s="150" t="s">
        <v>238</v>
      </c>
      <c r="AJ42" s="150" t="s">
        <v>238</v>
      </c>
      <c r="AK42" s="150" t="s">
        <v>238</v>
      </c>
      <c r="AL42" s="139" t="s">
        <v>238</v>
      </c>
      <c r="AM42" s="139" t="s">
        <v>238</v>
      </c>
      <c r="AN42" s="150" t="s">
        <v>238</v>
      </c>
      <c r="AO42" s="150" t="s">
        <v>238</v>
      </c>
      <c r="AP42" s="150">
        <v>0</v>
      </c>
      <c r="AQ42" s="150">
        <v>0</v>
      </c>
      <c r="AR42" s="150">
        <v>1</v>
      </c>
      <c r="AS42" s="150">
        <v>0</v>
      </c>
      <c r="AT42" s="150">
        <v>0</v>
      </c>
      <c r="AU42" s="150">
        <v>0</v>
      </c>
      <c r="AV42" s="150">
        <v>0</v>
      </c>
      <c r="AW42" s="150">
        <v>1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2</v>
      </c>
      <c r="BG42" s="150">
        <v>0</v>
      </c>
      <c r="BH42" s="150">
        <v>0</v>
      </c>
      <c r="BI42" s="150">
        <v>0</v>
      </c>
      <c r="BJ42" s="150">
        <v>0</v>
      </c>
      <c r="BK42" s="150" t="s">
        <v>238</v>
      </c>
      <c r="BL42" s="150" t="s">
        <v>238</v>
      </c>
      <c r="BM42" s="150" t="s">
        <v>238</v>
      </c>
      <c r="BN42" s="150" t="s">
        <v>238</v>
      </c>
      <c r="BO42" s="150" t="s">
        <v>238</v>
      </c>
      <c r="BP42" s="150" t="s">
        <v>238</v>
      </c>
      <c r="BQ42" s="150" t="s">
        <v>238</v>
      </c>
      <c r="BR42" s="150" t="s">
        <v>238</v>
      </c>
      <c r="BS42" s="150" t="s">
        <v>238</v>
      </c>
      <c r="BT42" s="150" t="s">
        <v>238</v>
      </c>
      <c r="BU42" s="150" t="s">
        <v>238</v>
      </c>
    </row>
    <row r="43" spans="1:73" s="164" customFormat="1" ht="12.6" customHeight="1" x14ac:dyDescent="0.2">
      <c r="A43" s="139">
        <v>273210</v>
      </c>
      <c r="B43" s="139" t="s">
        <v>239</v>
      </c>
      <c r="C43" s="139" t="s">
        <v>204</v>
      </c>
      <c r="D43" s="139">
        <v>1</v>
      </c>
      <c r="E43" s="139">
        <v>5.4996425232359902</v>
      </c>
      <c r="F43" s="139">
        <v>5.4996425232359902</v>
      </c>
      <c r="G43" s="150">
        <v>0</v>
      </c>
      <c r="H43" s="150">
        <v>0</v>
      </c>
      <c r="I43" s="150">
        <v>1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1</v>
      </c>
      <c r="Q43" s="150">
        <v>0</v>
      </c>
      <c r="R43" s="150">
        <v>0</v>
      </c>
      <c r="S43" s="150" t="s">
        <v>238</v>
      </c>
      <c r="T43" s="150" t="s">
        <v>238</v>
      </c>
      <c r="U43" s="150" t="s">
        <v>238</v>
      </c>
      <c r="V43" s="150" t="s">
        <v>238</v>
      </c>
      <c r="W43" s="150" t="s">
        <v>238</v>
      </c>
      <c r="X43" s="150" t="s">
        <v>238</v>
      </c>
      <c r="Y43" s="150" t="s">
        <v>238</v>
      </c>
      <c r="Z43" s="150" t="s">
        <v>238</v>
      </c>
      <c r="AA43" s="150" t="s">
        <v>238</v>
      </c>
      <c r="AB43" s="150" t="s">
        <v>238</v>
      </c>
      <c r="AC43" s="150" t="s">
        <v>238</v>
      </c>
      <c r="AD43" s="150" t="s">
        <v>238</v>
      </c>
      <c r="AE43" s="150" t="s">
        <v>238</v>
      </c>
      <c r="AF43" s="150" t="s">
        <v>238</v>
      </c>
      <c r="AG43" s="150" t="s">
        <v>238</v>
      </c>
      <c r="AH43" s="150" t="s">
        <v>238</v>
      </c>
      <c r="AI43" s="150" t="s">
        <v>238</v>
      </c>
      <c r="AJ43" s="150" t="s">
        <v>238</v>
      </c>
      <c r="AK43" s="150" t="s">
        <v>238</v>
      </c>
      <c r="AL43" s="139" t="s">
        <v>238</v>
      </c>
      <c r="AM43" s="139" t="s">
        <v>238</v>
      </c>
      <c r="AN43" s="150" t="s">
        <v>238</v>
      </c>
      <c r="AO43" s="150" t="s">
        <v>238</v>
      </c>
      <c r="AP43" s="150">
        <v>1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1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 t="s">
        <v>238</v>
      </c>
      <c r="BL43" s="150" t="s">
        <v>238</v>
      </c>
      <c r="BM43" s="150" t="s">
        <v>238</v>
      </c>
      <c r="BN43" s="150" t="s">
        <v>238</v>
      </c>
      <c r="BO43" s="150" t="s">
        <v>238</v>
      </c>
      <c r="BP43" s="150" t="s">
        <v>238</v>
      </c>
      <c r="BQ43" s="150" t="s">
        <v>238</v>
      </c>
      <c r="BR43" s="150" t="s">
        <v>238</v>
      </c>
      <c r="BS43" s="150" t="s">
        <v>238</v>
      </c>
      <c r="BT43" s="150" t="s">
        <v>238</v>
      </c>
      <c r="BU43" s="150" t="s">
        <v>238</v>
      </c>
    </row>
    <row r="44" spans="1:73" s="164" customFormat="1" ht="12.6" customHeight="1" x14ac:dyDescent="0.2">
      <c r="A44" s="139">
        <v>273228</v>
      </c>
      <c r="B44" s="139" t="s">
        <v>240</v>
      </c>
      <c r="C44" s="139" t="s">
        <v>204</v>
      </c>
      <c r="D44" s="139">
        <v>3</v>
      </c>
      <c r="E44" s="139">
        <v>32.876712328767098</v>
      </c>
      <c r="F44" s="139">
        <v>32.876712328767098</v>
      </c>
      <c r="G44" s="150">
        <v>0</v>
      </c>
      <c r="H44" s="150">
        <v>0</v>
      </c>
      <c r="I44" s="150">
        <v>1</v>
      </c>
      <c r="J44" s="150">
        <v>0</v>
      </c>
      <c r="K44" s="150">
        <v>1</v>
      </c>
      <c r="L44" s="150">
        <v>0</v>
      </c>
      <c r="M44" s="150">
        <v>0</v>
      </c>
      <c r="N44" s="150">
        <v>1</v>
      </c>
      <c r="O44" s="150">
        <v>0</v>
      </c>
      <c r="P44" s="150">
        <v>1</v>
      </c>
      <c r="Q44" s="150">
        <v>2</v>
      </c>
      <c r="R44" s="150">
        <v>0</v>
      </c>
      <c r="S44" s="150">
        <v>1</v>
      </c>
      <c r="T44" s="150">
        <v>2</v>
      </c>
      <c r="U44" s="150">
        <v>0</v>
      </c>
      <c r="V44" s="150">
        <v>2</v>
      </c>
      <c r="W44" s="150">
        <v>0</v>
      </c>
      <c r="X44" s="150">
        <v>0</v>
      </c>
      <c r="Y44" s="150">
        <v>1</v>
      </c>
      <c r="Z44" s="150">
        <v>1</v>
      </c>
      <c r="AA44" s="150">
        <v>0</v>
      </c>
      <c r="AB44" s="150">
        <v>2</v>
      </c>
      <c r="AC44" s="150">
        <v>0</v>
      </c>
      <c r="AD44" s="150">
        <v>0</v>
      </c>
      <c r="AE44" s="150">
        <v>0</v>
      </c>
      <c r="AF44" s="150">
        <v>0</v>
      </c>
      <c r="AG44" s="150">
        <v>1</v>
      </c>
      <c r="AH44" s="150">
        <v>0</v>
      </c>
      <c r="AI44" s="150">
        <v>2</v>
      </c>
      <c r="AJ44" s="150">
        <v>0</v>
      </c>
      <c r="AK44" s="150">
        <v>0</v>
      </c>
      <c r="AL44" s="139">
        <v>0</v>
      </c>
      <c r="AM44" s="139">
        <v>0</v>
      </c>
      <c r="AN44" s="150">
        <v>1</v>
      </c>
      <c r="AO44" s="150">
        <v>0</v>
      </c>
      <c r="AP44" s="150">
        <v>0</v>
      </c>
      <c r="AQ44" s="150">
        <v>1</v>
      </c>
      <c r="AR44" s="150">
        <v>0</v>
      </c>
      <c r="AS44" s="150">
        <v>0</v>
      </c>
      <c r="AT44" s="150">
        <v>0</v>
      </c>
      <c r="AU44" s="150">
        <v>0</v>
      </c>
      <c r="AV44" s="150">
        <v>0</v>
      </c>
      <c r="AW44" s="150">
        <v>1</v>
      </c>
      <c r="AX44" s="150">
        <v>0</v>
      </c>
      <c r="AY44" s="150">
        <v>0</v>
      </c>
      <c r="AZ44" s="150">
        <v>0</v>
      </c>
      <c r="BA44" s="150">
        <v>0</v>
      </c>
      <c r="BB44" s="150">
        <v>1</v>
      </c>
      <c r="BC44" s="150">
        <v>0</v>
      </c>
      <c r="BD44" s="150">
        <v>0</v>
      </c>
      <c r="BE44" s="150">
        <v>2</v>
      </c>
      <c r="BF44" s="150">
        <v>0</v>
      </c>
      <c r="BG44" s="150">
        <v>0</v>
      </c>
      <c r="BH44" s="150">
        <v>1</v>
      </c>
      <c r="BI44" s="150">
        <v>0</v>
      </c>
      <c r="BJ44" s="150">
        <v>0</v>
      </c>
      <c r="BK44" s="150">
        <v>0</v>
      </c>
      <c r="BL44" s="150">
        <v>1</v>
      </c>
      <c r="BM44" s="150">
        <v>3</v>
      </c>
      <c r="BN44" s="150">
        <v>0</v>
      </c>
      <c r="BO44" s="150">
        <v>0</v>
      </c>
      <c r="BP44" s="150">
        <v>0</v>
      </c>
      <c r="BQ44" s="150">
        <v>2</v>
      </c>
      <c r="BR44" s="150">
        <v>0</v>
      </c>
      <c r="BS44" s="150">
        <v>0</v>
      </c>
      <c r="BT44" s="150">
        <v>3</v>
      </c>
      <c r="BU44" s="150">
        <v>0</v>
      </c>
    </row>
    <row r="45" spans="1:73" s="164" customFormat="1" ht="12.6" customHeight="1" x14ac:dyDescent="0.2">
      <c r="A45" s="139">
        <v>273414</v>
      </c>
      <c r="B45" s="139" t="s">
        <v>241</v>
      </c>
      <c r="C45" s="139" t="s">
        <v>204</v>
      </c>
      <c r="D45" s="139">
        <v>2</v>
      </c>
      <c r="E45" s="139">
        <v>12.067821154890501</v>
      </c>
      <c r="F45" s="139">
        <v>12.067821154890501</v>
      </c>
      <c r="G45" s="150">
        <v>0</v>
      </c>
      <c r="H45" s="150">
        <v>0</v>
      </c>
      <c r="I45" s="150">
        <v>0</v>
      </c>
      <c r="J45" s="150">
        <v>0</v>
      </c>
      <c r="K45" s="150">
        <v>1</v>
      </c>
      <c r="L45" s="150">
        <v>1</v>
      </c>
      <c r="M45" s="150">
        <v>0</v>
      </c>
      <c r="N45" s="150">
        <v>0</v>
      </c>
      <c r="O45" s="150">
        <v>0</v>
      </c>
      <c r="P45" s="150">
        <v>0</v>
      </c>
      <c r="Q45" s="150">
        <v>2</v>
      </c>
      <c r="R45" s="150">
        <v>0</v>
      </c>
      <c r="S45" s="150" t="s">
        <v>238</v>
      </c>
      <c r="T45" s="150" t="s">
        <v>238</v>
      </c>
      <c r="U45" s="150" t="s">
        <v>238</v>
      </c>
      <c r="V45" s="150" t="s">
        <v>238</v>
      </c>
      <c r="W45" s="150" t="s">
        <v>238</v>
      </c>
      <c r="X45" s="150" t="s">
        <v>238</v>
      </c>
      <c r="Y45" s="150" t="s">
        <v>238</v>
      </c>
      <c r="Z45" s="150" t="s">
        <v>238</v>
      </c>
      <c r="AA45" s="150" t="s">
        <v>238</v>
      </c>
      <c r="AB45" s="150" t="s">
        <v>238</v>
      </c>
      <c r="AC45" s="150" t="s">
        <v>238</v>
      </c>
      <c r="AD45" s="150" t="s">
        <v>238</v>
      </c>
      <c r="AE45" s="150" t="s">
        <v>238</v>
      </c>
      <c r="AF45" s="150" t="s">
        <v>238</v>
      </c>
      <c r="AG45" s="150" t="s">
        <v>238</v>
      </c>
      <c r="AH45" s="150" t="s">
        <v>238</v>
      </c>
      <c r="AI45" s="150" t="s">
        <v>238</v>
      </c>
      <c r="AJ45" s="150" t="s">
        <v>238</v>
      </c>
      <c r="AK45" s="150" t="s">
        <v>238</v>
      </c>
      <c r="AL45" s="139" t="s">
        <v>238</v>
      </c>
      <c r="AM45" s="139" t="s">
        <v>238</v>
      </c>
      <c r="AN45" s="150" t="s">
        <v>238</v>
      </c>
      <c r="AO45" s="150" t="s">
        <v>238</v>
      </c>
      <c r="AP45" s="150">
        <v>0</v>
      </c>
      <c r="AQ45" s="150">
        <v>0</v>
      </c>
      <c r="AR45" s="150">
        <v>0</v>
      </c>
      <c r="AS45" s="150">
        <v>2</v>
      </c>
      <c r="AT45" s="150">
        <v>0</v>
      </c>
      <c r="AU45" s="150">
        <v>0</v>
      </c>
      <c r="AV45" s="150">
        <v>0</v>
      </c>
      <c r="AW45" s="150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1</v>
      </c>
      <c r="BD45" s="150">
        <v>0</v>
      </c>
      <c r="BE45" s="150">
        <v>0</v>
      </c>
      <c r="BF45" s="150">
        <v>0</v>
      </c>
      <c r="BG45" s="150">
        <v>0</v>
      </c>
      <c r="BH45" s="150">
        <v>0</v>
      </c>
      <c r="BI45" s="150">
        <v>1</v>
      </c>
      <c r="BJ45" s="150">
        <v>0</v>
      </c>
      <c r="BK45" s="150" t="s">
        <v>238</v>
      </c>
      <c r="BL45" s="150" t="s">
        <v>238</v>
      </c>
      <c r="BM45" s="150" t="s">
        <v>238</v>
      </c>
      <c r="BN45" s="150" t="s">
        <v>238</v>
      </c>
      <c r="BO45" s="150" t="s">
        <v>238</v>
      </c>
      <c r="BP45" s="150" t="s">
        <v>238</v>
      </c>
      <c r="BQ45" s="150" t="s">
        <v>238</v>
      </c>
      <c r="BR45" s="150" t="s">
        <v>238</v>
      </c>
      <c r="BS45" s="150" t="s">
        <v>238</v>
      </c>
      <c r="BT45" s="150" t="s">
        <v>238</v>
      </c>
      <c r="BU45" s="150" t="s">
        <v>238</v>
      </c>
    </row>
    <row r="46" spans="1:73" s="164" customFormat="1" ht="12.6" customHeight="1" x14ac:dyDescent="0.2">
      <c r="A46" s="139">
        <v>273619</v>
      </c>
      <c r="B46" s="139" t="s">
        <v>242</v>
      </c>
      <c r="C46" s="139" t="s">
        <v>204</v>
      </c>
      <c r="D46" s="139">
        <v>8</v>
      </c>
      <c r="E46" s="139">
        <v>18.668035655948099</v>
      </c>
      <c r="F46" s="139">
        <v>18.668035655948099</v>
      </c>
      <c r="G46" s="150">
        <v>0</v>
      </c>
      <c r="H46" s="150">
        <v>0</v>
      </c>
      <c r="I46" s="150">
        <v>1</v>
      </c>
      <c r="J46" s="150">
        <v>1</v>
      </c>
      <c r="K46" s="150">
        <v>2</v>
      </c>
      <c r="L46" s="150">
        <v>0</v>
      </c>
      <c r="M46" s="150">
        <v>3</v>
      </c>
      <c r="N46" s="150">
        <v>1</v>
      </c>
      <c r="O46" s="150">
        <v>0</v>
      </c>
      <c r="P46" s="150">
        <v>4</v>
      </c>
      <c r="Q46" s="150">
        <v>4</v>
      </c>
      <c r="R46" s="150">
        <v>0</v>
      </c>
      <c r="S46" s="150">
        <v>2</v>
      </c>
      <c r="T46" s="150">
        <v>6</v>
      </c>
      <c r="U46" s="150">
        <v>0</v>
      </c>
      <c r="V46" s="150">
        <v>6</v>
      </c>
      <c r="W46" s="150">
        <v>0</v>
      </c>
      <c r="X46" s="150">
        <v>0</v>
      </c>
      <c r="Y46" s="150">
        <v>6</v>
      </c>
      <c r="Z46" s="150">
        <v>0</v>
      </c>
      <c r="AA46" s="150">
        <v>0</v>
      </c>
      <c r="AB46" s="150">
        <v>5</v>
      </c>
      <c r="AC46" s="150">
        <v>0</v>
      </c>
      <c r="AD46" s="150">
        <v>0</v>
      </c>
      <c r="AE46" s="150">
        <v>1</v>
      </c>
      <c r="AF46" s="150">
        <v>0</v>
      </c>
      <c r="AG46" s="150">
        <v>2</v>
      </c>
      <c r="AH46" s="150">
        <v>0</v>
      </c>
      <c r="AI46" s="150">
        <v>5</v>
      </c>
      <c r="AJ46" s="150">
        <v>0</v>
      </c>
      <c r="AK46" s="150">
        <v>0</v>
      </c>
      <c r="AL46" s="139">
        <v>0</v>
      </c>
      <c r="AM46" s="139">
        <v>0</v>
      </c>
      <c r="AN46" s="150">
        <v>3</v>
      </c>
      <c r="AO46" s="150">
        <v>0</v>
      </c>
      <c r="AP46" s="150">
        <v>1</v>
      </c>
      <c r="AQ46" s="150">
        <v>0</v>
      </c>
      <c r="AR46" s="150">
        <v>1</v>
      </c>
      <c r="AS46" s="150">
        <v>2</v>
      </c>
      <c r="AT46" s="150">
        <v>0</v>
      </c>
      <c r="AU46" s="150">
        <v>0</v>
      </c>
      <c r="AV46" s="150">
        <v>0</v>
      </c>
      <c r="AW46" s="150">
        <v>2</v>
      </c>
      <c r="AX46" s="150">
        <v>0</v>
      </c>
      <c r="AY46" s="150">
        <v>0</v>
      </c>
      <c r="AZ46" s="150">
        <v>0</v>
      </c>
      <c r="BA46" s="150">
        <v>1</v>
      </c>
      <c r="BB46" s="150">
        <v>1</v>
      </c>
      <c r="BC46" s="150">
        <v>1</v>
      </c>
      <c r="BD46" s="150">
        <v>3</v>
      </c>
      <c r="BE46" s="150">
        <v>1</v>
      </c>
      <c r="BF46" s="150">
        <v>0</v>
      </c>
      <c r="BG46" s="150">
        <v>1</v>
      </c>
      <c r="BH46" s="150">
        <v>0</v>
      </c>
      <c r="BI46" s="150">
        <v>2</v>
      </c>
      <c r="BJ46" s="150">
        <v>0</v>
      </c>
      <c r="BK46" s="150">
        <v>2</v>
      </c>
      <c r="BL46" s="150">
        <v>9</v>
      </c>
      <c r="BM46" s="150">
        <v>3</v>
      </c>
      <c r="BN46" s="150">
        <v>1</v>
      </c>
      <c r="BO46" s="150">
        <v>0</v>
      </c>
      <c r="BP46" s="150">
        <v>0</v>
      </c>
      <c r="BQ46" s="150">
        <v>1</v>
      </c>
      <c r="BR46" s="150">
        <v>0</v>
      </c>
      <c r="BS46" s="150">
        <v>2</v>
      </c>
      <c r="BT46" s="150">
        <v>6</v>
      </c>
      <c r="BU46" s="150">
        <v>0</v>
      </c>
    </row>
    <row r="47" spans="1:73" s="164" customFormat="1" ht="12.6" customHeight="1" x14ac:dyDescent="0.2">
      <c r="A47" s="139">
        <v>273627</v>
      </c>
      <c r="B47" s="139" t="s">
        <v>243</v>
      </c>
      <c r="C47" s="139" t="s">
        <v>204</v>
      </c>
      <c r="D47" s="139">
        <v>2</v>
      </c>
      <c r="E47" s="139">
        <v>23.548804898151399</v>
      </c>
      <c r="F47" s="139">
        <v>23.548804898151399</v>
      </c>
      <c r="G47" s="150">
        <v>0</v>
      </c>
      <c r="H47" s="150">
        <v>0</v>
      </c>
      <c r="I47" s="150">
        <v>0</v>
      </c>
      <c r="J47" s="150">
        <v>0</v>
      </c>
      <c r="K47" s="150">
        <v>1</v>
      </c>
      <c r="L47" s="150">
        <v>1</v>
      </c>
      <c r="M47" s="150">
        <v>0</v>
      </c>
      <c r="N47" s="150">
        <v>0</v>
      </c>
      <c r="O47" s="150">
        <v>0</v>
      </c>
      <c r="P47" s="150">
        <v>1</v>
      </c>
      <c r="Q47" s="150">
        <v>1</v>
      </c>
      <c r="R47" s="150">
        <v>0</v>
      </c>
      <c r="S47" s="150" t="s">
        <v>238</v>
      </c>
      <c r="T47" s="150" t="s">
        <v>238</v>
      </c>
      <c r="U47" s="150" t="s">
        <v>238</v>
      </c>
      <c r="V47" s="150" t="s">
        <v>238</v>
      </c>
      <c r="W47" s="150" t="s">
        <v>238</v>
      </c>
      <c r="X47" s="150" t="s">
        <v>238</v>
      </c>
      <c r="Y47" s="150" t="s">
        <v>238</v>
      </c>
      <c r="Z47" s="150" t="s">
        <v>238</v>
      </c>
      <c r="AA47" s="150" t="s">
        <v>238</v>
      </c>
      <c r="AB47" s="150" t="s">
        <v>238</v>
      </c>
      <c r="AC47" s="150" t="s">
        <v>238</v>
      </c>
      <c r="AD47" s="150" t="s">
        <v>238</v>
      </c>
      <c r="AE47" s="150" t="s">
        <v>238</v>
      </c>
      <c r="AF47" s="150" t="s">
        <v>238</v>
      </c>
      <c r="AG47" s="150" t="s">
        <v>238</v>
      </c>
      <c r="AH47" s="150" t="s">
        <v>238</v>
      </c>
      <c r="AI47" s="150" t="s">
        <v>238</v>
      </c>
      <c r="AJ47" s="150" t="s">
        <v>238</v>
      </c>
      <c r="AK47" s="150" t="s">
        <v>238</v>
      </c>
      <c r="AL47" s="139" t="s">
        <v>238</v>
      </c>
      <c r="AM47" s="139" t="s">
        <v>238</v>
      </c>
      <c r="AN47" s="150" t="s">
        <v>238</v>
      </c>
      <c r="AO47" s="150" t="s">
        <v>238</v>
      </c>
      <c r="AP47" s="150">
        <v>0</v>
      </c>
      <c r="AQ47" s="150">
        <v>1</v>
      </c>
      <c r="AR47" s="150">
        <v>0</v>
      </c>
      <c r="AS47" s="150">
        <v>0</v>
      </c>
      <c r="AT47" s="150">
        <v>0</v>
      </c>
      <c r="AU47" s="150">
        <v>0</v>
      </c>
      <c r="AV47" s="150">
        <v>1</v>
      </c>
      <c r="AW47" s="150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2</v>
      </c>
      <c r="BG47" s="150">
        <v>0</v>
      </c>
      <c r="BH47" s="150">
        <v>0</v>
      </c>
      <c r="BI47" s="150">
        <v>0</v>
      </c>
      <c r="BJ47" s="150">
        <v>0</v>
      </c>
      <c r="BK47" s="150" t="s">
        <v>238</v>
      </c>
      <c r="BL47" s="150" t="s">
        <v>238</v>
      </c>
      <c r="BM47" s="150" t="s">
        <v>238</v>
      </c>
      <c r="BN47" s="150" t="s">
        <v>238</v>
      </c>
      <c r="BO47" s="150" t="s">
        <v>238</v>
      </c>
      <c r="BP47" s="150" t="s">
        <v>238</v>
      </c>
      <c r="BQ47" s="150" t="s">
        <v>238</v>
      </c>
      <c r="BR47" s="150" t="s">
        <v>238</v>
      </c>
      <c r="BS47" s="150" t="s">
        <v>238</v>
      </c>
      <c r="BT47" s="150" t="s">
        <v>238</v>
      </c>
      <c r="BU47" s="150" t="s">
        <v>238</v>
      </c>
    </row>
    <row r="48" spans="1:73" s="164" customFormat="1" ht="12.6" customHeight="1" x14ac:dyDescent="0.2">
      <c r="A48" s="139">
        <v>273660</v>
      </c>
      <c r="B48" s="139" t="s">
        <v>244</v>
      </c>
      <c r="C48" s="139" t="s">
        <v>204</v>
      </c>
      <c r="D48" s="139">
        <v>2</v>
      </c>
      <c r="E48" s="139">
        <v>13.777900248002201</v>
      </c>
      <c r="F48" s="139">
        <v>13.777900248002201</v>
      </c>
      <c r="G48" s="150">
        <v>0</v>
      </c>
      <c r="H48" s="150">
        <v>1</v>
      </c>
      <c r="I48" s="150">
        <v>0</v>
      </c>
      <c r="J48" s="150">
        <v>0</v>
      </c>
      <c r="K48" s="150">
        <v>0</v>
      </c>
      <c r="L48" s="150">
        <v>0</v>
      </c>
      <c r="M48" s="150">
        <v>1</v>
      </c>
      <c r="N48" s="150">
        <v>0</v>
      </c>
      <c r="O48" s="150">
        <v>0</v>
      </c>
      <c r="P48" s="150">
        <v>2</v>
      </c>
      <c r="Q48" s="150">
        <v>0</v>
      </c>
      <c r="R48" s="150">
        <v>0</v>
      </c>
      <c r="S48" s="150" t="s">
        <v>238</v>
      </c>
      <c r="T48" s="150" t="s">
        <v>238</v>
      </c>
      <c r="U48" s="150" t="s">
        <v>238</v>
      </c>
      <c r="V48" s="150" t="s">
        <v>238</v>
      </c>
      <c r="W48" s="150" t="s">
        <v>238</v>
      </c>
      <c r="X48" s="150" t="s">
        <v>238</v>
      </c>
      <c r="Y48" s="150" t="s">
        <v>238</v>
      </c>
      <c r="Z48" s="150" t="s">
        <v>238</v>
      </c>
      <c r="AA48" s="150" t="s">
        <v>238</v>
      </c>
      <c r="AB48" s="150" t="s">
        <v>238</v>
      </c>
      <c r="AC48" s="150" t="s">
        <v>238</v>
      </c>
      <c r="AD48" s="150" t="s">
        <v>238</v>
      </c>
      <c r="AE48" s="150" t="s">
        <v>238</v>
      </c>
      <c r="AF48" s="150" t="s">
        <v>238</v>
      </c>
      <c r="AG48" s="150" t="s">
        <v>238</v>
      </c>
      <c r="AH48" s="150" t="s">
        <v>238</v>
      </c>
      <c r="AI48" s="150" t="s">
        <v>238</v>
      </c>
      <c r="AJ48" s="150" t="s">
        <v>238</v>
      </c>
      <c r="AK48" s="150" t="s">
        <v>238</v>
      </c>
      <c r="AL48" s="139" t="s">
        <v>238</v>
      </c>
      <c r="AM48" s="139" t="s">
        <v>238</v>
      </c>
      <c r="AN48" s="150" t="s">
        <v>238</v>
      </c>
      <c r="AO48" s="150" t="s">
        <v>238</v>
      </c>
      <c r="AP48" s="150">
        <v>0</v>
      </c>
      <c r="AQ48" s="150">
        <v>1</v>
      </c>
      <c r="AR48" s="150">
        <v>0</v>
      </c>
      <c r="AS48" s="150">
        <v>0</v>
      </c>
      <c r="AT48" s="150">
        <v>0</v>
      </c>
      <c r="AU48" s="150">
        <v>0</v>
      </c>
      <c r="AV48" s="150">
        <v>0</v>
      </c>
      <c r="AW48" s="150">
        <v>0</v>
      </c>
      <c r="AX48" s="150">
        <v>1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1</v>
      </c>
      <c r="BE48" s="150">
        <v>0</v>
      </c>
      <c r="BF48" s="150">
        <v>1</v>
      </c>
      <c r="BG48" s="150">
        <v>0</v>
      </c>
      <c r="BH48" s="150">
        <v>0</v>
      </c>
      <c r="BI48" s="150">
        <v>0</v>
      </c>
      <c r="BJ48" s="150">
        <v>0</v>
      </c>
      <c r="BK48" s="150" t="s">
        <v>238</v>
      </c>
      <c r="BL48" s="150" t="s">
        <v>238</v>
      </c>
      <c r="BM48" s="150" t="s">
        <v>238</v>
      </c>
      <c r="BN48" s="150" t="s">
        <v>238</v>
      </c>
      <c r="BO48" s="150" t="s">
        <v>238</v>
      </c>
      <c r="BP48" s="150" t="s">
        <v>238</v>
      </c>
      <c r="BQ48" s="150" t="s">
        <v>238</v>
      </c>
      <c r="BR48" s="150" t="s">
        <v>238</v>
      </c>
      <c r="BS48" s="150" t="s">
        <v>238</v>
      </c>
      <c r="BT48" s="150" t="s">
        <v>238</v>
      </c>
      <c r="BU48" s="150" t="s">
        <v>238</v>
      </c>
    </row>
    <row r="49" spans="1:73" s="164" customFormat="1" ht="12.6" customHeight="1" x14ac:dyDescent="0.2">
      <c r="A49" s="139">
        <v>273813</v>
      </c>
      <c r="B49" s="139" t="s">
        <v>245</v>
      </c>
      <c r="C49" s="139" t="s">
        <v>204</v>
      </c>
      <c r="D49" s="139">
        <v>2</v>
      </c>
      <c r="E49" s="139">
        <v>15.609146960118601</v>
      </c>
      <c r="F49" s="139">
        <v>15.609146960118601</v>
      </c>
      <c r="G49" s="150">
        <v>0</v>
      </c>
      <c r="H49" s="150">
        <v>0</v>
      </c>
      <c r="I49" s="150">
        <v>0</v>
      </c>
      <c r="J49" s="150">
        <v>1</v>
      </c>
      <c r="K49" s="150">
        <v>0</v>
      </c>
      <c r="L49" s="150">
        <v>0</v>
      </c>
      <c r="M49" s="150">
        <v>0</v>
      </c>
      <c r="N49" s="150">
        <v>1</v>
      </c>
      <c r="O49" s="150">
        <v>0</v>
      </c>
      <c r="P49" s="150">
        <v>1</v>
      </c>
      <c r="Q49" s="150">
        <v>1</v>
      </c>
      <c r="R49" s="150">
        <v>0</v>
      </c>
      <c r="S49" s="150" t="s">
        <v>238</v>
      </c>
      <c r="T49" s="150" t="s">
        <v>238</v>
      </c>
      <c r="U49" s="150" t="s">
        <v>238</v>
      </c>
      <c r="V49" s="150" t="s">
        <v>238</v>
      </c>
      <c r="W49" s="150" t="s">
        <v>238</v>
      </c>
      <c r="X49" s="150" t="s">
        <v>238</v>
      </c>
      <c r="Y49" s="150" t="s">
        <v>238</v>
      </c>
      <c r="Z49" s="150" t="s">
        <v>238</v>
      </c>
      <c r="AA49" s="150" t="s">
        <v>238</v>
      </c>
      <c r="AB49" s="150" t="s">
        <v>238</v>
      </c>
      <c r="AC49" s="150" t="s">
        <v>238</v>
      </c>
      <c r="AD49" s="150" t="s">
        <v>238</v>
      </c>
      <c r="AE49" s="150" t="s">
        <v>238</v>
      </c>
      <c r="AF49" s="150" t="s">
        <v>238</v>
      </c>
      <c r="AG49" s="150" t="s">
        <v>238</v>
      </c>
      <c r="AH49" s="150" t="s">
        <v>238</v>
      </c>
      <c r="AI49" s="150" t="s">
        <v>238</v>
      </c>
      <c r="AJ49" s="150" t="s">
        <v>238</v>
      </c>
      <c r="AK49" s="150" t="s">
        <v>238</v>
      </c>
      <c r="AL49" s="139" t="s">
        <v>238</v>
      </c>
      <c r="AM49" s="139" t="s">
        <v>238</v>
      </c>
      <c r="AN49" s="150" t="s">
        <v>238</v>
      </c>
      <c r="AO49" s="150" t="s">
        <v>238</v>
      </c>
      <c r="AP49" s="150">
        <v>0</v>
      </c>
      <c r="AQ49" s="150">
        <v>0</v>
      </c>
      <c r="AR49" s="150">
        <v>0</v>
      </c>
      <c r="AS49" s="150">
        <v>0</v>
      </c>
      <c r="AT49" s="150">
        <v>0</v>
      </c>
      <c r="AU49" s="150">
        <v>1</v>
      </c>
      <c r="AV49" s="150">
        <v>0</v>
      </c>
      <c r="AW49" s="150">
        <v>0</v>
      </c>
      <c r="AX49" s="150">
        <v>0</v>
      </c>
      <c r="AY49" s="150">
        <v>0</v>
      </c>
      <c r="AZ49" s="150">
        <v>1</v>
      </c>
      <c r="BA49" s="150">
        <v>0</v>
      </c>
      <c r="BB49" s="150">
        <v>0</v>
      </c>
      <c r="BC49" s="150">
        <v>0</v>
      </c>
      <c r="BD49" s="150">
        <v>0</v>
      </c>
      <c r="BE49" s="150">
        <v>1</v>
      </c>
      <c r="BF49" s="150">
        <v>0</v>
      </c>
      <c r="BG49" s="150">
        <v>0</v>
      </c>
      <c r="BH49" s="150">
        <v>0</v>
      </c>
      <c r="BI49" s="150">
        <v>1</v>
      </c>
      <c r="BJ49" s="150">
        <v>0</v>
      </c>
      <c r="BK49" s="150" t="s">
        <v>238</v>
      </c>
      <c r="BL49" s="150" t="s">
        <v>238</v>
      </c>
      <c r="BM49" s="150" t="s">
        <v>238</v>
      </c>
      <c r="BN49" s="150" t="s">
        <v>238</v>
      </c>
      <c r="BO49" s="150" t="s">
        <v>238</v>
      </c>
      <c r="BP49" s="150" t="s">
        <v>238</v>
      </c>
      <c r="BQ49" s="150" t="s">
        <v>238</v>
      </c>
      <c r="BR49" s="150" t="s">
        <v>238</v>
      </c>
      <c r="BS49" s="150" t="s">
        <v>238</v>
      </c>
      <c r="BT49" s="150" t="s">
        <v>238</v>
      </c>
      <c r="BU49" s="150" t="s">
        <v>238</v>
      </c>
    </row>
    <row r="50" spans="1:73" s="164" customFormat="1" ht="12.6" customHeight="1" x14ac:dyDescent="0.2">
      <c r="A50" s="139">
        <v>273821</v>
      </c>
      <c r="B50" s="139" t="s">
        <v>246</v>
      </c>
      <c r="C50" s="139" t="s">
        <v>204</v>
      </c>
      <c r="D50" s="139">
        <v>2</v>
      </c>
      <c r="E50" s="139">
        <v>13.499831252109299</v>
      </c>
      <c r="F50" s="139">
        <v>13.499831252109299</v>
      </c>
      <c r="G50" s="150">
        <v>0</v>
      </c>
      <c r="H50" s="150">
        <v>0</v>
      </c>
      <c r="I50" s="150">
        <v>1</v>
      </c>
      <c r="J50" s="150">
        <v>0</v>
      </c>
      <c r="K50" s="150">
        <v>0</v>
      </c>
      <c r="L50" s="150">
        <v>0</v>
      </c>
      <c r="M50" s="150">
        <v>0</v>
      </c>
      <c r="N50" s="150">
        <v>1</v>
      </c>
      <c r="O50" s="150">
        <v>0</v>
      </c>
      <c r="P50" s="150">
        <v>2</v>
      </c>
      <c r="Q50" s="150">
        <v>0</v>
      </c>
      <c r="R50" s="150">
        <v>0</v>
      </c>
      <c r="S50" s="150" t="s">
        <v>238</v>
      </c>
      <c r="T50" s="150" t="s">
        <v>238</v>
      </c>
      <c r="U50" s="150" t="s">
        <v>238</v>
      </c>
      <c r="V50" s="150" t="s">
        <v>238</v>
      </c>
      <c r="W50" s="150" t="s">
        <v>238</v>
      </c>
      <c r="X50" s="150" t="s">
        <v>238</v>
      </c>
      <c r="Y50" s="150" t="s">
        <v>238</v>
      </c>
      <c r="Z50" s="150" t="s">
        <v>238</v>
      </c>
      <c r="AA50" s="150" t="s">
        <v>238</v>
      </c>
      <c r="AB50" s="150" t="s">
        <v>238</v>
      </c>
      <c r="AC50" s="150" t="s">
        <v>238</v>
      </c>
      <c r="AD50" s="150" t="s">
        <v>238</v>
      </c>
      <c r="AE50" s="150" t="s">
        <v>238</v>
      </c>
      <c r="AF50" s="150" t="s">
        <v>238</v>
      </c>
      <c r="AG50" s="150" t="s">
        <v>238</v>
      </c>
      <c r="AH50" s="150" t="s">
        <v>238</v>
      </c>
      <c r="AI50" s="150" t="s">
        <v>238</v>
      </c>
      <c r="AJ50" s="150" t="s">
        <v>238</v>
      </c>
      <c r="AK50" s="150" t="s">
        <v>238</v>
      </c>
      <c r="AL50" s="139" t="s">
        <v>238</v>
      </c>
      <c r="AM50" s="139" t="s">
        <v>238</v>
      </c>
      <c r="AN50" s="150" t="s">
        <v>238</v>
      </c>
      <c r="AO50" s="150" t="s">
        <v>238</v>
      </c>
      <c r="AP50" s="150">
        <v>0</v>
      </c>
      <c r="AQ50" s="150">
        <v>0</v>
      </c>
      <c r="AR50" s="150">
        <v>0</v>
      </c>
      <c r="AS50" s="150">
        <v>0</v>
      </c>
      <c r="AT50" s="150">
        <v>0</v>
      </c>
      <c r="AU50" s="150">
        <v>1</v>
      </c>
      <c r="AV50" s="150">
        <v>0</v>
      </c>
      <c r="AW50" s="150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1</v>
      </c>
      <c r="BC50" s="150">
        <v>0</v>
      </c>
      <c r="BD50" s="150">
        <v>0</v>
      </c>
      <c r="BE50" s="150">
        <v>0</v>
      </c>
      <c r="BF50" s="150">
        <v>0</v>
      </c>
      <c r="BG50" s="150">
        <v>1</v>
      </c>
      <c r="BH50" s="150">
        <v>1</v>
      </c>
      <c r="BI50" s="150">
        <v>0</v>
      </c>
      <c r="BJ50" s="150">
        <v>0</v>
      </c>
      <c r="BK50" s="150" t="s">
        <v>238</v>
      </c>
      <c r="BL50" s="150" t="s">
        <v>238</v>
      </c>
      <c r="BM50" s="150" t="s">
        <v>238</v>
      </c>
      <c r="BN50" s="150" t="s">
        <v>238</v>
      </c>
      <c r="BO50" s="150" t="s">
        <v>238</v>
      </c>
      <c r="BP50" s="150" t="s">
        <v>238</v>
      </c>
      <c r="BQ50" s="150" t="s">
        <v>238</v>
      </c>
      <c r="BR50" s="150" t="s">
        <v>238</v>
      </c>
      <c r="BS50" s="150" t="s">
        <v>238</v>
      </c>
      <c r="BT50" s="150" t="s">
        <v>238</v>
      </c>
      <c r="BU50" s="150" t="s">
        <v>238</v>
      </c>
    </row>
    <row r="51" spans="1:73" s="164" customFormat="1" ht="12.6" customHeight="1" x14ac:dyDescent="0.2">
      <c r="A51" s="139">
        <v>273830</v>
      </c>
      <c r="B51" s="139" t="s">
        <v>306</v>
      </c>
      <c r="C51" s="139" t="s">
        <v>204</v>
      </c>
      <c r="D51" s="139">
        <v>2</v>
      </c>
      <c r="E51" s="139">
        <v>41.823504809703103</v>
      </c>
      <c r="F51" s="139">
        <v>41.823504809703103</v>
      </c>
      <c r="G51" s="150">
        <v>0</v>
      </c>
      <c r="H51" s="150">
        <v>0</v>
      </c>
      <c r="I51" s="150">
        <v>0</v>
      </c>
      <c r="J51" s="150">
        <v>0</v>
      </c>
      <c r="K51" s="150">
        <v>1</v>
      </c>
      <c r="L51" s="150">
        <v>0</v>
      </c>
      <c r="M51" s="150">
        <v>0</v>
      </c>
      <c r="N51" s="150">
        <v>1</v>
      </c>
      <c r="O51" s="150">
        <v>0</v>
      </c>
      <c r="P51" s="150">
        <v>1</v>
      </c>
      <c r="Q51" s="150">
        <v>1</v>
      </c>
      <c r="R51" s="150">
        <v>0</v>
      </c>
      <c r="S51" s="150" t="s">
        <v>238</v>
      </c>
      <c r="T51" s="150" t="s">
        <v>238</v>
      </c>
      <c r="U51" s="150" t="s">
        <v>238</v>
      </c>
      <c r="V51" s="150" t="s">
        <v>238</v>
      </c>
      <c r="W51" s="150" t="s">
        <v>238</v>
      </c>
      <c r="X51" s="150" t="s">
        <v>238</v>
      </c>
      <c r="Y51" s="150" t="s">
        <v>238</v>
      </c>
      <c r="Z51" s="150" t="s">
        <v>238</v>
      </c>
      <c r="AA51" s="150" t="s">
        <v>238</v>
      </c>
      <c r="AB51" s="150" t="s">
        <v>238</v>
      </c>
      <c r="AC51" s="150" t="s">
        <v>238</v>
      </c>
      <c r="AD51" s="150" t="s">
        <v>238</v>
      </c>
      <c r="AE51" s="150" t="s">
        <v>238</v>
      </c>
      <c r="AF51" s="150" t="s">
        <v>238</v>
      </c>
      <c r="AG51" s="150" t="s">
        <v>238</v>
      </c>
      <c r="AH51" s="150" t="s">
        <v>238</v>
      </c>
      <c r="AI51" s="150" t="s">
        <v>238</v>
      </c>
      <c r="AJ51" s="150" t="s">
        <v>238</v>
      </c>
      <c r="AK51" s="150" t="s">
        <v>238</v>
      </c>
      <c r="AL51" s="139" t="s">
        <v>238</v>
      </c>
      <c r="AM51" s="139" t="s">
        <v>238</v>
      </c>
      <c r="AN51" s="150" t="s">
        <v>238</v>
      </c>
      <c r="AO51" s="150" t="s">
        <v>238</v>
      </c>
      <c r="AP51" s="150">
        <v>0</v>
      </c>
      <c r="AQ51" s="150">
        <v>0</v>
      </c>
      <c r="AR51" s="150">
        <v>0</v>
      </c>
      <c r="AS51" s="150">
        <v>1</v>
      </c>
      <c r="AT51" s="150">
        <v>0</v>
      </c>
      <c r="AU51" s="150">
        <v>0</v>
      </c>
      <c r="AV51" s="150">
        <v>0</v>
      </c>
      <c r="AW51" s="150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1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1</v>
      </c>
      <c r="BI51" s="150">
        <v>1</v>
      </c>
      <c r="BJ51" s="150">
        <v>0</v>
      </c>
      <c r="BK51" s="150" t="s">
        <v>238</v>
      </c>
      <c r="BL51" s="150" t="s">
        <v>238</v>
      </c>
      <c r="BM51" s="150" t="s">
        <v>238</v>
      </c>
      <c r="BN51" s="150" t="s">
        <v>238</v>
      </c>
      <c r="BO51" s="150" t="s">
        <v>238</v>
      </c>
      <c r="BP51" s="150" t="s">
        <v>238</v>
      </c>
      <c r="BQ51" s="150" t="s">
        <v>238</v>
      </c>
      <c r="BR51" s="150" t="s">
        <v>238</v>
      </c>
      <c r="BS51" s="150" t="s">
        <v>238</v>
      </c>
      <c r="BT51" s="150" t="s">
        <v>238</v>
      </c>
      <c r="BU51" s="150" t="s">
        <v>238</v>
      </c>
    </row>
    <row r="52" spans="1:73" s="164" customFormat="1" ht="12.6" customHeight="1" x14ac:dyDescent="0.2">
      <c r="A52" s="139"/>
      <c r="B52" s="139"/>
      <c r="C52" s="139"/>
      <c r="D52" s="139"/>
      <c r="E52" s="139"/>
      <c r="F52" s="139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39"/>
      <c r="AM52" s="139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</row>
    <row r="53" spans="1:73" s="164" customFormat="1" ht="12.6" customHeight="1" x14ac:dyDescent="0.2">
      <c r="A53" s="139"/>
      <c r="B53" s="139"/>
      <c r="C53" s="139"/>
      <c r="D53" s="139"/>
      <c r="E53" s="139"/>
      <c r="F53" s="139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39"/>
      <c r="AM53" s="139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  <c r="BI53" s="150"/>
      <c r="BJ53" s="150"/>
      <c r="BK53" s="150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</row>
    <row r="54" spans="1:73" s="164" customFormat="1" ht="12.6" customHeight="1" x14ac:dyDescent="0.2">
      <c r="A54" s="139"/>
      <c r="B54" s="139"/>
      <c r="C54" s="139"/>
      <c r="D54" s="139"/>
      <c r="E54" s="139"/>
      <c r="F54" s="139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39"/>
      <c r="AM54" s="139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</row>
    <row r="55" spans="1:73" s="164" customFormat="1" ht="12.6" customHeight="1" x14ac:dyDescent="0.2">
      <c r="A55" s="139"/>
      <c r="B55" s="139"/>
      <c r="C55" s="139"/>
      <c r="D55" s="139"/>
      <c r="E55" s="139"/>
      <c r="F55" s="139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39"/>
      <c r="AM55" s="139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</row>
    <row r="56" spans="1:73" s="164" customFormat="1" ht="12.6" customHeight="1" x14ac:dyDescent="0.2">
      <c r="A56" s="139"/>
      <c r="B56" s="139"/>
      <c r="C56" s="139"/>
      <c r="D56" s="139"/>
      <c r="E56" s="139"/>
      <c r="F56" s="139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39"/>
      <c r="AM56" s="139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  <c r="BI56" s="150"/>
      <c r="BJ56" s="150"/>
      <c r="BK56" s="150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</row>
    <row r="57" spans="1:73" s="164" customFormat="1" ht="12.6" customHeight="1" x14ac:dyDescent="0.2">
      <c r="A57" s="139"/>
      <c r="B57" s="139"/>
      <c r="C57" s="139"/>
      <c r="D57" s="139"/>
      <c r="E57" s="139"/>
      <c r="F57" s="139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39"/>
      <c r="AM57" s="139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</row>
    <row r="58" spans="1:73" s="164" customFormat="1" ht="12.6" customHeight="1" x14ac:dyDescent="0.2">
      <c r="A58" s="139"/>
      <c r="B58" s="139"/>
      <c r="C58" s="139"/>
      <c r="D58" s="139"/>
      <c r="E58" s="139"/>
      <c r="F58" s="139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39"/>
      <c r="AM58" s="139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</row>
    <row r="59" spans="1:73" s="164" customFormat="1" ht="12.6" customHeight="1" x14ac:dyDescent="0.2">
      <c r="A59" s="139"/>
      <c r="B59" s="139"/>
      <c r="C59" s="139"/>
      <c r="D59" s="139"/>
      <c r="E59" s="139"/>
      <c r="F59" s="139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39"/>
      <c r="AM59" s="139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</row>
    <row r="60" spans="1:73" s="164" customFormat="1" ht="12.6" customHeight="1" x14ac:dyDescent="0.2">
      <c r="A60" s="139"/>
      <c r="B60" s="139"/>
      <c r="C60" s="139"/>
      <c r="D60" s="139"/>
      <c r="E60" s="139"/>
      <c r="F60" s="139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39"/>
      <c r="AM60" s="139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</row>
    <row r="61" spans="1:73" s="164" customFormat="1" ht="12.6" customHeight="1" x14ac:dyDescent="0.2">
      <c r="A61" s="139"/>
      <c r="B61" s="139"/>
      <c r="C61" s="139"/>
      <c r="D61" s="139"/>
      <c r="E61" s="139"/>
      <c r="F61" s="139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39"/>
      <c r="AM61" s="139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</row>
    <row r="62" spans="1:73" s="164" customFormat="1" ht="12.6" customHeight="1" x14ac:dyDescent="0.2">
      <c r="A62" s="139"/>
      <c r="B62" s="139"/>
      <c r="C62" s="139"/>
      <c r="D62" s="139"/>
      <c r="E62" s="139"/>
      <c r="F62" s="139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39"/>
      <c r="AM62" s="139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</row>
    <row r="63" spans="1:73" s="164" customFormat="1" ht="12.6" customHeight="1" x14ac:dyDescent="0.2">
      <c r="A63" s="139">
        <v>270008</v>
      </c>
      <c r="B63" s="139" t="s">
        <v>247</v>
      </c>
      <c r="C63" s="139"/>
      <c r="D63" s="139">
        <v>1279</v>
      </c>
      <c r="E63" s="139"/>
      <c r="F63" s="139"/>
      <c r="G63" s="150">
        <v>53</v>
      </c>
      <c r="H63" s="150">
        <v>156</v>
      </c>
      <c r="I63" s="150">
        <v>156</v>
      </c>
      <c r="J63" s="150">
        <v>198</v>
      </c>
      <c r="K63" s="150">
        <v>254</v>
      </c>
      <c r="L63" s="150">
        <v>156</v>
      </c>
      <c r="M63" s="150">
        <v>169</v>
      </c>
      <c r="N63" s="150">
        <v>137</v>
      </c>
      <c r="O63" s="150">
        <v>0</v>
      </c>
      <c r="P63" s="150">
        <v>751</v>
      </c>
      <c r="Q63" s="150">
        <v>526</v>
      </c>
      <c r="R63" s="150">
        <v>2</v>
      </c>
      <c r="S63" s="150">
        <v>447</v>
      </c>
      <c r="T63" s="150">
        <v>829</v>
      </c>
      <c r="U63" s="150">
        <v>78</v>
      </c>
      <c r="V63" s="150">
        <v>751</v>
      </c>
      <c r="W63" s="150">
        <v>44</v>
      </c>
      <c r="X63" s="150">
        <v>165</v>
      </c>
      <c r="Y63" s="150">
        <v>430</v>
      </c>
      <c r="Z63" s="150">
        <v>112</v>
      </c>
      <c r="AA63" s="150">
        <v>3</v>
      </c>
      <c r="AB63" s="150">
        <v>853</v>
      </c>
      <c r="AC63" s="150">
        <v>68</v>
      </c>
      <c r="AD63" s="150">
        <v>57</v>
      </c>
      <c r="AE63" s="150">
        <v>33</v>
      </c>
      <c r="AF63" s="150">
        <v>14</v>
      </c>
      <c r="AG63" s="150">
        <v>254</v>
      </c>
      <c r="AH63" s="150">
        <v>0</v>
      </c>
      <c r="AI63" s="150">
        <v>744</v>
      </c>
      <c r="AJ63" s="150">
        <v>42</v>
      </c>
      <c r="AK63" s="150">
        <v>98</v>
      </c>
      <c r="AL63" s="139">
        <v>249</v>
      </c>
      <c r="AM63" s="139">
        <v>59</v>
      </c>
      <c r="AN63" s="150">
        <v>87</v>
      </c>
      <c r="AO63" s="150">
        <v>0</v>
      </c>
      <c r="AP63" s="150">
        <v>75</v>
      </c>
      <c r="AQ63" s="150">
        <v>83</v>
      </c>
      <c r="AR63" s="150">
        <v>93</v>
      </c>
      <c r="AS63" s="150">
        <v>72</v>
      </c>
      <c r="AT63" s="150">
        <v>68</v>
      </c>
      <c r="AU63" s="150">
        <v>86</v>
      </c>
      <c r="AV63" s="150">
        <v>101</v>
      </c>
      <c r="AW63" s="150">
        <v>96</v>
      </c>
      <c r="AX63" s="150">
        <v>83</v>
      </c>
      <c r="AY63" s="150">
        <v>87</v>
      </c>
      <c r="AZ63" s="150">
        <v>73</v>
      </c>
      <c r="BA63" s="150">
        <v>82</v>
      </c>
      <c r="BB63" s="150">
        <v>280</v>
      </c>
      <c r="BC63" s="150">
        <v>149</v>
      </c>
      <c r="BD63" s="150">
        <v>244</v>
      </c>
      <c r="BE63" s="150">
        <v>174</v>
      </c>
      <c r="BF63" s="150">
        <v>189</v>
      </c>
      <c r="BG63" s="150">
        <v>165</v>
      </c>
      <c r="BH63" s="150">
        <v>168</v>
      </c>
      <c r="BI63" s="150">
        <v>187</v>
      </c>
      <c r="BJ63" s="150">
        <v>3</v>
      </c>
      <c r="BK63" s="150">
        <v>286</v>
      </c>
      <c r="BL63" s="150">
        <v>1084</v>
      </c>
      <c r="BM63" s="150">
        <v>435</v>
      </c>
      <c r="BN63" s="150">
        <v>154</v>
      </c>
      <c r="BO63" s="150">
        <v>68</v>
      </c>
      <c r="BP63" s="150">
        <v>45</v>
      </c>
      <c r="BQ63" s="150">
        <v>110</v>
      </c>
      <c r="BR63" s="150">
        <v>5</v>
      </c>
      <c r="BS63" s="150">
        <v>241</v>
      </c>
      <c r="BT63" s="150">
        <v>1031</v>
      </c>
      <c r="BU63" s="150">
        <v>7</v>
      </c>
    </row>
    <row r="64" spans="1:73" s="164" customFormat="1" ht="12.6" customHeight="1" x14ac:dyDescent="0.2">
      <c r="A64" s="139"/>
      <c r="B64" s="139"/>
      <c r="C64" s="139"/>
      <c r="D64" s="139"/>
      <c r="E64" s="139"/>
      <c r="F64" s="139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39"/>
      <c r="AM64" s="139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</row>
    <row r="65" spans="1:73" s="164" customFormat="1" ht="12.6" customHeight="1" x14ac:dyDescent="0.2">
      <c r="A65" s="139"/>
      <c r="B65" s="139"/>
      <c r="C65" s="139"/>
      <c r="D65" s="139"/>
      <c r="E65" s="139"/>
      <c r="F65" s="139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39"/>
      <c r="AM65" s="139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  <c r="BI65" s="150"/>
      <c r="BJ65" s="150"/>
      <c r="BK65" s="150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</row>
    <row r="66" spans="1:73" s="164" customFormat="1" ht="12.6" customHeight="1" x14ac:dyDescent="0.2">
      <c r="A66" s="139"/>
      <c r="B66" s="139"/>
      <c r="C66" s="139"/>
      <c r="D66" s="139"/>
      <c r="E66" s="139"/>
      <c r="F66" s="139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39"/>
      <c r="AM66" s="139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  <c r="BI66" s="150"/>
      <c r="BJ66" s="150"/>
      <c r="BK66" s="150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</row>
    <row r="67" spans="1:73" s="164" customFormat="1" ht="12.6" customHeight="1" x14ac:dyDescent="0.2">
      <c r="A67" s="139"/>
      <c r="B67" s="139"/>
      <c r="C67" s="139"/>
      <c r="D67" s="139"/>
      <c r="E67" s="139"/>
      <c r="F67" s="139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39"/>
      <c r="AM67" s="139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</row>
    <row r="68" spans="1:73" s="164" customFormat="1" ht="12.6" customHeight="1" x14ac:dyDescent="0.2">
      <c r="A68" s="139"/>
      <c r="B68" s="139"/>
      <c r="C68" s="139"/>
      <c r="D68" s="139"/>
      <c r="E68" s="139"/>
      <c r="F68" s="139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39"/>
      <c r="AM68" s="139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</row>
    <row r="69" spans="1:73" s="164" customFormat="1" ht="12.6" customHeight="1" x14ac:dyDescent="0.2">
      <c r="A69" s="139"/>
      <c r="B69" s="139"/>
      <c r="C69" s="139"/>
      <c r="D69" s="139"/>
      <c r="E69" s="139"/>
      <c r="F69" s="139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39"/>
      <c r="AM69" s="139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</row>
    <row r="70" spans="1:73" s="164" customFormat="1" ht="12.6" customHeight="1" x14ac:dyDescent="0.2">
      <c r="A70" s="139"/>
      <c r="B70" s="139"/>
      <c r="C70" s="139"/>
      <c r="D70" s="139"/>
      <c r="E70" s="139"/>
      <c r="F70" s="139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39"/>
      <c r="AM70" s="139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</row>
    <row r="71" spans="1:73" ht="12.6" customHeight="1" x14ac:dyDescent="0.2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</row>
    <row r="72" spans="1:73" ht="12.6" customHeight="1" x14ac:dyDescent="0.2">
      <c r="A72" s="138"/>
      <c r="B72" s="138"/>
      <c r="C72" s="138"/>
      <c r="D72" s="138"/>
      <c r="E72" s="158"/>
      <c r="F72" s="15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</row>
    <row r="73" spans="1:73" x14ac:dyDescent="0.2">
      <c r="A73" s="138"/>
      <c r="B73" s="138"/>
      <c r="C73" s="138"/>
      <c r="D73" s="138"/>
      <c r="E73" s="158"/>
      <c r="F73" s="15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</row>
    <row r="74" spans="1:73" x14ac:dyDescent="0.2">
      <c r="A74" s="138"/>
      <c r="B74" s="138"/>
      <c r="C74" s="138"/>
      <c r="D74" s="138"/>
      <c r="E74" s="158"/>
      <c r="F74" s="15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</row>
    <row r="75" spans="1:73" x14ac:dyDescent="0.2">
      <c r="A75" s="138"/>
      <c r="B75" s="138"/>
      <c r="C75" s="138"/>
      <c r="D75" s="138"/>
      <c r="E75" s="158"/>
      <c r="F75" s="15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</row>
    <row r="76" spans="1:73" x14ac:dyDescent="0.2">
      <c r="A76" s="138"/>
      <c r="B76" s="138"/>
      <c r="C76" s="138"/>
      <c r="D76" s="138"/>
      <c r="E76" s="158"/>
      <c r="F76" s="15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</row>
    <row r="77" spans="1:73" x14ac:dyDescent="0.2">
      <c r="A77" s="138"/>
      <c r="B77" s="138"/>
      <c r="C77" s="138"/>
      <c r="D77" s="138"/>
      <c r="E77" s="158"/>
      <c r="F77" s="15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</row>
    <row r="78" spans="1:73" x14ac:dyDescent="0.2">
      <c r="A78" s="138"/>
      <c r="B78" s="138"/>
      <c r="C78" s="138"/>
      <c r="D78" s="138"/>
      <c r="E78" s="158"/>
      <c r="F78" s="15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</row>
    <row r="79" spans="1:73" x14ac:dyDescent="0.2">
      <c r="A79" s="138"/>
      <c r="B79" s="138"/>
      <c r="C79" s="138"/>
      <c r="D79" s="138"/>
      <c r="E79" s="158"/>
      <c r="F79" s="15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</row>
    <row r="80" spans="1:73" x14ac:dyDescent="0.2">
      <c r="A80" s="138"/>
      <c r="B80" s="138"/>
      <c r="C80" s="138"/>
      <c r="D80" s="138"/>
      <c r="E80" s="158"/>
      <c r="F80" s="15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</row>
    <row r="81" spans="1:73" x14ac:dyDescent="0.2">
      <c r="A81" s="138"/>
      <c r="B81" s="138"/>
      <c r="C81" s="138"/>
      <c r="D81" s="138"/>
      <c r="E81" s="158"/>
      <c r="F81" s="15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</row>
    <row r="82" spans="1:73" x14ac:dyDescent="0.2">
      <c r="A82" s="138"/>
      <c r="B82" s="138"/>
      <c r="C82" s="138"/>
      <c r="D82" s="138"/>
      <c r="E82" s="158"/>
      <c r="F82" s="15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</row>
    <row r="83" spans="1:73" x14ac:dyDescent="0.2">
      <c r="A83" s="138"/>
      <c r="B83" s="138"/>
      <c r="C83" s="138"/>
      <c r="D83" s="138"/>
      <c r="E83" s="158"/>
      <c r="F83" s="15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</row>
    <row r="84" spans="1:73" x14ac:dyDescent="0.2">
      <c r="A84" s="138"/>
      <c r="B84" s="138"/>
      <c r="C84" s="138"/>
      <c r="D84" s="138"/>
      <c r="E84" s="158"/>
      <c r="F84" s="15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</row>
    <row r="85" spans="1:73" x14ac:dyDescent="0.2">
      <c r="A85" s="138"/>
      <c r="B85" s="138"/>
      <c r="C85" s="138"/>
      <c r="D85" s="138"/>
      <c r="E85" s="158"/>
      <c r="F85" s="15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</row>
    <row r="86" spans="1:73" x14ac:dyDescent="0.2">
      <c r="A86" s="138"/>
      <c r="B86" s="138"/>
      <c r="C86" s="138"/>
      <c r="D86" s="138"/>
      <c r="E86" s="158"/>
      <c r="F86" s="15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</row>
    <row r="87" spans="1:73" x14ac:dyDescent="0.2">
      <c r="A87" s="138"/>
      <c r="B87" s="138"/>
      <c r="C87" s="138"/>
      <c r="D87" s="138"/>
      <c r="E87" s="158"/>
      <c r="F87" s="15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</row>
    <row r="88" spans="1:73" x14ac:dyDescent="0.2">
      <c r="A88" s="138"/>
      <c r="B88" s="138"/>
      <c r="C88" s="138"/>
      <c r="D88" s="138"/>
      <c r="E88" s="158"/>
      <c r="F88" s="15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</row>
    <row r="89" spans="1:73" x14ac:dyDescent="0.2">
      <c r="A89" s="138"/>
      <c r="B89" s="138"/>
      <c r="C89" s="138"/>
      <c r="D89" s="138"/>
      <c r="E89" s="158"/>
      <c r="F89" s="15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</row>
    <row r="90" spans="1:73" x14ac:dyDescent="0.2">
      <c r="A90" s="138"/>
      <c r="B90" s="138"/>
      <c r="C90" s="138"/>
      <c r="D90" s="138"/>
      <c r="E90" s="158"/>
      <c r="F90" s="15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</row>
    <row r="91" spans="1:73" x14ac:dyDescent="0.2">
      <c r="A91" s="138"/>
      <c r="B91" s="138"/>
      <c r="C91" s="138"/>
      <c r="D91" s="138"/>
      <c r="E91" s="158"/>
      <c r="F91" s="15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</row>
    <row r="92" spans="1:73" x14ac:dyDescent="0.2">
      <c r="A92" s="138"/>
      <c r="B92" s="138"/>
      <c r="C92" s="138"/>
      <c r="D92" s="138"/>
      <c r="E92" s="158"/>
      <c r="F92" s="15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</row>
    <row r="93" spans="1:73" x14ac:dyDescent="0.2">
      <c r="A93" s="138"/>
      <c r="B93" s="138"/>
      <c r="C93" s="138"/>
      <c r="D93" s="138"/>
      <c r="E93" s="158"/>
      <c r="F93" s="15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</row>
    <row r="94" spans="1:73" x14ac:dyDescent="0.2">
      <c r="A94" s="138"/>
      <c r="B94" s="138"/>
      <c r="C94" s="138"/>
      <c r="D94" s="138"/>
      <c r="E94" s="158"/>
      <c r="F94" s="15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</row>
    <row r="95" spans="1:73" x14ac:dyDescent="0.2">
      <c r="A95" s="138"/>
      <c r="B95" s="138"/>
      <c r="C95" s="138"/>
      <c r="D95" s="138"/>
      <c r="E95" s="158"/>
      <c r="F95" s="15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</row>
    <row r="96" spans="1:73" x14ac:dyDescent="0.2">
      <c r="A96" s="138"/>
      <c r="B96" s="138"/>
      <c r="C96" s="138"/>
      <c r="D96" s="138"/>
      <c r="E96" s="158"/>
      <c r="F96" s="15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</row>
    <row r="97" spans="1:73" x14ac:dyDescent="0.2">
      <c r="A97" s="138"/>
      <c r="B97" s="138"/>
      <c r="C97" s="138"/>
      <c r="D97" s="138"/>
      <c r="E97" s="158"/>
      <c r="F97" s="15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</row>
    <row r="98" spans="1:73" x14ac:dyDescent="0.2">
      <c r="A98" s="138"/>
      <c r="B98" s="138"/>
      <c r="C98" s="138"/>
      <c r="D98" s="138"/>
      <c r="E98" s="158"/>
      <c r="F98" s="15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</row>
    <row r="99" spans="1:73" x14ac:dyDescent="0.2">
      <c r="A99" s="138"/>
      <c r="B99" s="138"/>
      <c r="C99" s="138"/>
      <c r="D99" s="138"/>
      <c r="E99" s="158"/>
      <c r="F99" s="15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</row>
    <row r="100" spans="1:73" x14ac:dyDescent="0.2">
      <c r="A100" s="138"/>
      <c r="B100" s="138"/>
      <c r="C100" s="138"/>
      <c r="D100" s="138"/>
      <c r="E100" s="158"/>
      <c r="F100" s="15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</row>
    <row r="101" spans="1:73" x14ac:dyDescent="0.2">
      <c r="A101" s="138"/>
      <c r="B101" s="138"/>
      <c r="C101" s="138"/>
      <c r="D101" s="138"/>
      <c r="E101" s="158"/>
      <c r="F101" s="15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</row>
    <row r="102" spans="1:73" x14ac:dyDescent="0.2">
      <c r="A102" s="138"/>
      <c r="B102" s="138"/>
      <c r="C102" s="138"/>
      <c r="D102" s="138"/>
      <c r="E102" s="158"/>
      <c r="F102" s="15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</row>
    <row r="103" spans="1:73" x14ac:dyDescent="0.2">
      <c r="A103" s="138"/>
      <c r="B103" s="138"/>
      <c r="C103" s="138"/>
      <c r="D103" s="138"/>
      <c r="E103" s="158"/>
      <c r="F103" s="15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</row>
    <row r="104" spans="1:73" x14ac:dyDescent="0.2">
      <c r="A104" s="138"/>
      <c r="B104" s="138"/>
      <c r="C104" s="138"/>
      <c r="D104" s="138"/>
      <c r="E104" s="158"/>
      <c r="F104" s="15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</row>
    <row r="105" spans="1:73" x14ac:dyDescent="0.2">
      <c r="A105" s="138"/>
      <c r="B105" s="138"/>
      <c r="C105" s="138"/>
      <c r="D105" s="138"/>
      <c r="E105" s="158"/>
      <c r="F105" s="15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</row>
    <row r="106" spans="1:73" x14ac:dyDescent="0.2">
      <c r="A106" s="138"/>
      <c r="B106" s="138"/>
      <c r="C106" s="138"/>
      <c r="D106" s="138"/>
      <c r="E106" s="158"/>
      <c r="F106" s="15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</row>
    <row r="107" spans="1:73" x14ac:dyDescent="0.2">
      <c r="A107" s="138"/>
      <c r="B107" s="138"/>
      <c r="C107" s="138"/>
      <c r="D107" s="138"/>
      <c r="E107" s="158"/>
      <c r="F107" s="15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</row>
    <row r="108" spans="1:73" x14ac:dyDescent="0.2">
      <c r="A108" s="138"/>
      <c r="B108" s="138"/>
      <c r="C108" s="138"/>
      <c r="D108" s="138"/>
      <c r="E108" s="158"/>
      <c r="F108" s="15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</row>
    <row r="109" spans="1:73" x14ac:dyDescent="0.2">
      <c r="A109" s="138"/>
      <c r="B109" s="138"/>
      <c r="C109" s="138"/>
      <c r="D109" s="138"/>
      <c r="E109" s="158"/>
      <c r="F109" s="15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</row>
    <row r="110" spans="1:73" x14ac:dyDescent="0.2">
      <c r="A110" s="138"/>
      <c r="B110" s="138"/>
      <c r="C110" s="138"/>
      <c r="D110" s="138"/>
      <c r="E110" s="158"/>
      <c r="F110" s="15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</row>
    <row r="111" spans="1:73" x14ac:dyDescent="0.2">
      <c r="A111" s="138"/>
      <c r="B111" s="138"/>
      <c r="C111" s="138"/>
      <c r="D111" s="138"/>
      <c r="E111" s="158"/>
      <c r="F111" s="15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</row>
    <row r="112" spans="1:73" x14ac:dyDescent="0.2">
      <c r="A112" s="138"/>
      <c r="B112" s="138"/>
      <c r="C112" s="138"/>
      <c r="D112" s="138"/>
      <c r="E112" s="158"/>
      <c r="F112" s="15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</row>
    <row r="113" spans="1:73" x14ac:dyDescent="0.2">
      <c r="A113" s="138"/>
      <c r="B113" s="138"/>
      <c r="C113" s="138"/>
      <c r="D113" s="138"/>
      <c r="E113" s="158"/>
      <c r="F113" s="15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</row>
    <row r="114" spans="1:73" x14ac:dyDescent="0.2">
      <c r="A114" s="138"/>
      <c r="B114" s="138"/>
      <c r="C114" s="138"/>
      <c r="D114" s="138"/>
      <c r="E114" s="158"/>
      <c r="F114" s="15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</row>
    <row r="115" spans="1:73" x14ac:dyDescent="0.2">
      <c r="A115" s="138"/>
      <c r="B115" s="138"/>
      <c r="C115" s="138"/>
      <c r="D115" s="138"/>
      <c r="E115" s="158"/>
      <c r="F115" s="15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</row>
    <row r="116" spans="1:73" x14ac:dyDescent="0.2">
      <c r="A116" s="138"/>
      <c r="B116" s="138"/>
      <c r="C116" s="138"/>
      <c r="D116" s="138"/>
      <c r="E116" s="158"/>
      <c r="F116" s="15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</row>
    <row r="117" spans="1:73" x14ac:dyDescent="0.2">
      <c r="A117" s="138"/>
      <c r="B117" s="138"/>
      <c r="C117" s="138"/>
      <c r="D117" s="138"/>
      <c r="E117" s="158"/>
      <c r="F117" s="15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</row>
    <row r="118" spans="1:73" x14ac:dyDescent="0.2">
      <c r="A118" s="138"/>
      <c r="B118" s="138"/>
      <c r="C118" s="138"/>
      <c r="D118" s="138"/>
      <c r="E118" s="158"/>
      <c r="F118" s="15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</row>
    <row r="119" spans="1:73" x14ac:dyDescent="0.2">
      <c r="A119" s="138"/>
      <c r="B119" s="138"/>
      <c r="C119" s="138"/>
      <c r="D119" s="138"/>
      <c r="E119" s="158"/>
      <c r="F119" s="15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</row>
    <row r="120" spans="1:73" x14ac:dyDescent="0.2">
      <c r="A120" s="138"/>
      <c r="B120" s="138"/>
      <c r="C120" s="138"/>
      <c r="D120" s="138"/>
      <c r="E120" s="158"/>
      <c r="F120" s="15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</row>
    <row r="121" spans="1:73" x14ac:dyDescent="0.2">
      <c r="A121" s="138"/>
      <c r="B121" s="138"/>
      <c r="C121" s="138"/>
      <c r="D121" s="138"/>
      <c r="E121" s="158"/>
      <c r="F121" s="15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</row>
    <row r="122" spans="1:73" x14ac:dyDescent="0.2">
      <c r="A122" s="138"/>
      <c r="B122" s="138"/>
      <c r="C122" s="138"/>
      <c r="D122" s="138"/>
      <c r="E122" s="158"/>
      <c r="F122" s="15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</row>
    <row r="123" spans="1:73" x14ac:dyDescent="0.2">
      <c r="A123" s="138"/>
      <c r="B123" s="138"/>
      <c r="C123" s="138"/>
      <c r="D123" s="138"/>
      <c r="E123" s="158"/>
      <c r="F123" s="15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</row>
    <row r="124" spans="1:73" x14ac:dyDescent="0.2">
      <c r="A124" s="138"/>
      <c r="B124" s="138"/>
      <c r="C124" s="138"/>
      <c r="D124" s="138"/>
      <c r="E124" s="158"/>
      <c r="F124" s="15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</row>
    <row r="125" spans="1:73" x14ac:dyDescent="0.2">
      <c r="A125" s="138"/>
      <c r="B125" s="138"/>
      <c r="C125" s="138"/>
      <c r="D125" s="138"/>
      <c r="E125" s="158"/>
      <c r="F125" s="15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</row>
    <row r="126" spans="1:73" x14ac:dyDescent="0.2">
      <c r="A126" s="138"/>
      <c r="B126" s="138"/>
      <c r="C126" s="138"/>
      <c r="D126" s="138"/>
      <c r="E126" s="158"/>
      <c r="F126" s="15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</row>
    <row r="127" spans="1:73" x14ac:dyDescent="0.2">
      <c r="A127" s="138"/>
      <c r="B127" s="138"/>
      <c r="C127" s="138"/>
      <c r="D127" s="138"/>
      <c r="E127" s="158"/>
      <c r="F127" s="15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</row>
    <row r="128" spans="1:73" x14ac:dyDescent="0.2">
      <c r="A128" s="138"/>
      <c r="B128" s="138"/>
      <c r="C128" s="138"/>
      <c r="D128" s="138"/>
      <c r="E128" s="158"/>
      <c r="F128" s="15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</row>
    <row r="129" spans="1:73" x14ac:dyDescent="0.2">
      <c r="A129" s="138"/>
      <c r="B129" s="138"/>
      <c r="C129" s="138"/>
      <c r="D129" s="138"/>
      <c r="E129" s="158"/>
      <c r="F129" s="15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</row>
    <row r="130" spans="1:73" x14ac:dyDescent="0.2">
      <c r="A130" s="138"/>
      <c r="B130" s="138"/>
      <c r="C130" s="138"/>
      <c r="D130" s="138"/>
      <c r="E130" s="158"/>
      <c r="F130" s="15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</row>
    <row r="131" spans="1:73" x14ac:dyDescent="0.2">
      <c r="A131" s="138"/>
      <c r="B131" s="138"/>
      <c r="C131" s="138"/>
      <c r="D131" s="138"/>
      <c r="E131" s="158"/>
      <c r="F131" s="15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</row>
    <row r="132" spans="1:73" x14ac:dyDescent="0.2">
      <c r="A132" s="138"/>
      <c r="B132" s="138"/>
      <c r="C132" s="138"/>
      <c r="D132" s="138"/>
      <c r="E132" s="158"/>
      <c r="F132" s="15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</row>
    <row r="133" spans="1:73" x14ac:dyDescent="0.2">
      <c r="A133" s="138"/>
      <c r="B133" s="138"/>
      <c r="C133" s="138"/>
      <c r="D133" s="138"/>
      <c r="E133" s="158"/>
      <c r="F133" s="15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</row>
    <row r="134" spans="1:73" x14ac:dyDescent="0.2">
      <c r="A134" s="138"/>
      <c r="B134" s="138"/>
      <c r="C134" s="138"/>
      <c r="D134" s="138"/>
      <c r="E134" s="158"/>
      <c r="F134" s="15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</row>
    <row r="135" spans="1:73" x14ac:dyDescent="0.2">
      <c r="A135" s="138"/>
      <c r="B135" s="138"/>
      <c r="C135" s="138"/>
      <c r="D135" s="138"/>
      <c r="E135" s="158"/>
      <c r="F135" s="15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</row>
    <row r="136" spans="1:73" x14ac:dyDescent="0.2">
      <c r="A136" s="138"/>
      <c r="B136" s="138"/>
      <c r="C136" s="138"/>
      <c r="D136" s="138"/>
      <c r="E136" s="158"/>
      <c r="F136" s="15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</row>
    <row r="137" spans="1:73" x14ac:dyDescent="0.2">
      <c r="A137" s="138"/>
      <c r="B137" s="138"/>
      <c r="C137" s="138"/>
      <c r="D137" s="138"/>
      <c r="E137" s="158"/>
      <c r="F137" s="15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</row>
    <row r="138" spans="1:73" x14ac:dyDescent="0.2">
      <c r="A138" s="138"/>
      <c r="B138" s="138"/>
      <c r="C138" s="138"/>
      <c r="D138" s="138"/>
      <c r="E138" s="158"/>
      <c r="F138" s="15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</row>
    <row r="139" spans="1:73" x14ac:dyDescent="0.2">
      <c r="A139" s="138"/>
      <c r="B139" s="138"/>
      <c r="C139" s="138"/>
      <c r="D139" s="138"/>
      <c r="E139" s="158"/>
      <c r="F139" s="15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</row>
    <row r="140" spans="1:73" x14ac:dyDescent="0.2">
      <c r="A140" s="138"/>
      <c r="B140" s="138"/>
      <c r="C140" s="138"/>
      <c r="D140" s="138"/>
      <c r="E140" s="158"/>
      <c r="F140" s="15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</row>
    <row r="141" spans="1:73" x14ac:dyDescent="0.2">
      <c r="A141" s="138"/>
      <c r="B141" s="138"/>
      <c r="C141" s="138"/>
      <c r="D141" s="138"/>
      <c r="E141" s="158"/>
      <c r="F141" s="15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</row>
    <row r="142" spans="1:73" x14ac:dyDescent="0.2">
      <c r="A142" s="138"/>
      <c r="B142" s="138"/>
      <c r="C142" s="138"/>
      <c r="D142" s="138"/>
      <c r="E142" s="158"/>
      <c r="F142" s="15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</row>
    <row r="143" spans="1:73" x14ac:dyDescent="0.2">
      <c r="A143" s="138"/>
      <c r="B143" s="138"/>
      <c r="C143" s="138"/>
      <c r="D143" s="138"/>
      <c r="E143" s="158"/>
      <c r="F143" s="15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</row>
    <row r="144" spans="1:73" x14ac:dyDescent="0.2">
      <c r="A144" s="138"/>
      <c r="B144" s="138"/>
      <c r="C144" s="138"/>
      <c r="D144" s="138"/>
      <c r="E144" s="158"/>
      <c r="F144" s="15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</row>
    <row r="145" spans="1:73" x14ac:dyDescent="0.2">
      <c r="A145" s="138"/>
      <c r="B145" s="138"/>
      <c r="C145" s="138"/>
      <c r="D145" s="138"/>
      <c r="E145" s="158"/>
      <c r="F145" s="15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</row>
    <row r="146" spans="1:73" x14ac:dyDescent="0.2">
      <c r="A146" s="138"/>
      <c r="B146" s="138"/>
      <c r="C146" s="138"/>
      <c r="D146" s="138"/>
      <c r="E146" s="158"/>
      <c r="F146" s="15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</row>
    <row r="147" spans="1:73" x14ac:dyDescent="0.2">
      <c r="A147" s="138"/>
      <c r="B147" s="138"/>
      <c r="C147" s="138"/>
      <c r="D147" s="138"/>
      <c r="E147" s="158"/>
      <c r="F147" s="15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</row>
    <row r="148" spans="1:73" x14ac:dyDescent="0.2">
      <c r="A148" s="138"/>
      <c r="B148" s="138"/>
      <c r="C148" s="138"/>
      <c r="D148" s="138"/>
      <c r="E148" s="158"/>
      <c r="F148" s="15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</row>
    <row r="149" spans="1:73" x14ac:dyDescent="0.2">
      <c r="A149" s="138"/>
      <c r="B149" s="138"/>
      <c r="C149" s="138"/>
      <c r="D149" s="138"/>
      <c r="E149" s="158"/>
      <c r="F149" s="15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</row>
    <row r="150" spans="1:73" x14ac:dyDescent="0.2">
      <c r="A150" s="138"/>
      <c r="B150" s="138"/>
      <c r="C150" s="138"/>
      <c r="D150" s="138"/>
      <c r="E150" s="158"/>
      <c r="F150" s="15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</row>
    <row r="151" spans="1:73" x14ac:dyDescent="0.2">
      <c r="A151" s="138"/>
      <c r="B151" s="138"/>
      <c r="C151" s="138"/>
      <c r="D151" s="138"/>
      <c r="E151" s="158"/>
      <c r="F151" s="15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</row>
    <row r="152" spans="1:73" x14ac:dyDescent="0.2">
      <c r="A152" s="138"/>
      <c r="B152" s="138"/>
      <c r="C152" s="138"/>
      <c r="D152" s="138"/>
      <c r="E152" s="158"/>
      <c r="F152" s="15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</row>
    <row r="153" spans="1:73" x14ac:dyDescent="0.2">
      <c r="A153" s="138"/>
      <c r="B153" s="138"/>
      <c r="C153" s="138"/>
      <c r="D153" s="138"/>
      <c r="E153" s="158"/>
      <c r="F153" s="15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</row>
    <row r="154" spans="1:73" x14ac:dyDescent="0.2">
      <c r="A154" s="138"/>
      <c r="B154" s="138"/>
      <c r="C154" s="138"/>
      <c r="D154" s="138"/>
      <c r="E154" s="158"/>
      <c r="F154" s="15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</row>
    <row r="155" spans="1:73" x14ac:dyDescent="0.2">
      <c r="A155" s="138"/>
      <c r="B155" s="138"/>
      <c r="C155" s="138"/>
      <c r="D155" s="138"/>
      <c r="E155" s="158"/>
      <c r="F155" s="15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</row>
    <row r="156" spans="1:73" x14ac:dyDescent="0.2">
      <c r="A156" s="138"/>
      <c r="B156" s="138"/>
      <c r="C156" s="138"/>
      <c r="D156" s="138"/>
      <c r="E156" s="158"/>
      <c r="F156" s="15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</row>
    <row r="157" spans="1:73" x14ac:dyDescent="0.2">
      <c r="A157" s="138"/>
      <c r="B157" s="138"/>
      <c r="C157" s="138"/>
      <c r="D157" s="138"/>
      <c r="E157" s="158"/>
      <c r="F157" s="15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</row>
    <row r="158" spans="1:73" x14ac:dyDescent="0.2">
      <c r="A158" s="138"/>
      <c r="B158" s="138"/>
      <c r="C158" s="138"/>
      <c r="D158" s="138"/>
      <c r="E158" s="158"/>
      <c r="F158" s="15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</row>
    <row r="159" spans="1:73" x14ac:dyDescent="0.2">
      <c r="A159" s="138"/>
      <c r="B159" s="138"/>
      <c r="C159" s="138"/>
      <c r="D159" s="138"/>
      <c r="E159" s="158"/>
      <c r="F159" s="15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</row>
    <row r="160" spans="1:73" x14ac:dyDescent="0.2">
      <c r="A160" s="138"/>
      <c r="B160" s="138"/>
      <c r="C160" s="138"/>
      <c r="D160" s="138"/>
      <c r="E160" s="158"/>
      <c r="F160" s="15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</row>
    <row r="161" spans="1:73" x14ac:dyDescent="0.2">
      <c r="A161" s="138"/>
      <c r="B161" s="138"/>
      <c r="C161" s="138"/>
      <c r="D161" s="138"/>
      <c r="E161" s="158"/>
      <c r="F161" s="15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</row>
    <row r="162" spans="1:73" x14ac:dyDescent="0.2">
      <c r="A162" s="138"/>
      <c r="B162" s="138"/>
      <c r="C162" s="138"/>
      <c r="D162" s="138"/>
      <c r="E162" s="158"/>
      <c r="F162" s="15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</row>
    <row r="163" spans="1:73" x14ac:dyDescent="0.2">
      <c r="A163" s="138"/>
      <c r="B163" s="138"/>
      <c r="C163" s="138"/>
      <c r="D163" s="138"/>
      <c r="E163" s="158"/>
      <c r="F163" s="15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</row>
    <row r="164" spans="1:73" x14ac:dyDescent="0.2">
      <c r="A164" s="138"/>
      <c r="B164" s="138"/>
      <c r="C164" s="138"/>
      <c r="D164" s="138"/>
      <c r="E164" s="158"/>
      <c r="F164" s="15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</row>
    <row r="165" spans="1:73" x14ac:dyDescent="0.2">
      <c r="A165" s="138"/>
      <c r="B165" s="138"/>
      <c r="C165" s="138"/>
      <c r="D165" s="138"/>
      <c r="E165" s="158"/>
      <c r="F165" s="15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</row>
    <row r="166" spans="1:73" x14ac:dyDescent="0.2">
      <c r="A166" s="138"/>
      <c r="B166" s="138"/>
      <c r="C166" s="138"/>
      <c r="D166" s="138"/>
      <c r="E166" s="158"/>
      <c r="F166" s="15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</row>
    <row r="167" spans="1:73" x14ac:dyDescent="0.2">
      <c r="A167" s="138"/>
      <c r="B167" s="138"/>
      <c r="C167" s="138"/>
      <c r="D167" s="138"/>
      <c r="E167" s="158"/>
      <c r="F167" s="15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</row>
    <row r="168" spans="1:73" x14ac:dyDescent="0.2">
      <c r="A168" s="138"/>
      <c r="B168" s="138"/>
      <c r="C168" s="138"/>
      <c r="D168" s="138"/>
      <c r="E168" s="158"/>
      <c r="F168" s="15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</row>
    <row r="169" spans="1:73" x14ac:dyDescent="0.2">
      <c r="A169" s="138"/>
      <c r="B169" s="138"/>
      <c r="C169" s="138"/>
      <c r="D169" s="138"/>
      <c r="E169" s="158"/>
      <c r="F169" s="15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</row>
    <row r="170" spans="1:73" x14ac:dyDescent="0.2">
      <c r="A170" s="138"/>
      <c r="B170" s="138"/>
      <c r="C170" s="138"/>
      <c r="D170" s="138"/>
      <c r="E170" s="158"/>
      <c r="F170" s="15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</row>
    <row r="171" spans="1:73" x14ac:dyDescent="0.2">
      <c r="A171" s="138"/>
      <c r="B171" s="138"/>
      <c r="C171" s="138"/>
      <c r="D171" s="138"/>
      <c r="E171" s="158"/>
      <c r="F171" s="15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</row>
    <row r="172" spans="1:73" x14ac:dyDescent="0.2">
      <c r="A172" s="138"/>
      <c r="B172" s="138"/>
      <c r="C172" s="138"/>
      <c r="D172" s="138"/>
      <c r="E172" s="158"/>
      <c r="F172" s="15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</row>
    <row r="173" spans="1:73" x14ac:dyDescent="0.2">
      <c r="A173" s="138"/>
      <c r="B173" s="138"/>
      <c r="C173" s="138"/>
      <c r="D173" s="138"/>
      <c r="E173" s="158"/>
      <c r="F173" s="15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</row>
    <row r="174" spans="1:73" x14ac:dyDescent="0.2">
      <c r="A174" s="138"/>
      <c r="B174" s="138"/>
      <c r="C174" s="138"/>
      <c r="D174" s="138"/>
      <c r="E174" s="158"/>
      <c r="F174" s="15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</row>
    <row r="175" spans="1:73" x14ac:dyDescent="0.2">
      <c r="A175" s="138"/>
      <c r="B175" s="138"/>
      <c r="C175" s="138"/>
      <c r="D175" s="138"/>
      <c r="E175" s="158"/>
      <c r="F175" s="15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</row>
    <row r="176" spans="1:73" x14ac:dyDescent="0.2">
      <c r="A176" s="138"/>
      <c r="B176" s="138"/>
      <c r="C176" s="138"/>
      <c r="D176" s="138"/>
      <c r="E176" s="158"/>
      <c r="F176" s="15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</row>
    <row r="177" spans="1:73" x14ac:dyDescent="0.2">
      <c r="A177" s="138"/>
      <c r="B177" s="138"/>
      <c r="C177" s="138"/>
      <c r="D177" s="138"/>
      <c r="E177" s="158"/>
      <c r="F177" s="15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</row>
    <row r="178" spans="1:73" x14ac:dyDescent="0.2">
      <c r="A178" s="138"/>
      <c r="B178" s="138"/>
      <c r="C178" s="138"/>
      <c r="D178" s="138"/>
      <c r="E178" s="158"/>
      <c r="F178" s="15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</row>
    <row r="179" spans="1:73" x14ac:dyDescent="0.2">
      <c r="A179" s="138"/>
      <c r="B179" s="138"/>
      <c r="C179" s="138"/>
      <c r="D179" s="138"/>
      <c r="E179" s="158"/>
      <c r="F179" s="15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</row>
    <row r="180" spans="1:73" x14ac:dyDescent="0.2">
      <c r="A180" s="138"/>
      <c r="B180" s="138"/>
      <c r="C180" s="138"/>
      <c r="D180" s="138"/>
      <c r="E180" s="158"/>
      <c r="F180" s="15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</row>
    <row r="181" spans="1:73" x14ac:dyDescent="0.2">
      <c r="A181" s="138"/>
      <c r="B181" s="138"/>
      <c r="C181" s="138"/>
      <c r="D181" s="138"/>
      <c r="E181" s="158"/>
      <c r="F181" s="15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</row>
    <row r="182" spans="1:73" x14ac:dyDescent="0.2">
      <c r="A182" s="138"/>
      <c r="B182" s="138"/>
      <c r="C182" s="138"/>
      <c r="D182" s="138"/>
      <c r="E182" s="158"/>
      <c r="F182" s="15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</row>
    <row r="183" spans="1:73" x14ac:dyDescent="0.2">
      <c r="A183" s="138"/>
      <c r="B183" s="138"/>
      <c r="C183" s="138"/>
      <c r="D183" s="138"/>
      <c r="E183" s="158"/>
      <c r="F183" s="15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</row>
    <row r="184" spans="1:73" x14ac:dyDescent="0.2">
      <c r="A184" s="138"/>
      <c r="B184" s="138"/>
      <c r="C184" s="138"/>
      <c r="D184" s="138"/>
      <c r="E184" s="158"/>
      <c r="F184" s="15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</row>
    <row r="185" spans="1:73" x14ac:dyDescent="0.2">
      <c r="A185" s="138"/>
      <c r="B185" s="138"/>
      <c r="C185" s="138"/>
      <c r="D185" s="138"/>
      <c r="E185" s="158"/>
      <c r="F185" s="15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</row>
    <row r="186" spans="1:73" x14ac:dyDescent="0.2">
      <c r="A186" s="138"/>
      <c r="B186" s="138"/>
      <c r="C186" s="138"/>
      <c r="D186" s="138"/>
      <c r="E186" s="158"/>
      <c r="F186" s="15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</row>
    <row r="187" spans="1:73" x14ac:dyDescent="0.2">
      <c r="A187" s="138"/>
      <c r="B187" s="138"/>
      <c r="C187" s="138"/>
      <c r="D187" s="138"/>
      <c r="E187" s="158"/>
      <c r="F187" s="15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</row>
    <row r="188" spans="1:73" x14ac:dyDescent="0.2">
      <c r="A188" s="138"/>
      <c r="B188" s="138"/>
      <c r="C188" s="138"/>
      <c r="D188" s="138"/>
      <c r="E188" s="158"/>
      <c r="F188" s="15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</row>
    <row r="189" spans="1:73" x14ac:dyDescent="0.2">
      <c r="A189" s="138"/>
      <c r="B189" s="138"/>
      <c r="C189" s="138"/>
      <c r="D189" s="138"/>
      <c r="E189" s="158"/>
      <c r="F189" s="15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</row>
    <row r="190" spans="1:73" x14ac:dyDescent="0.2">
      <c r="A190" s="138"/>
      <c r="B190" s="138"/>
      <c r="C190" s="138"/>
      <c r="D190" s="138"/>
      <c r="E190" s="158"/>
      <c r="F190" s="15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</row>
    <row r="191" spans="1:73" x14ac:dyDescent="0.2">
      <c r="A191" s="138"/>
      <c r="B191" s="138"/>
      <c r="C191" s="138"/>
      <c r="D191" s="138"/>
      <c r="E191" s="158"/>
      <c r="F191" s="15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</row>
    <row r="192" spans="1:73" x14ac:dyDescent="0.2">
      <c r="A192" s="138"/>
      <c r="B192" s="138"/>
      <c r="C192" s="138"/>
      <c r="D192" s="138"/>
      <c r="E192" s="158"/>
      <c r="F192" s="15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</row>
    <row r="193" spans="1:73" x14ac:dyDescent="0.2">
      <c r="A193" s="138"/>
      <c r="B193" s="138"/>
      <c r="C193" s="138"/>
      <c r="D193" s="138"/>
      <c r="E193" s="158"/>
      <c r="F193" s="15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</row>
    <row r="194" spans="1:73" x14ac:dyDescent="0.2">
      <c r="A194" s="138"/>
      <c r="B194" s="138"/>
      <c r="C194" s="138"/>
      <c r="D194" s="138"/>
      <c r="E194" s="158"/>
      <c r="F194" s="15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</row>
    <row r="195" spans="1:73" x14ac:dyDescent="0.2">
      <c r="A195" s="138"/>
      <c r="B195" s="138"/>
      <c r="C195" s="138"/>
      <c r="D195" s="138"/>
      <c r="E195" s="158"/>
      <c r="F195" s="15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</row>
    <row r="196" spans="1:73" x14ac:dyDescent="0.2">
      <c r="A196" s="138"/>
      <c r="B196" s="138"/>
      <c r="C196" s="138"/>
      <c r="D196" s="138"/>
      <c r="E196" s="158"/>
      <c r="F196" s="15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</row>
    <row r="197" spans="1:73" x14ac:dyDescent="0.2">
      <c r="A197" s="138"/>
      <c r="B197" s="138"/>
      <c r="C197" s="138"/>
      <c r="D197" s="138"/>
      <c r="E197" s="158"/>
      <c r="F197" s="15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</row>
    <row r="198" spans="1:73" x14ac:dyDescent="0.2">
      <c r="A198" s="138"/>
      <c r="B198" s="138"/>
      <c r="C198" s="138"/>
      <c r="D198" s="138"/>
      <c r="E198" s="158"/>
      <c r="F198" s="15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</row>
    <row r="199" spans="1:73" x14ac:dyDescent="0.2">
      <c r="A199" s="138"/>
      <c r="B199" s="138"/>
      <c r="C199" s="138"/>
      <c r="D199" s="138"/>
      <c r="E199" s="158"/>
      <c r="F199" s="15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</row>
    <row r="200" spans="1:73" x14ac:dyDescent="0.2">
      <c r="A200" s="138"/>
      <c r="B200" s="138"/>
      <c r="C200" s="138"/>
      <c r="D200" s="138"/>
      <c r="E200" s="158"/>
      <c r="F200" s="15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</row>
    <row r="201" spans="1:73" x14ac:dyDescent="0.2">
      <c r="A201" s="138"/>
      <c r="B201" s="138"/>
      <c r="C201" s="138"/>
      <c r="D201" s="138"/>
      <c r="E201" s="158"/>
      <c r="F201" s="15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</row>
    <row r="202" spans="1:73" x14ac:dyDescent="0.2">
      <c r="A202" s="138"/>
      <c r="B202" s="138"/>
      <c r="C202" s="138"/>
      <c r="D202" s="138"/>
      <c r="E202" s="158"/>
      <c r="F202" s="15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</row>
    <row r="203" spans="1:73" x14ac:dyDescent="0.2">
      <c r="A203" s="138"/>
      <c r="B203" s="138"/>
      <c r="C203" s="138"/>
      <c r="D203" s="138"/>
      <c r="E203" s="158"/>
      <c r="F203" s="15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</row>
    <row r="204" spans="1:73" x14ac:dyDescent="0.2">
      <c r="A204" s="138"/>
      <c r="B204" s="138"/>
      <c r="C204" s="138"/>
      <c r="D204" s="138"/>
      <c r="E204" s="158"/>
      <c r="F204" s="15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</row>
    <row r="205" spans="1:73" x14ac:dyDescent="0.2">
      <c r="A205" s="138"/>
      <c r="B205" s="138"/>
      <c r="C205" s="138"/>
      <c r="D205" s="138"/>
      <c r="E205" s="158"/>
      <c r="F205" s="15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</row>
    <row r="206" spans="1:73" x14ac:dyDescent="0.2">
      <c r="A206" s="138"/>
      <c r="B206" s="138"/>
      <c r="C206" s="138"/>
      <c r="D206" s="138"/>
      <c r="E206" s="158"/>
      <c r="F206" s="15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</row>
    <row r="207" spans="1:73" x14ac:dyDescent="0.2">
      <c r="A207" s="138"/>
      <c r="B207" s="138"/>
      <c r="C207" s="138"/>
      <c r="D207" s="138"/>
      <c r="E207" s="158"/>
      <c r="F207" s="15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</row>
    <row r="208" spans="1:73" x14ac:dyDescent="0.2">
      <c r="A208" s="138"/>
      <c r="B208" s="138"/>
      <c r="C208" s="138"/>
      <c r="D208" s="138"/>
      <c r="E208" s="158"/>
      <c r="F208" s="15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</row>
    <row r="209" spans="1:73" x14ac:dyDescent="0.2">
      <c r="A209" s="138"/>
      <c r="B209" s="138"/>
      <c r="C209" s="138"/>
      <c r="D209" s="138"/>
      <c r="E209" s="158"/>
      <c r="F209" s="15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</row>
    <row r="210" spans="1:73" x14ac:dyDescent="0.2">
      <c r="A210" s="138"/>
      <c r="B210" s="138"/>
      <c r="C210" s="138"/>
      <c r="D210" s="138"/>
      <c r="E210" s="158"/>
      <c r="F210" s="15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</row>
    <row r="211" spans="1:73" x14ac:dyDescent="0.2">
      <c r="A211" s="138"/>
      <c r="B211" s="138"/>
      <c r="C211" s="138"/>
      <c r="D211" s="138"/>
      <c r="E211" s="158"/>
      <c r="F211" s="15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</row>
    <row r="212" spans="1:73" x14ac:dyDescent="0.2">
      <c r="A212" s="138"/>
      <c r="B212" s="138"/>
      <c r="C212" s="138"/>
      <c r="D212" s="138"/>
      <c r="E212" s="158"/>
      <c r="F212" s="15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</row>
    <row r="213" spans="1:73" x14ac:dyDescent="0.2">
      <c r="A213" s="138"/>
      <c r="B213" s="138"/>
      <c r="C213" s="138"/>
      <c r="D213" s="138"/>
      <c r="E213" s="158"/>
      <c r="F213" s="15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</row>
    <row r="214" spans="1:73" x14ac:dyDescent="0.2">
      <c r="A214" s="138"/>
      <c r="B214" s="138"/>
      <c r="C214" s="138"/>
      <c r="D214" s="138"/>
      <c r="E214" s="158"/>
      <c r="F214" s="15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</row>
    <row r="215" spans="1:73" x14ac:dyDescent="0.2">
      <c r="A215" s="138"/>
      <c r="B215" s="138"/>
      <c r="C215" s="138"/>
      <c r="D215" s="138"/>
      <c r="E215" s="158"/>
      <c r="F215" s="15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</row>
    <row r="216" spans="1:73" x14ac:dyDescent="0.2">
      <c r="A216" s="138"/>
      <c r="B216" s="138"/>
      <c r="C216" s="138"/>
      <c r="D216" s="138"/>
      <c r="E216" s="158"/>
      <c r="F216" s="15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</row>
    <row r="217" spans="1:73" x14ac:dyDescent="0.2">
      <c r="A217" s="138"/>
      <c r="B217" s="138"/>
      <c r="C217" s="138"/>
      <c r="D217" s="138"/>
      <c r="E217" s="158"/>
      <c r="F217" s="15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</row>
    <row r="218" spans="1:73" x14ac:dyDescent="0.2">
      <c r="A218" s="138"/>
      <c r="B218" s="138"/>
      <c r="C218" s="138"/>
      <c r="D218" s="138"/>
      <c r="E218" s="158"/>
      <c r="F218" s="15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</row>
    <row r="219" spans="1:73" x14ac:dyDescent="0.2">
      <c r="A219" s="138"/>
      <c r="B219" s="138"/>
      <c r="C219" s="138"/>
      <c r="D219" s="138"/>
      <c r="E219" s="158"/>
      <c r="F219" s="15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</row>
    <row r="220" spans="1:73" x14ac:dyDescent="0.2">
      <c r="A220" s="138"/>
      <c r="B220" s="138"/>
      <c r="C220" s="138"/>
      <c r="D220" s="138"/>
      <c r="E220" s="158"/>
      <c r="F220" s="15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</row>
    <row r="221" spans="1:73" x14ac:dyDescent="0.2">
      <c r="A221" s="138"/>
      <c r="B221" s="138"/>
      <c r="C221" s="138"/>
      <c r="D221" s="138"/>
      <c r="E221" s="158"/>
      <c r="F221" s="15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</row>
    <row r="222" spans="1:73" x14ac:dyDescent="0.2">
      <c r="A222" s="138"/>
      <c r="B222" s="138"/>
      <c r="C222" s="138"/>
      <c r="D222" s="138"/>
      <c r="E222" s="158"/>
      <c r="F222" s="15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</row>
    <row r="223" spans="1:73" x14ac:dyDescent="0.2">
      <c r="A223" s="138"/>
      <c r="B223" s="138"/>
      <c r="C223" s="138"/>
      <c r="D223" s="138"/>
      <c r="E223" s="158"/>
      <c r="F223" s="15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</row>
    <row r="224" spans="1:73" x14ac:dyDescent="0.2">
      <c r="A224" s="138"/>
      <c r="B224" s="138"/>
      <c r="C224" s="138"/>
      <c r="D224" s="138"/>
      <c r="E224" s="158"/>
      <c r="F224" s="15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</row>
    <row r="225" spans="1:73" x14ac:dyDescent="0.2">
      <c r="A225" s="138"/>
      <c r="B225" s="138"/>
      <c r="C225" s="138"/>
      <c r="D225" s="138"/>
      <c r="E225" s="158"/>
      <c r="F225" s="15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</row>
    <row r="226" spans="1:73" x14ac:dyDescent="0.2">
      <c r="A226" s="138"/>
      <c r="B226" s="138"/>
      <c r="C226" s="138"/>
      <c r="D226" s="138"/>
      <c r="E226" s="158"/>
      <c r="F226" s="15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</row>
    <row r="227" spans="1:73" x14ac:dyDescent="0.2">
      <c r="A227" s="138"/>
      <c r="B227" s="138"/>
      <c r="C227" s="138"/>
      <c r="D227" s="138"/>
      <c r="E227" s="158"/>
      <c r="F227" s="15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</row>
    <row r="228" spans="1:73" x14ac:dyDescent="0.2">
      <c r="A228" s="138"/>
      <c r="B228" s="138"/>
      <c r="C228" s="138"/>
      <c r="D228" s="138"/>
      <c r="E228" s="158"/>
      <c r="F228" s="15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</row>
    <row r="229" spans="1:73" x14ac:dyDescent="0.2">
      <c r="A229" s="138"/>
      <c r="B229" s="138"/>
      <c r="C229" s="138"/>
      <c r="D229" s="138"/>
      <c r="E229" s="158"/>
      <c r="F229" s="15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</row>
    <row r="230" spans="1:73" x14ac:dyDescent="0.2">
      <c r="A230" s="138"/>
      <c r="B230" s="138"/>
      <c r="C230" s="138"/>
      <c r="D230" s="138"/>
      <c r="E230" s="158"/>
      <c r="F230" s="15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</row>
    <row r="231" spans="1:73" x14ac:dyDescent="0.2">
      <c r="A231" s="138"/>
      <c r="B231" s="138"/>
      <c r="C231" s="138"/>
      <c r="D231" s="138"/>
      <c r="E231" s="158"/>
      <c r="F231" s="15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</row>
    <row r="232" spans="1:73" x14ac:dyDescent="0.2">
      <c r="A232" s="138"/>
      <c r="B232" s="138"/>
      <c r="C232" s="138"/>
      <c r="D232" s="138"/>
      <c r="E232" s="158"/>
      <c r="F232" s="15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</row>
    <row r="233" spans="1:73" x14ac:dyDescent="0.2">
      <c r="A233" s="138"/>
      <c r="B233" s="138"/>
      <c r="C233" s="138"/>
      <c r="D233" s="138"/>
      <c r="E233" s="158"/>
      <c r="F233" s="15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</row>
    <row r="234" spans="1:73" x14ac:dyDescent="0.2">
      <c r="A234" s="138"/>
      <c r="B234" s="138"/>
      <c r="C234" s="138"/>
      <c r="D234" s="138"/>
      <c r="E234" s="158"/>
      <c r="F234" s="15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</row>
    <row r="235" spans="1:73" x14ac:dyDescent="0.2">
      <c r="A235" s="138"/>
      <c r="B235" s="138"/>
      <c r="C235" s="138"/>
      <c r="D235" s="138"/>
      <c r="E235" s="158"/>
      <c r="F235" s="15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</row>
    <row r="236" spans="1:73" x14ac:dyDescent="0.2">
      <c r="A236" s="138"/>
      <c r="B236" s="138"/>
      <c r="C236" s="138"/>
      <c r="D236" s="138"/>
      <c r="E236" s="158"/>
      <c r="F236" s="15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</row>
    <row r="237" spans="1:73" x14ac:dyDescent="0.2">
      <c r="A237" s="138"/>
      <c r="B237" s="138"/>
      <c r="C237" s="138"/>
      <c r="D237" s="138"/>
      <c r="E237" s="158"/>
      <c r="F237" s="15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</row>
    <row r="238" spans="1:73" x14ac:dyDescent="0.2">
      <c r="A238" s="138"/>
      <c r="B238" s="138"/>
      <c r="C238" s="138"/>
      <c r="D238" s="138"/>
      <c r="E238" s="158"/>
      <c r="F238" s="15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</row>
    <row r="239" spans="1:73" x14ac:dyDescent="0.2">
      <c r="A239" s="138"/>
      <c r="B239" s="138"/>
      <c r="C239" s="138"/>
      <c r="D239" s="138"/>
      <c r="E239" s="158"/>
      <c r="F239" s="15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</row>
    <row r="240" spans="1:73" x14ac:dyDescent="0.2">
      <c r="A240" s="138"/>
      <c r="B240" s="138"/>
      <c r="C240" s="138"/>
      <c r="D240" s="138"/>
      <c r="E240" s="158"/>
      <c r="F240" s="15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</row>
    <row r="241" spans="1:73" x14ac:dyDescent="0.2">
      <c r="A241" s="138"/>
      <c r="B241" s="138"/>
      <c r="C241" s="138"/>
      <c r="D241" s="138"/>
      <c r="E241" s="158"/>
      <c r="F241" s="15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</row>
    <row r="242" spans="1:73" x14ac:dyDescent="0.2">
      <c r="A242" s="138"/>
      <c r="B242" s="138"/>
      <c r="C242" s="138"/>
      <c r="D242" s="138"/>
      <c r="E242" s="158"/>
      <c r="F242" s="15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</row>
    <row r="243" spans="1:73" x14ac:dyDescent="0.2">
      <c r="A243" s="138"/>
      <c r="B243" s="138"/>
      <c r="C243" s="138"/>
      <c r="D243" s="138"/>
      <c r="E243" s="158"/>
      <c r="F243" s="15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</row>
    <row r="244" spans="1:73" x14ac:dyDescent="0.2">
      <c r="A244" s="138"/>
      <c r="B244" s="138"/>
      <c r="C244" s="138"/>
      <c r="D244" s="138"/>
      <c r="E244" s="158"/>
      <c r="F244" s="15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</row>
    <row r="245" spans="1:73" x14ac:dyDescent="0.2">
      <c r="A245" s="138"/>
      <c r="B245" s="138"/>
      <c r="C245" s="138"/>
      <c r="D245" s="138"/>
      <c r="E245" s="158"/>
      <c r="F245" s="15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</row>
    <row r="246" spans="1:73" x14ac:dyDescent="0.2">
      <c r="A246" s="138"/>
      <c r="B246" s="138"/>
      <c r="C246" s="138"/>
      <c r="D246" s="138"/>
      <c r="E246" s="158"/>
      <c r="F246" s="15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</row>
    <row r="247" spans="1:73" x14ac:dyDescent="0.2">
      <c r="A247" s="138"/>
      <c r="B247" s="138"/>
      <c r="C247" s="138"/>
      <c r="D247" s="138"/>
      <c r="E247" s="158"/>
      <c r="F247" s="15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</row>
    <row r="248" spans="1:73" x14ac:dyDescent="0.2">
      <c r="A248" s="138"/>
      <c r="B248" s="138"/>
      <c r="C248" s="138"/>
      <c r="D248" s="138"/>
      <c r="E248" s="158"/>
      <c r="F248" s="15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</row>
    <row r="249" spans="1:73" x14ac:dyDescent="0.2">
      <c r="A249" s="138"/>
      <c r="B249" s="138"/>
      <c r="C249" s="138"/>
      <c r="D249" s="138"/>
      <c r="E249" s="158"/>
      <c r="F249" s="15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</row>
    <row r="250" spans="1:73" x14ac:dyDescent="0.2">
      <c r="A250" s="138"/>
      <c r="B250" s="138"/>
      <c r="C250" s="138"/>
      <c r="D250" s="138"/>
      <c r="E250" s="158"/>
      <c r="F250" s="15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</row>
    <row r="251" spans="1:73" x14ac:dyDescent="0.2">
      <c r="A251" s="138"/>
      <c r="B251" s="138"/>
      <c r="C251" s="138"/>
      <c r="D251" s="138"/>
      <c r="E251" s="158"/>
      <c r="F251" s="15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</row>
    <row r="252" spans="1:73" x14ac:dyDescent="0.2">
      <c r="A252" s="138"/>
      <c r="B252" s="138"/>
      <c r="C252" s="138"/>
      <c r="D252" s="138"/>
      <c r="E252" s="158"/>
      <c r="F252" s="15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</row>
    <row r="253" spans="1:73" x14ac:dyDescent="0.2">
      <c r="A253" s="138"/>
      <c r="B253" s="138"/>
      <c r="C253" s="138"/>
      <c r="D253" s="138"/>
      <c r="E253" s="158"/>
      <c r="F253" s="15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</row>
    <row r="254" spans="1:73" x14ac:dyDescent="0.2">
      <c r="A254" s="138"/>
      <c r="B254" s="138"/>
      <c r="C254" s="138"/>
      <c r="D254" s="138"/>
      <c r="E254" s="158"/>
      <c r="F254" s="15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</row>
    <row r="255" spans="1:73" x14ac:dyDescent="0.2">
      <c r="A255" s="138"/>
      <c r="B255" s="138"/>
      <c r="C255" s="138"/>
      <c r="D255" s="138"/>
      <c r="E255" s="158"/>
      <c r="F255" s="15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</row>
    <row r="256" spans="1:73" x14ac:dyDescent="0.2">
      <c r="A256" s="138"/>
      <c r="B256" s="138"/>
      <c r="C256" s="138"/>
      <c r="D256" s="138"/>
      <c r="E256" s="158"/>
      <c r="F256" s="15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</row>
    <row r="257" spans="1:73" x14ac:dyDescent="0.2">
      <c r="A257" s="138"/>
      <c r="B257" s="138"/>
      <c r="C257" s="138"/>
      <c r="D257" s="138"/>
      <c r="E257" s="158"/>
      <c r="F257" s="15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</row>
    <row r="258" spans="1:73" x14ac:dyDescent="0.2">
      <c r="A258" s="138"/>
      <c r="B258" s="138"/>
      <c r="C258" s="138"/>
      <c r="D258" s="138"/>
      <c r="E258" s="158"/>
      <c r="F258" s="15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</row>
    <row r="259" spans="1:73" x14ac:dyDescent="0.2">
      <c r="A259" s="138"/>
      <c r="B259" s="138"/>
      <c r="C259" s="138"/>
      <c r="D259" s="138"/>
      <c r="E259" s="158"/>
      <c r="F259" s="15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</row>
    <row r="260" spans="1:73" x14ac:dyDescent="0.2">
      <c r="A260" s="138"/>
      <c r="B260" s="138"/>
      <c r="C260" s="138"/>
      <c r="D260" s="138"/>
      <c r="E260" s="158"/>
      <c r="F260" s="15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</row>
    <row r="261" spans="1:73" x14ac:dyDescent="0.2">
      <c r="A261" s="138"/>
      <c r="B261" s="138"/>
      <c r="C261" s="138"/>
      <c r="D261" s="138"/>
      <c r="E261" s="158"/>
      <c r="F261" s="15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</row>
    <row r="262" spans="1:73" x14ac:dyDescent="0.2">
      <c r="A262" s="138"/>
      <c r="B262" s="138"/>
      <c r="C262" s="138"/>
      <c r="D262" s="138"/>
      <c r="E262" s="158"/>
      <c r="F262" s="15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</row>
    <row r="263" spans="1:73" x14ac:dyDescent="0.2">
      <c r="A263" s="138"/>
      <c r="B263" s="138"/>
      <c r="C263" s="138"/>
      <c r="D263" s="138"/>
      <c r="E263" s="158"/>
      <c r="F263" s="15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</row>
    <row r="264" spans="1:73" x14ac:dyDescent="0.2">
      <c r="A264" s="138"/>
      <c r="B264" s="138"/>
      <c r="C264" s="138"/>
      <c r="D264" s="138"/>
      <c r="E264" s="158"/>
      <c r="F264" s="15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</row>
    <row r="265" spans="1:73" x14ac:dyDescent="0.2">
      <c r="A265" s="138"/>
      <c r="B265" s="138"/>
      <c r="C265" s="138"/>
      <c r="D265" s="138"/>
      <c r="E265" s="158"/>
      <c r="F265" s="15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</row>
    <row r="266" spans="1:73" x14ac:dyDescent="0.2">
      <c r="A266" s="138"/>
      <c r="B266" s="138"/>
      <c r="C266" s="138"/>
      <c r="D266" s="138"/>
      <c r="E266" s="158"/>
      <c r="F266" s="15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</row>
    <row r="267" spans="1:73" x14ac:dyDescent="0.2">
      <c r="A267" s="138"/>
      <c r="B267" s="138"/>
      <c r="C267" s="138"/>
      <c r="D267" s="138"/>
      <c r="E267" s="158"/>
      <c r="F267" s="15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</row>
    <row r="268" spans="1:73" x14ac:dyDescent="0.2">
      <c r="A268" s="138"/>
      <c r="B268" s="138"/>
      <c r="C268" s="138"/>
      <c r="D268" s="138"/>
      <c r="E268" s="158"/>
      <c r="F268" s="15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</row>
    <row r="269" spans="1:73" x14ac:dyDescent="0.2">
      <c r="A269" s="138"/>
      <c r="B269" s="138"/>
      <c r="C269" s="138"/>
      <c r="D269" s="138"/>
      <c r="E269" s="158"/>
      <c r="F269" s="15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</row>
    <row r="270" spans="1:73" x14ac:dyDescent="0.2">
      <c r="A270" s="138"/>
      <c r="B270" s="138"/>
      <c r="C270" s="138"/>
      <c r="D270" s="138"/>
      <c r="E270" s="158"/>
      <c r="F270" s="15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</row>
    <row r="271" spans="1:73" x14ac:dyDescent="0.2">
      <c r="A271" s="138"/>
      <c r="B271" s="138"/>
      <c r="C271" s="138"/>
      <c r="D271" s="138"/>
      <c r="E271" s="158"/>
      <c r="F271" s="15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</row>
    <row r="272" spans="1:73" x14ac:dyDescent="0.2">
      <c r="A272" s="138"/>
      <c r="B272" s="138"/>
      <c r="C272" s="138"/>
      <c r="D272" s="138"/>
      <c r="E272" s="158"/>
      <c r="F272" s="15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</row>
    <row r="273" spans="1:73" x14ac:dyDescent="0.2">
      <c r="A273" s="138"/>
      <c r="B273" s="138"/>
      <c r="C273" s="138"/>
      <c r="D273" s="138"/>
      <c r="E273" s="158"/>
      <c r="F273" s="15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</row>
    <row r="274" spans="1:73" x14ac:dyDescent="0.2">
      <c r="A274" s="138"/>
      <c r="B274" s="138"/>
      <c r="C274" s="138"/>
      <c r="D274" s="138"/>
      <c r="E274" s="158"/>
      <c r="F274" s="15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</row>
    <row r="275" spans="1:73" x14ac:dyDescent="0.2">
      <c r="A275" s="138"/>
      <c r="B275" s="138"/>
      <c r="C275" s="138"/>
      <c r="D275" s="138"/>
      <c r="E275" s="158"/>
      <c r="F275" s="15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</row>
    <row r="276" spans="1:73" x14ac:dyDescent="0.2">
      <c r="A276" s="138"/>
      <c r="B276" s="138"/>
      <c r="C276" s="138"/>
      <c r="D276" s="138"/>
      <c r="E276" s="158"/>
      <c r="F276" s="15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</row>
    <row r="277" spans="1:73" x14ac:dyDescent="0.2">
      <c r="A277" s="138"/>
      <c r="B277" s="138"/>
      <c r="C277" s="138"/>
      <c r="D277" s="138"/>
      <c r="E277" s="158"/>
      <c r="F277" s="15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</row>
    <row r="278" spans="1:73" x14ac:dyDescent="0.2">
      <c r="A278" s="138"/>
      <c r="B278" s="138"/>
      <c r="C278" s="138"/>
      <c r="D278" s="138"/>
      <c r="E278" s="158"/>
      <c r="F278" s="15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</row>
    <row r="279" spans="1:73" x14ac:dyDescent="0.2">
      <c r="A279" s="138"/>
      <c r="B279" s="138"/>
      <c r="C279" s="138"/>
      <c r="D279" s="138"/>
      <c r="E279" s="158"/>
      <c r="F279" s="15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</row>
    <row r="280" spans="1:73" x14ac:dyDescent="0.2">
      <c r="A280" s="138"/>
      <c r="B280" s="138"/>
      <c r="C280" s="138"/>
      <c r="D280" s="138"/>
      <c r="E280" s="158"/>
      <c r="F280" s="15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</row>
    <row r="281" spans="1:73" x14ac:dyDescent="0.2">
      <c r="A281" s="138"/>
      <c r="B281" s="138"/>
      <c r="C281" s="138"/>
      <c r="D281" s="138"/>
      <c r="E281" s="158"/>
      <c r="F281" s="15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</row>
    <row r="282" spans="1:73" x14ac:dyDescent="0.2">
      <c r="A282" s="138"/>
      <c r="B282" s="138"/>
      <c r="C282" s="138"/>
      <c r="D282" s="138"/>
      <c r="E282" s="158"/>
      <c r="F282" s="15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</row>
    <row r="283" spans="1:73" x14ac:dyDescent="0.2">
      <c r="A283" s="138"/>
      <c r="B283" s="138"/>
      <c r="C283" s="138"/>
      <c r="D283" s="138"/>
      <c r="E283" s="158"/>
      <c r="F283" s="15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</row>
    <row r="284" spans="1:73" x14ac:dyDescent="0.2">
      <c r="A284" s="138"/>
      <c r="B284" s="138"/>
      <c r="C284" s="138"/>
      <c r="D284" s="138"/>
      <c r="E284" s="158"/>
      <c r="F284" s="15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</row>
    <row r="285" spans="1:73" x14ac:dyDescent="0.2">
      <c r="A285" s="138"/>
      <c r="B285" s="138"/>
      <c r="C285" s="138"/>
      <c r="D285" s="138"/>
      <c r="E285" s="158"/>
      <c r="F285" s="15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</row>
    <row r="286" spans="1:73" x14ac:dyDescent="0.2">
      <c r="A286" s="138"/>
      <c r="B286" s="138"/>
      <c r="C286" s="138"/>
      <c r="D286" s="138"/>
      <c r="E286" s="158"/>
      <c r="F286" s="15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</row>
    <row r="287" spans="1:73" x14ac:dyDescent="0.2">
      <c r="A287" s="138"/>
      <c r="B287" s="138"/>
      <c r="C287" s="138"/>
      <c r="D287" s="138"/>
      <c r="E287" s="158"/>
      <c r="F287" s="15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</row>
    <row r="288" spans="1:73" x14ac:dyDescent="0.2">
      <c r="A288" s="138"/>
      <c r="B288" s="138"/>
      <c r="C288" s="138"/>
      <c r="D288" s="138"/>
      <c r="E288" s="158"/>
      <c r="F288" s="15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</row>
    <row r="289" spans="1:73" x14ac:dyDescent="0.2">
      <c r="A289" s="138"/>
      <c r="B289" s="138"/>
      <c r="C289" s="138"/>
      <c r="D289" s="138"/>
      <c r="E289" s="158"/>
      <c r="F289" s="15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</row>
    <row r="290" spans="1:73" x14ac:dyDescent="0.2">
      <c r="A290" s="138"/>
      <c r="B290" s="138"/>
      <c r="C290" s="138"/>
      <c r="D290" s="138"/>
      <c r="E290" s="158"/>
      <c r="F290" s="15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</row>
    <row r="291" spans="1:73" x14ac:dyDescent="0.2">
      <c r="A291" s="138"/>
      <c r="B291" s="138"/>
      <c r="C291" s="138"/>
      <c r="D291" s="138"/>
      <c r="E291" s="158"/>
      <c r="F291" s="15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</row>
    <row r="292" spans="1:73" x14ac:dyDescent="0.2">
      <c r="A292" s="138"/>
      <c r="B292" s="138"/>
      <c r="C292" s="138"/>
      <c r="D292" s="138"/>
      <c r="E292" s="158"/>
      <c r="F292" s="15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</row>
    <row r="293" spans="1:73" x14ac:dyDescent="0.2">
      <c r="A293" s="138"/>
      <c r="B293" s="138"/>
      <c r="C293" s="138"/>
      <c r="D293" s="138"/>
      <c r="E293" s="158"/>
      <c r="F293" s="15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</row>
    <row r="294" spans="1:73" x14ac:dyDescent="0.2">
      <c r="A294" s="138"/>
      <c r="B294" s="138"/>
      <c r="C294" s="138"/>
      <c r="D294" s="138"/>
      <c r="E294" s="158"/>
      <c r="F294" s="15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</row>
    <row r="295" spans="1:73" x14ac:dyDescent="0.2">
      <c r="A295" s="138"/>
      <c r="B295" s="138"/>
      <c r="C295" s="138"/>
      <c r="D295" s="138"/>
      <c r="E295" s="158"/>
      <c r="F295" s="15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</row>
    <row r="296" spans="1:73" x14ac:dyDescent="0.2">
      <c r="A296" s="138"/>
      <c r="B296" s="138"/>
      <c r="C296" s="138"/>
      <c r="D296" s="138"/>
      <c r="E296" s="158"/>
      <c r="F296" s="15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</row>
    <row r="297" spans="1:73" x14ac:dyDescent="0.2">
      <c r="A297" s="138"/>
      <c r="B297" s="138"/>
      <c r="C297" s="138"/>
      <c r="D297" s="138"/>
      <c r="E297" s="158"/>
      <c r="F297" s="15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</row>
    <row r="298" spans="1:73" x14ac:dyDescent="0.2">
      <c r="A298" s="138"/>
      <c r="B298" s="138"/>
      <c r="C298" s="138"/>
      <c r="D298" s="138"/>
      <c r="E298" s="158"/>
      <c r="F298" s="15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</row>
    <row r="299" spans="1:73" x14ac:dyDescent="0.2">
      <c r="A299" s="138"/>
      <c r="B299" s="138"/>
      <c r="C299" s="138"/>
      <c r="D299" s="138"/>
      <c r="E299" s="158"/>
      <c r="F299" s="15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</row>
    <row r="300" spans="1:73" x14ac:dyDescent="0.2">
      <c r="A300" s="138"/>
      <c r="B300" s="138"/>
      <c r="C300" s="138"/>
      <c r="D300" s="138"/>
      <c r="E300" s="158"/>
      <c r="F300" s="15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</row>
    <row r="301" spans="1:73" x14ac:dyDescent="0.2">
      <c r="A301" s="138"/>
      <c r="B301" s="138"/>
      <c r="C301" s="138"/>
      <c r="D301" s="138"/>
      <c r="E301" s="158"/>
      <c r="F301" s="15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</row>
    <row r="302" spans="1:73" x14ac:dyDescent="0.2">
      <c r="A302" s="138"/>
      <c r="B302" s="138"/>
      <c r="C302" s="138"/>
      <c r="D302" s="138"/>
      <c r="E302" s="158"/>
      <c r="F302" s="15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</row>
    <row r="303" spans="1:73" x14ac:dyDescent="0.2">
      <c r="A303" s="138"/>
      <c r="B303" s="138"/>
      <c r="C303" s="138"/>
      <c r="D303" s="138"/>
      <c r="E303" s="158"/>
      <c r="F303" s="15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</row>
    <row r="304" spans="1:73" x14ac:dyDescent="0.2">
      <c r="A304" s="138"/>
      <c r="B304" s="138"/>
      <c r="C304" s="138"/>
      <c r="D304" s="138"/>
      <c r="E304" s="158"/>
      <c r="F304" s="15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</row>
    <row r="305" spans="1:73" x14ac:dyDescent="0.2">
      <c r="A305" s="138"/>
      <c r="B305" s="138"/>
      <c r="C305" s="138"/>
      <c r="D305" s="138"/>
      <c r="E305" s="158"/>
      <c r="F305" s="15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</row>
    <row r="306" spans="1:73" x14ac:dyDescent="0.2">
      <c r="A306" s="138"/>
      <c r="B306" s="138"/>
      <c r="C306" s="138"/>
      <c r="D306" s="138"/>
      <c r="E306" s="158"/>
      <c r="F306" s="15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</row>
    <row r="307" spans="1:73" x14ac:dyDescent="0.2">
      <c r="A307" s="138"/>
      <c r="B307" s="138"/>
      <c r="C307" s="138"/>
      <c r="D307" s="138"/>
      <c r="E307" s="158"/>
      <c r="F307" s="15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</row>
    <row r="308" spans="1:73" x14ac:dyDescent="0.2">
      <c r="A308" s="138"/>
      <c r="B308" s="138"/>
      <c r="C308" s="138"/>
      <c r="D308" s="138"/>
      <c r="E308" s="158"/>
      <c r="F308" s="15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</row>
    <row r="309" spans="1:73" x14ac:dyDescent="0.2">
      <c r="A309" s="138"/>
      <c r="B309" s="138"/>
      <c r="C309" s="138"/>
      <c r="D309" s="138"/>
      <c r="E309" s="158"/>
      <c r="F309" s="15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</row>
    <row r="310" spans="1:73" x14ac:dyDescent="0.2">
      <c r="A310" s="138"/>
      <c r="B310" s="138"/>
      <c r="C310" s="138"/>
      <c r="D310" s="138"/>
      <c r="E310" s="158"/>
      <c r="F310" s="15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</row>
    <row r="311" spans="1:73" x14ac:dyDescent="0.2">
      <c r="A311" s="138"/>
      <c r="B311" s="138"/>
      <c r="C311" s="138"/>
      <c r="D311" s="138"/>
      <c r="E311" s="158"/>
      <c r="F311" s="15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</row>
    <row r="312" spans="1:73" x14ac:dyDescent="0.2">
      <c r="A312" s="138"/>
      <c r="B312" s="138"/>
      <c r="C312" s="138"/>
      <c r="D312" s="138"/>
      <c r="E312" s="158"/>
      <c r="F312" s="15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</row>
    <row r="313" spans="1:73" x14ac:dyDescent="0.2">
      <c r="A313" s="138"/>
      <c r="B313" s="138"/>
      <c r="C313" s="138"/>
      <c r="D313" s="138"/>
      <c r="E313" s="158"/>
      <c r="F313" s="15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</row>
    <row r="314" spans="1:73" x14ac:dyDescent="0.2">
      <c r="A314" s="138"/>
      <c r="B314" s="138"/>
      <c r="C314" s="138"/>
      <c r="D314" s="138"/>
      <c r="E314" s="158"/>
      <c r="F314" s="15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</row>
    <row r="315" spans="1:73" x14ac:dyDescent="0.2">
      <c r="A315" s="138"/>
      <c r="B315" s="138"/>
      <c r="C315" s="138"/>
      <c r="D315" s="138"/>
      <c r="E315" s="158"/>
      <c r="F315" s="15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</row>
    <row r="316" spans="1:73" x14ac:dyDescent="0.2">
      <c r="A316" s="138"/>
      <c r="B316" s="138"/>
      <c r="C316" s="138"/>
      <c r="D316" s="138"/>
      <c r="E316" s="158"/>
      <c r="F316" s="15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</row>
    <row r="317" spans="1:73" x14ac:dyDescent="0.2">
      <c r="A317" s="138"/>
      <c r="B317" s="138"/>
      <c r="C317" s="138"/>
      <c r="D317" s="138"/>
      <c r="E317" s="158"/>
      <c r="F317" s="15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</row>
    <row r="318" spans="1:73" x14ac:dyDescent="0.2">
      <c r="A318" s="138"/>
      <c r="B318" s="138"/>
      <c r="C318" s="138"/>
      <c r="D318" s="138"/>
      <c r="E318" s="158"/>
      <c r="F318" s="15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</row>
    <row r="319" spans="1:73" x14ac:dyDescent="0.2">
      <c r="A319" s="138"/>
      <c r="B319" s="138"/>
      <c r="C319" s="138"/>
      <c r="D319" s="138"/>
      <c r="E319" s="158"/>
      <c r="F319" s="15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</row>
    <row r="320" spans="1:73" x14ac:dyDescent="0.2">
      <c r="A320" s="138"/>
      <c r="B320" s="138"/>
      <c r="C320" s="138"/>
      <c r="D320" s="138"/>
      <c r="E320" s="158"/>
      <c r="F320" s="15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</row>
    <row r="321" spans="1:73" x14ac:dyDescent="0.2">
      <c r="A321" s="138"/>
      <c r="B321" s="138"/>
      <c r="C321" s="138"/>
      <c r="D321" s="138"/>
      <c r="E321" s="158"/>
      <c r="F321" s="15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</row>
    <row r="322" spans="1:73" x14ac:dyDescent="0.2">
      <c r="A322" s="138"/>
      <c r="B322" s="138"/>
      <c r="C322" s="138"/>
      <c r="D322" s="138"/>
      <c r="E322" s="158"/>
      <c r="F322" s="15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</row>
    <row r="323" spans="1:73" x14ac:dyDescent="0.2">
      <c r="A323" s="138"/>
      <c r="B323" s="138"/>
      <c r="C323" s="138"/>
      <c r="D323" s="138"/>
      <c r="E323" s="158"/>
      <c r="F323" s="15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</row>
    <row r="324" spans="1:73" x14ac:dyDescent="0.2">
      <c r="A324" s="138"/>
      <c r="B324" s="138"/>
      <c r="C324" s="138"/>
      <c r="D324" s="138"/>
      <c r="E324" s="158"/>
      <c r="F324" s="15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</row>
    <row r="325" spans="1:73" x14ac:dyDescent="0.2">
      <c r="A325" s="138"/>
      <c r="B325" s="138"/>
      <c r="C325" s="138"/>
      <c r="D325" s="138"/>
      <c r="E325" s="158"/>
      <c r="F325" s="15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</row>
    <row r="326" spans="1:73" x14ac:dyDescent="0.2">
      <c r="A326" s="138"/>
      <c r="B326" s="138"/>
      <c r="C326" s="138"/>
      <c r="D326" s="138"/>
      <c r="E326" s="158"/>
      <c r="F326" s="15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</row>
    <row r="327" spans="1:73" x14ac:dyDescent="0.2">
      <c r="A327" s="138"/>
      <c r="B327" s="138"/>
      <c r="C327" s="138"/>
      <c r="D327" s="138"/>
      <c r="E327" s="158"/>
      <c r="F327" s="15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</row>
    <row r="328" spans="1:73" x14ac:dyDescent="0.2">
      <c r="A328" s="138"/>
      <c r="B328" s="138"/>
      <c r="C328" s="138"/>
      <c r="D328" s="138"/>
      <c r="E328" s="158"/>
      <c r="F328" s="15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</row>
    <row r="329" spans="1:73" x14ac:dyDescent="0.2">
      <c r="A329" s="138"/>
      <c r="B329" s="138"/>
      <c r="C329" s="138"/>
      <c r="D329" s="138"/>
      <c r="E329" s="158"/>
      <c r="F329" s="15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</row>
    <row r="330" spans="1:73" x14ac:dyDescent="0.2">
      <c r="A330" s="138"/>
      <c r="B330" s="138"/>
      <c r="C330" s="138"/>
      <c r="D330" s="138"/>
      <c r="E330" s="158"/>
      <c r="F330" s="15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</row>
    <row r="331" spans="1:73" x14ac:dyDescent="0.2">
      <c r="A331" s="138"/>
      <c r="B331" s="138"/>
      <c r="C331" s="138"/>
      <c r="D331" s="138"/>
      <c r="E331" s="158"/>
      <c r="F331" s="15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</row>
    <row r="332" spans="1:73" x14ac:dyDescent="0.2">
      <c r="A332" s="138"/>
      <c r="B332" s="138"/>
      <c r="C332" s="138"/>
      <c r="D332" s="138"/>
      <c r="E332" s="158"/>
      <c r="F332" s="15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</row>
    <row r="333" spans="1:73" x14ac:dyDescent="0.2">
      <c r="A333" s="138"/>
      <c r="B333" s="138"/>
      <c r="C333" s="138"/>
      <c r="D333" s="138"/>
      <c r="E333" s="158"/>
      <c r="F333" s="15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</row>
    <row r="334" spans="1:73" x14ac:dyDescent="0.2">
      <c r="A334" s="138"/>
      <c r="B334" s="138"/>
      <c r="C334" s="138"/>
      <c r="D334" s="138"/>
      <c r="E334" s="158"/>
      <c r="F334" s="15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</row>
    <row r="335" spans="1:73" x14ac:dyDescent="0.2">
      <c r="A335" s="138"/>
      <c r="B335" s="138"/>
      <c r="C335" s="138"/>
      <c r="D335" s="138"/>
      <c r="E335" s="158"/>
      <c r="F335" s="15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</row>
    <row r="336" spans="1:73" x14ac:dyDescent="0.2">
      <c r="A336" s="138"/>
      <c r="B336" s="138"/>
      <c r="C336" s="138"/>
      <c r="D336" s="138"/>
      <c r="E336" s="158"/>
      <c r="F336" s="15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</row>
    <row r="337" spans="1:73" x14ac:dyDescent="0.2">
      <c r="A337" s="138"/>
      <c r="B337" s="138"/>
      <c r="C337" s="138"/>
      <c r="D337" s="138"/>
      <c r="E337" s="158"/>
      <c r="F337" s="15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</row>
    <row r="338" spans="1:73" x14ac:dyDescent="0.2">
      <c r="A338" s="138"/>
      <c r="B338" s="138"/>
      <c r="C338" s="138"/>
      <c r="D338" s="138"/>
      <c r="E338" s="158"/>
      <c r="F338" s="15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</row>
    <row r="339" spans="1:73" x14ac:dyDescent="0.2">
      <c r="A339" s="138"/>
      <c r="B339" s="138"/>
      <c r="C339" s="138"/>
      <c r="D339" s="138"/>
      <c r="E339" s="158"/>
      <c r="F339" s="15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</row>
    <row r="340" spans="1:73" x14ac:dyDescent="0.2">
      <c r="A340" s="138"/>
      <c r="B340" s="138"/>
      <c r="C340" s="138"/>
      <c r="D340" s="138"/>
      <c r="E340" s="158"/>
      <c r="F340" s="15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</row>
    <row r="341" spans="1:73" x14ac:dyDescent="0.2">
      <c r="A341" s="138"/>
      <c r="B341" s="138"/>
      <c r="C341" s="138"/>
      <c r="D341" s="138"/>
      <c r="E341" s="158"/>
      <c r="F341" s="15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</row>
    <row r="342" spans="1:73" x14ac:dyDescent="0.2">
      <c r="A342" s="138"/>
      <c r="B342" s="138"/>
      <c r="C342" s="138"/>
      <c r="D342" s="138"/>
      <c r="E342" s="158"/>
      <c r="F342" s="15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</row>
    <row r="343" spans="1:73" x14ac:dyDescent="0.2">
      <c r="A343" s="138"/>
      <c r="B343" s="138"/>
      <c r="C343" s="138"/>
      <c r="D343" s="138"/>
      <c r="E343" s="158"/>
      <c r="F343" s="15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</row>
    <row r="344" spans="1:73" x14ac:dyDescent="0.2">
      <c r="A344" s="138"/>
      <c r="B344" s="138"/>
      <c r="C344" s="138"/>
      <c r="D344" s="138"/>
      <c r="E344" s="158"/>
      <c r="F344" s="15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</row>
    <row r="345" spans="1:73" x14ac:dyDescent="0.2">
      <c r="A345" s="138"/>
      <c r="B345" s="138"/>
      <c r="C345" s="138"/>
      <c r="D345" s="138"/>
      <c r="E345" s="158"/>
      <c r="F345" s="15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</row>
    <row r="346" spans="1:73" x14ac:dyDescent="0.2">
      <c r="A346" s="138"/>
      <c r="B346" s="138"/>
      <c r="C346" s="138"/>
      <c r="D346" s="138"/>
      <c r="E346" s="158"/>
      <c r="F346" s="15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</row>
    <row r="347" spans="1:73" x14ac:dyDescent="0.2">
      <c r="A347" s="138"/>
      <c r="B347" s="138"/>
      <c r="C347" s="138"/>
      <c r="D347" s="138"/>
      <c r="E347" s="158"/>
      <c r="F347" s="15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</row>
    <row r="348" spans="1:73" x14ac:dyDescent="0.2">
      <c r="A348" s="138"/>
      <c r="B348" s="138"/>
      <c r="C348" s="138"/>
      <c r="D348" s="138"/>
      <c r="E348" s="158"/>
      <c r="F348" s="15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</row>
    <row r="349" spans="1:73" x14ac:dyDescent="0.2">
      <c r="A349" s="138"/>
      <c r="B349" s="138"/>
      <c r="C349" s="138"/>
      <c r="D349" s="138"/>
      <c r="E349" s="158"/>
      <c r="F349" s="15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</row>
    <row r="350" spans="1:73" x14ac:dyDescent="0.2">
      <c r="A350" s="138"/>
      <c r="B350" s="138"/>
      <c r="C350" s="138"/>
      <c r="D350" s="138"/>
      <c r="E350" s="158"/>
      <c r="F350" s="15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</row>
    <row r="351" spans="1:73" x14ac:dyDescent="0.2">
      <c r="A351" s="138"/>
      <c r="B351" s="138"/>
      <c r="C351" s="138"/>
      <c r="D351" s="138"/>
      <c r="E351" s="158"/>
      <c r="F351" s="15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</row>
    <row r="352" spans="1:73" x14ac:dyDescent="0.2">
      <c r="A352" s="138"/>
      <c r="B352" s="138"/>
      <c r="C352" s="138"/>
      <c r="D352" s="138"/>
      <c r="E352" s="158"/>
      <c r="F352" s="15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</row>
    <row r="353" spans="1:73" x14ac:dyDescent="0.2">
      <c r="A353" s="138"/>
      <c r="B353" s="138"/>
      <c r="C353" s="138"/>
      <c r="D353" s="138"/>
      <c r="E353" s="158"/>
      <c r="F353" s="15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</row>
    <row r="354" spans="1:73" x14ac:dyDescent="0.2">
      <c r="A354" s="138"/>
      <c r="B354" s="138"/>
      <c r="C354" s="138"/>
      <c r="D354" s="138"/>
      <c r="E354" s="158"/>
      <c r="F354" s="15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</row>
    <row r="355" spans="1:73" x14ac:dyDescent="0.2">
      <c r="A355" s="138"/>
      <c r="B355" s="138"/>
      <c r="C355" s="138"/>
      <c r="D355" s="138"/>
      <c r="E355" s="158"/>
      <c r="F355" s="15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</row>
    <row r="356" spans="1:73" x14ac:dyDescent="0.2">
      <c r="A356" s="138"/>
      <c r="B356" s="138"/>
      <c r="C356" s="138"/>
      <c r="D356" s="138"/>
      <c r="E356" s="158"/>
      <c r="F356" s="15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</row>
    <row r="357" spans="1:73" x14ac:dyDescent="0.2">
      <c r="A357" s="138"/>
      <c r="B357" s="138"/>
      <c r="C357" s="138"/>
      <c r="D357" s="138"/>
      <c r="E357" s="158"/>
      <c r="F357" s="15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</row>
    <row r="358" spans="1:73" x14ac:dyDescent="0.2">
      <c r="A358" s="138"/>
      <c r="B358" s="138"/>
      <c r="C358" s="138"/>
      <c r="D358" s="138"/>
      <c r="E358" s="158"/>
      <c r="F358" s="15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</row>
    <row r="359" spans="1:73" x14ac:dyDescent="0.2">
      <c r="A359" s="138"/>
      <c r="B359" s="138"/>
      <c r="C359" s="138"/>
      <c r="D359" s="138"/>
      <c r="E359" s="158"/>
      <c r="F359" s="15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</row>
    <row r="360" spans="1:73" x14ac:dyDescent="0.2">
      <c r="A360" s="138"/>
      <c r="B360" s="138"/>
      <c r="C360" s="138"/>
      <c r="D360" s="138"/>
      <c r="E360" s="158"/>
      <c r="F360" s="15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</row>
    <row r="361" spans="1:73" x14ac:dyDescent="0.2">
      <c r="A361" s="138"/>
      <c r="B361" s="138"/>
      <c r="C361" s="138"/>
      <c r="D361" s="138"/>
      <c r="E361" s="158"/>
      <c r="F361" s="15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</row>
    <row r="362" spans="1:73" x14ac:dyDescent="0.2">
      <c r="A362" s="138"/>
      <c r="B362" s="138"/>
      <c r="C362" s="138"/>
      <c r="D362" s="138"/>
      <c r="E362" s="158"/>
      <c r="F362" s="15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</row>
    <row r="363" spans="1:73" x14ac:dyDescent="0.2">
      <c r="A363" s="138"/>
      <c r="B363" s="138"/>
      <c r="C363" s="138"/>
      <c r="D363" s="138"/>
      <c r="E363" s="158"/>
      <c r="F363" s="15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</row>
    <row r="364" spans="1:73" x14ac:dyDescent="0.2">
      <c r="A364" s="138"/>
      <c r="B364" s="138"/>
      <c r="C364" s="138"/>
      <c r="D364" s="138"/>
      <c r="E364" s="158"/>
      <c r="F364" s="15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</row>
    <row r="365" spans="1:73" x14ac:dyDescent="0.2">
      <c r="A365" s="138"/>
      <c r="B365" s="138"/>
      <c r="C365" s="138"/>
      <c r="D365" s="138"/>
      <c r="E365" s="158"/>
      <c r="F365" s="15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</row>
    <row r="366" spans="1:73" x14ac:dyDescent="0.2">
      <c r="A366" s="138"/>
      <c r="B366" s="138"/>
      <c r="C366" s="138"/>
      <c r="D366" s="138"/>
      <c r="E366" s="158"/>
      <c r="F366" s="15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</row>
    <row r="367" spans="1:73" x14ac:dyDescent="0.2">
      <c r="A367" s="138"/>
      <c r="B367" s="138"/>
      <c r="C367" s="138"/>
      <c r="D367" s="138"/>
      <c r="E367" s="158"/>
      <c r="F367" s="15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</row>
    <row r="368" spans="1:73" x14ac:dyDescent="0.2">
      <c r="A368" s="138"/>
      <c r="B368" s="138"/>
      <c r="C368" s="138"/>
      <c r="D368" s="138"/>
      <c r="E368" s="158"/>
      <c r="F368" s="15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</row>
    <row r="369" spans="1:73" x14ac:dyDescent="0.2">
      <c r="A369" s="138"/>
      <c r="B369" s="138"/>
      <c r="C369" s="138"/>
      <c r="D369" s="138"/>
      <c r="E369" s="158"/>
      <c r="F369" s="15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</row>
    <row r="370" spans="1:73" x14ac:dyDescent="0.2">
      <c r="A370" s="138"/>
      <c r="B370" s="138"/>
      <c r="C370" s="138"/>
      <c r="D370" s="138"/>
      <c r="E370" s="158"/>
      <c r="F370" s="15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</row>
    <row r="371" spans="1:73" x14ac:dyDescent="0.2">
      <c r="A371" s="138"/>
      <c r="B371" s="138"/>
      <c r="C371" s="138"/>
      <c r="D371" s="138"/>
      <c r="E371" s="158"/>
      <c r="F371" s="15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</row>
    <row r="372" spans="1:73" x14ac:dyDescent="0.2">
      <c r="A372" s="138"/>
      <c r="B372" s="138"/>
      <c r="C372" s="138"/>
      <c r="D372" s="138"/>
      <c r="E372" s="158"/>
      <c r="F372" s="15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</row>
    <row r="373" spans="1:73" x14ac:dyDescent="0.2">
      <c r="A373" s="138"/>
      <c r="B373" s="138"/>
      <c r="C373" s="138"/>
      <c r="D373" s="138"/>
      <c r="E373" s="158"/>
      <c r="F373" s="15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</row>
    <row r="374" spans="1:73" x14ac:dyDescent="0.2">
      <c r="A374" s="138"/>
      <c r="B374" s="138"/>
      <c r="C374" s="138"/>
      <c r="D374" s="138"/>
      <c r="E374" s="158"/>
      <c r="F374" s="15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</row>
    <row r="375" spans="1:73" x14ac:dyDescent="0.2">
      <c r="A375" s="138"/>
      <c r="B375" s="138"/>
      <c r="C375" s="138"/>
      <c r="D375" s="138"/>
      <c r="E375" s="158"/>
      <c r="F375" s="15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</row>
    <row r="376" spans="1:73" x14ac:dyDescent="0.2">
      <c r="A376" s="138"/>
      <c r="B376" s="138"/>
      <c r="C376" s="138"/>
      <c r="D376" s="138"/>
      <c r="E376" s="158"/>
      <c r="F376" s="15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</row>
    <row r="377" spans="1:73" x14ac:dyDescent="0.2">
      <c r="A377" s="138"/>
      <c r="B377" s="138"/>
      <c r="C377" s="138"/>
      <c r="D377" s="138"/>
      <c r="E377" s="158"/>
      <c r="F377" s="15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</row>
    <row r="378" spans="1:73" x14ac:dyDescent="0.2">
      <c r="A378" s="138"/>
      <c r="B378" s="138"/>
      <c r="C378" s="138"/>
      <c r="D378" s="138"/>
      <c r="E378" s="158"/>
      <c r="F378" s="15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</row>
    <row r="379" spans="1:73" x14ac:dyDescent="0.2">
      <c r="A379" s="138"/>
      <c r="B379" s="138"/>
      <c r="C379" s="138"/>
      <c r="D379" s="138"/>
      <c r="E379" s="158"/>
      <c r="F379" s="15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</row>
    <row r="380" spans="1:73" x14ac:dyDescent="0.2">
      <c r="A380" s="138"/>
      <c r="B380" s="138"/>
      <c r="C380" s="138"/>
      <c r="D380" s="138"/>
      <c r="E380" s="158"/>
      <c r="F380" s="15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</row>
    <row r="381" spans="1:73" x14ac:dyDescent="0.2">
      <c r="A381" s="138"/>
      <c r="B381" s="138"/>
      <c r="C381" s="138"/>
      <c r="D381" s="138"/>
      <c r="E381" s="158"/>
      <c r="F381" s="15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</row>
    <row r="382" spans="1:73" x14ac:dyDescent="0.2">
      <c r="A382" s="138"/>
      <c r="B382" s="138"/>
      <c r="C382" s="138"/>
      <c r="D382" s="138"/>
      <c r="E382" s="158"/>
      <c r="F382" s="15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</row>
    <row r="383" spans="1:73" x14ac:dyDescent="0.2">
      <c r="A383" s="138"/>
      <c r="B383" s="138"/>
      <c r="C383" s="138"/>
      <c r="D383" s="138"/>
      <c r="E383" s="158"/>
      <c r="F383" s="15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</row>
    <row r="384" spans="1:73" x14ac:dyDescent="0.2">
      <c r="A384" s="138"/>
      <c r="B384" s="138"/>
      <c r="C384" s="138"/>
      <c r="D384" s="138"/>
      <c r="E384" s="158"/>
      <c r="F384" s="15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</row>
    <row r="385" spans="1:73" x14ac:dyDescent="0.2">
      <c r="A385" s="138"/>
      <c r="B385" s="138"/>
      <c r="C385" s="138"/>
      <c r="D385" s="138"/>
      <c r="E385" s="158"/>
      <c r="F385" s="15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</row>
    <row r="386" spans="1:73" x14ac:dyDescent="0.2">
      <c r="A386" s="138"/>
      <c r="B386" s="138"/>
      <c r="C386" s="138"/>
      <c r="D386" s="138"/>
      <c r="E386" s="158"/>
      <c r="F386" s="15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</row>
    <row r="387" spans="1:73" x14ac:dyDescent="0.2">
      <c r="A387" s="138"/>
      <c r="B387" s="138"/>
      <c r="C387" s="138"/>
      <c r="D387" s="138"/>
      <c r="E387" s="158"/>
      <c r="F387" s="15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</row>
    <row r="388" spans="1:73" x14ac:dyDescent="0.2">
      <c r="A388" s="138"/>
      <c r="B388" s="138"/>
      <c r="C388" s="138"/>
      <c r="D388" s="138"/>
      <c r="E388" s="158"/>
      <c r="F388" s="15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</row>
    <row r="389" spans="1:73" x14ac:dyDescent="0.2">
      <c r="A389" s="138"/>
      <c r="B389" s="138"/>
      <c r="C389" s="138"/>
      <c r="D389" s="138"/>
      <c r="E389" s="158"/>
      <c r="F389" s="15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</row>
    <row r="390" spans="1:73" x14ac:dyDescent="0.2">
      <c r="A390" s="138"/>
      <c r="B390" s="138"/>
      <c r="C390" s="138"/>
      <c r="D390" s="138"/>
      <c r="E390" s="158"/>
      <c r="F390" s="15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</row>
    <row r="391" spans="1:73" x14ac:dyDescent="0.2">
      <c r="A391" s="138"/>
      <c r="B391" s="138"/>
      <c r="C391" s="138"/>
      <c r="D391" s="138"/>
      <c r="E391" s="158"/>
      <c r="F391" s="15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</row>
    <row r="392" spans="1:73" x14ac:dyDescent="0.2">
      <c r="A392" s="138"/>
      <c r="B392" s="138"/>
      <c r="C392" s="138"/>
      <c r="D392" s="138"/>
      <c r="E392" s="158"/>
      <c r="F392" s="15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</row>
    <row r="393" spans="1:73" x14ac:dyDescent="0.2">
      <c r="A393" s="138"/>
      <c r="B393" s="138"/>
      <c r="C393" s="138"/>
      <c r="D393" s="138"/>
      <c r="E393" s="158"/>
      <c r="F393" s="15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</row>
    <row r="394" spans="1:73" x14ac:dyDescent="0.2">
      <c r="A394" s="138"/>
      <c r="B394" s="138"/>
      <c r="C394" s="138"/>
      <c r="D394" s="138"/>
      <c r="E394" s="158"/>
      <c r="F394" s="15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</row>
    <row r="395" spans="1:73" x14ac:dyDescent="0.2">
      <c r="A395" s="138"/>
      <c r="B395" s="138"/>
      <c r="C395" s="138"/>
      <c r="D395" s="138"/>
      <c r="E395" s="158"/>
      <c r="F395" s="15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</row>
    <row r="396" spans="1:73" x14ac:dyDescent="0.2">
      <c r="A396" s="138"/>
      <c r="B396" s="138"/>
      <c r="C396" s="138"/>
      <c r="D396" s="138"/>
      <c r="E396" s="158"/>
      <c r="F396" s="15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</row>
    <row r="397" spans="1:73" x14ac:dyDescent="0.2">
      <c r="A397" s="138"/>
      <c r="B397" s="138"/>
      <c r="C397" s="138"/>
      <c r="D397" s="138"/>
      <c r="E397" s="158"/>
      <c r="F397" s="15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</row>
    <row r="398" spans="1:73" x14ac:dyDescent="0.2">
      <c r="A398" s="138"/>
      <c r="B398" s="138"/>
      <c r="C398" s="138"/>
      <c r="D398" s="138"/>
      <c r="E398" s="158"/>
      <c r="F398" s="15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</row>
    <row r="399" spans="1:73" x14ac:dyDescent="0.2">
      <c r="A399" s="138"/>
      <c r="B399" s="138"/>
      <c r="C399" s="138"/>
      <c r="D399" s="138"/>
      <c r="E399" s="158"/>
      <c r="F399" s="15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</row>
    <row r="400" spans="1:73" x14ac:dyDescent="0.2">
      <c r="A400" s="138"/>
      <c r="B400" s="138"/>
      <c r="C400" s="138"/>
      <c r="D400" s="138"/>
      <c r="E400" s="158"/>
      <c r="F400" s="15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</row>
    <row r="401" spans="1:73" x14ac:dyDescent="0.2">
      <c r="A401" s="138"/>
      <c r="B401" s="138"/>
      <c r="C401" s="138"/>
      <c r="D401" s="138"/>
      <c r="E401" s="158"/>
      <c r="F401" s="15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</row>
    <row r="402" spans="1:73" x14ac:dyDescent="0.2">
      <c r="A402" s="138"/>
      <c r="B402" s="138"/>
      <c r="C402" s="138"/>
      <c r="D402" s="138"/>
      <c r="E402" s="158"/>
      <c r="F402" s="15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</row>
    <row r="403" spans="1:73" x14ac:dyDescent="0.2">
      <c r="A403" s="138"/>
      <c r="B403" s="138"/>
      <c r="C403" s="138"/>
      <c r="D403" s="138"/>
      <c r="E403" s="158"/>
      <c r="F403" s="15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</row>
    <row r="404" spans="1:73" x14ac:dyDescent="0.2">
      <c r="A404" s="138"/>
      <c r="B404" s="138"/>
      <c r="C404" s="138"/>
      <c r="D404" s="138"/>
      <c r="E404" s="158"/>
      <c r="F404" s="15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</row>
    <row r="405" spans="1:73" x14ac:dyDescent="0.2">
      <c r="A405" s="138"/>
      <c r="B405" s="138"/>
      <c r="C405" s="138"/>
      <c r="D405" s="138"/>
      <c r="E405" s="158"/>
      <c r="F405" s="15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</row>
    <row r="406" spans="1:73" x14ac:dyDescent="0.2">
      <c r="A406" s="138"/>
      <c r="B406" s="138"/>
      <c r="C406" s="138"/>
      <c r="D406" s="138"/>
      <c r="E406" s="158"/>
      <c r="F406" s="15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</row>
    <row r="407" spans="1:73" x14ac:dyDescent="0.2">
      <c r="A407" s="138"/>
      <c r="B407" s="138"/>
      <c r="C407" s="138"/>
      <c r="D407" s="138"/>
      <c r="E407" s="158"/>
      <c r="F407" s="15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</row>
    <row r="408" spans="1:73" x14ac:dyDescent="0.2">
      <c r="A408" s="138"/>
      <c r="B408" s="138"/>
      <c r="C408" s="138"/>
      <c r="D408" s="138"/>
      <c r="E408" s="158"/>
      <c r="F408" s="15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</row>
    <row r="409" spans="1:73" x14ac:dyDescent="0.2">
      <c r="A409" s="138"/>
      <c r="B409" s="138"/>
      <c r="C409" s="138"/>
      <c r="D409" s="138"/>
      <c r="E409" s="158"/>
      <c r="F409" s="15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</row>
    <row r="410" spans="1:73" x14ac:dyDescent="0.2">
      <c r="A410" s="138"/>
      <c r="B410" s="138"/>
      <c r="C410" s="138"/>
      <c r="D410" s="138"/>
      <c r="E410" s="158"/>
      <c r="F410" s="15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</row>
    <row r="411" spans="1:73" x14ac:dyDescent="0.2">
      <c r="A411" s="138"/>
      <c r="B411" s="138"/>
      <c r="C411" s="138"/>
      <c r="D411" s="138"/>
      <c r="E411" s="158"/>
      <c r="F411" s="15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</row>
    <row r="412" spans="1:73" x14ac:dyDescent="0.2">
      <c r="A412" s="138"/>
      <c r="B412" s="138"/>
      <c r="C412" s="138"/>
      <c r="D412" s="138"/>
      <c r="E412" s="158"/>
      <c r="F412" s="15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</row>
    <row r="413" spans="1:73" x14ac:dyDescent="0.2">
      <c r="A413" s="138"/>
      <c r="B413" s="138"/>
      <c r="C413" s="138"/>
      <c r="D413" s="138"/>
      <c r="E413" s="158"/>
      <c r="F413" s="15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</row>
    <row r="414" spans="1:73" x14ac:dyDescent="0.2">
      <c r="A414" s="138"/>
      <c r="B414" s="138"/>
      <c r="C414" s="138"/>
      <c r="D414" s="138"/>
      <c r="E414" s="158"/>
      <c r="F414" s="15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</row>
    <row r="415" spans="1:73" x14ac:dyDescent="0.2">
      <c r="A415" s="138"/>
      <c r="B415" s="138"/>
      <c r="C415" s="138"/>
      <c r="D415" s="138"/>
      <c r="E415" s="158"/>
      <c r="F415" s="15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</row>
    <row r="416" spans="1:73" x14ac:dyDescent="0.2">
      <c r="A416" s="138"/>
      <c r="B416" s="138"/>
      <c r="C416" s="138"/>
      <c r="D416" s="138"/>
      <c r="E416" s="158"/>
      <c r="F416" s="15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</row>
    <row r="417" spans="1:73" x14ac:dyDescent="0.2">
      <c r="A417" s="138"/>
      <c r="B417" s="138"/>
      <c r="C417" s="138"/>
      <c r="D417" s="138"/>
      <c r="E417" s="158"/>
      <c r="F417" s="15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</row>
    <row r="418" spans="1:73" x14ac:dyDescent="0.2">
      <c r="A418" s="138"/>
      <c r="B418" s="138"/>
      <c r="C418" s="138"/>
      <c r="D418" s="138"/>
      <c r="E418" s="158"/>
      <c r="F418" s="15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</row>
    <row r="419" spans="1:73" x14ac:dyDescent="0.2">
      <c r="A419" s="138"/>
      <c r="B419" s="138"/>
      <c r="C419" s="138"/>
      <c r="D419" s="138"/>
      <c r="E419" s="158"/>
      <c r="F419" s="15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</row>
    <row r="420" spans="1:73" x14ac:dyDescent="0.2">
      <c r="A420" s="138"/>
      <c r="B420" s="138"/>
      <c r="C420" s="138"/>
      <c r="D420" s="138"/>
      <c r="E420" s="158"/>
      <c r="F420" s="15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</row>
    <row r="421" spans="1:73" x14ac:dyDescent="0.2">
      <c r="A421" s="138"/>
      <c r="B421" s="138"/>
      <c r="C421" s="138"/>
      <c r="D421" s="138"/>
      <c r="E421" s="158"/>
      <c r="F421" s="15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</row>
    <row r="422" spans="1:73" x14ac:dyDescent="0.2">
      <c r="A422" s="138"/>
      <c r="B422" s="138"/>
      <c r="C422" s="138"/>
      <c r="D422" s="138"/>
      <c r="E422" s="158"/>
      <c r="F422" s="15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</row>
    <row r="423" spans="1:73" x14ac:dyDescent="0.2">
      <c r="A423" s="138"/>
      <c r="B423" s="138"/>
      <c r="C423" s="138"/>
      <c r="D423" s="138"/>
      <c r="E423" s="158"/>
      <c r="F423" s="15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</row>
    <row r="424" spans="1:73" x14ac:dyDescent="0.2">
      <c r="A424" s="138"/>
      <c r="B424" s="138"/>
      <c r="C424" s="138"/>
      <c r="D424" s="138"/>
      <c r="E424" s="158"/>
      <c r="F424" s="15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</row>
    <row r="425" spans="1:73" x14ac:dyDescent="0.2">
      <c r="A425" s="138"/>
      <c r="B425" s="138"/>
      <c r="C425" s="138"/>
      <c r="D425" s="138"/>
      <c r="E425" s="158"/>
      <c r="F425" s="15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</row>
    <row r="426" spans="1:73" x14ac:dyDescent="0.2">
      <c r="A426" s="138"/>
      <c r="B426" s="138"/>
      <c r="C426" s="138"/>
      <c r="D426" s="138"/>
      <c r="E426" s="158"/>
      <c r="F426" s="15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</row>
    <row r="427" spans="1:73" x14ac:dyDescent="0.2">
      <c r="A427" s="138"/>
      <c r="B427" s="138"/>
      <c r="C427" s="138"/>
      <c r="D427" s="138"/>
      <c r="E427" s="158"/>
      <c r="F427" s="15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</row>
    <row r="428" spans="1:73" x14ac:dyDescent="0.2">
      <c r="A428" s="138"/>
      <c r="B428" s="138"/>
      <c r="C428" s="138"/>
      <c r="D428" s="138"/>
      <c r="E428" s="158"/>
      <c r="F428" s="15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</row>
    <row r="429" spans="1:73" x14ac:dyDescent="0.2">
      <c r="A429" s="138"/>
      <c r="B429" s="138"/>
      <c r="C429" s="138"/>
      <c r="D429" s="138"/>
      <c r="E429" s="158"/>
      <c r="F429" s="15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</row>
    <row r="430" spans="1:73" x14ac:dyDescent="0.2">
      <c r="A430" s="138"/>
      <c r="B430" s="138"/>
      <c r="C430" s="138"/>
      <c r="D430" s="138"/>
      <c r="E430" s="158"/>
      <c r="F430" s="15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</row>
    <row r="431" spans="1:73" x14ac:dyDescent="0.2">
      <c r="A431" s="138"/>
      <c r="B431" s="138"/>
      <c r="C431" s="138"/>
      <c r="D431" s="138"/>
      <c r="E431" s="158"/>
      <c r="F431" s="15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</row>
    <row r="432" spans="1:73" x14ac:dyDescent="0.2">
      <c r="A432" s="138"/>
      <c r="B432" s="138"/>
      <c r="C432" s="138"/>
      <c r="D432" s="138"/>
      <c r="E432" s="158"/>
      <c r="F432" s="15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</row>
    <row r="433" spans="1:73" x14ac:dyDescent="0.2">
      <c r="A433" s="138"/>
      <c r="B433" s="138"/>
      <c r="C433" s="138"/>
      <c r="D433" s="138"/>
      <c r="E433" s="158"/>
      <c r="F433" s="15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</row>
    <row r="434" spans="1:73" x14ac:dyDescent="0.2">
      <c r="A434" s="138"/>
      <c r="B434" s="138"/>
      <c r="C434" s="138"/>
      <c r="D434" s="138"/>
      <c r="E434" s="158"/>
      <c r="F434" s="15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</row>
    <row r="435" spans="1:73" x14ac:dyDescent="0.2">
      <c r="A435" s="138"/>
      <c r="B435" s="138"/>
      <c r="C435" s="138"/>
      <c r="D435" s="138"/>
      <c r="E435" s="158"/>
      <c r="F435" s="15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</row>
    <row r="436" spans="1:73" x14ac:dyDescent="0.2">
      <c r="A436" s="138"/>
      <c r="B436" s="138"/>
      <c r="C436" s="138"/>
      <c r="D436" s="138"/>
      <c r="E436" s="158"/>
      <c r="F436" s="15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</row>
    <row r="437" spans="1:73" x14ac:dyDescent="0.2">
      <c r="A437" s="138"/>
      <c r="B437" s="138"/>
      <c r="C437" s="138"/>
      <c r="D437" s="138"/>
      <c r="E437" s="158"/>
      <c r="F437" s="15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</row>
    <row r="438" spans="1:73" x14ac:dyDescent="0.2">
      <c r="A438" s="138"/>
      <c r="B438" s="138"/>
      <c r="C438" s="138"/>
      <c r="D438" s="138"/>
      <c r="E438" s="158"/>
      <c r="F438" s="15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</row>
    <row r="439" spans="1:73" x14ac:dyDescent="0.2">
      <c r="A439" s="138"/>
      <c r="B439" s="138"/>
      <c r="C439" s="138"/>
      <c r="D439" s="138"/>
      <c r="E439" s="158"/>
      <c r="F439" s="15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</row>
    <row r="440" spans="1:73" x14ac:dyDescent="0.2">
      <c r="A440" s="138"/>
      <c r="B440" s="138"/>
      <c r="C440" s="138"/>
      <c r="D440" s="138"/>
      <c r="E440" s="158"/>
      <c r="F440" s="15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</row>
    <row r="441" spans="1:73" x14ac:dyDescent="0.2">
      <c r="A441" s="138"/>
      <c r="B441" s="138"/>
      <c r="C441" s="138"/>
      <c r="D441" s="138"/>
      <c r="E441" s="158"/>
      <c r="F441" s="15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</row>
    <row r="442" spans="1:73" x14ac:dyDescent="0.2">
      <c r="A442" s="138"/>
      <c r="B442" s="138"/>
      <c r="C442" s="138"/>
      <c r="D442" s="138"/>
      <c r="E442" s="158"/>
      <c r="F442" s="15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</row>
    <row r="443" spans="1:73" x14ac:dyDescent="0.2">
      <c r="A443" s="138"/>
      <c r="B443" s="138"/>
      <c r="C443" s="138"/>
      <c r="D443" s="138"/>
      <c r="E443" s="158"/>
      <c r="F443" s="15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</row>
    <row r="444" spans="1:73" x14ac:dyDescent="0.2">
      <c r="A444" s="138"/>
      <c r="B444" s="138"/>
      <c r="C444" s="138"/>
      <c r="D444" s="138"/>
      <c r="E444" s="158"/>
      <c r="F444" s="15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</row>
    <row r="445" spans="1:73" x14ac:dyDescent="0.2">
      <c r="A445" s="138"/>
      <c r="B445" s="138"/>
      <c r="C445" s="138"/>
      <c r="D445" s="138"/>
      <c r="E445" s="158"/>
      <c r="F445" s="15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</row>
    <row r="446" spans="1:73" x14ac:dyDescent="0.2">
      <c r="A446" s="138"/>
      <c r="B446" s="138"/>
      <c r="C446" s="138"/>
      <c r="D446" s="138"/>
      <c r="E446" s="158"/>
      <c r="F446" s="15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</row>
    <row r="447" spans="1:73" x14ac:dyDescent="0.2">
      <c r="A447" s="138"/>
      <c r="B447" s="138"/>
      <c r="C447" s="138"/>
      <c r="D447" s="138"/>
      <c r="E447" s="158"/>
      <c r="F447" s="15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</row>
    <row r="448" spans="1:73" x14ac:dyDescent="0.2">
      <c r="A448" s="138"/>
      <c r="B448" s="138"/>
      <c r="C448" s="138"/>
      <c r="D448" s="138"/>
      <c r="E448" s="158"/>
      <c r="F448" s="15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</row>
    <row r="449" spans="1:73" x14ac:dyDescent="0.2">
      <c r="A449" s="138"/>
      <c r="B449" s="138"/>
      <c r="C449" s="138"/>
      <c r="D449" s="138"/>
      <c r="E449" s="158"/>
      <c r="F449" s="15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</row>
    <row r="450" spans="1:73" x14ac:dyDescent="0.2">
      <c r="A450" s="138"/>
      <c r="B450" s="138"/>
      <c r="C450" s="138"/>
      <c r="D450" s="138"/>
      <c r="E450" s="158"/>
      <c r="F450" s="15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</row>
    <row r="451" spans="1:73" x14ac:dyDescent="0.2">
      <c r="A451" s="138"/>
      <c r="B451" s="138"/>
      <c r="C451" s="138"/>
      <c r="D451" s="138"/>
      <c r="E451" s="158"/>
      <c r="F451" s="15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</row>
    <row r="452" spans="1:73" x14ac:dyDescent="0.2">
      <c r="A452" s="138"/>
      <c r="B452" s="138"/>
      <c r="C452" s="138"/>
      <c r="D452" s="138"/>
      <c r="E452" s="158"/>
      <c r="F452" s="15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</row>
    <row r="453" spans="1:73" x14ac:dyDescent="0.2">
      <c r="A453" s="138"/>
      <c r="B453" s="138"/>
      <c r="C453" s="138"/>
      <c r="D453" s="138"/>
      <c r="E453" s="158"/>
      <c r="F453" s="15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</row>
    <row r="454" spans="1:73" x14ac:dyDescent="0.2">
      <c r="A454" s="138"/>
      <c r="B454" s="138"/>
      <c r="C454" s="138"/>
      <c r="D454" s="138"/>
      <c r="E454" s="158"/>
      <c r="F454" s="15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</row>
    <row r="455" spans="1:73" x14ac:dyDescent="0.2">
      <c r="A455" s="138"/>
      <c r="B455" s="138"/>
      <c r="C455" s="138"/>
      <c r="D455" s="138"/>
      <c r="E455" s="158"/>
      <c r="F455" s="15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</row>
    <row r="456" spans="1:73" x14ac:dyDescent="0.2">
      <c r="A456" s="138"/>
      <c r="B456" s="138"/>
      <c r="C456" s="138"/>
      <c r="D456" s="138"/>
      <c r="E456" s="158"/>
      <c r="F456" s="15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</row>
    <row r="457" spans="1:73" x14ac:dyDescent="0.2">
      <c r="A457" s="138"/>
      <c r="B457" s="138"/>
      <c r="C457" s="138"/>
      <c r="D457" s="138"/>
      <c r="E457" s="158"/>
      <c r="F457" s="15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</row>
    <row r="458" spans="1:73" x14ac:dyDescent="0.2">
      <c r="A458" s="138"/>
      <c r="B458" s="138"/>
      <c r="C458" s="138"/>
      <c r="D458" s="138"/>
      <c r="E458" s="158"/>
      <c r="F458" s="15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</row>
    <row r="459" spans="1:73" x14ac:dyDescent="0.2">
      <c r="A459" s="138"/>
      <c r="B459" s="138"/>
      <c r="C459" s="138"/>
      <c r="D459" s="138"/>
      <c r="E459" s="158"/>
      <c r="F459" s="15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</row>
    <row r="460" spans="1:73" x14ac:dyDescent="0.2">
      <c r="A460" s="138"/>
      <c r="B460" s="138"/>
      <c r="C460" s="138"/>
      <c r="D460" s="138"/>
      <c r="E460" s="158"/>
      <c r="F460" s="15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</row>
    <row r="461" spans="1:73" x14ac:dyDescent="0.2">
      <c r="A461" s="138"/>
      <c r="B461" s="138"/>
      <c r="C461" s="138"/>
      <c r="D461" s="138"/>
      <c r="E461" s="158"/>
      <c r="F461" s="15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</row>
    <row r="462" spans="1:73" x14ac:dyDescent="0.2">
      <c r="A462" s="138"/>
      <c r="B462" s="138"/>
      <c r="C462" s="138"/>
      <c r="D462" s="138"/>
      <c r="E462" s="158"/>
      <c r="F462" s="15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</row>
    <row r="463" spans="1:73" x14ac:dyDescent="0.2">
      <c r="A463" s="138"/>
      <c r="B463" s="138"/>
      <c r="C463" s="138"/>
      <c r="D463" s="138"/>
      <c r="E463" s="158"/>
      <c r="F463" s="15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</row>
    <row r="464" spans="1:73" x14ac:dyDescent="0.2">
      <c r="A464" s="138"/>
      <c r="B464" s="138"/>
      <c r="C464" s="138"/>
      <c r="D464" s="138"/>
      <c r="E464" s="158"/>
      <c r="F464" s="15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</row>
    <row r="465" spans="1:73" x14ac:dyDescent="0.2">
      <c r="A465" s="138"/>
      <c r="B465" s="138"/>
      <c r="C465" s="138"/>
      <c r="D465" s="138"/>
      <c r="E465" s="158"/>
      <c r="F465" s="15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</row>
    <row r="466" spans="1:73" x14ac:dyDescent="0.2">
      <c r="A466" s="138"/>
      <c r="B466" s="138"/>
      <c r="C466" s="138"/>
      <c r="D466" s="138"/>
      <c r="E466" s="158"/>
      <c r="F466" s="15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</row>
    <row r="467" spans="1:73" x14ac:dyDescent="0.2">
      <c r="A467" s="138"/>
      <c r="B467" s="138"/>
      <c r="C467" s="138"/>
      <c r="D467" s="138"/>
      <c r="E467" s="158"/>
      <c r="F467" s="15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</row>
    <row r="468" spans="1:73" x14ac:dyDescent="0.2">
      <c r="A468" s="138"/>
      <c r="B468" s="138"/>
      <c r="C468" s="138"/>
      <c r="D468" s="138"/>
      <c r="E468" s="158"/>
      <c r="F468" s="15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</row>
    <row r="469" spans="1:73" x14ac:dyDescent="0.2">
      <c r="A469" s="138"/>
      <c r="B469" s="138"/>
      <c r="C469" s="138"/>
      <c r="D469" s="138"/>
      <c r="E469" s="158"/>
      <c r="F469" s="15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</row>
    <row r="470" spans="1:73" x14ac:dyDescent="0.2">
      <c r="A470" s="138"/>
      <c r="B470" s="138"/>
      <c r="C470" s="138"/>
      <c r="D470" s="138"/>
      <c r="E470" s="158"/>
      <c r="F470" s="15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</row>
    <row r="471" spans="1:73" x14ac:dyDescent="0.2">
      <c r="A471" s="138"/>
      <c r="B471" s="138"/>
      <c r="C471" s="138"/>
      <c r="D471" s="138"/>
      <c r="E471" s="158"/>
      <c r="F471" s="15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</row>
    <row r="472" spans="1:73" x14ac:dyDescent="0.2">
      <c r="A472" s="138"/>
      <c r="B472" s="138"/>
      <c r="C472" s="138"/>
      <c r="D472" s="138"/>
      <c r="E472" s="158"/>
      <c r="F472" s="15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</row>
    <row r="473" spans="1:73" x14ac:dyDescent="0.2">
      <c r="A473" s="138"/>
      <c r="B473" s="138"/>
      <c r="C473" s="138"/>
      <c r="D473" s="138"/>
      <c r="E473" s="158"/>
      <c r="F473" s="15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</row>
    <row r="474" spans="1:73" x14ac:dyDescent="0.2">
      <c r="A474" s="138"/>
      <c r="B474" s="138"/>
      <c r="C474" s="138"/>
      <c r="D474" s="138"/>
      <c r="E474" s="158"/>
      <c r="F474" s="15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</row>
    <row r="475" spans="1:73" x14ac:dyDescent="0.2">
      <c r="A475" s="138"/>
      <c r="B475" s="138"/>
      <c r="C475" s="138"/>
      <c r="D475" s="138"/>
      <c r="E475" s="158"/>
      <c r="F475" s="15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</row>
    <row r="476" spans="1:73" x14ac:dyDescent="0.2">
      <c r="A476" s="138"/>
      <c r="B476" s="138"/>
      <c r="C476" s="138"/>
      <c r="D476" s="138"/>
      <c r="E476" s="158"/>
      <c r="F476" s="15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</row>
    <row r="477" spans="1:73" x14ac:dyDescent="0.2">
      <c r="A477" s="138"/>
      <c r="B477" s="138"/>
      <c r="C477" s="138"/>
      <c r="D477" s="138"/>
      <c r="E477" s="158"/>
      <c r="F477" s="15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</row>
    <row r="478" spans="1:73" x14ac:dyDescent="0.2">
      <c r="A478" s="138"/>
      <c r="B478" s="138"/>
      <c r="C478" s="138"/>
      <c r="D478" s="138"/>
      <c r="E478" s="158"/>
      <c r="F478" s="15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</row>
    <row r="479" spans="1:73" x14ac:dyDescent="0.2">
      <c r="A479" s="138"/>
      <c r="B479" s="138"/>
      <c r="C479" s="138"/>
      <c r="D479" s="138"/>
      <c r="E479" s="158"/>
      <c r="F479" s="15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</row>
    <row r="480" spans="1:73" x14ac:dyDescent="0.2">
      <c r="A480" s="138"/>
      <c r="B480" s="138"/>
      <c r="C480" s="138"/>
      <c r="D480" s="138"/>
      <c r="E480" s="158"/>
      <c r="F480" s="15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</row>
    <row r="481" spans="1:73" x14ac:dyDescent="0.2">
      <c r="A481" s="138"/>
      <c r="B481" s="138"/>
      <c r="C481" s="138"/>
      <c r="D481" s="138"/>
      <c r="E481" s="158"/>
      <c r="F481" s="15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</row>
    <row r="482" spans="1:73" x14ac:dyDescent="0.2">
      <c r="A482" s="138"/>
      <c r="B482" s="138"/>
      <c r="C482" s="138"/>
      <c r="D482" s="138"/>
      <c r="E482" s="158"/>
      <c r="F482" s="15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</row>
    <row r="483" spans="1:73" x14ac:dyDescent="0.2">
      <c r="A483" s="138"/>
      <c r="B483" s="138"/>
      <c r="C483" s="138"/>
      <c r="D483" s="138"/>
      <c r="E483" s="158"/>
      <c r="F483" s="15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</row>
    <row r="484" spans="1:73" x14ac:dyDescent="0.2">
      <c r="A484" s="138"/>
      <c r="B484" s="138"/>
      <c r="C484" s="138"/>
      <c r="D484" s="138"/>
      <c r="E484" s="158"/>
      <c r="F484" s="15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</row>
    <row r="485" spans="1:73" x14ac:dyDescent="0.2">
      <c r="A485" s="138"/>
      <c r="B485" s="138"/>
      <c r="C485" s="138"/>
      <c r="D485" s="138"/>
      <c r="E485" s="158"/>
      <c r="F485" s="15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</row>
    <row r="486" spans="1:73" x14ac:dyDescent="0.2">
      <c r="A486" s="138"/>
      <c r="B486" s="138"/>
      <c r="C486" s="138"/>
      <c r="D486" s="138"/>
      <c r="E486" s="158"/>
      <c r="F486" s="15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</row>
    <row r="487" spans="1:73" x14ac:dyDescent="0.2">
      <c r="A487" s="138"/>
      <c r="B487" s="138"/>
      <c r="C487" s="138"/>
      <c r="D487" s="138"/>
      <c r="E487" s="158"/>
      <c r="F487" s="15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</row>
    <row r="488" spans="1:73" x14ac:dyDescent="0.2">
      <c r="A488" s="138"/>
      <c r="B488" s="138"/>
      <c r="C488" s="138"/>
      <c r="D488" s="138"/>
      <c r="E488" s="158"/>
      <c r="F488" s="15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</row>
    <row r="489" spans="1:73" x14ac:dyDescent="0.2">
      <c r="A489" s="138"/>
      <c r="B489" s="138"/>
      <c r="C489" s="138"/>
      <c r="D489" s="138"/>
      <c r="E489" s="158"/>
      <c r="F489" s="15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</row>
    <row r="490" spans="1:73" x14ac:dyDescent="0.2">
      <c r="A490" s="138"/>
      <c r="B490" s="138"/>
      <c r="C490" s="138"/>
      <c r="D490" s="138"/>
      <c r="E490" s="158"/>
      <c r="F490" s="15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</row>
    <row r="491" spans="1:73" x14ac:dyDescent="0.2">
      <c r="A491" s="138"/>
      <c r="B491" s="138"/>
      <c r="C491" s="138"/>
      <c r="D491" s="138"/>
      <c r="E491" s="158"/>
      <c r="F491" s="15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</row>
    <row r="492" spans="1:73" x14ac:dyDescent="0.2">
      <c r="A492" s="138"/>
      <c r="B492" s="138"/>
      <c r="C492" s="138"/>
      <c r="D492" s="138"/>
      <c r="E492" s="158"/>
      <c r="F492" s="15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</row>
    <row r="493" spans="1:73" x14ac:dyDescent="0.2">
      <c r="A493" s="138"/>
      <c r="B493" s="138"/>
      <c r="C493" s="138"/>
      <c r="D493" s="138"/>
      <c r="E493" s="158"/>
      <c r="F493" s="15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</row>
    <row r="494" spans="1:73" x14ac:dyDescent="0.2">
      <c r="A494" s="138"/>
      <c r="B494" s="138"/>
      <c r="C494" s="138"/>
      <c r="D494" s="138"/>
      <c r="E494" s="158"/>
      <c r="F494" s="15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</row>
    <row r="495" spans="1:73" x14ac:dyDescent="0.2">
      <c r="A495" s="138"/>
      <c r="B495" s="138"/>
      <c r="C495" s="138"/>
      <c r="D495" s="138"/>
      <c r="E495" s="158"/>
      <c r="F495" s="15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</row>
    <row r="496" spans="1:73" x14ac:dyDescent="0.2">
      <c r="A496" s="138"/>
      <c r="B496" s="138"/>
      <c r="C496" s="138"/>
      <c r="D496" s="138"/>
      <c r="E496" s="158"/>
      <c r="F496" s="15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</row>
    <row r="497" spans="1:73" x14ac:dyDescent="0.2">
      <c r="A497" s="138"/>
      <c r="B497" s="138"/>
      <c r="C497" s="138"/>
      <c r="D497" s="138"/>
      <c r="E497" s="158"/>
      <c r="F497" s="15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</row>
    <row r="498" spans="1:73" x14ac:dyDescent="0.2">
      <c r="A498" s="138"/>
      <c r="B498" s="138"/>
      <c r="C498" s="138"/>
      <c r="D498" s="138"/>
      <c r="E498" s="158"/>
      <c r="F498" s="15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</row>
    <row r="499" spans="1:73" x14ac:dyDescent="0.2">
      <c r="A499" s="138"/>
      <c r="B499" s="138"/>
      <c r="C499" s="138"/>
      <c r="D499" s="138"/>
      <c r="E499" s="158"/>
      <c r="F499" s="15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</row>
    <row r="500" spans="1:73" x14ac:dyDescent="0.2">
      <c r="A500" s="138"/>
      <c r="B500" s="138"/>
      <c r="C500" s="138"/>
      <c r="D500" s="138"/>
      <c r="E500" s="158"/>
      <c r="F500" s="15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</row>
    <row r="501" spans="1:73" x14ac:dyDescent="0.2">
      <c r="A501" s="138"/>
      <c r="B501" s="138"/>
      <c r="C501" s="138"/>
      <c r="D501" s="138"/>
      <c r="E501" s="158"/>
      <c r="F501" s="15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</row>
    <row r="502" spans="1:73" x14ac:dyDescent="0.2">
      <c r="A502" s="138"/>
      <c r="B502" s="138"/>
      <c r="C502" s="138"/>
      <c r="D502" s="138"/>
      <c r="E502" s="158"/>
      <c r="F502" s="15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</row>
    <row r="503" spans="1:73" x14ac:dyDescent="0.2">
      <c r="A503" s="138"/>
      <c r="B503" s="138"/>
      <c r="C503" s="138"/>
      <c r="D503" s="138"/>
      <c r="E503" s="158"/>
      <c r="F503" s="15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</row>
    <row r="504" spans="1:73" x14ac:dyDescent="0.2">
      <c r="A504" s="138"/>
      <c r="B504" s="138"/>
      <c r="C504" s="138"/>
      <c r="D504" s="138"/>
      <c r="E504" s="158"/>
      <c r="F504" s="15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</row>
    <row r="505" spans="1:73" x14ac:dyDescent="0.2">
      <c r="A505" s="138"/>
      <c r="B505" s="138"/>
      <c r="C505" s="138"/>
      <c r="D505" s="138"/>
      <c r="E505" s="158"/>
      <c r="F505" s="15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</row>
    <row r="506" spans="1:73" x14ac:dyDescent="0.2">
      <c r="A506" s="138"/>
      <c r="B506" s="138"/>
      <c r="C506" s="138"/>
      <c r="D506" s="138"/>
      <c r="E506" s="158"/>
      <c r="F506" s="15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</row>
    <row r="507" spans="1:73" x14ac:dyDescent="0.2">
      <c r="A507" s="138"/>
      <c r="B507" s="138"/>
      <c r="C507" s="138"/>
      <c r="D507" s="138"/>
      <c r="E507" s="158"/>
      <c r="F507" s="15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</row>
    <row r="508" spans="1:73" x14ac:dyDescent="0.2">
      <c r="A508" s="138"/>
      <c r="B508" s="138"/>
      <c r="C508" s="138"/>
      <c r="D508" s="138"/>
      <c r="E508" s="158"/>
      <c r="F508" s="15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</row>
    <row r="509" spans="1:73" x14ac:dyDescent="0.2">
      <c r="A509" s="138"/>
      <c r="B509" s="138"/>
      <c r="C509" s="138"/>
      <c r="D509" s="138"/>
      <c r="E509" s="158"/>
      <c r="F509" s="15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</row>
    <row r="510" spans="1:73" x14ac:dyDescent="0.2">
      <c r="A510" s="138"/>
      <c r="B510" s="138"/>
      <c r="C510" s="138"/>
      <c r="D510" s="138"/>
      <c r="E510" s="158"/>
      <c r="F510" s="15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</row>
    <row r="511" spans="1:73" x14ac:dyDescent="0.2">
      <c r="A511" s="138"/>
      <c r="B511" s="138"/>
      <c r="C511" s="138"/>
      <c r="D511" s="138"/>
      <c r="E511" s="158"/>
      <c r="F511" s="15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</row>
    <row r="512" spans="1:73" x14ac:dyDescent="0.2">
      <c r="A512" s="138"/>
      <c r="B512" s="138"/>
      <c r="C512" s="138"/>
      <c r="D512" s="138"/>
      <c r="E512" s="158"/>
      <c r="F512" s="15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</row>
    <row r="513" spans="1:73" x14ac:dyDescent="0.2">
      <c r="A513" s="138"/>
      <c r="B513" s="138"/>
      <c r="C513" s="138"/>
      <c r="D513" s="138"/>
      <c r="E513" s="158"/>
      <c r="F513" s="15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</row>
    <row r="514" spans="1:73" x14ac:dyDescent="0.2">
      <c r="A514" s="138"/>
      <c r="B514" s="138"/>
      <c r="C514" s="138"/>
      <c r="D514" s="138"/>
      <c r="E514" s="158"/>
      <c r="F514" s="15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</row>
    <row r="515" spans="1:73" x14ac:dyDescent="0.2">
      <c r="A515" s="138"/>
      <c r="B515" s="138"/>
      <c r="C515" s="138"/>
      <c r="D515" s="138"/>
      <c r="E515" s="158"/>
      <c r="F515" s="15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</row>
    <row r="516" spans="1:73" x14ac:dyDescent="0.2">
      <c r="A516" s="138"/>
      <c r="B516" s="138"/>
      <c r="C516" s="138"/>
      <c r="D516" s="138"/>
      <c r="E516" s="158"/>
      <c r="F516" s="15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</row>
    <row r="517" spans="1:73" x14ac:dyDescent="0.2">
      <c r="A517" s="138"/>
      <c r="B517" s="138"/>
      <c r="C517" s="138"/>
      <c r="D517" s="138"/>
      <c r="E517" s="158"/>
      <c r="F517" s="15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</row>
    <row r="518" spans="1:73" x14ac:dyDescent="0.2">
      <c r="A518" s="138"/>
      <c r="B518" s="138"/>
      <c r="C518" s="138"/>
      <c r="D518" s="138"/>
      <c r="E518" s="158"/>
      <c r="F518" s="15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</row>
    <row r="519" spans="1:73" x14ac:dyDescent="0.2">
      <c r="A519" s="138"/>
      <c r="B519" s="138"/>
      <c r="C519" s="138"/>
      <c r="D519" s="138"/>
      <c r="E519" s="158"/>
      <c r="F519" s="15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</row>
    <row r="520" spans="1:73" x14ac:dyDescent="0.2">
      <c r="A520" s="138"/>
      <c r="B520" s="138"/>
      <c r="C520" s="138"/>
      <c r="D520" s="138"/>
      <c r="E520" s="158"/>
      <c r="F520" s="15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</row>
    <row r="521" spans="1:73" x14ac:dyDescent="0.2">
      <c r="A521" s="138"/>
      <c r="B521" s="138"/>
      <c r="C521" s="138"/>
      <c r="D521" s="138"/>
      <c r="E521" s="158"/>
      <c r="F521" s="15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</row>
    <row r="522" spans="1:73" x14ac:dyDescent="0.2">
      <c r="A522" s="138"/>
      <c r="B522" s="138"/>
      <c r="C522" s="138"/>
      <c r="D522" s="138"/>
      <c r="E522" s="158"/>
      <c r="F522" s="15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</row>
    <row r="523" spans="1:73" x14ac:dyDescent="0.2">
      <c r="A523" s="138"/>
      <c r="B523" s="138"/>
      <c r="C523" s="138"/>
      <c r="D523" s="138"/>
      <c r="E523" s="158"/>
      <c r="F523" s="15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</row>
    <row r="524" spans="1:73" x14ac:dyDescent="0.2">
      <c r="A524" s="138"/>
      <c r="B524" s="138"/>
      <c r="C524" s="138"/>
      <c r="D524" s="138"/>
      <c r="E524" s="158"/>
      <c r="F524" s="15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</row>
    <row r="525" spans="1:73" x14ac:dyDescent="0.2">
      <c r="A525" s="138"/>
      <c r="B525" s="138"/>
      <c r="C525" s="138"/>
      <c r="D525" s="138"/>
      <c r="E525" s="158"/>
      <c r="F525" s="15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</row>
    <row r="526" spans="1:73" x14ac:dyDescent="0.2">
      <c r="A526" s="138"/>
      <c r="B526" s="138"/>
      <c r="C526" s="138"/>
      <c r="D526" s="138"/>
      <c r="E526" s="158"/>
      <c r="F526" s="15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</row>
    <row r="527" spans="1:73" x14ac:dyDescent="0.2">
      <c r="A527" s="138"/>
      <c r="B527" s="138"/>
      <c r="C527" s="138"/>
      <c r="D527" s="138"/>
      <c r="E527" s="158"/>
      <c r="F527" s="15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</row>
    <row r="528" spans="1:73" x14ac:dyDescent="0.2">
      <c r="A528" s="138"/>
      <c r="B528" s="138"/>
      <c r="C528" s="138"/>
      <c r="D528" s="138"/>
      <c r="E528" s="158"/>
      <c r="F528" s="15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</row>
    <row r="529" spans="1:73" x14ac:dyDescent="0.2">
      <c r="A529" s="138"/>
      <c r="B529" s="138"/>
      <c r="C529" s="138"/>
      <c r="D529" s="138"/>
      <c r="E529" s="158"/>
      <c r="F529" s="15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</row>
    <row r="530" spans="1:73" x14ac:dyDescent="0.2">
      <c r="A530" s="138"/>
      <c r="B530" s="138"/>
      <c r="C530" s="138"/>
      <c r="D530" s="138"/>
      <c r="E530" s="158"/>
      <c r="F530" s="15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</row>
    <row r="531" spans="1:73" x14ac:dyDescent="0.2">
      <c r="A531" s="138"/>
      <c r="B531" s="138"/>
      <c r="C531" s="138"/>
      <c r="D531" s="138"/>
      <c r="E531" s="158"/>
      <c r="F531" s="15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</row>
    <row r="532" spans="1:73" x14ac:dyDescent="0.2">
      <c r="A532" s="138"/>
      <c r="B532" s="138"/>
      <c r="C532" s="138"/>
      <c r="D532" s="138"/>
      <c r="E532" s="158"/>
      <c r="F532" s="15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</row>
    <row r="533" spans="1:73" x14ac:dyDescent="0.2">
      <c r="A533" s="138"/>
      <c r="B533" s="138"/>
      <c r="C533" s="138"/>
      <c r="D533" s="138"/>
      <c r="E533" s="158"/>
      <c r="F533" s="15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</row>
    <row r="534" spans="1:73" x14ac:dyDescent="0.2">
      <c r="A534" s="138"/>
      <c r="B534" s="138"/>
      <c r="C534" s="138"/>
      <c r="D534" s="138"/>
      <c r="E534" s="158"/>
      <c r="F534" s="15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</row>
    <row r="535" spans="1:73" x14ac:dyDescent="0.2">
      <c r="A535" s="138"/>
      <c r="B535" s="138"/>
      <c r="C535" s="138"/>
      <c r="D535" s="138"/>
      <c r="E535" s="158"/>
      <c r="F535" s="15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</row>
    <row r="536" spans="1:73" x14ac:dyDescent="0.2">
      <c r="A536" s="138"/>
      <c r="B536" s="138"/>
      <c r="C536" s="138"/>
      <c r="D536" s="138"/>
      <c r="E536" s="158"/>
      <c r="F536" s="15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</row>
    <row r="537" spans="1:73" x14ac:dyDescent="0.2">
      <c r="A537" s="138"/>
      <c r="B537" s="138"/>
      <c r="C537" s="138"/>
      <c r="D537" s="138"/>
      <c r="E537" s="158"/>
      <c r="F537" s="15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</row>
    <row r="538" spans="1:73" x14ac:dyDescent="0.2">
      <c r="A538" s="138"/>
      <c r="B538" s="138"/>
      <c r="C538" s="138"/>
      <c r="D538" s="138"/>
      <c r="E538" s="158"/>
      <c r="F538" s="15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</row>
    <row r="539" spans="1:73" x14ac:dyDescent="0.2">
      <c r="A539" s="138"/>
      <c r="B539" s="138"/>
      <c r="C539" s="138"/>
      <c r="D539" s="138"/>
      <c r="E539" s="158"/>
      <c r="F539" s="15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</row>
    <row r="540" spans="1:73" x14ac:dyDescent="0.2">
      <c r="A540" s="138"/>
      <c r="B540" s="138"/>
      <c r="C540" s="138"/>
      <c r="D540" s="138"/>
      <c r="E540" s="158"/>
      <c r="F540" s="15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</row>
    <row r="541" spans="1:73" x14ac:dyDescent="0.2">
      <c r="A541" s="138"/>
      <c r="B541" s="138"/>
      <c r="C541" s="138"/>
      <c r="D541" s="138"/>
      <c r="E541" s="158"/>
      <c r="F541" s="15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</row>
    <row r="542" spans="1:73" x14ac:dyDescent="0.2">
      <c r="A542" s="138"/>
      <c r="B542" s="138"/>
      <c r="C542" s="138"/>
      <c r="D542" s="138"/>
      <c r="E542" s="158"/>
      <c r="F542" s="15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</row>
    <row r="543" spans="1:73" x14ac:dyDescent="0.2">
      <c r="A543" s="138"/>
      <c r="B543" s="138"/>
      <c r="C543" s="138"/>
      <c r="D543" s="138"/>
      <c r="E543" s="158"/>
      <c r="F543" s="15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</row>
    <row r="544" spans="1:73" x14ac:dyDescent="0.2">
      <c r="A544" s="138"/>
      <c r="B544" s="138"/>
      <c r="C544" s="138"/>
      <c r="D544" s="138"/>
      <c r="E544" s="158"/>
      <c r="F544" s="15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</row>
    <row r="545" spans="1:73" x14ac:dyDescent="0.2">
      <c r="A545" s="138"/>
      <c r="B545" s="138"/>
      <c r="C545" s="138"/>
      <c r="D545" s="138"/>
      <c r="E545" s="158"/>
      <c r="F545" s="15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</row>
    <row r="546" spans="1:73" x14ac:dyDescent="0.2">
      <c r="A546" s="138"/>
      <c r="B546" s="138"/>
      <c r="C546" s="138"/>
      <c r="D546" s="138"/>
      <c r="E546" s="158"/>
      <c r="F546" s="15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</row>
    <row r="547" spans="1:73" x14ac:dyDescent="0.2">
      <c r="A547" s="138"/>
      <c r="B547" s="138"/>
      <c r="C547" s="138"/>
      <c r="D547" s="138"/>
      <c r="E547" s="158"/>
      <c r="F547" s="15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</row>
    <row r="548" spans="1:73" x14ac:dyDescent="0.2">
      <c r="A548" s="138"/>
      <c r="B548" s="138"/>
      <c r="C548" s="138"/>
      <c r="D548" s="138"/>
      <c r="E548" s="158"/>
      <c r="F548" s="15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</row>
    <row r="549" spans="1:73" x14ac:dyDescent="0.2">
      <c r="A549" s="138"/>
      <c r="B549" s="138"/>
      <c r="C549" s="138"/>
      <c r="D549" s="138"/>
      <c r="E549" s="158"/>
      <c r="F549" s="15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</row>
    <row r="550" spans="1:73" x14ac:dyDescent="0.2">
      <c r="A550" s="138"/>
      <c r="B550" s="138"/>
      <c r="C550" s="138"/>
      <c r="D550" s="138"/>
      <c r="E550" s="158"/>
      <c r="F550" s="15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</row>
    <row r="551" spans="1:73" x14ac:dyDescent="0.2">
      <c r="A551" s="138"/>
      <c r="B551" s="138"/>
      <c r="C551" s="138"/>
      <c r="D551" s="138"/>
      <c r="E551" s="158"/>
      <c r="F551" s="15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</row>
    <row r="552" spans="1:73" x14ac:dyDescent="0.2">
      <c r="A552" s="138"/>
      <c r="B552" s="138"/>
      <c r="C552" s="138"/>
      <c r="D552" s="138"/>
      <c r="E552" s="158"/>
      <c r="F552" s="15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</row>
    <row r="553" spans="1:73" x14ac:dyDescent="0.2">
      <c r="A553" s="138"/>
      <c r="B553" s="138"/>
      <c r="C553" s="138"/>
      <c r="D553" s="138"/>
      <c r="E553" s="158"/>
      <c r="F553" s="15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</row>
    <row r="554" spans="1:73" x14ac:dyDescent="0.2">
      <c r="A554" s="138"/>
      <c r="B554" s="138"/>
      <c r="C554" s="138"/>
      <c r="D554" s="138"/>
      <c r="E554" s="158"/>
      <c r="F554" s="15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</row>
    <row r="555" spans="1:73" x14ac:dyDescent="0.2">
      <c r="A555" s="138"/>
      <c r="B555" s="138"/>
      <c r="C555" s="138"/>
      <c r="D555" s="138"/>
      <c r="E555" s="158"/>
      <c r="F555" s="15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</row>
    <row r="556" spans="1:73" x14ac:dyDescent="0.2">
      <c r="A556" s="138"/>
      <c r="B556" s="138"/>
      <c r="C556" s="138"/>
      <c r="D556" s="138"/>
      <c r="E556" s="158"/>
      <c r="F556" s="15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</row>
    <row r="557" spans="1:73" x14ac:dyDescent="0.2">
      <c r="A557" s="138"/>
      <c r="B557" s="138"/>
      <c r="C557" s="138"/>
      <c r="D557" s="138"/>
      <c r="E557" s="158"/>
      <c r="F557" s="15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</row>
    <row r="558" spans="1:73" x14ac:dyDescent="0.2">
      <c r="A558" s="138"/>
      <c r="B558" s="138"/>
      <c r="C558" s="138"/>
      <c r="D558" s="138"/>
      <c r="E558" s="158"/>
      <c r="F558" s="15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</row>
    <row r="559" spans="1:73" x14ac:dyDescent="0.2">
      <c r="A559" s="138"/>
      <c r="B559" s="138"/>
      <c r="C559" s="138"/>
      <c r="D559" s="138"/>
      <c r="E559" s="158"/>
      <c r="F559" s="15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</row>
    <row r="560" spans="1:73" x14ac:dyDescent="0.2">
      <c r="A560" s="138"/>
      <c r="B560" s="138"/>
      <c r="C560" s="138"/>
      <c r="D560" s="138"/>
      <c r="E560" s="158"/>
      <c r="F560" s="15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</row>
    <row r="561" spans="1:73" x14ac:dyDescent="0.2">
      <c r="A561" s="138"/>
      <c r="B561" s="138"/>
      <c r="C561" s="138"/>
      <c r="D561" s="138"/>
      <c r="E561" s="158"/>
      <c r="F561" s="15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</row>
    <row r="562" spans="1:73" x14ac:dyDescent="0.2">
      <c r="A562" s="138"/>
      <c r="B562" s="138"/>
      <c r="C562" s="138"/>
      <c r="D562" s="138"/>
      <c r="E562" s="158"/>
      <c r="F562" s="15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</row>
    <row r="563" spans="1:73" x14ac:dyDescent="0.2">
      <c r="A563" s="138"/>
      <c r="B563" s="138"/>
      <c r="C563" s="138"/>
      <c r="D563" s="138"/>
      <c r="E563" s="158"/>
      <c r="F563" s="15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</row>
    <row r="564" spans="1:73" x14ac:dyDescent="0.2">
      <c r="A564" s="138"/>
      <c r="B564" s="138"/>
      <c r="C564" s="138"/>
      <c r="D564" s="138"/>
      <c r="E564" s="158"/>
      <c r="F564" s="15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</row>
    <row r="565" spans="1:73" x14ac:dyDescent="0.2">
      <c r="A565" s="138"/>
      <c r="B565" s="138"/>
      <c r="C565" s="138"/>
      <c r="D565" s="138"/>
      <c r="E565" s="158"/>
      <c r="F565" s="15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</row>
    <row r="566" spans="1:73" x14ac:dyDescent="0.2">
      <c r="A566" s="138"/>
      <c r="B566" s="138"/>
      <c r="C566" s="138"/>
      <c r="D566" s="138"/>
      <c r="E566" s="158"/>
      <c r="F566" s="15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</row>
    <row r="567" spans="1:73" x14ac:dyDescent="0.2">
      <c r="A567" s="138"/>
      <c r="B567" s="138"/>
      <c r="C567" s="138"/>
      <c r="D567" s="138"/>
      <c r="E567" s="158"/>
      <c r="F567" s="15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</row>
    <row r="568" spans="1:73" x14ac:dyDescent="0.2">
      <c r="A568" s="138"/>
      <c r="B568" s="138"/>
      <c r="C568" s="138"/>
      <c r="D568" s="138"/>
      <c r="E568" s="158"/>
      <c r="F568" s="15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</row>
    <row r="569" spans="1:73" x14ac:dyDescent="0.2">
      <c r="A569" s="138"/>
      <c r="B569" s="138"/>
      <c r="C569" s="138"/>
      <c r="D569" s="138"/>
      <c r="E569" s="158"/>
      <c r="F569" s="15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</row>
    <row r="570" spans="1:73" x14ac:dyDescent="0.2">
      <c r="A570" s="138"/>
      <c r="B570" s="138"/>
      <c r="C570" s="138"/>
      <c r="D570" s="138"/>
      <c r="E570" s="158"/>
      <c r="F570" s="15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</row>
    <row r="571" spans="1:73" x14ac:dyDescent="0.2">
      <c r="A571" s="138"/>
      <c r="B571" s="138"/>
      <c r="C571" s="138"/>
      <c r="D571" s="138"/>
      <c r="E571" s="158"/>
      <c r="F571" s="15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</row>
    <row r="572" spans="1:73" x14ac:dyDescent="0.2">
      <c r="A572" s="138"/>
      <c r="B572" s="138"/>
      <c r="C572" s="138"/>
      <c r="D572" s="138"/>
      <c r="E572" s="158"/>
      <c r="F572" s="15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</row>
    <row r="573" spans="1:73" x14ac:dyDescent="0.2">
      <c r="A573" s="138"/>
      <c r="B573" s="138"/>
      <c r="C573" s="138"/>
      <c r="D573" s="138"/>
      <c r="E573" s="158"/>
      <c r="F573" s="15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</row>
    <row r="574" spans="1:73" x14ac:dyDescent="0.2">
      <c r="A574" s="138"/>
      <c r="B574" s="138"/>
      <c r="C574" s="138"/>
      <c r="D574" s="138"/>
      <c r="E574" s="158"/>
      <c r="F574" s="15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</row>
    <row r="575" spans="1:73" x14ac:dyDescent="0.2">
      <c r="A575" s="138"/>
      <c r="B575" s="138"/>
      <c r="C575" s="138"/>
      <c r="D575" s="138"/>
      <c r="E575" s="158"/>
      <c r="F575" s="15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</row>
    <row r="576" spans="1:73" x14ac:dyDescent="0.2">
      <c r="A576" s="138"/>
      <c r="B576" s="138"/>
      <c r="C576" s="138"/>
      <c r="D576" s="138"/>
      <c r="E576" s="158"/>
      <c r="F576" s="15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</row>
    <row r="577" spans="1:73" x14ac:dyDescent="0.2">
      <c r="A577" s="138"/>
      <c r="B577" s="138"/>
      <c r="C577" s="138"/>
      <c r="D577" s="138"/>
      <c r="E577" s="158"/>
      <c r="F577" s="15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</row>
    <row r="578" spans="1:73" x14ac:dyDescent="0.2">
      <c r="A578" s="138"/>
      <c r="B578" s="138"/>
      <c r="C578" s="138"/>
      <c r="D578" s="138"/>
      <c r="E578" s="158"/>
      <c r="F578" s="15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</row>
    <row r="579" spans="1:73" x14ac:dyDescent="0.2">
      <c r="A579" s="138"/>
      <c r="B579" s="138"/>
      <c r="C579" s="138"/>
      <c r="D579" s="138"/>
      <c r="E579" s="158"/>
      <c r="F579" s="15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</row>
    <row r="580" spans="1:73" x14ac:dyDescent="0.2">
      <c r="A580" s="138"/>
      <c r="B580" s="138"/>
      <c r="C580" s="138"/>
      <c r="D580" s="138"/>
      <c r="E580" s="158"/>
      <c r="F580" s="15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</row>
    <row r="581" spans="1:73" x14ac:dyDescent="0.2">
      <c r="A581" s="138"/>
      <c r="B581" s="138"/>
      <c r="C581" s="138"/>
      <c r="D581" s="138"/>
      <c r="E581" s="158"/>
      <c r="F581" s="15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</row>
    <row r="582" spans="1:73" x14ac:dyDescent="0.2">
      <c r="A582" s="138"/>
      <c r="B582" s="138"/>
      <c r="C582" s="138"/>
      <c r="D582" s="138"/>
      <c r="E582" s="158"/>
      <c r="F582" s="15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</row>
    <row r="583" spans="1:73" x14ac:dyDescent="0.2">
      <c r="A583" s="138"/>
      <c r="B583" s="138"/>
      <c r="C583" s="138"/>
      <c r="D583" s="138"/>
      <c r="E583" s="158"/>
      <c r="F583" s="15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</row>
    <row r="584" spans="1:73" x14ac:dyDescent="0.2">
      <c r="A584" s="138"/>
      <c r="B584" s="138"/>
      <c r="C584" s="138"/>
      <c r="D584" s="138"/>
      <c r="E584" s="158"/>
      <c r="F584" s="15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</row>
    <row r="585" spans="1:73" x14ac:dyDescent="0.2">
      <c r="A585" s="138"/>
      <c r="B585" s="138"/>
      <c r="C585" s="138"/>
      <c r="D585" s="138"/>
      <c r="E585" s="158"/>
      <c r="F585" s="15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</row>
    <row r="586" spans="1:73" x14ac:dyDescent="0.2">
      <c r="A586" s="138"/>
      <c r="B586" s="138"/>
      <c r="C586" s="138"/>
      <c r="D586" s="138"/>
      <c r="E586" s="158"/>
      <c r="F586" s="15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</row>
    <row r="587" spans="1:73" x14ac:dyDescent="0.2">
      <c r="A587" s="138"/>
      <c r="B587" s="138"/>
      <c r="C587" s="138"/>
      <c r="D587" s="138"/>
      <c r="E587" s="158"/>
      <c r="F587" s="15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</row>
    <row r="588" spans="1:73" x14ac:dyDescent="0.2">
      <c r="A588" s="138"/>
      <c r="B588" s="138"/>
      <c r="C588" s="138"/>
      <c r="D588" s="138"/>
      <c r="E588" s="158"/>
      <c r="F588" s="15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</row>
    <row r="589" spans="1:73" x14ac:dyDescent="0.2">
      <c r="A589" s="138"/>
      <c r="B589" s="138"/>
      <c r="C589" s="138"/>
      <c r="D589" s="138"/>
      <c r="E589" s="158"/>
      <c r="F589" s="15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</row>
    <row r="590" spans="1:73" x14ac:dyDescent="0.2">
      <c r="A590" s="138"/>
      <c r="B590" s="138"/>
      <c r="C590" s="138"/>
      <c r="D590" s="138"/>
      <c r="E590" s="158"/>
      <c r="F590" s="15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</row>
    <row r="591" spans="1:73" x14ac:dyDescent="0.2">
      <c r="A591" s="138"/>
      <c r="B591" s="138"/>
      <c r="C591" s="138"/>
      <c r="D591" s="138"/>
      <c r="E591" s="158"/>
      <c r="F591" s="15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</row>
    <row r="592" spans="1:73" x14ac:dyDescent="0.2">
      <c r="A592" s="138"/>
      <c r="B592" s="138"/>
      <c r="C592" s="138"/>
      <c r="D592" s="138"/>
      <c r="E592" s="158"/>
      <c r="F592" s="15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</row>
    <row r="593" spans="1:73" x14ac:dyDescent="0.2">
      <c r="A593" s="138"/>
      <c r="B593" s="138"/>
      <c r="C593" s="138"/>
      <c r="D593" s="138"/>
      <c r="E593" s="158"/>
      <c r="F593" s="15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</row>
    <row r="594" spans="1:73" x14ac:dyDescent="0.2">
      <c r="A594" s="138"/>
      <c r="B594" s="138"/>
      <c r="C594" s="138"/>
      <c r="D594" s="138"/>
      <c r="E594" s="158"/>
      <c r="F594" s="15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</row>
    <row r="595" spans="1:73" x14ac:dyDescent="0.2">
      <c r="A595" s="138"/>
      <c r="B595" s="138"/>
      <c r="C595" s="138"/>
      <c r="D595" s="138"/>
      <c r="E595" s="158"/>
      <c r="F595" s="15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</row>
    <row r="596" spans="1:73" x14ac:dyDescent="0.2">
      <c r="A596" s="138"/>
      <c r="B596" s="138"/>
      <c r="C596" s="138"/>
      <c r="D596" s="138"/>
      <c r="E596" s="158"/>
      <c r="F596" s="15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</row>
    <row r="597" spans="1:73" x14ac:dyDescent="0.2">
      <c r="A597" s="138"/>
      <c r="B597" s="138"/>
      <c r="C597" s="138"/>
      <c r="D597" s="138"/>
      <c r="E597" s="158"/>
      <c r="F597" s="15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</row>
    <row r="598" spans="1:73" x14ac:dyDescent="0.2">
      <c r="A598" s="138"/>
      <c r="B598" s="138"/>
      <c r="C598" s="138"/>
      <c r="D598" s="138"/>
      <c r="E598" s="158"/>
      <c r="F598" s="15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</row>
    <row r="599" spans="1:73" x14ac:dyDescent="0.2">
      <c r="A599" s="138"/>
      <c r="B599" s="138"/>
      <c r="C599" s="138"/>
      <c r="D599" s="138"/>
      <c r="E599" s="158"/>
      <c r="F599" s="15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</row>
    <row r="600" spans="1:73" x14ac:dyDescent="0.2">
      <c r="A600" s="138"/>
      <c r="B600" s="138"/>
      <c r="C600" s="138"/>
      <c r="D600" s="138"/>
      <c r="E600" s="158"/>
      <c r="F600" s="15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</row>
    <row r="601" spans="1:73" x14ac:dyDescent="0.2">
      <c r="A601" s="138"/>
      <c r="B601" s="138"/>
      <c r="C601" s="138"/>
      <c r="D601" s="138"/>
      <c r="E601" s="158"/>
      <c r="F601" s="15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</row>
    <row r="602" spans="1:73" x14ac:dyDescent="0.2">
      <c r="A602" s="138"/>
      <c r="B602" s="138"/>
      <c r="C602" s="138"/>
      <c r="D602" s="138"/>
      <c r="E602" s="158"/>
      <c r="F602" s="15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</row>
    <row r="603" spans="1:73" x14ac:dyDescent="0.2">
      <c r="A603" s="138"/>
      <c r="B603" s="138"/>
      <c r="C603" s="138"/>
      <c r="D603" s="138"/>
      <c r="E603" s="158"/>
      <c r="F603" s="15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</row>
    <row r="604" spans="1:73" x14ac:dyDescent="0.2">
      <c r="A604" s="138"/>
      <c r="B604" s="138"/>
      <c r="C604" s="138"/>
      <c r="D604" s="138"/>
      <c r="E604" s="158"/>
      <c r="F604" s="15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</row>
    <row r="605" spans="1:73" x14ac:dyDescent="0.2">
      <c r="A605" s="138"/>
      <c r="B605" s="138"/>
      <c r="C605" s="138"/>
      <c r="D605" s="138"/>
      <c r="E605" s="158"/>
      <c r="F605" s="15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</row>
    <row r="606" spans="1:73" x14ac:dyDescent="0.2">
      <c r="A606" s="138"/>
      <c r="B606" s="138"/>
      <c r="C606" s="138"/>
      <c r="D606" s="138"/>
      <c r="E606" s="158"/>
      <c r="F606" s="15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</row>
    <row r="607" spans="1:73" x14ac:dyDescent="0.2">
      <c r="A607" s="138"/>
      <c r="B607" s="138"/>
      <c r="C607" s="138"/>
      <c r="D607" s="138"/>
      <c r="E607" s="158"/>
      <c r="F607" s="15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</row>
    <row r="608" spans="1:73" x14ac:dyDescent="0.2">
      <c r="A608" s="138"/>
      <c r="B608" s="138"/>
      <c r="C608" s="138"/>
      <c r="D608" s="138"/>
      <c r="E608" s="158"/>
      <c r="F608" s="15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</row>
    <row r="609" spans="1:73" x14ac:dyDescent="0.2">
      <c r="A609" s="138"/>
      <c r="B609" s="138"/>
      <c r="C609" s="138"/>
      <c r="D609" s="138"/>
      <c r="E609" s="158"/>
      <c r="F609" s="15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</row>
    <row r="610" spans="1:73" x14ac:dyDescent="0.2">
      <c r="A610" s="138"/>
      <c r="B610" s="138"/>
      <c r="C610" s="138"/>
      <c r="D610" s="138"/>
      <c r="E610" s="158"/>
      <c r="F610" s="15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</row>
    <row r="611" spans="1:73" x14ac:dyDescent="0.2">
      <c r="A611" s="138"/>
      <c r="B611" s="138"/>
      <c r="C611" s="138"/>
      <c r="D611" s="138"/>
      <c r="E611" s="158"/>
      <c r="F611" s="15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</row>
    <row r="612" spans="1:73" x14ac:dyDescent="0.2">
      <c r="A612" s="138"/>
      <c r="B612" s="138"/>
      <c r="C612" s="138"/>
      <c r="D612" s="138"/>
      <c r="E612" s="158"/>
      <c r="F612" s="15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</row>
    <row r="613" spans="1:73" x14ac:dyDescent="0.2">
      <c r="A613" s="138"/>
      <c r="B613" s="138"/>
      <c r="C613" s="138"/>
      <c r="D613" s="138"/>
      <c r="E613" s="158"/>
      <c r="F613" s="15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</row>
    <row r="614" spans="1:73" x14ac:dyDescent="0.2">
      <c r="A614" s="138"/>
      <c r="B614" s="138"/>
      <c r="C614" s="138"/>
      <c r="D614" s="138"/>
      <c r="E614" s="158"/>
      <c r="F614" s="15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</row>
    <row r="615" spans="1:73" x14ac:dyDescent="0.2">
      <c r="A615" s="138"/>
      <c r="B615" s="138"/>
      <c r="C615" s="138"/>
      <c r="D615" s="138"/>
      <c r="E615" s="158"/>
      <c r="F615" s="15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</row>
    <row r="616" spans="1:73" x14ac:dyDescent="0.2">
      <c r="A616" s="138"/>
      <c r="B616" s="138"/>
      <c r="C616" s="138"/>
      <c r="D616" s="138"/>
      <c r="E616" s="158"/>
      <c r="F616" s="15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</row>
    <row r="617" spans="1:73" x14ac:dyDescent="0.2">
      <c r="A617" s="138"/>
      <c r="B617" s="138"/>
      <c r="C617" s="138"/>
      <c r="D617" s="138"/>
      <c r="E617" s="158"/>
      <c r="F617" s="15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</row>
    <row r="618" spans="1:73" x14ac:dyDescent="0.2">
      <c r="A618" s="138"/>
      <c r="B618" s="138"/>
      <c r="C618" s="138"/>
      <c r="D618" s="138"/>
      <c r="E618" s="158"/>
      <c r="F618" s="15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</row>
    <row r="619" spans="1:73" x14ac:dyDescent="0.2">
      <c r="A619" s="138"/>
      <c r="B619" s="138"/>
      <c r="C619" s="138"/>
      <c r="D619" s="138"/>
      <c r="E619" s="158"/>
      <c r="F619" s="15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</row>
    <row r="620" spans="1:73" x14ac:dyDescent="0.2">
      <c r="A620" s="138"/>
      <c r="B620" s="138"/>
      <c r="C620" s="138"/>
      <c r="D620" s="138"/>
      <c r="E620" s="158"/>
      <c r="F620" s="15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</row>
    <row r="621" spans="1:73" x14ac:dyDescent="0.2">
      <c r="A621" s="138"/>
      <c r="B621" s="138"/>
      <c r="C621" s="138"/>
      <c r="D621" s="138"/>
      <c r="E621" s="158"/>
      <c r="F621" s="15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</row>
    <row r="622" spans="1:73" x14ac:dyDescent="0.2">
      <c r="A622" s="138"/>
      <c r="B622" s="138"/>
      <c r="C622" s="138"/>
      <c r="D622" s="138"/>
      <c r="E622" s="158"/>
      <c r="F622" s="15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</row>
    <row r="623" spans="1:73" x14ac:dyDescent="0.2">
      <c r="A623" s="138"/>
      <c r="B623" s="138"/>
      <c r="C623" s="138"/>
      <c r="D623" s="138"/>
      <c r="E623" s="158"/>
      <c r="F623" s="15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</row>
    <row r="624" spans="1:73" x14ac:dyDescent="0.2">
      <c r="A624" s="138"/>
      <c r="B624" s="138"/>
      <c r="C624" s="138"/>
      <c r="D624" s="138"/>
      <c r="E624" s="158"/>
      <c r="F624" s="15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</row>
    <row r="625" spans="1:73" x14ac:dyDescent="0.2">
      <c r="A625" s="138"/>
      <c r="B625" s="138"/>
      <c r="C625" s="138"/>
      <c r="D625" s="138"/>
      <c r="E625" s="158"/>
      <c r="F625" s="15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</row>
    <row r="626" spans="1:73" x14ac:dyDescent="0.2">
      <c r="A626" s="138"/>
      <c r="B626" s="138"/>
      <c r="C626" s="138"/>
      <c r="D626" s="138"/>
      <c r="E626" s="158"/>
      <c r="F626" s="15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</row>
    <row r="627" spans="1:73" x14ac:dyDescent="0.2">
      <c r="A627" s="138"/>
      <c r="B627" s="138"/>
      <c r="C627" s="138"/>
      <c r="D627" s="138"/>
      <c r="E627" s="158"/>
      <c r="F627" s="15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</row>
    <row r="628" spans="1:73" x14ac:dyDescent="0.2">
      <c r="A628" s="138"/>
      <c r="B628" s="138"/>
      <c r="C628" s="138"/>
      <c r="D628" s="138"/>
      <c r="E628" s="158"/>
      <c r="F628" s="15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</row>
    <row r="629" spans="1:73" x14ac:dyDescent="0.2">
      <c r="A629" s="138"/>
      <c r="B629" s="138"/>
      <c r="C629" s="138"/>
      <c r="D629" s="138"/>
      <c r="E629" s="158"/>
      <c r="F629" s="15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</row>
    <row r="630" spans="1:73" x14ac:dyDescent="0.2">
      <c r="A630" s="138"/>
      <c r="B630" s="138"/>
      <c r="C630" s="138"/>
      <c r="D630" s="138"/>
      <c r="E630" s="158"/>
      <c r="F630" s="15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</row>
    <row r="631" spans="1:73" x14ac:dyDescent="0.2">
      <c r="A631" s="138"/>
      <c r="B631" s="138"/>
      <c r="C631" s="138"/>
      <c r="D631" s="138"/>
      <c r="E631" s="158"/>
      <c r="F631" s="15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</row>
    <row r="632" spans="1:73" x14ac:dyDescent="0.2">
      <c r="A632" s="138"/>
      <c r="B632" s="138"/>
      <c r="C632" s="138"/>
      <c r="D632" s="138"/>
      <c r="E632" s="158"/>
      <c r="F632" s="15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</row>
    <row r="633" spans="1:73" x14ac:dyDescent="0.2">
      <c r="A633" s="138"/>
      <c r="B633" s="138"/>
      <c r="C633" s="138"/>
      <c r="D633" s="138"/>
      <c r="E633" s="158"/>
      <c r="F633" s="15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</row>
    <row r="634" spans="1:73" x14ac:dyDescent="0.2">
      <c r="A634" s="138"/>
      <c r="B634" s="138"/>
      <c r="C634" s="138"/>
      <c r="D634" s="138"/>
      <c r="E634" s="158"/>
      <c r="F634" s="15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</row>
    <row r="635" spans="1:73" x14ac:dyDescent="0.2">
      <c r="A635" s="138"/>
      <c r="B635" s="138"/>
      <c r="C635" s="138"/>
      <c r="D635" s="138"/>
      <c r="E635" s="158"/>
      <c r="F635" s="15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</row>
    <row r="636" spans="1:73" x14ac:dyDescent="0.2">
      <c r="A636" s="138"/>
      <c r="B636" s="138"/>
      <c r="C636" s="138"/>
      <c r="D636" s="138"/>
      <c r="E636" s="158"/>
      <c r="F636" s="15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</row>
    <row r="637" spans="1:73" x14ac:dyDescent="0.2">
      <c r="A637" s="138"/>
      <c r="B637" s="138"/>
      <c r="C637" s="138"/>
      <c r="D637" s="138"/>
      <c r="E637" s="158"/>
      <c r="F637" s="15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</row>
    <row r="638" spans="1:73" x14ac:dyDescent="0.2">
      <c r="A638" s="138"/>
      <c r="B638" s="138"/>
      <c r="C638" s="138"/>
      <c r="D638" s="138"/>
      <c r="E638" s="158"/>
      <c r="F638" s="15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</row>
    <row r="639" spans="1:73" x14ac:dyDescent="0.2">
      <c r="A639" s="138"/>
      <c r="B639" s="138"/>
      <c r="C639" s="138"/>
      <c r="D639" s="138"/>
      <c r="E639" s="158"/>
      <c r="F639" s="15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</row>
    <row r="640" spans="1:73" x14ac:dyDescent="0.2">
      <c r="A640" s="138"/>
      <c r="B640" s="138"/>
      <c r="C640" s="138"/>
      <c r="D640" s="138"/>
      <c r="E640" s="158"/>
      <c r="F640" s="15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</row>
    <row r="641" spans="1:73" x14ac:dyDescent="0.2">
      <c r="A641" s="138"/>
      <c r="B641" s="138"/>
      <c r="C641" s="138"/>
      <c r="D641" s="138"/>
      <c r="E641" s="158"/>
      <c r="F641" s="15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</row>
    <row r="642" spans="1:73" x14ac:dyDescent="0.2">
      <c r="A642" s="138"/>
      <c r="B642" s="138"/>
      <c r="C642" s="138"/>
      <c r="D642" s="138"/>
      <c r="E642" s="158"/>
      <c r="F642" s="15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</row>
    <row r="643" spans="1:73" x14ac:dyDescent="0.2">
      <c r="A643" s="138"/>
      <c r="B643" s="138"/>
      <c r="C643" s="138"/>
      <c r="D643" s="138"/>
      <c r="E643" s="158"/>
      <c r="F643" s="15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</row>
    <row r="644" spans="1:73" x14ac:dyDescent="0.2">
      <c r="A644" s="138"/>
      <c r="B644" s="138"/>
      <c r="C644" s="138"/>
      <c r="D644" s="138"/>
      <c r="E644" s="158"/>
      <c r="F644" s="15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</row>
    <row r="645" spans="1:73" x14ac:dyDescent="0.2">
      <c r="A645" s="138"/>
      <c r="B645" s="138"/>
      <c r="C645" s="138"/>
      <c r="D645" s="138"/>
      <c r="E645" s="158"/>
      <c r="F645" s="15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</row>
    <row r="646" spans="1:73" x14ac:dyDescent="0.2">
      <c r="A646" s="138"/>
      <c r="B646" s="138"/>
      <c r="C646" s="138"/>
      <c r="D646" s="138"/>
      <c r="E646" s="158"/>
      <c r="F646" s="15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</row>
    <row r="647" spans="1:73" x14ac:dyDescent="0.2">
      <c r="A647" s="138"/>
      <c r="B647" s="138"/>
      <c r="C647" s="138"/>
      <c r="D647" s="138"/>
      <c r="E647" s="158"/>
      <c r="F647" s="15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</row>
    <row r="648" spans="1:73" x14ac:dyDescent="0.2">
      <c r="A648" s="138"/>
      <c r="B648" s="138"/>
      <c r="C648" s="138"/>
      <c r="D648" s="138"/>
      <c r="E648" s="158"/>
      <c r="F648" s="15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</row>
    <row r="649" spans="1:73" x14ac:dyDescent="0.2">
      <c r="A649" s="138"/>
      <c r="B649" s="138"/>
      <c r="C649" s="138"/>
      <c r="D649" s="138"/>
      <c r="E649" s="158"/>
      <c r="F649" s="15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</row>
    <row r="650" spans="1:73" x14ac:dyDescent="0.2">
      <c r="A650" s="138"/>
      <c r="B650" s="138"/>
      <c r="C650" s="138"/>
      <c r="D650" s="138"/>
      <c r="E650" s="158"/>
      <c r="F650" s="15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</row>
    <row r="651" spans="1:73" x14ac:dyDescent="0.2">
      <c r="A651" s="138"/>
      <c r="B651" s="138"/>
      <c r="C651" s="138"/>
      <c r="D651" s="138"/>
      <c r="E651" s="158"/>
      <c r="F651" s="15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</row>
    <row r="652" spans="1:73" x14ac:dyDescent="0.2">
      <c r="A652" s="138"/>
      <c r="B652" s="138"/>
      <c r="C652" s="138"/>
      <c r="D652" s="138"/>
      <c r="E652" s="158"/>
      <c r="F652" s="15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</row>
    <row r="653" spans="1:73" x14ac:dyDescent="0.2">
      <c r="A653" s="138"/>
      <c r="B653" s="138"/>
      <c r="C653" s="138"/>
      <c r="D653" s="138"/>
      <c r="E653" s="158"/>
      <c r="F653" s="15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</row>
    <row r="654" spans="1:73" x14ac:dyDescent="0.2">
      <c r="A654" s="138"/>
      <c r="B654" s="138"/>
      <c r="C654" s="138"/>
      <c r="D654" s="138"/>
      <c r="E654" s="158"/>
      <c r="F654" s="15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</row>
    <row r="655" spans="1:73" x14ac:dyDescent="0.2">
      <c r="A655" s="138"/>
      <c r="B655" s="138"/>
      <c r="C655" s="138"/>
      <c r="D655" s="138"/>
      <c r="E655" s="158"/>
      <c r="F655" s="15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</row>
    <row r="656" spans="1:73" x14ac:dyDescent="0.2">
      <c r="A656" s="138"/>
      <c r="B656" s="138"/>
      <c r="C656" s="138"/>
      <c r="D656" s="138"/>
      <c r="E656" s="158"/>
      <c r="F656" s="15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</row>
    <row r="657" spans="1:73" x14ac:dyDescent="0.2">
      <c r="A657" s="138"/>
      <c r="B657" s="138"/>
      <c r="C657" s="138"/>
      <c r="D657" s="138"/>
      <c r="E657" s="158"/>
      <c r="F657" s="15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</row>
    <row r="658" spans="1:73" x14ac:dyDescent="0.2">
      <c r="A658" s="138"/>
      <c r="B658" s="138"/>
      <c r="C658" s="138"/>
      <c r="D658" s="138"/>
      <c r="E658" s="158"/>
      <c r="F658" s="15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</row>
    <row r="659" spans="1:73" x14ac:dyDescent="0.2">
      <c r="A659" s="138"/>
      <c r="B659" s="138"/>
      <c r="C659" s="138"/>
      <c r="D659" s="138"/>
      <c r="E659" s="158"/>
      <c r="F659" s="15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</row>
    <row r="660" spans="1:73" x14ac:dyDescent="0.2">
      <c r="A660" s="138"/>
      <c r="B660" s="138"/>
      <c r="C660" s="138"/>
      <c r="D660" s="138"/>
      <c r="E660" s="158"/>
      <c r="F660" s="15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</row>
    <row r="661" spans="1:73" x14ac:dyDescent="0.2">
      <c r="A661" s="138"/>
      <c r="B661" s="138"/>
      <c r="C661" s="138"/>
      <c r="D661" s="138"/>
      <c r="E661" s="158"/>
      <c r="F661" s="15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</row>
    <row r="662" spans="1:73" x14ac:dyDescent="0.2">
      <c r="A662" s="138"/>
      <c r="B662" s="138"/>
      <c r="C662" s="138"/>
      <c r="D662" s="138"/>
      <c r="E662" s="158"/>
      <c r="F662" s="15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</row>
    <row r="663" spans="1:73" x14ac:dyDescent="0.2">
      <c r="A663" s="138"/>
      <c r="B663" s="138"/>
      <c r="C663" s="138"/>
      <c r="D663" s="138"/>
      <c r="E663" s="158"/>
      <c r="F663" s="15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</row>
    <row r="664" spans="1:73" x14ac:dyDescent="0.2">
      <c r="A664" s="138"/>
      <c r="B664" s="138"/>
      <c r="C664" s="138"/>
      <c r="D664" s="138"/>
      <c r="E664" s="158"/>
      <c r="F664" s="15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</row>
    <row r="665" spans="1:73" x14ac:dyDescent="0.2">
      <c r="A665" s="138"/>
      <c r="B665" s="138"/>
      <c r="C665" s="138"/>
      <c r="D665" s="138"/>
      <c r="E665" s="158"/>
      <c r="F665" s="15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</row>
    <row r="666" spans="1:73" x14ac:dyDescent="0.2">
      <c r="A666" s="138"/>
      <c r="B666" s="138"/>
      <c r="C666" s="138"/>
      <c r="D666" s="138"/>
      <c r="E666" s="158"/>
      <c r="F666" s="15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</row>
    <row r="667" spans="1:73" x14ac:dyDescent="0.2">
      <c r="A667" s="138"/>
      <c r="B667" s="138"/>
      <c r="C667" s="138"/>
      <c r="D667" s="138"/>
      <c r="E667" s="158"/>
      <c r="F667" s="15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</row>
    <row r="668" spans="1:73" x14ac:dyDescent="0.2">
      <c r="A668" s="138"/>
      <c r="B668" s="138"/>
      <c r="C668" s="138"/>
      <c r="D668" s="138"/>
      <c r="E668" s="158"/>
      <c r="F668" s="15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</row>
    <row r="669" spans="1:73" x14ac:dyDescent="0.2">
      <c r="A669" s="138"/>
      <c r="B669" s="138"/>
      <c r="C669" s="138"/>
      <c r="D669" s="138"/>
      <c r="E669" s="158"/>
      <c r="F669" s="15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</row>
    <row r="670" spans="1:73" x14ac:dyDescent="0.2">
      <c r="A670" s="138"/>
      <c r="B670" s="138"/>
      <c r="C670" s="138"/>
      <c r="D670" s="138"/>
      <c r="E670" s="158"/>
      <c r="F670" s="15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</row>
    <row r="671" spans="1:73" x14ac:dyDescent="0.2">
      <c r="A671" s="138"/>
      <c r="B671" s="138"/>
      <c r="C671" s="138"/>
      <c r="D671" s="138"/>
      <c r="E671" s="158"/>
      <c r="F671" s="15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</row>
    <row r="672" spans="1:73" x14ac:dyDescent="0.2">
      <c r="A672" s="138"/>
      <c r="B672" s="138"/>
      <c r="C672" s="138"/>
      <c r="D672" s="138"/>
      <c r="E672" s="158"/>
      <c r="F672" s="15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</row>
    <row r="673" spans="1:73" x14ac:dyDescent="0.2">
      <c r="A673" s="138"/>
      <c r="B673" s="138"/>
      <c r="C673" s="138"/>
      <c r="D673" s="138"/>
      <c r="E673" s="158"/>
      <c r="F673" s="15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</row>
    <row r="674" spans="1:73" x14ac:dyDescent="0.2">
      <c r="A674" s="138"/>
      <c r="B674" s="138"/>
      <c r="C674" s="138"/>
      <c r="D674" s="138"/>
      <c r="E674" s="158"/>
      <c r="F674" s="15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</row>
    <row r="675" spans="1:73" x14ac:dyDescent="0.2">
      <c r="A675" s="138"/>
      <c r="B675" s="138"/>
      <c r="C675" s="138"/>
      <c r="D675" s="138"/>
      <c r="E675" s="158"/>
      <c r="F675" s="15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</row>
    <row r="676" spans="1:73" x14ac:dyDescent="0.2">
      <c r="A676" s="138"/>
      <c r="B676" s="138"/>
      <c r="C676" s="138"/>
      <c r="D676" s="138"/>
      <c r="E676" s="158"/>
      <c r="F676" s="15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</row>
    <row r="677" spans="1:73" x14ac:dyDescent="0.2">
      <c r="A677" s="138"/>
      <c r="B677" s="138"/>
      <c r="C677" s="138"/>
      <c r="D677" s="138"/>
      <c r="E677" s="158"/>
      <c r="F677" s="15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</row>
    <row r="678" spans="1:73" x14ac:dyDescent="0.2">
      <c r="A678" s="138"/>
      <c r="B678" s="138"/>
      <c r="C678" s="138"/>
      <c r="D678" s="138"/>
      <c r="E678" s="158"/>
      <c r="F678" s="15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</row>
    <row r="679" spans="1:73" x14ac:dyDescent="0.2">
      <c r="A679" s="138"/>
      <c r="B679" s="138"/>
      <c r="C679" s="138"/>
      <c r="D679" s="138"/>
      <c r="E679" s="158"/>
      <c r="F679" s="15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</row>
    <row r="680" spans="1:73" x14ac:dyDescent="0.2">
      <c r="A680" s="138"/>
      <c r="B680" s="138"/>
      <c r="C680" s="138"/>
      <c r="D680" s="138"/>
      <c r="E680" s="158"/>
      <c r="F680" s="15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</row>
    <row r="681" spans="1:73" x14ac:dyDescent="0.2">
      <c r="A681" s="138"/>
      <c r="B681" s="138"/>
      <c r="C681" s="138"/>
      <c r="D681" s="138"/>
      <c r="E681" s="158"/>
      <c r="F681" s="15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</row>
    <row r="682" spans="1:73" x14ac:dyDescent="0.2">
      <c r="A682" s="138"/>
      <c r="B682" s="138"/>
      <c r="C682" s="138"/>
      <c r="D682" s="138"/>
      <c r="E682" s="158"/>
      <c r="F682" s="15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</row>
    <row r="683" spans="1:73" x14ac:dyDescent="0.2">
      <c r="A683" s="138"/>
      <c r="B683" s="138"/>
      <c r="C683" s="138"/>
      <c r="D683" s="138"/>
      <c r="E683" s="158"/>
      <c r="F683" s="15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</row>
    <row r="684" spans="1:73" x14ac:dyDescent="0.2">
      <c r="A684" s="138"/>
      <c r="B684" s="138"/>
      <c r="C684" s="138"/>
      <c r="D684" s="138"/>
      <c r="E684" s="158"/>
      <c r="F684" s="15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</row>
    <row r="685" spans="1:73" x14ac:dyDescent="0.2">
      <c r="A685" s="138"/>
      <c r="B685" s="138"/>
      <c r="C685" s="138"/>
      <c r="D685" s="138"/>
      <c r="E685" s="158"/>
      <c r="F685" s="15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</row>
    <row r="686" spans="1:73" x14ac:dyDescent="0.2">
      <c r="A686" s="138"/>
      <c r="B686" s="138"/>
      <c r="C686" s="138"/>
      <c r="D686" s="138"/>
      <c r="E686" s="158"/>
      <c r="F686" s="15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</row>
    <row r="687" spans="1:73" x14ac:dyDescent="0.2">
      <c r="A687" s="138"/>
      <c r="B687" s="138"/>
      <c r="C687" s="138"/>
      <c r="D687" s="138"/>
      <c r="E687" s="158"/>
      <c r="F687" s="15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</row>
    <row r="688" spans="1:73" x14ac:dyDescent="0.2">
      <c r="A688" s="138"/>
      <c r="B688" s="138"/>
      <c r="C688" s="138"/>
      <c r="D688" s="138"/>
      <c r="E688" s="158"/>
      <c r="F688" s="15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</row>
    <row r="689" spans="1:73" x14ac:dyDescent="0.2">
      <c r="A689" s="138"/>
      <c r="B689" s="138"/>
      <c r="C689" s="138"/>
      <c r="D689" s="138"/>
      <c r="E689" s="158"/>
      <c r="F689" s="15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</row>
    <row r="690" spans="1:73" x14ac:dyDescent="0.2">
      <c r="A690" s="138"/>
      <c r="B690" s="138"/>
      <c r="C690" s="138"/>
      <c r="D690" s="138"/>
      <c r="E690" s="158"/>
      <c r="F690" s="15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</row>
    <row r="691" spans="1:73" x14ac:dyDescent="0.2">
      <c r="A691" s="138"/>
      <c r="B691" s="138"/>
      <c r="C691" s="138"/>
      <c r="D691" s="138"/>
      <c r="E691" s="158"/>
      <c r="F691" s="15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</row>
    <row r="692" spans="1:73" x14ac:dyDescent="0.2">
      <c r="A692" s="138"/>
      <c r="B692" s="138"/>
      <c r="C692" s="138"/>
      <c r="D692" s="138"/>
      <c r="E692" s="158"/>
      <c r="F692" s="15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</row>
    <row r="693" spans="1:73" x14ac:dyDescent="0.2">
      <c r="A693" s="138"/>
      <c r="B693" s="138"/>
      <c r="C693" s="138"/>
      <c r="D693" s="138"/>
      <c r="E693" s="158"/>
      <c r="F693" s="15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</row>
    <row r="694" spans="1:73" x14ac:dyDescent="0.2">
      <c r="A694" s="138"/>
      <c r="B694" s="138"/>
      <c r="C694" s="138"/>
      <c r="D694" s="138"/>
      <c r="E694" s="158"/>
      <c r="F694" s="15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</row>
    <row r="695" spans="1:73" x14ac:dyDescent="0.2">
      <c r="A695" s="138"/>
      <c r="B695" s="138"/>
      <c r="C695" s="138"/>
      <c r="D695" s="138"/>
      <c r="E695" s="158"/>
      <c r="F695" s="15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</row>
    <row r="696" spans="1:73" x14ac:dyDescent="0.2">
      <c r="A696" s="138"/>
      <c r="B696" s="138"/>
      <c r="C696" s="138"/>
      <c r="D696" s="138"/>
      <c r="E696" s="158"/>
      <c r="F696" s="15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</row>
    <row r="697" spans="1:73" x14ac:dyDescent="0.2">
      <c r="A697" s="138"/>
      <c r="B697" s="138"/>
      <c r="C697" s="138"/>
      <c r="D697" s="138"/>
      <c r="E697" s="158"/>
      <c r="F697" s="15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</row>
    <row r="698" spans="1:73" x14ac:dyDescent="0.2">
      <c r="A698" s="138"/>
      <c r="B698" s="138"/>
      <c r="C698" s="138"/>
      <c r="D698" s="138"/>
      <c r="E698" s="158"/>
      <c r="F698" s="15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</row>
    <row r="699" spans="1:73" x14ac:dyDescent="0.2">
      <c r="A699" s="138"/>
      <c r="B699" s="138"/>
      <c r="C699" s="138"/>
      <c r="D699" s="138"/>
      <c r="E699" s="158"/>
      <c r="F699" s="15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</row>
    <row r="700" spans="1:73" x14ac:dyDescent="0.2">
      <c r="A700" s="138"/>
      <c r="B700" s="138"/>
      <c r="C700" s="138"/>
      <c r="D700" s="138"/>
      <c r="E700" s="158"/>
      <c r="F700" s="15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</row>
    <row r="701" spans="1:73" x14ac:dyDescent="0.2">
      <c r="A701" s="138"/>
      <c r="B701" s="138"/>
      <c r="C701" s="138"/>
      <c r="D701" s="138"/>
      <c r="E701" s="158"/>
      <c r="F701" s="15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</row>
    <row r="702" spans="1:73" x14ac:dyDescent="0.2">
      <c r="A702" s="138"/>
      <c r="B702" s="138"/>
      <c r="C702" s="138"/>
      <c r="D702" s="138"/>
      <c r="E702" s="158"/>
      <c r="F702" s="15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</row>
    <row r="703" spans="1:73" x14ac:dyDescent="0.2">
      <c r="A703" s="138"/>
      <c r="B703" s="138"/>
      <c r="C703" s="138"/>
      <c r="D703" s="138"/>
      <c r="E703" s="158"/>
      <c r="F703" s="15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</row>
    <row r="704" spans="1:73" x14ac:dyDescent="0.2">
      <c r="A704" s="138"/>
      <c r="B704" s="138"/>
      <c r="C704" s="138"/>
      <c r="D704" s="138"/>
      <c r="E704" s="158"/>
      <c r="F704" s="15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</row>
    <row r="705" spans="1:73" x14ac:dyDescent="0.2">
      <c r="A705" s="138"/>
      <c r="B705" s="138"/>
      <c r="C705" s="138"/>
      <c r="D705" s="138"/>
      <c r="E705" s="158"/>
      <c r="F705" s="15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</row>
    <row r="706" spans="1:73" x14ac:dyDescent="0.2">
      <c r="A706" s="138"/>
      <c r="B706" s="138"/>
      <c r="C706" s="138"/>
      <c r="D706" s="138"/>
      <c r="E706" s="158"/>
      <c r="F706" s="15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</row>
    <row r="707" spans="1:73" x14ac:dyDescent="0.2">
      <c r="A707" s="138"/>
      <c r="B707" s="138"/>
      <c r="C707" s="138"/>
      <c r="D707" s="138"/>
      <c r="E707" s="158"/>
      <c r="F707" s="15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</row>
    <row r="708" spans="1:73" x14ac:dyDescent="0.2">
      <c r="A708" s="138"/>
      <c r="B708" s="138"/>
      <c r="C708" s="138"/>
      <c r="D708" s="138"/>
      <c r="E708" s="158"/>
      <c r="F708" s="15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</row>
    <row r="709" spans="1:73" x14ac:dyDescent="0.2">
      <c r="A709" s="138"/>
      <c r="B709" s="138"/>
      <c r="C709" s="138"/>
      <c r="D709" s="138"/>
      <c r="E709" s="158"/>
      <c r="F709" s="15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</row>
    <row r="710" spans="1:73" x14ac:dyDescent="0.2">
      <c r="A710" s="138"/>
      <c r="B710" s="138"/>
      <c r="C710" s="138"/>
      <c r="D710" s="138"/>
      <c r="E710" s="158"/>
      <c r="F710" s="15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</row>
    <row r="711" spans="1:73" x14ac:dyDescent="0.2">
      <c r="A711" s="138"/>
      <c r="B711" s="138"/>
      <c r="C711" s="138"/>
      <c r="D711" s="138"/>
      <c r="E711" s="158"/>
      <c r="F711" s="15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</row>
    <row r="712" spans="1:73" x14ac:dyDescent="0.2">
      <c r="A712" s="138"/>
      <c r="B712" s="138"/>
      <c r="C712" s="138"/>
      <c r="D712" s="138"/>
      <c r="E712" s="158"/>
      <c r="F712" s="15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</row>
    <row r="713" spans="1:73" x14ac:dyDescent="0.2">
      <c r="A713" s="138"/>
      <c r="B713" s="138"/>
      <c r="C713" s="138"/>
      <c r="D713" s="138"/>
      <c r="E713" s="158"/>
      <c r="F713" s="15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</row>
    <row r="714" spans="1:73" x14ac:dyDescent="0.2">
      <c r="A714" s="138"/>
      <c r="B714" s="138"/>
      <c r="C714" s="138"/>
      <c r="D714" s="138"/>
      <c r="E714" s="158"/>
      <c r="F714" s="15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</row>
    <row r="715" spans="1:73" x14ac:dyDescent="0.2">
      <c r="A715" s="138"/>
      <c r="B715" s="138"/>
      <c r="C715" s="138"/>
      <c r="D715" s="138"/>
      <c r="E715" s="158"/>
      <c r="F715" s="15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</row>
    <row r="716" spans="1:73" x14ac:dyDescent="0.2">
      <c r="A716" s="138"/>
      <c r="B716" s="138"/>
      <c r="C716" s="138"/>
      <c r="D716" s="138"/>
      <c r="E716" s="158"/>
      <c r="F716" s="15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</row>
    <row r="717" spans="1:73" x14ac:dyDescent="0.2">
      <c r="A717" s="138"/>
      <c r="B717" s="138"/>
      <c r="C717" s="138"/>
      <c r="D717" s="138"/>
      <c r="E717" s="158"/>
      <c r="F717" s="15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</row>
    <row r="718" spans="1:73" x14ac:dyDescent="0.2">
      <c r="A718" s="138"/>
      <c r="B718" s="138"/>
      <c r="C718" s="138"/>
      <c r="D718" s="138"/>
      <c r="E718" s="158"/>
      <c r="F718" s="15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</row>
    <row r="719" spans="1:73" x14ac:dyDescent="0.2">
      <c r="A719" s="138"/>
      <c r="B719" s="138"/>
      <c r="C719" s="138"/>
      <c r="D719" s="138"/>
      <c r="E719" s="158"/>
      <c r="F719" s="15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</row>
    <row r="720" spans="1:73" x14ac:dyDescent="0.2">
      <c r="A720" s="138"/>
      <c r="B720" s="138"/>
      <c r="C720" s="138"/>
      <c r="D720" s="138"/>
      <c r="E720" s="158"/>
      <c r="F720" s="15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</row>
    <row r="721" spans="1:73" x14ac:dyDescent="0.2">
      <c r="A721" s="138"/>
      <c r="B721" s="138"/>
      <c r="C721" s="138"/>
      <c r="D721" s="138"/>
      <c r="E721" s="158"/>
      <c r="F721" s="15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</row>
    <row r="722" spans="1:73" x14ac:dyDescent="0.2">
      <c r="A722" s="138"/>
      <c r="B722" s="138"/>
      <c r="C722" s="138"/>
      <c r="D722" s="138"/>
      <c r="E722" s="158"/>
      <c r="F722" s="15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</row>
    <row r="723" spans="1:73" x14ac:dyDescent="0.2">
      <c r="A723" s="138"/>
      <c r="B723" s="138"/>
      <c r="C723" s="138"/>
      <c r="D723" s="138"/>
      <c r="E723" s="158"/>
      <c r="F723" s="15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</row>
    <row r="724" spans="1:73" x14ac:dyDescent="0.2">
      <c r="A724" s="138"/>
      <c r="B724" s="138"/>
      <c r="C724" s="138"/>
      <c r="D724" s="138"/>
      <c r="E724" s="158"/>
      <c r="F724" s="15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</row>
    <row r="725" spans="1:73" x14ac:dyDescent="0.2">
      <c r="A725" s="138"/>
      <c r="B725" s="138"/>
      <c r="C725" s="138"/>
      <c r="D725" s="138"/>
      <c r="E725" s="158"/>
      <c r="F725" s="15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</row>
    <row r="726" spans="1:73" x14ac:dyDescent="0.2">
      <c r="A726" s="138"/>
      <c r="B726" s="138"/>
      <c r="C726" s="138"/>
      <c r="D726" s="138"/>
      <c r="E726" s="158"/>
      <c r="F726" s="15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</row>
    <row r="727" spans="1:73" x14ac:dyDescent="0.2">
      <c r="A727" s="138"/>
      <c r="B727" s="138"/>
      <c r="C727" s="138"/>
      <c r="D727" s="138"/>
      <c r="E727" s="158"/>
      <c r="F727" s="15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</row>
    <row r="728" spans="1:73" x14ac:dyDescent="0.2">
      <c r="A728" s="138"/>
      <c r="B728" s="138"/>
      <c r="C728" s="138"/>
      <c r="D728" s="138"/>
      <c r="E728" s="158"/>
      <c r="F728" s="15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</row>
    <row r="729" spans="1:73" x14ac:dyDescent="0.2">
      <c r="A729" s="138"/>
      <c r="B729" s="138"/>
      <c r="C729" s="138"/>
      <c r="D729" s="138"/>
      <c r="E729" s="158"/>
      <c r="F729" s="15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</row>
    <row r="730" spans="1:73" x14ac:dyDescent="0.2">
      <c r="A730" s="138"/>
      <c r="B730" s="138"/>
      <c r="C730" s="138"/>
      <c r="D730" s="138"/>
      <c r="E730" s="158"/>
      <c r="F730" s="15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</row>
    <row r="731" spans="1:73" x14ac:dyDescent="0.2">
      <c r="A731" s="138"/>
      <c r="B731" s="138"/>
      <c r="C731" s="138"/>
      <c r="D731" s="138"/>
      <c r="E731" s="158"/>
      <c r="F731" s="15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</row>
    <row r="732" spans="1:73" x14ac:dyDescent="0.2">
      <c r="A732" s="138"/>
      <c r="B732" s="138"/>
      <c r="C732" s="138"/>
      <c r="D732" s="138"/>
      <c r="E732" s="158"/>
      <c r="F732" s="15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</row>
    <row r="733" spans="1:73" x14ac:dyDescent="0.2">
      <c r="A733" s="138"/>
      <c r="B733" s="138"/>
      <c r="C733" s="138"/>
      <c r="D733" s="138"/>
      <c r="E733" s="158"/>
      <c r="F733" s="15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</row>
    <row r="734" spans="1:73" x14ac:dyDescent="0.2">
      <c r="A734" s="138"/>
      <c r="B734" s="138"/>
      <c r="C734" s="138"/>
      <c r="D734" s="138"/>
      <c r="E734" s="158"/>
      <c r="F734" s="15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</row>
    <row r="735" spans="1:73" x14ac:dyDescent="0.2">
      <c r="A735" s="138"/>
      <c r="B735" s="138"/>
      <c r="C735" s="138"/>
      <c r="D735" s="138"/>
      <c r="E735" s="158"/>
      <c r="F735" s="15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</row>
    <row r="736" spans="1:73" x14ac:dyDescent="0.2">
      <c r="A736" s="138"/>
      <c r="B736" s="138"/>
      <c r="C736" s="138"/>
      <c r="D736" s="138"/>
      <c r="E736" s="158"/>
      <c r="F736" s="15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</row>
    <row r="737" spans="1:73" x14ac:dyDescent="0.2">
      <c r="A737" s="138"/>
      <c r="B737" s="138"/>
      <c r="C737" s="138"/>
      <c r="D737" s="138"/>
      <c r="E737" s="158"/>
      <c r="F737" s="15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</row>
    <row r="738" spans="1:73" x14ac:dyDescent="0.2">
      <c r="A738" s="138"/>
      <c r="B738" s="138"/>
      <c r="C738" s="138"/>
      <c r="D738" s="138"/>
      <c r="E738" s="158"/>
      <c r="F738" s="15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</row>
    <row r="739" spans="1:73" x14ac:dyDescent="0.2">
      <c r="A739" s="138"/>
      <c r="B739" s="138"/>
      <c r="C739" s="138"/>
      <c r="D739" s="138"/>
      <c r="E739" s="158"/>
      <c r="F739" s="15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</row>
    <row r="740" spans="1:73" x14ac:dyDescent="0.2">
      <c r="A740" s="138"/>
      <c r="B740" s="138"/>
      <c r="C740" s="138"/>
      <c r="D740" s="138"/>
      <c r="E740" s="158"/>
      <c r="F740" s="15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</row>
    <row r="741" spans="1:73" x14ac:dyDescent="0.2">
      <c r="A741" s="138"/>
      <c r="B741" s="138"/>
      <c r="C741" s="138"/>
      <c r="D741" s="138"/>
      <c r="E741" s="158"/>
      <c r="F741" s="15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</row>
    <row r="742" spans="1:73" x14ac:dyDescent="0.2">
      <c r="A742" s="138"/>
      <c r="B742" s="138"/>
      <c r="C742" s="138"/>
      <c r="D742" s="138"/>
      <c r="E742" s="158"/>
      <c r="F742" s="15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</row>
    <row r="743" spans="1:73" x14ac:dyDescent="0.2">
      <c r="A743" s="138"/>
      <c r="B743" s="138"/>
      <c r="C743" s="138"/>
      <c r="D743" s="138"/>
      <c r="E743" s="158"/>
      <c r="F743" s="15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</row>
    <row r="744" spans="1:73" x14ac:dyDescent="0.2">
      <c r="A744" s="138"/>
      <c r="B744" s="138"/>
      <c r="C744" s="138"/>
      <c r="D744" s="138"/>
      <c r="E744" s="158"/>
      <c r="F744" s="15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</row>
    <row r="745" spans="1:73" x14ac:dyDescent="0.2">
      <c r="A745" s="138"/>
      <c r="B745" s="138"/>
      <c r="C745" s="138"/>
      <c r="D745" s="138"/>
      <c r="E745" s="158"/>
      <c r="F745" s="15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</row>
    <row r="746" spans="1:73" x14ac:dyDescent="0.2">
      <c r="A746" s="138"/>
      <c r="B746" s="138"/>
      <c r="C746" s="138"/>
      <c r="D746" s="138"/>
      <c r="E746" s="158"/>
      <c r="F746" s="15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</row>
    <row r="747" spans="1:73" x14ac:dyDescent="0.2">
      <c r="A747" s="138"/>
      <c r="B747" s="138"/>
      <c r="C747" s="138"/>
      <c r="D747" s="138"/>
      <c r="E747" s="158"/>
      <c r="F747" s="15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</row>
    <row r="748" spans="1:73" x14ac:dyDescent="0.2">
      <c r="A748" s="138"/>
      <c r="B748" s="138"/>
      <c r="C748" s="138"/>
      <c r="D748" s="138"/>
      <c r="E748" s="158"/>
      <c r="F748" s="15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</row>
    <row r="749" spans="1:73" x14ac:dyDescent="0.2">
      <c r="A749" s="138"/>
      <c r="B749" s="138"/>
      <c r="C749" s="138"/>
      <c r="D749" s="138"/>
      <c r="E749" s="158"/>
      <c r="F749" s="15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</row>
    <row r="750" spans="1:73" x14ac:dyDescent="0.2">
      <c r="A750" s="138"/>
      <c r="B750" s="138"/>
      <c r="C750" s="138"/>
      <c r="D750" s="138"/>
      <c r="E750" s="158"/>
      <c r="F750" s="15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</row>
    <row r="751" spans="1:73" x14ac:dyDescent="0.2">
      <c r="A751" s="138"/>
      <c r="B751" s="138"/>
      <c r="C751" s="138"/>
      <c r="D751" s="138"/>
      <c r="E751" s="158"/>
      <c r="F751" s="15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</row>
    <row r="752" spans="1:73" x14ac:dyDescent="0.2">
      <c r="A752" s="138"/>
      <c r="B752" s="138"/>
      <c r="C752" s="138"/>
      <c r="D752" s="138"/>
      <c r="E752" s="158"/>
      <c r="F752" s="15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</row>
    <row r="753" spans="1:73" x14ac:dyDescent="0.2">
      <c r="A753" s="138"/>
      <c r="B753" s="138"/>
      <c r="C753" s="138"/>
      <c r="D753" s="138"/>
      <c r="E753" s="158"/>
      <c r="F753" s="15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</row>
    <row r="754" spans="1:73" x14ac:dyDescent="0.2">
      <c r="A754" s="138"/>
      <c r="B754" s="138"/>
      <c r="C754" s="138"/>
      <c r="D754" s="138"/>
      <c r="E754" s="158"/>
      <c r="F754" s="15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</row>
    <row r="755" spans="1:73" x14ac:dyDescent="0.2">
      <c r="A755" s="138"/>
      <c r="B755" s="138"/>
      <c r="C755" s="138"/>
      <c r="D755" s="138"/>
      <c r="E755" s="158"/>
      <c r="F755" s="15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</row>
    <row r="756" spans="1:73" x14ac:dyDescent="0.2">
      <c r="A756" s="138"/>
      <c r="B756" s="138"/>
      <c r="C756" s="138"/>
      <c r="D756" s="138"/>
      <c r="E756" s="158"/>
      <c r="F756" s="15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</row>
    <row r="757" spans="1:73" x14ac:dyDescent="0.2">
      <c r="A757" s="138"/>
      <c r="B757" s="138"/>
      <c r="C757" s="138"/>
      <c r="D757" s="138"/>
      <c r="E757" s="158"/>
      <c r="F757" s="15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</row>
    <row r="758" spans="1:73" x14ac:dyDescent="0.2">
      <c r="A758" s="138"/>
      <c r="B758" s="138"/>
      <c r="C758" s="138"/>
      <c r="D758" s="138"/>
      <c r="E758" s="158"/>
      <c r="F758" s="15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</row>
    <row r="759" spans="1:73" x14ac:dyDescent="0.2">
      <c r="A759" s="138"/>
      <c r="B759" s="138"/>
      <c r="C759" s="138"/>
      <c r="D759" s="138"/>
      <c r="E759" s="158"/>
      <c r="F759" s="15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</row>
    <row r="760" spans="1:73" x14ac:dyDescent="0.2">
      <c r="A760" s="138"/>
      <c r="B760" s="138"/>
      <c r="C760" s="138"/>
      <c r="D760" s="138"/>
      <c r="E760" s="158"/>
      <c r="F760" s="15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</row>
    <row r="761" spans="1:73" x14ac:dyDescent="0.2">
      <c r="A761" s="138"/>
      <c r="B761" s="138"/>
      <c r="C761" s="138"/>
      <c r="D761" s="138"/>
      <c r="E761" s="158"/>
      <c r="F761" s="15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</row>
    <row r="762" spans="1:73" x14ac:dyDescent="0.2">
      <c r="A762" s="138"/>
      <c r="B762" s="138"/>
      <c r="C762" s="138"/>
      <c r="D762" s="138"/>
      <c r="E762" s="158"/>
      <c r="F762" s="15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</row>
    <row r="763" spans="1:73" x14ac:dyDescent="0.2">
      <c r="A763" s="138"/>
      <c r="B763" s="138"/>
      <c r="C763" s="138"/>
      <c r="D763" s="138"/>
      <c r="E763" s="158"/>
      <c r="F763" s="15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</row>
    <row r="764" spans="1:73" x14ac:dyDescent="0.2">
      <c r="A764" s="138"/>
      <c r="B764" s="138"/>
      <c r="C764" s="138"/>
      <c r="D764" s="138"/>
      <c r="E764" s="158"/>
      <c r="F764" s="15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</row>
    <row r="765" spans="1:73" x14ac:dyDescent="0.2">
      <c r="A765" s="138"/>
      <c r="B765" s="138"/>
      <c r="C765" s="138"/>
      <c r="D765" s="138"/>
      <c r="E765" s="158"/>
      <c r="F765" s="15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</row>
    <row r="766" spans="1:73" x14ac:dyDescent="0.2">
      <c r="A766" s="138"/>
      <c r="B766" s="138"/>
      <c r="C766" s="138"/>
      <c r="D766" s="138"/>
      <c r="E766" s="158"/>
      <c r="F766" s="15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</row>
    <row r="767" spans="1:73" x14ac:dyDescent="0.2">
      <c r="A767" s="138"/>
      <c r="B767" s="138"/>
      <c r="C767" s="138"/>
      <c r="D767" s="138"/>
      <c r="E767" s="158"/>
      <c r="F767" s="15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</row>
    <row r="768" spans="1:73" x14ac:dyDescent="0.2">
      <c r="A768" s="138"/>
      <c r="B768" s="138"/>
      <c r="C768" s="138"/>
      <c r="D768" s="138"/>
      <c r="E768" s="158"/>
      <c r="F768" s="15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</row>
    <row r="769" spans="1:73" x14ac:dyDescent="0.2">
      <c r="A769" s="138"/>
      <c r="B769" s="138"/>
      <c r="C769" s="138"/>
      <c r="D769" s="138"/>
      <c r="E769" s="158"/>
      <c r="F769" s="15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</row>
    <row r="770" spans="1:73" x14ac:dyDescent="0.2">
      <c r="A770" s="138"/>
      <c r="B770" s="138"/>
      <c r="C770" s="138"/>
      <c r="D770" s="138"/>
      <c r="E770" s="158"/>
      <c r="F770" s="15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</row>
    <row r="771" spans="1:73" x14ac:dyDescent="0.2">
      <c r="A771" s="138"/>
      <c r="B771" s="138"/>
      <c r="C771" s="138"/>
      <c r="D771" s="138"/>
      <c r="E771" s="158"/>
      <c r="F771" s="15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</row>
    <row r="772" spans="1:73" x14ac:dyDescent="0.2">
      <c r="A772" s="138"/>
      <c r="B772" s="138"/>
      <c r="C772" s="138"/>
      <c r="D772" s="138"/>
      <c r="E772" s="158"/>
      <c r="F772" s="15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</row>
    <row r="773" spans="1:73" x14ac:dyDescent="0.2">
      <c r="A773" s="138"/>
      <c r="B773" s="138"/>
      <c r="C773" s="138"/>
      <c r="D773" s="138"/>
      <c r="E773" s="158"/>
      <c r="F773" s="15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</row>
    <row r="774" spans="1:73" x14ac:dyDescent="0.2">
      <c r="A774" s="138"/>
      <c r="B774" s="138"/>
      <c r="C774" s="138"/>
      <c r="D774" s="138"/>
      <c r="E774" s="158"/>
      <c r="F774" s="15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</row>
    <row r="775" spans="1:73" x14ac:dyDescent="0.2">
      <c r="A775" s="138"/>
      <c r="B775" s="138"/>
      <c r="C775" s="138"/>
      <c r="D775" s="138"/>
      <c r="E775" s="158"/>
      <c r="F775" s="15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</row>
    <row r="776" spans="1:73" x14ac:dyDescent="0.2">
      <c r="A776" s="138"/>
      <c r="B776" s="138"/>
      <c r="C776" s="138"/>
      <c r="D776" s="138"/>
      <c r="E776" s="158"/>
      <c r="F776" s="15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</row>
    <row r="777" spans="1:73" x14ac:dyDescent="0.2">
      <c r="A777" s="138"/>
      <c r="B777" s="138"/>
      <c r="C777" s="138"/>
      <c r="D777" s="138"/>
      <c r="E777" s="158"/>
      <c r="F777" s="15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</row>
    <row r="778" spans="1:73" x14ac:dyDescent="0.2">
      <c r="A778" s="138"/>
      <c r="B778" s="138"/>
      <c r="C778" s="138"/>
      <c r="D778" s="138"/>
      <c r="E778" s="158"/>
      <c r="F778" s="15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</row>
    <row r="779" spans="1:73" x14ac:dyDescent="0.2">
      <c r="A779" s="138"/>
      <c r="B779" s="138"/>
      <c r="C779" s="138"/>
      <c r="D779" s="138"/>
      <c r="E779" s="158"/>
      <c r="F779" s="15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</row>
    <row r="780" spans="1:73" x14ac:dyDescent="0.2">
      <c r="A780" s="138"/>
      <c r="B780" s="138"/>
      <c r="C780" s="138"/>
      <c r="D780" s="138"/>
      <c r="E780" s="158"/>
      <c r="F780" s="15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</row>
    <row r="781" spans="1:73" x14ac:dyDescent="0.2">
      <c r="A781" s="138"/>
      <c r="B781" s="138"/>
      <c r="C781" s="138"/>
      <c r="D781" s="138"/>
      <c r="E781" s="158"/>
      <c r="F781" s="15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</row>
    <row r="782" spans="1:73" x14ac:dyDescent="0.2">
      <c r="A782" s="138"/>
      <c r="B782" s="138"/>
      <c r="C782" s="138"/>
      <c r="D782" s="138"/>
      <c r="E782" s="158"/>
      <c r="F782" s="15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</row>
    <row r="783" spans="1:73" x14ac:dyDescent="0.2">
      <c r="A783" s="138"/>
      <c r="B783" s="138"/>
      <c r="C783" s="138"/>
      <c r="D783" s="138"/>
      <c r="E783" s="158"/>
      <c r="F783" s="15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</row>
    <row r="784" spans="1:73" x14ac:dyDescent="0.2">
      <c r="A784" s="138"/>
      <c r="B784" s="138"/>
      <c r="C784" s="138"/>
      <c r="D784" s="138"/>
      <c r="E784" s="158"/>
      <c r="F784" s="15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</row>
    <row r="785" spans="1:73" x14ac:dyDescent="0.2">
      <c r="A785" s="138"/>
      <c r="B785" s="138"/>
      <c r="C785" s="138"/>
      <c r="D785" s="138"/>
      <c r="E785" s="158"/>
      <c r="F785" s="15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</row>
    <row r="786" spans="1:73" x14ac:dyDescent="0.2">
      <c r="A786" s="138"/>
      <c r="B786" s="138"/>
      <c r="C786" s="138"/>
      <c r="D786" s="138"/>
      <c r="E786" s="158"/>
      <c r="F786" s="15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</row>
    <row r="787" spans="1:73" x14ac:dyDescent="0.2">
      <c r="A787" s="138"/>
      <c r="B787" s="138"/>
      <c r="C787" s="138"/>
      <c r="D787" s="138"/>
      <c r="E787" s="158"/>
      <c r="F787" s="15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</row>
    <row r="788" spans="1:73" x14ac:dyDescent="0.2">
      <c r="A788" s="138"/>
      <c r="B788" s="138"/>
      <c r="C788" s="138"/>
      <c r="D788" s="138"/>
      <c r="E788" s="158"/>
      <c r="F788" s="15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</row>
    <row r="789" spans="1:73" x14ac:dyDescent="0.2">
      <c r="A789" s="138"/>
      <c r="B789" s="138"/>
      <c r="C789" s="138"/>
      <c r="D789" s="138"/>
      <c r="E789" s="158"/>
      <c r="F789" s="15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</row>
    <row r="790" spans="1:73" x14ac:dyDescent="0.2">
      <c r="A790" s="138"/>
      <c r="B790" s="138"/>
      <c r="C790" s="138"/>
      <c r="D790" s="138"/>
      <c r="E790" s="158"/>
      <c r="F790" s="15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</row>
    <row r="791" spans="1:73" x14ac:dyDescent="0.2">
      <c r="A791" s="138"/>
      <c r="B791" s="138"/>
      <c r="C791" s="138"/>
      <c r="D791" s="138"/>
      <c r="E791" s="158"/>
      <c r="F791" s="15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</row>
    <row r="792" spans="1:73" x14ac:dyDescent="0.2">
      <c r="A792" s="138"/>
      <c r="B792" s="138"/>
      <c r="C792" s="138"/>
      <c r="D792" s="138"/>
      <c r="E792" s="158"/>
      <c r="F792" s="15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</row>
    <row r="793" spans="1:73" x14ac:dyDescent="0.2">
      <c r="A793" s="138"/>
      <c r="B793" s="138"/>
      <c r="C793" s="138"/>
      <c r="D793" s="138"/>
      <c r="E793" s="158"/>
      <c r="F793" s="15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</row>
    <row r="794" spans="1:73" x14ac:dyDescent="0.2">
      <c r="A794" s="138"/>
      <c r="B794" s="138"/>
      <c r="C794" s="138"/>
      <c r="D794" s="138"/>
      <c r="E794" s="158"/>
      <c r="F794" s="15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</row>
    <row r="795" spans="1:73" x14ac:dyDescent="0.2">
      <c r="A795" s="138"/>
      <c r="B795" s="138"/>
      <c r="C795" s="138"/>
      <c r="D795" s="138"/>
      <c r="E795" s="158"/>
      <c r="F795" s="15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</row>
    <row r="796" spans="1:73" x14ac:dyDescent="0.2">
      <c r="A796" s="138"/>
      <c r="B796" s="138"/>
      <c r="C796" s="138"/>
      <c r="D796" s="138"/>
      <c r="E796" s="158"/>
      <c r="F796" s="15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</row>
    <row r="797" spans="1:73" x14ac:dyDescent="0.2">
      <c r="A797" s="138"/>
      <c r="B797" s="138"/>
      <c r="C797" s="138"/>
      <c r="D797" s="138"/>
      <c r="E797" s="158"/>
      <c r="F797" s="15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</row>
    <row r="798" spans="1:73" x14ac:dyDescent="0.2">
      <c r="A798" s="138"/>
      <c r="B798" s="138"/>
      <c r="C798" s="138"/>
      <c r="D798" s="138"/>
      <c r="E798" s="158"/>
      <c r="F798" s="15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</row>
    <row r="799" spans="1:73" x14ac:dyDescent="0.2">
      <c r="A799" s="138"/>
      <c r="B799" s="138"/>
      <c r="C799" s="138"/>
      <c r="D799" s="138"/>
      <c r="E799" s="158"/>
      <c r="F799" s="15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</row>
    <row r="800" spans="1:73" x14ac:dyDescent="0.2">
      <c r="A800" s="138"/>
      <c r="B800" s="138"/>
      <c r="C800" s="138"/>
      <c r="D800" s="138"/>
      <c r="E800" s="158"/>
      <c r="F800" s="15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</row>
    <row r="801" spans="1:73" x14ac:dyDescent="0.2">
      <c r="A801" s="138"/>
      <c r="B801" s="138"/>
      <c r="C801" s="138"/>
      <c r="D801" s="138"/>
      <c r="E801" s="158"/>
      <c r="F801" s="15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</row>
    <row r="802" spans="1:73" x14ac:dyDescent="0.2">
      <c r="A802" s="138"/>
      <c r="B802" s="138"/>
      <c r="C802" s="138"/>
      <c r="D802" s="138"/>
      <c r="E802" s="158"/>
      <c r="F802" s="15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</row>
    <row r="803" spans="1:73" x14ac:dyDescent="0.2">
      <c r="A803" s="138"/>
      <c r="B803" s="138"/>
      <c r="C803" s="138"/>
      <c r="D803" s="138"/>
      <c r="E803" s="158"/>
      <c r="F803" s="15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</row>
    <row r="804" spans="1:73" x14ac:dyDescent="0.2">
      <c r="A804" s="138"/>
      <c r="B804" s="138"/>
      <c r="C804" s="138"/>
      <c r="D804" s="138"/>
      <c r="E804" s="158"/>
      <c r="F804" s="15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</row>
    <row r="805" spans="1:73" x14ac:dyDescent="0.2">
      <c r="A805" s="138"/>
      <c r="B805" s="138"/>
      <c r="C805" s="138"/>
      <c r="D805" s="138"/>
      <c r="E805" s="158"/>
      <c r="F805" s="15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</row>
    <row r="806" spans="1:73" x14ac:dyDescent="0.2">
      <c r="A806" s="138"/>
      <c r="B806" s="138"/>
      <c r="C806" s="138"/>
      <c r="D806" s="138"/>
      <c r="E806" s="158"/>
      <c r="F806" s="15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</row>
    <row r="807" spans="1:73" x14ac:dyDescent="0.2">
      <c r="A807" s="138"/>
      <c r="B807" s="138"/>
      <c r="C807" s="138"/>
      <c r="D807" s="138"/>
      <c r="E807" s="158"/>
      <c r="F807" s="15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</row>
    <row r="808" spans="1:73" x14ac:dyDescent="0.2">
      <c r="A808" s="138"/>
      <c r="B808" s="138"/>
      <c r="C808" s="138"/>
      <c r="D808" s="138"/>
      <c r="E808" s="158"/>
      <c r="F808" s="15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</row>
    <row r="809" spans="1:73" x14ac:dyDescent="0.2">
      <c r="A809" s="138"/>
      <c r="B809" s="138"/>
      <c r="C809" s="138"/>
      <c r="D809" s="138"/>
      <c r="E809" s="158"/>
      <c r="F809" s="15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</row>
    <row r="810" spans="1:73" x14ac:dyDescent="0.2">
      <c r="A810" s="138"/>
      <c r="B810" s="138"/>
      <c r="C810" s="138"/>
      <c r="D810" s="138"/>
      <c r="E810" s="158"/>
      <c r="F810" s="15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</row>
    <row r="811" spans="1:73" x14ac:dyDescent="0.2">
      <c r="A811" s="138"/>
      <c r="B811" s="138"/>
      <c r="C811" s="138"/>
      <c r="D811" s="138"/>
      <c r="E811" s="158"/>
      <c r="F811" s="15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</row>
    <row r="812" spans="1:73" x14ac:dyDescent="0.2">
      <c r="A812" s="138"/>
      <c r="B812" s="138"/>
      <c r="C812" s="138"/>
      <c r="D812" s="138"/>
      <c r="E812" s="158"/>
      <c r="F812" s="15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</row>
    <row r="813" spans="1:73" x14ac:dyDescent="0.2">
      <c r="A813" s="138"/>
      <c r="B813" s="138"/>
      <c r="C813" s="138"/>
      <c r="D813" s="138"/>
      <c r="E813" s="158"/>
      <c r="F813" s="15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</row>
    <row r="814" spans="1:73" x14ac:dyDescent="0.2">
      <c r="A814" s="138"/>
      <c r="B814" s="138"/>
      <c r="C814" s="138"/>
      <c r="D814" s="138"/>
      <c r="E814" s="158"/>
      <c r="F814" s="15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</row>
    <row r="815" spans="1:73" x14ac:dyDescent="0.2">
      <c r="A815" s="138"/>
      <c r="B815" s="138"/>
      <c r="C815" s="138"/>
      <c r="D815" s="138"/>
      <c r="E815" s="158"/>
      <c r="F815" s="15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</row>
    <row r="816" spans="1:73" x14ac:dyDescent="0.2">
      <c r="A816" s="138"/>
      <c r="B816" s="138"/>
      <c r="C816" s="138"/>
      <c r="D816" s="138"/>
      <c r="E816" s="158"/>
      <c r="F816" s="15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</row>
    <row r="817" spans="1:73" x14ac:dyDescent="0.2">
      <c r="A817" s="138"/>
      <c r="B817" s="138"/>
      <c r="C817" s="138"/>
      <c r="D817" s="138"/>
      <c r="E817" s="158"/>
      <c r="F817" s="15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</row>
    <row r="818" spans="1:73" x14ac:dyDescent="0.2">
      <c r="A818" s="138"/>
      <c r="B818" s="138"/>
      <c r="C818" s="138"/>
      <c r="D818" s="138"/>
      <c r="E818" s="158"/>
      <c r="F818" s="15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</row>
    <row r="819" spans="1:73" x14ac:dyDescent="0.2">
      <c r="A819" s="138"/>
      <c r="B819" s="138"/>
      <c r="C819" s="138"/>
      <c r="D819" s="138"/>
      <c r="E819" s="158"/>
      <c r="F819" s="15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</row>
    <row r="820" spans="1:73" x14ac:dyDescent="0.2">
      <c r="A820" s="138"/>
      <c r="B820" s="138"/>
      <c r="C820" s="138"/>
      <c r="D820" s="138"/>
      <c r="E820" s="158"/>
      <c r="F820" s="15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</row>
    <row r="821" spans="1:73" x14ac:dyDescent="0.2">
      <c r="A821" s="138"/>
      <c r="B821" s="138"/>
      <c r="C821" s="138"/>
      <c r="D821" s="138"/>
      <c r="E821" s="158"/>
      <c r="F821" s="15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</row>
    <row r="822" spans="1:73" x14ac:dyDescent="0.2">
      <c r="A822" s="138"/>
      <c r="B822" s="138"/>
      <c r="C822" s="138"/>
      <c r="D822" s="138"/>
      <c r="E822" s="158"/>
      <c r="F822" s="15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</row>
    <row r="823" spans="1:73" x14ac:dyDescent="0.2">
      <c r="A823" s="138"/>
      <c r="B823" s="138"/>
      <c r="C823" s="138"/>
      <c r="D823" s="138"/>
      <c r="E823" s="158"/>
      <c r="F823" s="15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</row>
    <row r="824" spans="1:73" x14ac:dyDescent="0.2">
      <c r="A824" s="138"/>
      <c r="B824" s="138"/>
      <c r="C824" s="138"/>
      <c r="D824" s="138"/>
      <c r="E824" s="158"/>
      <c r="F824" s="15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</row>
    <row r="825" spans="1:73" x14ac:dyDescent="0.2">
      <c r="A825" s="138"/>
      <c r="B825" s="138"/>
      <c r="C825" s="138"/>
      <c r="D825" s="138"/>
      <c r="E825" s="158"/>
      <c r="F825" s="15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</row>
    <row r="826" spans="1:73" x14ac:dyDescent="0.2">
      <c r="A826" s="138"/>
      <c r="B826" s="138"/>
      <c r="C826" s="138"/>
      <c r="D826" s="138"/>
      <c r="E826" s="158"/>
      <c r="F826" s="15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</row>
    <row r="827" spans="1:73" x14ac:dyDescent="0.2">
      <c r="A827" s="138"/>
      <c r="B827" s="138"/>
      <c r="C827" s="138"/>
      <c r="D827" s="138"/>
      <c r="E827" s="158"/>
      <c r="F827" s="15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</row>
    <row r="828" spans="1:73" x14ac:dyDescent="0.2">
      <c r="A828" s="138"/>
      <c r="B828" s="138"/>
      <c r="C828" s="138"/>
      <c r="D828" s="138"/>
      <c r="E828" s="158"/>
      <c r="F828" s="15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</row>
    <row r="829" spans="1:73" x14ac:dyDescent="0.2">
      <c r="A829" s="138"/>
      <c r="B829" s="138"/>
      <c r="C829" s="138"/>
      <c r="D829" s="138"/>
      <c r="E829" s="158"/>
      <c r="F829" s="15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</row>
    <row r="830" spans="1:73" x14ac:dyDescent="0.2">
      <c r="A830" s="138"/>
      <c r="B830" s="138"/>
      <c r="C830" s="138"/>
      <c r="D830" s="138"/>
      <c r="E830" s="158"/>
      <c r="F830" s="15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</row>
    <row r="831" spans="1:73" x14ac:dyDescent="0.2">
      <c r="A831" s="138"/>
      <c r="B831" s="138"/>
      <c r="C831" s="138"/>
      <c r="D831" s="138"/>
      <c r="E831" s="158"/>
      <c r="F831" s="15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</row>
    <row r="832" spans="1:73" x14ac:dyDescent="0.2">
      <c r="A832" s="138"/>
      <c r="B832" s="138"/>
      <c r="C832" s="138"/>
      <c r="D832" s="138"/>
      <c r="E832" s="158"/>
      <c r="F832" s="15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</row>
    <row r="833" spans="1:73" x14ac:dyDescent="0.2">
      <c r="A833" s="138"/>
      <c r="B833" s="138"/>
      <c r="C833" s="138"/>
      <c r="D833" s="138"/>
      <c r="E833" s="158"/>
      <c r="F833" s="15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</row>
    <row r="834" spans="1:73" x14ac:dyDescent="0.2">
      <c r="A834" s="138"/>
      <c r="B834" s="138"/>
      <c r="C834" s="138"/>
      <c r="D834" s="138"/>
      <c r="E834" s="158"/>
      <c r="F834" s="15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</row>
    <row r="835" spans="1:73" x14ac:dyDescent="0.2">
      <c r="A835" s="138"/>
      <c r="B835" s="138"/>
      <c r="C835" s="138"/>
      <c r="D835" s="138"/>
      <c r="E835" s="158"/>
      <c r="F835" s="15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</row>
    <row r="836" spans="1:73" x14ac:dyDescent="0.2">
      <c r="A836" s="138"/>
      <c r="B836" s="138"/>
      <c r="C836" s="138"/>
      <c r="D836" s="138"/>
      <c r="E836" s="158"/>
      <c r="F836" s="15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</row>
    <row r="837" spans="1:73" x14ac:dyDescent="0.2">
      <c r="A837" s="138"/>
      <c r="B837" s="138"/>
      <c r="C837" s="138"/>
      <c r="D837" s="138"/>
      <c r="E837" s="158"/>
      <c r="F837" s="15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</row>
    <row r="838" spans="1:73" x14ac:dyDescent="0.2">
      <c r="A838" s="138"/>
      <c r="B838" s="138"/>
      <c r="C838" s="138"/>
      <c r="D838" s="138"/>
      <c r="E838" s="158"/>
      <c r="F838" s="15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</row>
    <row r="839" spans="1:73" x14ac:dyDescent="0.2">
      <c r="A839" s="138"/>
      <c r="B839" s="138"/>
      <c r="C839" s="138"/>
      <c r="D839" s="138"/>
      <c r="E839" s="158"/>
      <c r="F839" s="15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</row>
    <row r="840" spans="1:73" x14ac:dyDescent="0.2">
      <c r="A840" s="138"/>
      <c r="B840" s="138"/>
      <c r="C840" s="138"/>
      <c r="D840" s="138"/>
      <c r="E840" s="158"/>
      <c r="F840" s="15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</row>
    <row r="841" spans="1:73" x14ac:dyDescent="0.2">
      <c r="A841" s="138"/>
      <c r="B841" s="138"/>
      <c r="C841" s="138"/>
      <c r="D841" s="138"/>
      <c r="E841" s="158"/>
      <c r="F841" s="15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</row>
    <row r="842" spans="1:73" x14ac:dyDescent="0.2">
      <c r="A842" s="138"/>
      <c r="B842" s="138"/>
      <c r="C842" s="138"/>
      <c r="D842" s="138"/>
      <c r="E842" s="158"/>
      <c r="F842" s="15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</row>
    <row r="843" spans="1:73" x14ac:dyDescent="0.2">
      <c r="A843" s="138"/>
      <c r="B843" s="138"/>
      <c r="C843" s="138"/>
      <c r="D843" s="138"/>
      <c r="E843" s="158"/>
      <c r="F843" s="15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</row>
    <row r="844" spans="1:73" x14ac:dyDescent="0.2">
      <c r="A844" s="138"/>
      <c r="B844" s="138"/>
      <c r="C844" s="138"/>
      <c r="D844" s="138"/>
      <c r="E844" s="158"/>
      <c r="F844" s="15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</row>
    <row r="845" spans="1:73" x14ac:dyDescent="0.2">
      <c r="A845" s="138"/>
      <c r="B845" s="138"/>
      <c r="C845" s="138"/>
      <c r="D845" s="138"/>
      <c r="E845" s="158"/>
      <c r="F845" s="15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</row>
    <row r="846" spans="1:73" x14ac:dyDescent="0.2">
      <c r="A846" s="138"/>
      <c r="B846" s="138"/>
      <c r="C846" s="138"/>
      <c r="D846" s="138"/>
      <c r="E846" s="158"/>
      <c r="F846" s="15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</row>
    <row r="847" spans="1:73" x14ac:dyDescent="0.2">
      <c r="A847" s="138"/>
      <c r="B847" s="138"/>
      <c r="C847" s="138"/>
      <c r="D847" s="138"/>
      <c r="E847" s="158"/>
      <c r="F847" s="15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</row>
    <row r="848" spans="1:73" x14ac:dyDescent="0.2">
      <c r="A848" s="138"/>
      <c r="B848" s="138"/>
      <c r="C848" s="138"/>
      <c r="D848" s="138"/>
      <c r="E848" s="158"/>
      <c r="F848" s="15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</row>
    <row r="849" spans="1:73" x14ac:dyDescent="0.2">
      <c r="A849" s="138"/>
      <c r="B849" s="138"/>
      <c r="C849" s="138"/>
      <c r="D849" s="138"/>
      <c r="E849" s="158"/>
      <c r="F849" s="15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</row>
    <row r="850" spans="1:73" x14ac:dyDescent="0.2">
      <c r="A850" s="138"/>
      <c r="B850" s="138"/>
      <c r="C850" s="138"/>
      <c r="D850" s="138"/>
      <c r="E850" s="158"/>
      <c r="F850" s="15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</row>
    <row r="851" spans="1:73" x14ac:dyDescent="0.2">
      <c r="A851" s="138"/>
      <c r="B851" s="138"/>
      <c r="C851" s="138"/>
      <c r="D851" s="138"/>
      <c r="E851" s="158"/>
      <c r="F851" s="15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</row>
    <row r="852" spans="1:73" x14ac:dyDescent="0.2">
      <c r="A852" s="138"/>
      <c r="B852" s="138"/>
      <c r="C852" s="138"/>
      <c r="D852" s="138"/>
      <c r="E852" s="158"/>
      <c r="F852" s="15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</row>
    <row r="853" spans="1:73" x14ac:dyDescent="0.2">
      <c r="A853" s="138"/>
      <c r="B853" s="138"/>
      <c r="C853" s="138"/>
      <c r="D853" s="138"/>
      <c r="E853" s="158"/>
      <c r="F853" s="15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</row>
    <row r="854" spans="1:73" x14ac:dyDescent="0.2">
      <c r="A854" s="138"/>
      <c r="B854" s="138"/>
      <c r="C854" s="138"/>
      <c r="D854" s="138"/>
      <c r="E854" s="158"/>
      <c r="F854" s="15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</row>
    <row r="855" spans="1:73" x14ac:dyDescent="0.2">
      <c r="A855" s="138"/>
      <c r="B855" s="138"/>
      <c r="C855" s="138"/>
      <c r="D855" s="138"/>
      <c r="E855" s="158"/>
      <c r="F855" s="15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</row>
    <row r="856" spans="1:73" x14ac:dyDescent="0.2">
      <c r="A856" s="138"/>
      <c r="B856" s="138"/>
      <c r="C856" s="138"/>
      <c r="D856" s="138"/>
      <c r="E856" s="158"/>
      <c r="F856" s="15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</row>
    <row r="857" spans="1:73" x14ac:dyDescent="0.2">
      <c r="A857" s="138"/>
      <c r="B857" s="138"/>
      <c r="C857" s="138"/>
      <c r="D857" s="138"/>
      <c r="E857" s="158"/>
      <c r="F857" s="15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</row>
    <row r="858" spans="1:73" x14ac:dyDescent="0.2">
      <c r="A858" s="138"/>
      <c r="B858" s="138"/>
      <c r="C858" s="138"/>
      <c r="D858" s="138"/>
      <c r="E858" s="158"/>
      <c r="F858" s="15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</row>
    <row r="859" spans="1:73" x14ac:dyDescent="0.2">
      <c r="A859" s="138"/>
      <c r="B859" s="138"/>
      <c r="C859" s="138"/>
      <c r="D859" s="138"/>
      <c r="E859" s="158"/>
      <c r="F859" s="15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</row>
    <row r="860" spans="1:73" x14ac:dyDescent="0.2">
      <c r="A860" s="138"/>
      <c r="B860" s="138"/>
      <c r="C860" s="138"/>
      <c r="D860" s="138"/>
      <c r="E860" s="158"/>
      <c r="F860" s="15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</row>
    <row r="861" spans="1:73" x14ac:dyDescent="0.2">
      <c r="A861" s="138"/>
      <c r="B861" s="138"/>
      <c r="C861" s="138"/>
      <c r="D861" s="138"/>
      <c r="E861" s="158"/>
      <c r="F861" s="15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</row>
    <row r="862" spans="1:73" x14ac:dyDescent="0.2">
      <c r="A862" s="138"/>
      <c r="B862" s="138"/>
      <c r="C862" s="138"/>
      <c r="D862" s="138"/>
      <c r="E862" s="158"/>
      <c r="F862" s="15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</row>
    <row r="863" spans="1:73" x14ac:dyDescent="0.2">
      <c r="A863" s="138"/>
      <c r="B863" s="138"/>
      <c r="C863" s="138"/>
      <c r="D863" s="138"/>
      <c r="E863" s="158"/>
      <c r="F863" s="15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</row>
    <row r="864" spans="1:73" x14ac:dyDescent="0.2">
      <c r="A864" s="138"/>
      <c r="B864" s="138"/>
      <c r="C864" s="138"/>
      <c r="D864" s="138"/>
      <c r="E864" s="158"/>
      <c r="F864" s="15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</row>
    <row r="865" spans="1:73" x14ac:dyDescent="0.2">
      <c r="A865" s="138"/>
      <c r="B865" s="138"/>
      <c r="C865" s="138"/>
      <c r="D865" s="138"/>
      <c r="E865" s="158"/>
      <c r="F865" s="15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</row>
    <row r="866" spans="1:73" x14ac:dyDescent="0.2">
      <c r="A866" s="138"/>
      <c r="B866" s="138"/>
      <c r="C866" s="138"/>
      <c r="D866" s="138"/>
      <c r="E866" s="158"/>
      <c r="F866" s="15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</row>
    <row r="867" spans="1:73" x14ac:dyDescent="0.2">
      <c r="A867" s="138"/>
      <c r="B867" s="138"/>
      <c r="C867" s="138"/>
      <c r="D867" s="138"/>
      <c r="E867" s="158"/>
      <c r="F867" s="15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</row>
    <row r="868" spans="1:73" x14ac:dyDescent="0.2">
      <c r="A868" s="138"/>
      <c r="B868" s="138"/>
      <c r="C868" s="138"/>
      <c r="D868" s="138"/>
      <c r="E868" s="158"/>
      <c r="F868" s="15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</row>
    <row r="869" spans="1:73" x14ac:dyDescent="0.2">
      <c r="A869" s="138"/>
      <c r="B869" s="138"/>
      <c r="C869" s="138"/>
      <c r="D869" s="138"/>
      <c r="E869" s="158"/>
      <c r="F869" s="15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</row>
    <row r="870" spans="1:73" x14ac:dyDescent="0.2">
      <c r="A870" s="138"/>
      <c r="B870" s="138"/>
      <c r="C870" s="138"/>
      <c r="D870" s="138"/>
      <c r="E870" s="158"/>
      <c r="F870" s="15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</row>
    <row r="871" spans="1:73" x14ac:dyDescent="0.2">
      <c r="A871" s="138"/>
      <c r="B871" s="138"/>
      <c r="C871" s="138"/>
      <c r="D871" s="138"/>
      <c r="E871" s="158"/>
      <c r="F871" s="15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</row>
    <row r="872" spans="1:73" x14ac:dyDescent="0.2">
      <c r="A872" s="138"/>
      <c r="B872" s="138"/>
      <c r="C872" s="138"/>
      <c r="D872" s="138"/>
      <c r="E872" s="158"/>
      <c r="F872" s="15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</row>
    <row r="873" spans="1:73" x14ac:dyDescent="0.2">
      <c r="A873" s="138"/>
      <c r="B873" s="138"/>
      <c r="C873" s="138"/>
      <c r="D873" s="138"/>
      <c r="E873" s="158"/>
      <c r="F873" s="15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</row>
    <row r="874" spans="1:73" x14ac:dyDescent="0.2">
      <c r="A874" s="138"/>
      <c r="B874" s="138"/>
      <c r="C874" s="138"/>
      <c r="D874" s="138"/>
      <c r="E874" s="158"/>
      <c r="F874" s="15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</row>
    <row r="875" spans="1:73" x14ac:dyDescent="0.2">
      <c r="A875" s="138"/>
      <c r="B875" s="138"/>
      <c r="C875" s="138"/>
      <c r="D875" s="138"/>
      <c r="E875" s="158"/>
      <c r="F875" s="15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</row>
    <row r="876" spans="1:73" x14ac:dyDescent="0.2">
      <c r="A876" s="138"/>
      <c r="B876" s="138"/>
      <c r="C876" s="138"/>
      <c r="D876" s="138"/>
      <c r="E876" s="158"/>
      <c r="F876" s="15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</row>
    <row r="877" spans="1:73" x14ac:dyDescent="0.2">
      <c r="A877" s="138"/>
      <c r="B877" s="138"/>
      <c r="C877" s="138"/>
      <c r="D877" s="138"/>
      <c r="E877" s="158"/>
      <c r="F877" s="15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</row>
    <row r="878" spans="1:73" x14ac:dyDescent="0.2">
      <c r="A878" s="138"/>
      <c r="B878" s="138"/>
      <c r="C878" s="138"/>
      <c r="D878" s="138"/>
      <c r="E878" s="158"/>
      <c r="F878" s="15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</row>
    <row r="879" spans="1:73" x14ac:dyDescent="0.2">
      <c r="A879" s="138"/>
      <c r="B879" s="138"/>
      <c r="C879" s="138"/>
      <c r="D879" s="138"/>
      <c r="E879" s="158"/>
      <c r="F879" s="15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</row>
    <row r="880" spans="1:73" x14ac:dyDescent="0.2">
      <c r="A880" s="138"/>
      <c r="B880" s="138"/>
      <c r="C880" s="138"/>
      <c r="D880" s="138"/>
      <c r="E880" s="158"/>
      <c r="F880" s="15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</row>
    <row r="881" spans="1:73" x14ac:dyDescent="0.2">
      <c r="A881" s="138"/>
      <c r="B881" s="138"/>
      <c r="C881" s="138"/>
      <c r="D881" s="138"/>
      <c r="E881" s="158"/>
      <c r="F881" s="15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</row>
    <row r="882" spans="1:73" x14ac:dyDescent="0.2">
      <c r="A882" s="138"/>
      <c r="B882" s="138"/>
      <c r="C882" s="138"/>
      <c r="D882" s="138"/>
      <c r="E882" s="158"/>
      <c r="F882" s="15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</row>
    <row r="883" spans="1:73" x14ac:dyDescent="0.2">
      <c r="A883" s="138"/>
      <c r="B883" s="138"/>
      <c r="C883" s="138"/>
      <c r="D883" s="138"/>
      <c r="E883" s="158"/>
      <c r="F883" s="15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</row>
    <row r="884" spans="1:73" x14ac:dyDescent="0.2">
      <c r="A884" s="138"/>
      <c r="B884" s="138"/>
      <c r="C884" s="138"/>
      <c r="D884" s="138"/>
      <c r="E884" s="158"/>
      <c r="F884" s="15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</row>
    <row r="885" spans="1:73" x14ac:dyDescent="0.2">
      <c r="A885" s="138"/>
      <c r="B885" s="138"/>
      <c r="C885" s="138"/>
      <c r="D885" s="138"/>
      <c r="E885" s="158"/>
      <c r="F885" s="15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</row>
    <row r="886" spans="1:73" x14ac:dyDescent="0.2">
      <c r="A886" s="138"/>
      <c r="B886" s="138"/>
      <c r="C886" s="138"/>
      <c r="D886" s="138"/>
      <c r="E886" s="158"/>
      <c r="F886" s="15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</row>
    <row r="887" spans="1:73" x14ac:dyDescent="0.2">
      <c r="A887" s="138"/>
      <c r="B887" s="138"/>
      <c r="C887" s="138"/>
      <c r="D887" s="138"/>
      <c r="E887" s="158"/>
      <c r="F887" s="15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</row>
    <row r="888" spans="1:73" x14ac:dyDescent="0.2">
      <c r="A888" s="138"/>
      <c r="B888" s="138"/>
      <c r="C888" s="138"/>
      <c r="D888" s="138"/>
      <c r="E888" s="158"/>
      <c r="F888" s="15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</row>
    <row r="889" spans="1:73" x14ac:dyDescent="0.2">
      <c r="A889" s="138"/>
      <c r="B889" s="138"/>
      <c r="C889" s="138"/>
      <c r="D889" s="138"/>
      <c r="E889" s="158"/>
      <c r="F889" s="15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</row>
    <row r="890" spans="1:73" x14ac:dyDescent="0.2">
      <c r="A890" s="138"/>
      <c r="B890" s="138"/>
      <c r="C890" s="138"/>
      <c r="D890" s="138"/>
      <c r="E890" s="158"/>
      <c r="F890" s="15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</row>
    <row r="891" spans="1:73" x14ac:dyDescent="0.2">
      <c r="A891" s="138"/>
      <c r="B891" s="138"/>
      <c r="C891" s="138"/>
      <c r="D891" s="138"/>
      <c r="E891" s="158"/>
      <c r="F891" s="15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</row>
    <row r="892" spans="1:73" x14ac:dyDescent="0.2">
      <c r="A892" s="138"/>
      <c r="B892" s="138"/>
      <c r="C892" s="138"/>
      <c r="D892" s="138"/>
      <c r="E892" s="158"/>
      <c r="F892" s="15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</row>
    <row r="893" spans="1:73" x14ac:dyDescent="0.2">
      <c r="A893" s="138"/>
      <c r="B893" s="138"/>
      <c r="C893" s="138"/>
      <c r="D893" s="138"/>
      <c r="E893" s="158"/>
      <c r="F893" s="15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</row>
    <row r="894" spans="1:73" x14ac:dyDescent="0.2">
      <c r="A894" s="138"/>
      <c r="B894" s="138"/>
      <c r="C894" s="138"/>
      <c r="D894" s="138"/>
      <c r="E894" s="158"/>
      <c r="F894" s="15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</row>
    <row r="895" spans="1:73" x14ac:dyDescent="0.2">
      <c r="A895" s="138"/>
      <c r="B895" s="138"/>
      <c r="C895" s="138"/>
      <c r="D895" s="138"/>
      <c r="E895" s="158"/>
      <c r="F895" s="15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</row>
    <row r="896" spans="1:73" x14ac:dyDescent="0.2">
      <c r="A896" s="138"/>
      <c r="B896" s="138"/>
      <c r="C896" s="138"/>
      <c r="D896" s="138"/>
      <c r="E896" s="158"/>
      <c r="F896" s="15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</row>
    <row r="897" spans="1:73" x14ac:dyDescent="0.2">
      <c r="A897" s="138"/>
      <c r="B897" s="138"/>
      <c r="C897" s="138"/>
      <c r="D897" s="138"/>
      <c r="E897" s="158"/>
      <c r="F897" s="15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</row>
    <row r="898" spans="1:73" x14ac:dyDescent="0.2">
      <c r="A898" s="138"/>
      <c r="B898" s="138"/>
      <c r="C898" s="138"/>
      <c r="D898" s="138"/>
      <c r="E898" s="158"/>
      <c r="F898" s="15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</row>
    <row r="899" spans="1:73" x14ac:dyDescent="0.2">
      <c r="A899" s="138"/>
      <c r="B899" s="138"/>
      <c r="C899" s="138"/>
      <c r="D899" s="138"/>
      <c r="E899" s="158"/>
      <c r="F899" s="15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</row>
    <row r="900" spans="1:73" x14ac:dyDescent="0.2">
      <c r="A900" s="138"/>
      <c r="B900" s="138"/>
      <c r="C900" s="138"/>
      <c r="D900" s="138"/>
      <c r="E900" s="158"/>
      <c r="F900" s="15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</row>
    <row r="901" spans="1:73" x14ac:dyDescent="0.2">
      <c r="A901" s="138"/>
      <c r="B901" s="138"/>
      <c r="C901" s="138"/>
      <c r="D901" s="138"/>
      <c r="E901" s="158"/>
      <c r="F901" s="15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</row>
    <row r="902" spans="1:73" x14ac:dyDescent="0.2">
      <c r="A902" s="138"/>
      <c r="B902" s="138"/>
      <c r="C902" s="138"/>
      <c r="D902" s="138"/>
      <c r="E902" s="158"/>
      <c r="F902" s="15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</row>
    <row r="903" spans="1:73" x14ac:dyDescent="0.2">
      <c r="A903" s="138"/>
      <c r="B903" s="138"/>
      <c r="C903" s="138"/>
      <c r="D903" s="138"/>
      <c r="E903" s="158"/>
      <c r="F903" s="15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</row>
    <row r="904" spans="1:73" x14ac:dyDescent="0.2">
      <c r="A904" s="138"/>
      <c r="B904" s="138"/>
      <c r="C904" s="138"/>
      <c r="D904" s="138"/>
      <c r="E904" s="158"/>
      <c r="F904" s="15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</row>
    <row r="905" spans="1:73" x14ac:dyDescent="0.2">
      <c r="A905" s="138"/>
      <c r="B905" s="138"/>
      <c r="C905" s="138"/>
      <c r="D905" s="138"/>
      <c r="E905" s="158"/>
      <c r="F905" s="15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</row>
    <row r="906" spans="1:73" x14ac:dyDescent="0.2">
      <c r="A906" s="138"/>
      <c r="B906" s="138"/>
      <c r="C906" s="138"/>
      <c r="D906" s="138"/>
      <c r="E906" s="158"/>
      <c r="F906" s="15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</row>
    <row r="907" spans="1:73" x14ac:dyDescent="0.2">
      <c r="A907" s="138"/>
      <c r="B907" s="138"/>
      <c r="C907" s="138"/>
      <c r="D907" s="138"/>
      <c r="E907" s="158"/>
      <c r="F907" s="15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</row>
    <row r="908" spans="1:73" x14ac:dyDescent="0.2">
      <c r="A908" s="138"/>
      <c r="B908" s="138"/>
      <c r="C908" s="138"/>
      <c r="D908" s="138"/>
      <c r="E908" s="158"/>
      <c r="F908" s="15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</row>
    <row r="909" spans="1:73" x14ac:dyDescent="0.2">
      <c r="A909" s="138"/>
      <c r="B909" s="138"/>
      <c r="C909" s="138"/>
      <c r="D909" s="138"/>
      <c r="E909" s="158"/>
      <c r="F909" s="15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</row>
    <row r="910" spans="1:73" x14ac:dyDescent="0.2">
      <c r="A910" s="138"/>
      <c r="B910" s="138"/>
      <c r="C910" s="138"/>
      <c r="D910" s="138"/>
      <c r="E910" s="158"/>
      <c r="F910" s="15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</row>
    <row r="911" spans="1:73" x14ac:dyDescent="0.2">
      <c r="A911" s="138"/>
      <c r="B911" s="138"/>
      <c r="C911" s="138"/>
      <c r="D911" s="138"/>
      <c r="E911" s="158"/>
      <c r="F911" s="15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</row>
    <row r="912" spans="1:73" x14ac:dyDescent="0.2">
      <c r="A912" s="138"/>
      <c r="B912" s="138"/>
      <c r="C912" s="138"/>
      <c r="D912" s="138"/>
      <c r="E912" s="158"/>
      <c r="F912" s="15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</row>
    <row r="913" spans="1:73" x14ac:dyDescent="0.2">
      <c r="A913" s="138"/>
      <c r="B913" s="138"/>
      <c r="C913" s="138"/>
      <c r="D913" s="138"/>
      <c r="E913" s="158"/>
      <c r="F913" s="15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</row>
    <row r="914" spans="1:73" x14ac:dyDescent="0.2">
      <c r="A914" s="138"/>
      <c r="B914" s="138"/>
      <c r="C914" s="138"/>
      <c r="D914" s="138"/>
      <c r="E914" s="158"/>
      <c r="F914" s="15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</row>
    <row r="915" spans="1:73" x14ac:dyDescent="0.2">
      <c r="A915" s="138"/>
      <c r="B915" s="138"/>
      <c r="C915" s="138"/>
      <c r="D915" s="138"/>
      <c r="E915" s="158"/>
      <c r="F915" s="15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</row>
  </sheetData>
  <sheetProtection sheet="1" objects="1" scenarios="1"/>
  <mergeCells count="9">
    <mergeCell ref="BC5:BJ5"/>
    <mergeCell ref="BK5:BR5"/>
    <mergeCell ref="BS5:BU5"/>
    <mergeCell ref="G5:O5"/>
    <mergeCell ref="P5:R5"/>
    <mergeCell ref="S5:AA5"/>
    <mergeCell ref="AB5:AH5"/>
    <mergeCell ref="AI5:AO5"/>
    <mergeCell ref="AP5:BB5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84EB5-21A5-4A96-93AC-37FA2AE391D7}">
  <sheetPr>
    <tabColor rgb="FF00B050"/>
  </sheetPr>
  <dimension ref="A1:BU989"/>
  <sheetViews>
    <sheetView zoomScale="70" zoomScaleNormal="70" workbookViewId="0"/>
  </sheetViews>
  <sheetFormatPr defaultColWidth="9" defaultRowHeight="13.2" x14ac:dyDescent="0.2"/>
  <cols>
    <col min="1" max="1" width="17.5546875" style="92" customWidth="1"/>
    <col min="2" max="2" width="30.6640625" style="92" customWidth="1"/>
    <col min="3" max="3" width="20.6640625" style="92" customWidth="1"/>
    <col min="4" max="4" width="11.88671875" style="92" customWidth="1"/>
    <col min="5" max="5" width="14.109375" style="92" customWidth="1"/>
    <col min="6" max="6" width="24.44140625" style="92" customWidth="1"/>
    <col min="7" max="7" width="12.33203125" style="92" customWidth="1"/>
    <col min="8" max="13" width="9.44140625" style="92" customWidth="1"/>
    <col min="14" max="14" width="12.33203125" style="92" customWidth="1"/>
    <col min="15" max="21" width="9.109375" style="92" customWidth="1"/>
    <col min="22" max="22" width="9.6640625" style="92" customWidth="1"/>
    <col min="23" max="23" width="9.109375" style="92" customWidth="1"/>
    <col min="24" max="24" width="9.6640625" style="92" customWidth="1"/>
    <col min="25" max="25" width="26.44140625" style="92" customWidth="1"/>
    <col min="26" max="26" width="18.33203125" style="92" customWidth="1"/>
    <col min="27" max="27" width="9.109375" style="92" customWidth="1"/>
    <col min="28" max="28" width="9.6640625" style="92" customWidth="1"/>
    <col min="29" max="29" width="11.6640625" style="92" customWidth="1"/>
    <col min="30" max="30" width="9.109375" style="92" customWidth="1"/>
    <col min="31" max="31" width="18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6640625" style="92" customWidth="1"/>
    <col min="38" max="38" width="11.33203125" style="92" customWidth="1"/>
    <col min="39" max="39" width="11.88671875" style="92" customWidth="1"/>
    <col min="40" max="40" width="10.6640625" style="92" customWidth="1"/>
    <col min="41" max="45" width="9.109375" style="92" customWidth="1"/>
    <col min="46" max="46" width="10.33203125" style="92" customWidth="1"/>
    <col min="47" max="53" width="11.6640625" style="92" customWidth="1"/>
    <col min="54" max="62" width="9.109375" style="92" customWidth="1"/>
    <col min="63" max="64" width="11.88671875" style="92" customWidth="1"/>
    <col min="65" max="65" width="9.109375" style="92" customWidth="1"/>
    <col min="66" max="68" width="11.88671875" style="92" customWidth="1"/>
    <col min="69" max="69" width="10.6640625" style="92" customWidth="1"/>
    <col min="70" max="70" width="10" style="92" customWidth="1"/>
    <col min="71" max="72" width="9.33203125" style="92" customWidth="1"/>
    <col min="73" max="73" width="10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s="1" customFormat="1" ht="16.2" x14ac:dyDescent="0.2">
      <c r="A1" s="93"/>
      <c r="C1" s="93"/>
      <c r="G1" s="94"/>
      <c r="AI1" s="93"/>
      <c r="AL1" s="93"/>
      <c r="BK1" s="93"/>
      <c r="BN1" s="94"/>
    </row>
    <row r="2" spans="1:73" s="1" customFormat="1" ht="16.2" x14ac:dyDescent="0.2">
      <c r="A2" s="93"/>
      <c r="AL2" s="94"/>
      <c r="AO2" s="94"/>
    </row>
    <row r="3" spans="1:73" s="1" customFormat="1" x14ac:dyDescent="0.2">
      <c r="A3" s="93"/>
      <c r="D3" s="93"/>
    </row>
    <row r="4" spans="1:73" s="1" customFormat="1" ht="13.8" thickBot="1" x14ac:dyDescent="0.25">
      <c r="A4" s="93"/>
      <c r="B4" s="93"/>
      <c r="D4" s="93"/>
    </row>
    <row r="5" spans="1:73" ht="13.5" customHeight="1" x14ac:dyDescent="0.2">
      <c r="A5" s="95"/>
      <c r="B5" s="96"/>
      <c r="C5" s="96"/>
      <c r="D5" s="97"/>
      <c r="E5" s="97"/>
      <c r="F5" s="97"/>
      <c r="G5" s="185" t="s">
        <v>181</v>
      </c>
      <c r="H5" s="185"/>
      <c r="I5" s="185"/>
      <c r="J5" s="185"/>
      <c r="K5" s="185"/>
      <c r="L5" s="185"/>
      <c r="M5" s="185"/>
      <c r="N5" s="185"/>
      <c r="O5" s="186"/>
      <c r="P5" s="184" t="s">
        <v>182</v>
      </c>
      <c r="Q5" s="185"/>
      <c r="R5" s="186"/>
      <c r="S5" s="184" t="s">
        <v>183</v>
      </c>
      <c r="T5" s="185"/>
      <c r="U5" s="185"/>
      <c r="V5" s="185"/>
      <c r="W5" s="185"/>
      <c r="X5" s="185"/>
      <c r="Y5" s="185"/>
      <c r="Z5" s="185"/>
      <c r="AA5" s="186"/>
      <c r="AB5" s="184" t="s">
        <v>184</v>
      </c>
      <c r="AC5" s="185"/>
      <c r="AD5" s="185"/>
      <c r="AE5" s="185"/>
      <c r="AF5" s="185"/>
      <c r="AG5" s="185"/>
      <c r="AH5" s="186"/>
      <c r="AI5" s="184" t="s">
        <v>185</v>
      </c>
      <c r="AJ5" s="185"/>
      <c r="AK5" s="185"/>
      <c r="AL5" s="185"/>
      <c r="AM5" s="185"/>
      <c r="AN5" s="185"/>
      <c r="AO5" s="186"/>
      <c r="AP5" s="184" t="s">
        <v>186</v>
      </c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6"/>
      <c r="BC5" s="184" t="s">
        <v>187</v>
      </c>
      <c r="BD5" s="185"/>
      <c r="BE5" s="185"/>
      <c r="BF5" s="185"/>
      <c r="BG5" s="185"/>
      <c r="BH5" s="185"/>
      <c r="BI5" s="185"/>
      <c r="BJ5" s="186"/>
      <c r="BK5" s="184" t="s">
        <v>188</v>
      </c>
      <c r="BL5" s="185"/>
      <c r="BM5" s="185"/>
      <c r="BN5" s="185"/>
      <c r="BO5" s="185"/>
      <c r="BP5" s="185"/>
      <c r="BQ5" s="185"/>
      <c r="BR5" s="186"/>
      <c r="BS5" s="184" t="s">
        <v>189</v>
      </c>
      <c r="BT5" s="185"/>
      <c r="BU5" s="187"/>
    </row>
    <row r="6" spans="1:73" s="98" customFormat="1" ht="13.2" customHeight="1" x14ac:dyDescent="0.2">
      <c r="A6" s="99"/>
      <c r="B6" s="100"/>
      <c r="C6" s="100"/>
      <c r="D6" s="101"/>
      <c r="E6" s="101"/>
      <c r="F6" s="101"/>
      <c r="H6" s="102"/>
      <c r="I6" s="102"/>
      <c r="K6" s="102"/>
      <c r="M6" s="102"/>
      <c r="O6" s="102"/>
      <c r="P6" s="103"/>
      <c r="Q6" s="103"/>
      <c r="R6" s="102"/>
      <c r="S6" s="103"/>
      <c r="T6" s="103"/>
      <c r="U6" s="104"/>
      <c r="V6" s="104"/>
      <c r="W6" s="104"/>
      <c r="X6" s="104"/>
      <c r="Y6" s="104"/>
      <c r="Z6" s="105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6"/>
      <c r="AQ6" s="102"/>
      <c r="AS6" s="102"/>
      <c r="AU6" s="102"/>
      <c r="AW6" s="102"/>
      <c r="AY6" s="102"/>
      <c r="BA6" s="102"/>
      <c r="BB6" s="102"/>
      <c r="BC6" s="102"/>
      <c r="BE6" s="102"/>
      <c r="BG6" s="101"/>
      <c r="BI6" s="101"/>
      <c r="BJ6" s="101"/>
      <c r="BK6" s="102"/>
      <c r="BM6" s="102"/>
      <c r="BN6" s="102"/>
      <c r="BO6" s="102"/>
      <c r="BP6" s="102"/>
      <c r="BQ6" s="102"/>
      <c r="BR6" s="102"/>
      <c r="BS6" s="102"/>
      <c r="BT6" s="102"/>
      <c r="BU6" s="107"/>
    </row>
    <row r="7" spans="1:73" s="98" customFormat="1" ht="13.2" customHeight="1" x14ac:dyDescent="0.2">
      <c r="A7" s="99"/>
      <c r="B7" s="100"/>
      <c r="C7" s="100"/>
      <c r="D7" s="101"/>
      <c r="E7" s="101"/>
      <c r="F7" s="101"/>
      <c r="H7" s="101"/>
      <c r="I7" s="101"/>
      <c r="K7" s="101"/>
      <c r="M7" s="101"/>
      <c r="O7" s="101"/>
      <c r="P7" s="106"/>
      <c r="Q7" s="106"/>
      <c r="R7" s="101"/>
      <c r="S7" s="106"/>
      <c r="T7" s="101"/>
      <c r="V7" s="103"/>
      <c r="W7" s="108"/>
      <c r="X7" s="108"/>
      <c r="Y7" s="108"/>
      <c r="Z7" s="109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6"/>
      <c r="AQ7" s="101"/>
      <c r="AS7" s="101"/>
      <c r="AU7" s="101"/>
      <c r="AW7" s="101"/>
      <c r="AY7" s="101"/>
      <c r="BA7" s="101"/>
      <c r="BB7" s="101"/>
      <c r="BC7" s="101"/>
      <c r="BE7" s="101"/>
      <c r="BG7" s="101"/>
      <c r="BI7" s="101"/>
      <c r="BJ7" s="101"/>
      <c r="BK7" s="101"/>
      <c r="BM7" s="101"/>
      <c r="BN7" s="101"/>
      <c r="BO7" s="101"/>
      <c r="BP7" s="101"/>
      <c r="BQ7" s="101"/>
      <c r="BR7" s="101"/>
      <c r="BS7" s="101"/>
      <c r="BT7" s="101"/>
      <c r="BU7" s="110"/>
    </row>
    <row r="8" spans="1:73" s="98" customFormat="1" ht="80.099999999999994" customHeight="1" x14ac:dyDescent="0.2">
      <c r="A8" s="135" t="s">
        <v>162</v>
      </c>
      <c r="B8" s="136" t="s">
        <v>163</v>
      </c>
      <c r="C8" s="134" t="s">
        <v>164</v>
      </c>
      <c r="D8" s="136" t="s">
        <v>118</v>
      </c>
      <c r="E8" s="134" t="s">
        <v>119</v>
      </c>
      <c r="F8" s="136" t="s">
        <v>120</v>
      </c>
      <c r="G8" s="112" t="s">
        <v>121</v>
      </c>
      <c r="H8" s="113" t="s">
        <v>122</v>
      </c>
      <c r="I8" s="113" t="s">
        <v>123</v>
      </c>
      <c r="J8" s="114" t="s">
        <v>124</v>
      </c>
      <c r="K8" s="113" t="s">
        <v>125</v>
      </c>
      <c r="L8" s="114" t="s">
        <v>126</v>
      </c>
      <c r="M8" s="113" t="s">
        <v>127</v>
      </c>
      <c r="N8" s="114" t="s">
        <v>128</v>
      </c>
      <c r="O8" s="113" t="s">
        <v>66</v>
      </c>
      <c r="P8" s="113" t="s">
        <v>157</v>
      </c>
      <c r="Q8" s="113" t="s">
        <v>158</v>
      </c>
      <c r="R8" s="113" t="s">
        <v>190</v>
      </c>
      <c r="S8" s="113" t="s">
        <v>171</v>
      </c>
      <c r="T8" s="113" t="s">
        <v>159</v>
      </c>
      <c r="U8" s="113" t="s">
        <v>172</v>
      </c>
      <c r="V8" s="113" t="s">
        <v>160</v>
      </c>
      <c r="W8" s="113" t="s">
        <v>173</v>
      </c>
      <c r="X8" s="113" t="s">
        <v>73</v>
      </c>
      <c r="Y8" s="113" t="s">
        <v>161</v>
      </c>
      <c r="Z8" s="113" t="s">
        <v>75</v>
      </c>
      <c r="AA8" s="113" t="s">
        <v>248</v>
      </c>
      <c r="AB8" s="113" t="s">
        <v>130</v>
      </c>
      <c r="AC8" s="113" t="s">
        <v>131</v>
      </c>
      <c r="AD8" s="113" t="s">
        <v>132</v>
      </c>
      <c r="AE8" s="113" t="s">
        <v>133</v>
      </c>
      <c r="AF8" s="113" t="s">
        <v>134</v>
      </c>
      <c r="AG8" s="113" t="s">
        <v>116</v>
      </c>
      <c r="AH8" s="113" t="s">
        <v>192</v>
      </c>
      <c r="AI8" s="113" t="s">
        <v>135</v>
      </c>
      <c r="AJ8" s="113" t="s">
        <v>136</v>
      </c>
      <c r="AK8" s="113" t="s">
        <v>137</v>
      </c>
      <c r="AL8" s="134" t="s">
        <v>175</v>
      </c>
      <c r="AM8" s="134" t="s">
        <v>176</v>
      </c>
      <c r="AN8" s="113" t="s">
        <v>193</v>
      </c>
      <c r="AO8" s="113" t="s">
        <v>194</v>
      </c>
      <c r="AP8" s="112" t="s">
        <v>138</v>
      </c>
      <c r="AQ8" s="113" t="s">
        <v>139</v>
      </c>
      <c r="AR8" s="114" t="s">
        <v>140</v>
      </c>
      <c r="AS8" s="113" t="s">
        <v>141</v>
      </c>
      <c r="AT8" s="114" t="s">
        <v>142</v>
      </c>
      <c r="AU8" s="113" t="s">
        <v>143</v>
      </c>
      <c r="AV8" s="114" t="s">
        <v>144</v>
      </c>
      <c r="AW8" s="113" t="s">
        <v>145</v>
      </c>
      <c r="AX8" s="114" t="s">
        <v>146</v>
      </c>
      <c r="AY8" s="113" t="s">
        <v>147</v>
      </c>
      <c r="AZ8" s="114" t="s">
        <v>148</v>
      </c>
      <c r="BA8" s="113" t="s">
        <v>149</v>
      </c>
      <c r="BB8" s="113" t="s">
        <v>195</v>
      </c>
      <c r="BC8" s="113" t="s">
        <v>150</v>
      </c>
      <c r="BD8" s="114" t="s">
        <v>151</v>
      </c>
      <c r="BE8" s="113" t="s">
        <v>152</v>
      </c>
      <c r="BF8" s="114" t="s">
        <v>153</v>
      </c>
      <c r="BG8" s="113" t="s">
        <v>154</v>
      </c>
      <c r="BH8" s="114" t="s">
        <v>155</v>
      </c>
      <c r="BI8" s="113" t="s">
        <v>156</v>
      </c>
      <c r="BJ8" s="113" t="s">
        <v>196</v>
      </c>
      <c r="BK8" s="113" t="s">
        <v>111</v>
      </c>
      <c r="BL8" s="114" t="s">
        <v>112</v>
      </c>
      <c r="BM8" s="113" t="s">
        <v>197</v>
      </c>
      <c r="BN8" s="113" t="s">
        <v>114</v>
      </c>
      <c r="BO8" s="113" t="s">
        <v>177</v>
      </c>
      <c r="BP8" s="113" t="s">
        <v>115</v>
      </c>
      <c r="BQ8" s="113" t="s">
        <v>198</v>
      </c>
      <c r="BR8" s="113" t="s">
        <v>199</v>
      </c>
      <c r="BS8" s="113" t="s">
        <v>200</v>
      </c>
      <c r="BT8" s="113" t="s">
        <v>201</v>
      </c>
      <c r="BU8" s="112" t="s">
        <v>202</v>
      </c>
    </row>
    <row r="9" spans="1:73" s="98" customFormat="1" ht="12.6" customHeight="1" x14ac:dyDescent="0.2">
      <c r="A9" s="159">
        <v>271004</v>
      </c>
      <c r="B9" s="139" t="s">
        <v>203</v>
      </c>
      <c r="C9" s="160" t="s">
        <v>204</v>
      </c>
      <c r="D9" s="139">
        <v>314</v>
      </c>
      <c r="E9" s="139">
        <v>23.519841683001999</v>
      </c>
      <c r="F9" s="139">
        <v>23.519841683001999</v>
      </c>
      <c r="G9" s="150">
        <v>8</v>
      </c>
      <c r="H9" s="150">
        <v>36</v>
      </c>
      <c r="I9" s="150">
        <v>38</v>
      </c>
      <c r="J9" s="150">
        <v>62</v>
      </c>
      <c r="K9" s="150">
        <v>62</v>
      </c>
      <c r="L9" s="150">
        <v>39</v>
      </c>
      <c r="M9" s="150">
        <v>43</v>
      </c>
      <c r="N9" s="150">
        <v>26</v>
      </c>
      <c r="O9" s="150">
        <v>0</v>
      </c>
      <c r="P9" s="150">
        <v>154</v>
      </c>
      <c r="Q9" s="150">
        <v>160</v>
      </c>
      <c r="R9" s="150">
        <v>0</v>
      </c>
      <c r="S9" s="150">
        <v>120</v>
      </c>
      <c r="T9" s="150">
        <v>194</v>
      </c>
      <c r="U9" s="150">
        <v>15</v>
      </c>
      <c r="V9" s="150">
        <v>179</v>
      </c>
      <c r="W9" s="150">
        <v>0</v>
      </c>
      <c r="X9" s="150">
        <v>45</v>
      </c>
      <c r="Y9" s="150">
        <v>97</v>
      </c>
      <c r="Z9" s="150">
        <v>37</v>
      </c>
      <c r="AA9" s="150">
        <v>0</v>
      </c>
      <c r="AB9" s="150">
        <v>200</v>
      </c>
      <c r="AC9" s="150">
        <v>20</v>
      </c>
      <c r="AD9" s="150">
        <v>9</v>
      </c>
      <c r="AE9" s="150">
        <v>12</v>
      </c>
      <c r="AF9" s="150">
        <v>0</v>
      </c>
      <c r="AG9" s="150">
        <v>73</v>
      </c>
      <c r="AH9" s="150">
        <v>0</v>
      </c>
      <c r="AI9" s="150">
        <v>172</v>
      </c>
      <c r="AJ9" s="150">
        <v>10</v>
      </c>
      <c r="AK9" s="150">
        <v>25</v>
      </c>
      <c r="AL9" s="139">
        <v>78</v>
      </c>
      <c r="AM9" s="139">
        <v>11</v>
      </c>
      <c r="AN9" s="150">
        <v>18</v>
      </c>
      <c r="AO9" s="150">
        <v>0</v>
      </c>
      <c r="AP9" s="150">
        <v>17</v>
      </c>
      <c r="AQ9" s="150">
        <v>27</v>
      </c>
      <c r="AR9" s="150">
        <v>25</v>
      </c>
      <c r="AS9" s="150">
        <v>15</v>
      </c>
      <c r="AT9" s="150">
        <v>13</v>
      </c>
      <c r="AU9" s="150">
        <v>21</v>
      </c>
      <c r="AV9" s="150">
        <v>29</v>
      </c>
      <c r="AW9" s="150">
        <v>21</v>
      </c>
      <c r="AX9" s="150">
        <v>18</v>
      </c>
      <c r="AY9" s="150">
        <v>16</v>
      </c>
      <c r="AZ9" s="150">
        <v>14</v>
      </c>
      <c r="BA9" s="150">
        <v>13</v>
      </c>
      <c r="BB9" s="150">
        <v>85</v>
      </c>
      <c r="BC9" s="150">
        <v>35</v>
      </c>
      <c r="BD9" s="150">
        <v>67</v>
      </c>
      <c r="BE9" s="150">
        <v>47</v>
      </c>
      <c r="BF9" s="150">
        <v>50</v>
      </c>
      <c r="BG9" s="150">
        <v>32</v>
      </c>
      <c r="BH9" s="150">
        <v>41</v>
      </c>
      <c r="BI9" s="150">
        <v>42</v>
      </c>
      <c r="BJ9" s="150">
        <v>0</v>
      </c>
      <c r="BK9" s="150">
        <v>50</v>
      </c>
      <c r="BL9" s="150">
        <v>243</v>
      </c>
      <c r="BM9" s="150">
        <v>160</v>
      </c>
      <c r="BN9" s="150">
        <v>38</v>
      </c>
      <c r="BO9" s="150">
        <v>11</v>
      </c>
      <c r="BP9" s="150">
        <v>11</v>
      </c>
      <c r="BQ9" s="150">
        <v>32</v>
      </c>
      <c r="BR9" s="150">
        <v>2</v>
      </c>
      <c r="BS9" s="150">
        <v>41</v>
      </c>
      <c r="BT9" s="150">
        <v>271</v>
      </c>
      <c r="BU9" s="150">
        <v>2</v>
      </c>
    </row>
    <row r="10" spans="1:73" s="98" customFormat="1" ht="12.6" customHeight="1" x14ac:dyDescent="0.2">
      <c r="A10" s="159">
        <v>271403</v>
      </c>
      <c r="B10" s="139" t="s">
        <v>205</v>
      </c>
      <c r="C10" s="160" t="s">
        <v>204</v>
      </c>
      <c r="D10" s="139">
        <v>78</v>
      </c>
      <c r="E10" s="139">
        <v>19.941861802897701</v>
      </c>
      <c r="F10" s="139">
        <v>19.941861802897701</v>
      </c>
      <c r="G10" s="150">
        <v>2</v>
      </c>
      <c r="H10" s="150">
        <v>10</v>
      </c>
      <c r="I10" s="150">
        <v>14</v>
      </c>
      <c r="J10" s="150">
        <v>11</v>
      </c>
      <c r="K10" s="150">
        <v>16</v>
      </c>
      <c r="L10" s="150">
        <v>10</v>
      </c>
      <c r="M10" s="150">
        <v>7</v>
      </c>
      <c r="N10" s="150">
        <v>8</v>
      </c>
      <c r="O10" s="150">
        <v>0</v>
      </c>
      <c r="P10" s="150">
        <v>47</v>
      </c>
      <c r="Q10" s="150">
        <v>31</v>
      </c>
      <c r="R10" s="150">
        <v>0</v>
      </c>
      <c r="S10" s="150">
        <v>35</v>
      </c>
      <c r="T10" s="150">
        <v>43</v>
      </c>
      <c r="U10" s="150">
        <v>3</v>
      </c>
      <c r="V10" s="150">
        <v>40</v>
      </c>
      <c r="W10" s="150">
        <v>0</v>
      </c>
      <c r="X10" s="150">
        <v>17</v>
      </c>
      <c r="Y10" s="150">
        <v>18</v>
      </c>
      <c r="Z10" s="150">
        <v>5</v>
      </c>
      <c r="AA10" s="150">
        <v>0</v>
      </c>
      <c r="AB10" s="150">
        <v>47</v>
      </c>
      <c r="AC10" s="150">
        <v>5</v>
      </c>
      <c r="AD10" s="150">
        <v>10</v>
      </c>
      <c r="AE10" s="150">
        <v>0</v>
      </c>
      <c r="AF10" s="150">
        <v>0</v>
      </c>
      <c r="AG10" s="150">
        <v>16</v>
      </c>
      <c r="AH10" s="150">
        <v>0</v>
      </c>
      <c r="AI10" s="150">
        <v>48</v>
      </c>
      <c r="AJ10" s="150">
        <v>2</v>
      </c>
      <c r="AK10" s="150">
        <v>11</v>
      </c>
      <c r="AL10" s="139">
        <v>13</v>
      </c>
      <c r="AM10" s="139">
        <v>3</v>
      </c>
      <c r="AN10" s="150">
        <v>1</v>
      </c>
      <c r="AO10" s="150">
        <v>0</v>
      </c>
      <c r="AP10" s="150">
        <v>10</v>
      </c>
      <c r="AQ10" s="150">
        <v>5</v>
      </c>
      <c r="AR10" s="150">
        <v>7</v>
      </c>
      <c r="AS10" s="150">
        <v>4</v>
      </c>
      <c r="AT10" s="150">
        <v>3</v>
      </c>
      <c r="AU10" s="150">
        <v>6</v>
      </c>
      <c r="AV10" s="150">
        <v>4</v>
      </c>
      <c r="AW10" s="150">
        <v>5</v>
      </c>
      <c r="AX10" s="150">
        <v>6</v>
      </c>
      <c r="AY10" s="150">
        <v>4</v>
      </c>
      <c r="AZ10" s="150">
        <v>3</v>
      </c>
      <c r="BA10" s="150">
        <v>3</v>
      </c>
      <c r="BB10" s="150">
        <v>18</v>
      </c>
      <c r="BC10" s="150">
        <v>9</v>
      </c>
      <c r="BD10" s="150">
        <v>14</v>
      </c>
      <c r="BE10" s="150">
        <v>11</v>
      </c>
      <c r="BF10" s="150">
        <v>12</v>
      </c>
      <c r="BG10" s="150">
        <v>13</v>
      </c>
      <c r="BH10" s="150">
        <v>9</v>
      </c>
      <c r="BI10" s="150">
        <v>10</v>
      </c>
      <c r="BJ10" s="150">
        <v>0</v>
      </c>
      <c r="BK10" s="150">
        <v>16</v>
      </c>
      <c r="BL10" s="150">
        <v>55</v>
      </c>
      <c r="BM10" s="150">
        <v>34</v>
      </c>
      <c r="BN10" s="150">
        <v>20</v>
      </c>
      <c r="BO10" s="150">
        <v>6</v>
      </c>
      <c r="BP10" s="150">
        <v>3</v>
      </c>
      <c r="BQ10" s="150">
        <v>7</v>
      </c>
      <c r="BR10" s="150">
        <v>0</v>
      </c>
      <c r="BS10" s="150">
        <v>15</v>
      </c>
      <c r="BT10" s="150">
        <v>63</v>
      </c>
      <c r="BU10" s="150">
        <v>0</v>
      </c>
    </row>
    <row r="11" spans="1:73" s="98" customFormat="1" ht="12.6" customHeight="1" x14ac:dyDescent="0.2">
      <c r="A11" s="159">
        <v>272027</v>
      </c>
      <c r="B11" s="139" t="s">
        <v>206</v>
      </c>
      <c r="C11" s="160" t="s">
        <v>204</v>
      </c>
      <c r="D11" s="139">
        <v>19</v>
      </c>
      <c r="E11" s="139">
        <v>21.081362965593001</v>
      </c>
      <c r="F11" s="139">
        <v>21.081362965593001</v>
      </c>
      <c r="G11" s="150">
        <v>1</v>
      </c>
      <c r="H11" s="150">
        <v>0</v>
      </c>
      <c r="I11" s="150">
        <v>0</v>
      </c>
      <c r="J11" s="150">
        <v>3</v>
      </c>
      <c r="K11" s="150">
        <v>6</v>
      </c>
      <c r="L11" s="150">
        <v>4</v>
      </c>
      <c r="M11" s="150">
        <v>3</v>
      </c>
      <c r="N11" s="150">
        <v>2</v>
      </c>
      <c r="O11" s="150">
        <v>0</v>
      </c>
      <c r="P11" s="150">
        <v>9</v>
      </c>
      <c r="Q11" s="150">
        <v>10</v>
      </c>
      <c r="R11" s="150">
        <v>0</v>
      </c>
      <c r="S11" s="150">
        <v>6</v>
      </c>
      <c r="T11" s="150">
        <v>13</v>
      </c>
      <c r="U11" s="150">
        <v>1</v>
      </c>
      <c r="V11" s="150">
        <v>12</v>
      </c>
      <c r="W11" s="150">
        <v>0</v>
      </c>
      <c r="X11" s="150">
        <v>2</v>
      </c>
      <c r="Y11" s="150">
        <v>10</v>
      </c>
      <c r="Z11" s="150">
        <v>0</v>
      </c>
      <c r="AA11" s="150">
        <v>0</v>
      </c>
      <c r="AB11" s="150">
        <v>7</v>
      </c>
      <c r="AC11" s="150">
        <v>0</v>
      </c>
      <c r="AD11" s="150">
        <v>3</v>
      </c>
      <c r="AE11" s="150">
        <v>0</v>
      </c>
      <c r="AF11" s="150">
        <v>0</v>
      </c>
      <c r="AG11" s="150">
        <v>9</v>
      </c>
      <c r="AH11" s="150">
        <v>0</v>
      </c>
      <c r="AI11" s="150">
        <v>8</v>
      </c>
      <c r="AJ11" s="150">
        <v>0</v>
      </c>
      <c r="AK11" s="150">
        <v>3</v>
      </c>
      <c r="AL11" s="139">
        <v>4</v>
      </c>
      <c r="AM11" s="139">
        <v>3</v>
      </c>
      <c r="AN11" s="150">
        <v>1</v>
      </c>
      <c r="AO11" s="150">
        <v>0</v>
      </c>
      <c r="AP11" s="150">
        <v>0</v>
      </c>
      <c r="AQ11" s="150">
        <v>1</v>
      </c>
      <c r="AR11" s="150">
        <v>1</v>
      </c>
      <c r="AS11" s="150">
        <v>1</v>
      </c>
      <c r="AT11" s="150">
        <v>0</v>
      </c>
      <c r="AU11" s="150">
        <v>1</v>
      </c>
      <c r="AV11" s="150">
        <v>1</v>
      </c>
      <c r="AW11" s="150">
        <v>1</v>
      </c>
      <c r="AX11" s="150">
        <v>3</v>
      </c>
      <c r="AY11" s="150">
        <v>3</v>
      </c>
      <c r="AZ11" s="150">
        <v>2</v>
      </c>
      <c r="BA11" s="150">
        <v>3</v>
      </c>
      <c r="BB11" s="150">
        <v>2</v>
      </c>
      <c r="BC11" s="150">
        <v>1</v>
      </c>
      <c r="BD11" s="150">
        <v>7</v>
      </c>
      <c r="BE11" s="150">
        <v>2</v>
      </c>
      <c r="BF11" s="150">
        <v>1</v>
      </c>
      <c r="BG11" s="150">
        <v>2</v>
      </c>
      <c r="BH11" s="150">
        <v>4</v>
      </c>
      <c r="BI11" s="150">
        <v>2</v>
      </c>
      <c r="BJ11" s="150">
        <v>0</v>
      </c>
      <c r="BK11" s="150">
        <v>4</v>
      </c>
      <c r="BL11" s="150">
        <v>17</v>
      </c>
      <c r="BM11" s="150">
        <v>4</v>
      </c>
      <c r="BN11" s="150">
        <v>4</v>
      </c>
      <c r="BO11" s="150">
        <v>1</v>
      </c>
      <c r="BP11" s="150">
        <v>0</v>
      </c>
      <c r="BQ11" s="150">
        <v>1</v>
      </c>
      <c r="BR11" s="150">
        <v>0</v>
      </c>
      <c r="BS11" s="150">
        <v>3</v>
      </c>
      <c r="BT11" s="150">
        <v>16</v>
      </c>
      <c r="BU11" s="150">
        <v>0</v>
      </c>
    </row>
    <row r="12" spans="1:73" s="98" customFormat="1" ht="12.6" customHeight="1" x14ac:dyDescent="0.2">
      <c r="A12" s="159">
        <v>272035</v>
      </c>
      <c r="B12" s="139" t="s">
        <v>207</v>
      </c>
      <c r="C12" s="160" t="s">
        <v>204</v>
      </c>
      <c r="D12" s="139">
        <v>22</v>
      </c>
      <c r="E12" s="139">
        <v>11.3956572186309</v>
      </c>
      <c r="F12" s="139">
        <v>11.3956572186309</v>
      </c>
      <c r="G12" s="150">
        <v>0</v>
      </c>
      <c r="H12" s="150">
        <v>2</v>
      </c>
      <c r="I12" s="150">
        <v>2</v>
      </c>
      <c r="J12" s="150">
        <v>5</v>
      </c>
      <c r="K12" s="150">
        <v>4</v>
      </c>
      <c r="L12" s="150">
        <v>2</v>
      </c>
      <c r="M12" s="150">
        <v>4</v>
      </c>
      <c r="N12" s="150">
        <v>3</v>
      </c>
      <c r="O12" s="150">
        <v>0</v>
      </c>
      <c r="P12" s="150">
        <v>12</v>
      </c>
      <c r="Q12" s="150">
        <v>10</v>
      </c>
      <c r="R12" s="150">
        <v>0</v>
      </c>
      <c r="S12" s="150">
        <v>11</v>
      </c>
      <c r="T12" s="150">
        <v>11</v>
      </c>
      <c r="U12" s="150">
        <v>1</v>
      </c>
      <c r="V12" s="150">
        <v>10</v>
      </c>
      <c r="W12" s="150">
        <v>0</v>
      </c>
      <c r="X12" s="150">
        <v>4</v>
      </c>
      <c r="Y12" s="150">
        <v>6</v>
      </c>
      <c r="Z12" s="150">
        <v>0</v>
      </c>
      <c r="AA12" s="150">
        <v>0</v>
      </c>
      <c r="AB12" s="150">
        <v>12</v>
      </c>
      <c r="AC12" s="150">
        <v>1</v>
      </c>
      <c r="AD12" s="150">
        <v>0</v>
      </c>
      <c r="AE12" s="150">
        <v>0</v>
      </c>
      <c r="AF12" s="150">
        <v>0</v>
      </c>
      <c r="AG12" s="150">
        <v>9</v>
      </c>
      <c r="AH12" s="150">
        <v>0</v>
      </c>
      <c r="AI12" s="150">
        <v>15</v>
      </c>
      <c r="AJ12" s="150">
        <v>0</v>
      </c>
      <c r="AK12" s="150">
        <v>2</v>
      </c>
      <c r="AL12" s="139">
        <v>2</v>
      </c>
      <c r="AM12" s="139">
        <v>0</v>
      </c>
      <c r="AN12" s="150">
        <v>3</v>
      </c>
      <c r="AO12" s="150">
        <v>0</v>
      </c>
      <c r="AP12" s="150">
        <v>1</v>
      </c>
      <c r="AQ12" s="150">
        <v>3</v>
      </c>
      <c r="AR12" s="150">
        <v>1</v>
      </c>
      <c r="AS12" s="150">
        <v>1</v>
      </c>
      <c r="AT12" s="150">
        <v>2</v>
      </c>
      <c r="AU12" s="150">
        <v>1</v>
      </c>
      <c r="AV12" s="150">
        <v>3</v>
      </c>
      <c r="AW12" s="150">
        <v>2</v>
      </c>
      <c r="AX12" s="150">
        <v>0</v>
      </c>
      <c r="AY12" s="150">
        <v>1</v>
      </c>
      <c r="AZ12" s="150">
        <v>0</v>
      </c>
      <c r="BA12" s="150">
        <v>4</v>
      </c>
      <c r="BB12" s="150">
        <v>3</v>
      </c>
      <c r="BC12" s="150">
        <v>3</v>
      </c>
      <c r="BD12" s="150">
        <v>2</v>
      </c>
      <c r="BE12" s="150">
        <v>4</v>
      </c>
      <c r="BF12" s="150">
        <v>1</v>
      </c>
      <c r="BG12" s="150">
        <v>3</v>
      </c>
      <c r="BH12" s="150">
        <v>3</v>
      </c>
      <c r="BI12" s="150">
        <v>6</v>
      </c>
      <c r="BJ12" s="150">
        <v>0</v>
      </c>
      <c r="BK12" s="150">
        <v>4</v>
      </c>
      <c r="BL12" s="150">
        <v>18</v>
      </c>
      <c r="BM12" s="150">
        <v>8</v>
      </c>
      <c r="BN12" s="150">
        <v>5</v>
      </c>
      <c r="BO12" s="150">
        <v>0</v>
      </c>
      <c r="BP12" s="150">
        <v>0</v>
      </c>
      <c r="BQ12" s="150">
        <v>1</v>
      </c>
      <c r="BR12" s="150">
        <v>0</v>
      </c>
      <c r="BS12" s="150">
        <v>5</v>
      </c>
      <c r="BT12" s="150">
        <v>17</v>
      </c>
      <c r="BU12" s="150">
        <v>0</v>
      </c>
    </row>
    <row r="13" spans="1:73" s="98" customFormat="1" ht="12.6" customHeight="1" x14ac:dyDescent="0.2">
      <c r="A13" s="159">
        <v>272043</v>
      </c>
      <c r="B13" s="139" t="s">
        <v>208</v>
      </c>
      <c r="C13" s="160" t="s">
        <v>204</v>
      </c>
      <c r="D13" s="139">
        <v>5</v>
      </c>
      <c r="E13" s="139">
        <v>10.204289883467</v>
      </c>
      <c r="F13" s="139">
        <v>10.204289883467</v>
      </c>
      <c r="G13" s="150">
        <v>0</v>
      </c>
      <c r="H13" s="150">
        <v>0</v>
      </c>
      <c r="I13" s="150">
        <v>0</v>
      </c>
      <c r="J13" s="150">
        <v>2</v>
      </c>
      <c r="K13" s="150">
        <v>1</v>
      </c>
      <c r="L13" s="150">
        <v>0</v>
      </c>
      <c r="M13" s="150">
        <v>0</v>
      </c>
      <c r="N13" s="150">
        <v>2</v>
      </c>
      <c r="O13" s="150">
        <v>0</v>
      </c>
      <c r="P13" s="150">
        <v>4</v>
      </c>
      <c r="Q13" s="150">
        <v>1</v>
      </c>
      <c r="R13" s="150">
        <v>0</v>
      </c>
      <c r="S13" s="150">
        <v>2</v>
      </c>
      <c r="T13" s="150">
        <v>3</v>
      </c>
      <c r="U13" s="150">
        <v>0</v>
      </c>
      <c r="V13" s="150">
        <v>3</v>
      </c>
      <c r="W13" s="150">
        <v>0</v>
      </c>
      <c r="X13" s="150">
        <v>1</v>
      </c>
      <c r="Y13" s="150">
        <v>2</v>
      </c>
      <c r="Z13" s="150">
        <v>0</v>
      </c>
      <c r="AA13" s="150">
        <v>0</v>
      </c>
      <c r="AB13" s="150">
        <v>4</v>
      </c>
      <c r="AC13" s="150">
        <v>0</v>
      </c>
      <c r="AD13" s="150">
        <v>1</v>
      </c>
      <c r="AE13" s="150">
        <v>0</v>
      </c>
      <c r="AF13" s="150">
        <v>0</v>
      </c>
      <c r="AG13" s="150">
        <v>0</v>
      </c>
      <c r="AH13" s="150">
        <v>0</v>
      </c>
      <c r="AI13" s="150">
        <v>4</v>
      </c>
      <c r="AJ13" s="150">
        <v>0</v>
      </c>
      <c r="AK13" s="150">
        <v>1</v>
      </c>
      <c r="AL13" s="139">
        <v>0</v>
      </c>
      <c r="AM13" s="139">
        <v>0</v>
      </c>
      <c r="AN13" s="150">
        <v>0</v>
      </c>
      <c r="AO13" s="150">
        <v>0</v>
      </c>
      <c r="AP13" s="150">
        <v>1</v>
      </c>
      <c r="AQ13" s="150">
        <v>0</v>
      </c>
      <c r="AR13" s="150">
        <v>0</v>
      </c>
      <c r="AS13" s="150">
        <v>0</v>
      </c>
      <c r="AT13" s="150">
        <v>1</v>
      </c>
      <c r="AU13" s="150">
        <v>0</v>
      </c>
      <c r="AV13" s="150">
        <v>1</v>
      </c>
      <c r="AW13" s="150">
        <v>1</v>
      </c>
      <c r="AX13" s="150">
        <v>0</v>
      </c>
      <c r="AY13" s="150">
        <v>0</v>
      </c>
      <c r="AZ13" s="150">
        <v>0</v>
      </c>
      <c r="BA13" s="150">
        <v>0</v>
      </c>
      <c r="BB13" s="150">
        <v>1</v>
      </c>
      <c r="BC13" s="150">
        <v>0</v>
      </c>
      <c r="BD13" s="150">
        <v>0</v>
      </c>
      <c r="BE13" s="150">
        <v>1</v>
      </c>
      <c r="BF13" s="150">
        <v>1</v>
      </c>
      <c r="BG13" s="150">
        <v>1</v>
      </c>
      <c r="BH13" s="150">
        <v>1</v>
      </c>
      <c r="BI13" s="150">
        <v>1</v>
      </c>
      <c r="BJ13" s="150">
        <v>0</v>
      </c>
      <c r="BK13" s="150">
        <v>1</v>
      </c>
      <c r="BL13" s="150">
        <v>6</v>
      </c>
      <c r="BM13" s="150">
        <v>5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5</v>
      </c>
      <c r="BU13" s="150">
        <v>0</v>
      </c>
    </row>
    <row r="14" spans="1:73" s="98" customFormat="1" ht="12.6" customHeight="1" x14ac:dyDescent="0.2">
      <c r="A14" s="159">
        <v>272051</v>
      </c>
      <c r="B14" s="139" t="s">
        <v>209</v>
      </c>
      <c r="C14" s="160" t="s">
        <v>204</v>
      </c>
      <c r="D14" s="139">
        <v>32</v>
      </c>
      <c r="E14" s="139">
        <v>17.540397728518499</v>
      </c>
      <c r="F14" s="139">
        <v>17.540397728518499</v>
      </c>
      <c r="G14" s="150">
        <v>3</v>
      </c>
      <c r="H14" s="150">
        <v>5</v>
      </c>
      <c r="I14" s="150">
        <v>3</v>
      </c>
      <c r="J14" s="150">
        <v>4</v>
      </c>
      <c r="K14" s="150">
        <v>10</v>
      </c>
      <c r="L14" s="150">
        <v>2</v>
      </c>
      <c r="M14" s="150">
        <v>2</v>
      </c>
      <c r="N14" s="150">
        <v>3</v>
      </c>
      <c r="O14" s="150">
        <v>0</v>
      </c>
      <c r="P14" s="150">
        <v>18</v>
      </c>
      <c r="Q14" s="150">
        <v>14</v>
      </c>
      <c r="R14" s="150">
        <v>0</v>
      </c>
      <c r="S14" s="150">
        <v>12</v>
      </c>
      <c r="T14" s="150">
        <v>20</v>
      </c>
      <c r="U14" s="150">
        <v>7</v>
      </c>
      <c r="V14" s="150">
        <v>13</v>
      </c>
      <c r="W14" s="150">
        <v>0</v>
      </c>
      <c r="X14" s="150">
        <v>3</v>
      </c>
      <c r="Y14" s="150">
        <v>7</v>
      </c>
      <c r="Z14" s="150">
        <v>3</v>
      </c>
      <c r="AA14" s="150">
        <v>0</v>
      </c>
      <c r="AB14" s="150">
        <v>25</v>
      </c>
      <c r="AC14" s="150">
        <v>1</v>
      </c>
      <c r="AD14" s="150">
        <v>1</v>
      </c>
      <c r="AE14" s="150">
        <v>0</v>
      </c>
      <c r="AF14" s="150">
        <v>0</v>
      </c>
      <c r="AG14" s="150">
        <v>5</v>
      </c>
      <c r="AH14" s="150">
        <v>0</v>
      </c>
      <c r="AI14" s="150">
        <v>18</v>
      </c>
      <c r="AJ14" s="150">
        <v>0</v>
      </c>
      <c r="AK14" s="150">
        <v>5</v>
      </c>
      <c r="AL14" s="139">
        <v>7</v>
      </c>
      <c r="AM14" s="139">
        <v>1</v>
      </c>
      <c r="AN14" s="150">
        <v>1</v>
      </c>
      <c r="AO14" s="150">
        <v>0</v>
      </c>
      <c r="AP14" s="150">
        <v>0</v>
      </c>
      <c r="AQ14" s="150">
        <v>2</v>
      </c>
      <c r="AR14" s="150">
        <v>3</v>
      </c>
      <c r="AS14" s="150">
        <v>2</v>
      </c>
      <c r="AT14" s="150">
        <v>1</v>
      </c>
      <c r="AU14" s="150">
        <v>0</v>
      </c>
      <c r="AV14" s="150">
        <v>0</v>
      </c>
      <c r="AW14" s="150">
        <v>1</v>
      </c>
      <c r="AX14" s="150">
        <v>3</v>
      </c>
      <c r="AY14" s="150">
        <v>2</v>
      </c>
      <c r="AZ14" s="150">
        <v>4</v>
      </c>
      <c r="BA14" s="150">
        <v>3</v>
      </c>
      <c r="BB14" s="150">
        <v>11</v>
      </c>
      <c r="BC14" s="150">
        <v>4</v>
      </c>
      <c r="BD14" s="150">
        <v>3</v>
      </c>
      <c r="BE14" s="150">
        <v>7</v>
      </c>
      <c r="BF14" s="150">
        <v>1</v>
      </c>
      <c r="BG14" s="150">
        <v>5</v>
      </c>
      <c r="BH14" s="150">
        <v>4</v>
      </c>
      <c r="BI14" s="150">
        <v>6</v>
      </c>
      <c r="BJ14" s="150">
        <v>2</v>
      </c>
      <c r="BK14" s="150">
        <v>2</v>
      </c>
      <c r="BL14" s="150">
        <v>15</v>
      </c>
      <c r="BM14" s="150">
        <v>22</v>
      </c>
      <c r="BN14" s="150">
        <v>4</v>
      </c>
      <c r="BO14" s="150">
        <v>0</v>
      </c>
      <c r="BP14" s="150">
        <v>6</v>
      </c>
      <c r="BQ14" s="150">
        <v>4</v>
      </c>
      <c r="BR14" s="150">
        <v>0</v>
      </c>
      <c r="BS14" s="150">
        <v>5</v>
      </c>
      <c r="BT14" s="150">
        <v>27</v>
      </c>
      <c r="BU14" s="150">
        <v>0</v>
      </c>
    </row>
    <row r="15" spans="1:73" s="98" customFormat="1" ht="12.6" customHeight="1" x14ac:dyDescent="0.2">
      <c r="A15" s="159">
        <v>272060</v>
      </c>
      <c r="B15" s="139" t="s">
        <v>210</v>
      </c>
      <c r="C15" s="160" t="s">
        <v>204</v>
      </c>
      <c r="D15" s="139">
        <v>3</v>
      </c>
      <c r="E15" s="139">
        <v>8.6036307321689804</v>
      </c>
      <c r="F15" s="139">
        <v>8.6036307321689804</v>
      </c>
      <c r="G15" s="150">
        <v>1</v>
      </c>
      <c r="H15" s="150">
        <v>0</v>
      </c>
      <c r="I15" s="150">
        <v>0</v>
      </c>
      <c r="J15" s="150">
        <v>0</v>
      </c>
      <c r="K15" s="150">
        <v>1</v>
      </c>
      <c r="L15" s="150">
        <v>0</v>
      </c>
      <c r="M15" s="150">
        <v>0</v>
      </c>
      <c r="N15" s="150">
        <v>1</v>
      </c>
      <c r="O15" s="150">
        <v>0</v>
      </c>
      <c r="P15" s="150">
        <v>2</v>
      </c>
      <c r="Q15" s="150">
        <v>1</v>
      </c>
      <c r="R15" s="150">
        <v>0</v>
      </c>
      <c r="S15" s="150" t="s">
        <v>238</v>
      </c>
      <c r="T15" s="150" t="s">
        <v>238</v>
      </c>
      <c r="U15" s="150" t="s">
        <v>238</v>
      </c>
      <c r="V15" s="150" t="s">
        <v>238</v>
      </c>
      <c r="W15" s="150" t="s">
        <v>238</v>
      </c>
      <c r="X15" s="150" t="s">
        <v>238</v>
      </c>
      <c r="Y15" s="150" t="s">
        <v>238</v>
      </c>
      <c r="Z15" s="150" t="s">
        <v>238</v>
      </c>
      <c r="AA15" s="150" t="s">
        <v>238</v>
      </c>
      <c r="AB15" s="150" t="s">
        <v>238</v>
      </c>
      <c r="AC15" s="150" t="s">
        <v>238</v>
      </c>
      <c r="AD15" s="150" t="s">
        <v>238</v>
      </c>
      <c r="AE15" s="150" t="s">
        <v>238</v>
      </c>
      <c r="AF15" s="150" t="s">
        <v>238</v>
      </c>
      <c r="AG15" s="150" t="s">
        <v>238</v>
      </c>
      <c r="AH15" s="150" t="s">
        <v>238</v>
      </c>
      <c r="AI15" s="150" t="s">
        <v>238</v>
      </c>
      <c r="AJ15" s="150" t="s">
        <v>238</v>
      </c>
      <c r="AK15" s="150" t="s">
        <v>238</v>
      </c>
      <c r="AL15" s="139" t="s">
        <v>238</v>
      </c>
      <c r="AM15" s="139" t="s">
        <v>238</v>
      </c>
      <c r="AN15" s="150" t="s">
        <v>238</v>
      </c>
      <c r="AO15" s="150" t="s">
        <v>238</v>
      </c>
      <c r="AP15" s="150">
        <v>0</v>
      </c>
      <c r="AQ15" s="150">
        <v>1</v>
      </c>
      <c r="AR15" s="150">
        <v>0</v>
      </c>
      <c r="AS15" s="150">
        <v>1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1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2</v>
      </c>
      <c r="BH15" s="150">
        <v>1</v>
      </c>
      <c r="BI15" s="150">
        <v>0</v>
      </c>
      <c r="BJ15" s="150">
        <v>0</v>
      </c>
      <c r="BK15" s="150" t="s">
        <v>238</v>
      </c>
      <c r="BL15" s="150" t="s">
        <v>238</v>
      </c>
      <c r="BM15" s="150" t="s">
        <v>238</v>
      </c>
      <c r="BN15" s="150" t="s">
        <v>238</v>
      </c>
      <c r="BO15" s="150" t="s">
        <v>238</v>
      </c>
      <c r="BP15" s="150" t="s">
        <v>238</v>
      </c>
      <c r="BQ15" s="150" t="s">
        <v>238</v>
      </c>
      <c r="BR15" s="150" t="s">
        <v>238</v>
      </c>
      <c r="BS15" s="150" t="s">
        <v>238</v>
      </c>
      <c r="BT15" s="150" t="s">
        <v>238</v>
      </c>
      <c r="BU15" s="150" t="s">
        <v>238</v>
      </c>
    </row>
    <row r="16" spans="1:73" s="98" customFormat="1" ht="12.6" customHeight="1" x14ac:dyDescent="0.2">
      <c r="A16" s="159">
        <v>272078</v>
      </c>
      <c r="B16" s="139" t="s">
        <v>211</v>
      </c>
      <c r="C16" s="160" t="s">
        <v>204</v>
      </c>
      <c r="D16" s="139">
        <v>29</v>
      </c>
      <c r="E16" s="139">
        <v>17.5542668974952</v>
      </c>
      <c r="F16" s="139">
        <v>17.5542668974952</v>
      </c>
      <c r="G16" s="150">
        <v>2</v>
      </c>
      <c r="H16" s="150">
        <v>1</v>
      </c>
      <c r="I16" s="150">
        <v>4</v>
      </c>
      <c r="J16" s="150">
        <v>6</v>
      </c>
      <c r="K16" s="150">
        <v>6</v>
      </c>
      <c r="L16" s="150">
        <v>3</v>
      </c>
      <c r="M16" s="150">
        <v>3</v>
      </c>
      <c r="N16" s="150">
        <v>4</v>
      </c>
      <c r="O16" s="150">
        <v>0</v>
      </c>
      <c r="P16" s="150">
        <v>19</v>
      </c>
      <c r="Q16" s="150">
        <v>10</v>
      </c>
      <c r="R16" s="150">
        <v>0</v>
      </c>
      <c r="S16" s="150">
        <v>12</v>
      </c>
      <c r="T16" s="150">
        <v>17</v>
      </c>
      <c r="U16" s="150">
        <v>1</v>
      </c>
      <c r="V16" s="150">
        <v>16</v>
      </c>
      <c r="W16" s="150">
        <v>0</v>
      </c>
      <c r="X16" s="150">
        <v>6</v>
      </c>
      <c r="Y16" s="150">
        <v>7</v>
      </c>
      <c r="Z16" s="150">
        <v>3</v>
      </c>
      <c r="AA16" s="150">
        <v>0</v>
      </c>
      <c r="AB16" s="150">
        <v>17</v>
      </c>
      <c r="AC16" s="150">
        <v>0</v>
      </c>
      <c r="AD16" s="150">
        <v>1</v>
      </c>
      <c r="AE16" s="150">
        <v>0</v>
      </c>
      <c r="AF16" s="150">
        <v>1</v>
      </c>
      <c r="AG16" s="150">
        <v>10</v>
      </c>
      <c r="AH16" s="150">
        <v>0</v>
      </c>
      <c r="AI16" s="150">
        <v>23</v>
      </c>
      <c r="AJ16" s="150">
        <v>1</v>
      </c>
      <c r="AK16" s="150">
        <v>1</v>
      </c>
      <c r="AL16" s="139">
        <v>0</v>
      </c>
      <c r="AM16" s="139">
        <v>4</v>
      </c>
      <c r="AN16" s="150">
        <v>0</v>
      </c>
      <c r="AO16" s="150">
        <v>0</v>
      </c>
      <c r="AP16" s="150">
        <v>0</v>
      </c>
      <c r="AQ16" s="150">
        <v>2</v>
      </c>
      <c r="AR16" s="150">
        <v>3</v>
      </c>
      <c r="AS16" s="150">
        <v>1</v>
      </c>
      <c r="AT16" s="150">
        <v>2</v>
      </c>
      <c r="AU16" s="150">
        <v>2</v>
      </c>
      <c r="AV16" s="150">
        <v>3</v>
      </c>
      <c r="AW16" s="150">
        <v>3</v>
      </c>
      <c r="AX16" s="150">
        <v>4</v>
      </c>
      <c r="AY16" s="150">
        <v>3</v>
      </c>
      <c r="AZ16" s="150">
        <v>2</v>
      </c>
      <c r="BA16" s="150">
        <v>2</v>
      </c>
      <c r="BB16" s="150">
        <v>2</v>
      </c>
      <c r="BC16" s="150">
        <v>3</v>
      </c>
      <c r="BD16" s="150">
        <v>5</v>
      </c>
      <c r="BE16" s="150">
        <v>3</v>
      </c>
      <c r="BF16" s="150">
        <v>6</v>
      </c>
      <c r="BG16" s="150">
        <v>5</v>
      </c>
      <c r="BH16" s="150">
        <v>6</v>
      </c>
      <c r="BI16" s="150">
        <v>1</v>
      </c>
      <c r="BJ16" s="150">
        <v>0</v>
      </c>
      <c r="BK16" s="150">
        <v>4</v>
      </c>
      <c r="BL16" s="150">
        <v>18</v>
      </c>
      <c r="BM16" s="150">
        <v>12</v>
      </c>
      <c r="BN16" s="150">
        <v>6</v>
      </c>
      <c r="BO16" s="150">
        <v>1</v>
      </c>
      <c r="BP16" s="150">
        <v>0</v>
      </c>
      <c r="BQ16" s="150">
        <v>3</v>
      </c>
      <c r="BR16" s="150">
        <v>0</v>
      </c>
      <c r="BS16" s="150">
        <v>0</v>
      </c>
      <c r="BT16" s="150">
        <v>29</v>
      </c>
      <c r="BU16" s="150">
        <v>0</v>
      </c>
    </row>
    <row r="17" spans="1:73" s="98" customFormat="1" ht="12.6" customHeight="1" x14ac:dyDescent="0.2">
      <c r="A17" s="159">
        <v>272086</v>
      </c>
      <c r="B17" s="139" t="s">
        <v>212</v>
      </c>
      <c r="C17" s="160" t="s">
        <v>204</v>
      </c>
      <c r="D17" s="139">
        <v>10</v>
      </c>
      <c r="E17" s="139">
        <v>25.1407884151247</v>
      </c>
      <c r="F17" s="139">
        <v>25.1407884151247</v>
      </c>
      <c r="G17" s="150">
        <v>0</v>
      </c>
      <c r="H17" s="150">
        <v>0</v>
      </c>
      <c r="I17" s="150">
        <v>2</v>
      </c>
      <c r="J17" s="150">
        <v>5</v>
      </c>
      <c r="K17" s="150">
        <v>2</v>
      </c>
      <c r="L17" s="150">
        <v>0</v>
      </c>
      <c r="M17" s="150">
        <v>0</v>
      </c>
      <c r="N17" s="150">
        <v>1</v>
      </c>
      <c r="O17" s="150">
        <v>0</v>
      </c>
      <c r="P17" s="150">
        <v>6</v>
      </c>
      <c r="Q17" s="150">
        <v>4</v>
      </c>
      <c r="R17" s="150">
        <v>0</v>
      </c>
      <c r="S17" s="150">
        <v>6</v>
      </c>
      <c r="T17" s="150">
        <v>4</v>
      </c>
      <c r="U17" s="150">
        <v>0</v>
      </c>
      <c r="V17" s="150">
        <v>4</v>
      </c>
      <c r="W17" s="150">
        <v>0</v>
      </c>
      <c r="X17" s="150">
        <v>2</v>
      </c>
      <c r="Y17" s="150">
        <v>1</v>
      </c>
      <c r="Z17" s="150">
        <v>1</v>
      </c>
      <c r="AA17" s="150">
        <v>0</v>
      </c>
      <c r="AB17" s="150">
        <v>6</v>
      </c>
      <c r="AC17" s="150">
        <v>1</v>
      </c>
      <c r="AD17" s="150">
        <v>1</v>
      </c>
      <c r="AE17" s="150">
        <v>1</v>
      </c>
      <c r="AF17" s="150">
        <v>0</v>
      </c>
      <c r="AG17" s="150">
        <v>1</v>
      </c>
      <c r="AH17" s="150">
        <v>0</v>
      </c>
      <c r="AI17" s="150">
        <v>6</v>
      </c>
      <c r="AJ17" s="150">
        <v>0</v>
      </c>
      <c r="AK17" s="150">
        <v>1</v>
      </c>
      <c r="AL17" s="139">
        <v>1</v>
      </c>
      <c r="AM17" s="139">
        <v>0</v>
      </c>
      <c r="AN17" s="150">
        <v>2</v>
      </c>
      <c r="AO17" s="150">
        <v>0</v>
      </c>
      <c r="AP17" s="150">
        <v>0</v>
      </c>
      <c r="AQ17" s="150">
        <v>1</v>
      </c>
      <c r="AR17" s="150">
        <v>0</v>
      </c>
      <c r="AS17" s="150">
        <v>1</v>
      </c>
      <c r="AT17" s="150">
        <v>1</v>
      </c>
      <c r="AU17" s="150">
        <v>2</v>
      </c>
      <c r="AV17" s="150">
        <v>1</v>
      </c>
      <c r="AW17" s="150">
        <v>0</v>
      </c>
      <c r="AX17" s="150">
        <v>0</v>
      </c>
      <c r="AY17" s="150">
        <v>0</v>
      </c>
      <c r="AZ17" s="150">
        <v>1</v>
      </c>
      <c r="BA17" s="150">
        <v>0</v>
      </c>
      <c r="BB17" s="150">
        <v>3</v>
      </c>
      <c r="BC17" s="150">
        <v>2</v>
      </c>
      <c r="BD17" s="150">
        <v>2</v>
      </c>
      <c r="BE17" s="150">
        <v>2</v>
      </c>
      <c r="BF17" s="150">
        <v>0</v>
      </c>
      <c r="BG17" s="150">
        <v>1</v>
      </c>
      <c r="BH17" s="150">
        <v>2</v>
      </c>
      <c r="BI17" s="150">
        <v>1</v>
      </c>
      <c r="BJ17" s="150">
        <v>0</v>
      </c>
      <c r="BK17" s="150">
        <v>2</v>
      </c>
      <c r="BL17" s="150">
        <v>6</v>
      </c>
      <c r="BM17" s="150">
        <v>3</v>
      </c>
      <c r="BN17" s="150">
        <v>4</v>
      </c>
      <c r="BO17" s="150">
        <v>0</v>
      </c>
      <c r="BP17" s="150">
        <v>0</v>
      </c>
      <c r="BQ17" s="150">
        <v>3</v>
      </c>
      <c r="BR17" s="150">
        <v>0</v>
      </c>
      <c r="BS17" s="150">
        <v>2</v>
      </c>
      <c r="BT17" s="150">
        <v>8</v>
      </c>
      <c r="BU17" s="150">
        <v>0</v>
      </c>
    </row>
    <row r="18" spans="1:73" s="98" customFormat="1" ht="12.6" customHeight="1" x14ac:dyDescent="0.2">
      <c r="A18" s="159">
        <v>272094</v>
      </c>
      <c r="B18" s="139" t="s">
        <v>213</v>
      </c>
      <c r="C18" s="160" t="s">
        <v>204</v>
      </c>
      <c r="D18" s="139">
        <v>18</v>
      </c>
      <c r="E18" s="139">
        <v>26.3107888851534</v>
      </c>
      <c r="F18" s="139">
        <v>26.3107888851534</v>
      </c>
      <c r="G18" s="150">
        <v>0</v>
      </c>
      <c r="H18" s="150">
        <v>1</v>
      </c>
      <c r="I18" s="150">
        <v>2</v>
      </c>
      <c r="J18" s="150">
        <v>3</v>
      </c>
      <c r="K18" s="150">
        <v>5</v>
      </c>
      <c r="L18" s="150">
        <v>3</v>
      </c>
      <c r="M18" s="150">
        <v>4</v>
      </c>
      <c r="N18" s="150">
        <v>0</v>
      </c>
      <c r="O18" s="150">
        <v>0</v>
      </c>
      <c r="P18" s="150">
        <v>10</v>
      </c>
      <c r="Q18" s="150">
        <v>7</v>
      </c>
      <c r="R18" s="150">
        <v>1</v>
      </c>
      <c r="S18" s="150">
        <v>9</v>
      </c>
      <c r="T18" s="150">
        <v>8</v>
      </c>
      <c r="U18" s="150">
        <v>0</v>
      </c>
      <c r="V18" s="150">
        <v>8</v>
      </c>
      <c r="W18" s="150">
        <v>0</v>
      </c>
      <c r="X18" s="150">
        <v>2</v>
      </c>
      <c r="Y18" s="150">
        <v>5</v>
      </c>
      <c r="Z18" s="150">
        <v>1</v>
      </c>
      <c r="AA18" s="150">
        <v>1</v>
      </c>
      <c r="AB18" s="150">
        <v>11</v>
      </c>
      <c r="AC18" s="150">
        <v>0</v>
      </c>
      <c r="AD18" s="150">
        <v>2</v>
      </c>
      <c r="AE18" s="150">
        <v>0</v>
      </c>
      <c r="AF18" s="150">
        <v>0</v>
      </c>
      <c r="AG18" s="150">
        <v>5</v>
      </c>
      <c r="AH18" s="150">
        <v>0</v>
      </c>
      <c r="AI18" s="150">
        <v>10</v>
      </c>
      <c r="AJ18" s="150">
        <v>1</v>
      </c>
      <c r="AK18" s="150">
        <v>3</v>
      </c>
      <c r="AL18" s="139">
        <v>4</v>
      </c>
      <c r="AM18" s="139">
        <v>0</v>
      </c>
      <c r="AN18" s="150">
        <v>0</v>
      </c>
      <c r="AO18" s="150">
        <v>0</v>
      </c>
      <c r="AP18" s="150">
        <v>6</v>
      </c>
      <c r="AQ18" s="150">
        <v>0</v>
      </c>
      <c r="AR18" s="150">
        <v>0</v>
      </c>
      <c r="AS18" s="150">
        <v>2</v>
      </c>
      <c r="AT18" s="150">
        <v>1</v>
      </c>
      <c r="AU18" s="150">
        <v>0</v>
      </c>
      <c r="AV18" s="150">
        <v>0</v>
      </c>
      <c r="AW18" s="150">
        <v>4</v>
      </c>
      <c r="AX18" s="150">
        <v>0</v>
      </c>
      <c r="AY18" s="150">
        <v>1</v>
      </c>
      <c r="AZ18" s="150">
        <v>2</v>
      </c>
      <c r="BA18" s="150">
        <v>2</v>
      </c>
      <c r="BB18" s="150">
        <v>0</v>
      </c>
      <c r="BC18" s="150">
        <v>3</v>
      </c>
      <c r="BD18" s="150">
        <v>3</v>
      </c>
      <c r="BE18" s="150">
        <v>1</v>
      </c>
      <c r="BF18" s="150">
        <v>4</v>
      </c>
      <c r="BG18" s="150">
        <v>1</v>
      </c>
      <c r="BH18" s="150">
        <v>3</v>
      </c>
      <c r="BI18" s="150">
        <v>3</v>
      </c>
      <c r="BJ18" s="150">
        <v>0</v>
      </c>
      <c r="BK18" s="150">
        <v>3</v>
      </c>
      <c r="BL18" s="150">
        <v>11</v>
      </c>
      <c r="BM18" s="150">
        <v>10</v>
      </c>
      <c r="BN18" s="150">
        <v>2</v>
      </c>
      <c r="BO18" s="150">
        <v>0</v>
      </c>
      <c r="BP18" s="150">
        <v>0</v>
      </c>
      <c r="BQ18" s="150">
        <v>1</v>
      </c>
      <c r="BR18" s="150">
        <v>1</v>
      </c>
      <c r="BS18" s="150">
        <v>3</v>
      </c>
      <c r="BT18" s="150">
        <v>15</v>
      </c>
      <c r="BU18" s="150">
        <v>0</v>
      </c>
    </row>
    <row r="19" spans="1:73" s="98" customFormat="1" ht="12.6" customHeight="1" x14ac:dyDescent="0.2">
      <c r="A19" s="159">
        <v>272108</v>
      </c>
      <c r="B19" s="139" t="s">
        <v>214</v>
      </c>
      <c r="C19" s="160" t="s">
        <v>204</v>
      </c>
      <c r="D19" s="139">
        <v>28</v>
      </c>
      <c r="E19" s="139">
        <v>14.841592502875599</v>
      </c>
      <c r="F19" s="139">
        <v>14.841592502875599</v>
      </c>
      <c r="G19" s="150">
        <v>0</v>
      </c>
      <c r="H19" s="150">
        <v>4</v>
      </c>
      <c r="I19" s="150">
        <v>3</v>
      </c>
      <c r="J19" s="150">
        <v>2</v>
      </c>
      <c r="K19" s="150">
        <v>6</v>
      </c>
      <c r="L19" s="150">
        <v>6</v>
      </c>
      <c r="M19" s="150">
        <v>4</v>
      </c>
      <c r="N19" s="150">
        <v>3</v>
      </c>
      <c r="O19" s="150">
        <v>0</v>
      </c>
      <c r="P19" s="150">
        <v>15</v>
      </c>
      <c r="Q19" s="150">
        <v>13</v>
      </c>
      <c r="R19" s="150">
        <v>0</v>
      </c>
      <c r="S19" s="150">
        <v>13</v>
      </c>
      <c r="T19" s="150">
        <v>14</v>
      </c>
      <c r="U19" s="150">
        <v>0</v>
      </c>
      <c r="V19" s="150">
        <v>14</v>
      </c>
      <c r="W19" s="150">
        <v>0</v>
      </c>
      <c r="X19" s="150">
        <v>1</v>
      </c>
      <c r="Y19" s="150">
        <v>10</v>
      </c>
      <c r="Z19" s="150">
        <v>3</v>
      </c>
      <c r="AA19" s="150">
        <v>1</v>
      </c>
      <c r="AB19" s="150">
        <v>20</v>
      </c>
      <c r="AC19" s="150">
        <v>0</v>
      </c>
      <c r="AD19" s="150">
        <v>1</v>
      </c>
      <c r="AE19" s="150">
        <v>2</v>
      </c>
      <c r="AF19" s="150">
        <v>1</v>
      </c>
      <c r="AG19" s="150">
        <v>4</v>
      </c>
      <c r="AH19" s="150">
        <v>0</v>
      </c>
      <c r="AI19" s="150">
        <v>21</v>
      </c>
      <c r="AJ19" s="150">
        <v>0</v>
      </c>
      <c r="AK19" s="150">
        <v>3</v>
      </c>
      <c r="AL19" s="139">
        <v>1</v>
      </c>
      <c r="AM19" s="139">
        <v>2</v>
      </c>
      <c r="AN19" s="150">
        <v>1</v>
      </c>
      <c r="AO19" s="150">
        <v>0</v>
      </c>
      <c r="AP19" s="150">
        <v>2</v>
      </c>
      <c r="AQ19" s="150">
        <v>1</v>
      </c>
      <c r="AR19" s="150">
        <v>3</v>
      </c>
      <c r="AS19" s="150">
        <v>3</v>
      </c>
      <c r="AT19" s="150">
        <v>1</v>
      </c>
      <c r="AU19" s="150">
        <v>2</v>
      </c>
      <c r="AV19" s="150">
        <v>2</v>
      </c>
      <c r="AW19" s="150">
        <v>1</v>
      </c>
      <c r="AX19" s="150">
        <v>3</v>
      </c>
      <c r="AY19" s="150">
        <v>3</v>
      </c>
      <c r="AZ19" s="150">
        <v>3</v>
      </c>
      <c r="BA19" s="150">
        <v>2</v>
      </c>
      <c r="BB19" s="150">
        <v>2</v>
      </c>
      <c r="BC19" s="150">
        <v>2</v>
      </c>
      <c r="BD19" s="150">
        <v>6</v>
      </c>
      <c r="BE19" s="150">
        <v>5</v>
      </c>
      <c r="BF19" s="150">
        <v>7</v>
      </c>
      <c r="BG19" s="150">
        <v>3</v>
      </c>
      <c r="BH19" s="150">
        <v>2</v>
      </c>
      <c r="BI19" s="150">
        <v>3</v>
      </c>
      <c r="BJ19" s="150">
        <v>0</v>
      </c>
      <c r="BK19" s="150">
        <v>2</v>
      </c>
      <c r="BL19" s="150">
        <v>23</v>
      </c>
      <c r="BM19" s="150">
        <v>13</v>
      </c>
      <c r="BN19" s="150">
        <v>9</v>
      </c>
      <c r="BO19" s="150">
        <v>0</v>
      </c>
      <c r="BP19" s="150">
        <v>0</v>
      </c>
      <c r="BQ19" s="150">
        <v>1</v>
      </c>
      <c r="BR19" s="150">
        <v>0</v>
      </c>
      <c r="BS19" s="150">
        <v>2</v>
      </c>
      <c r="BT19" s="150">
        <v>26</v>
      </c>
      <c r="BU19" s="150">
        <v>0</v>
      </c>
    </row>
    <row r="20" spans="1:73" s="98" customFormat="1" ht="12.6" customHeight="1" x14ac:dyDescent="0.2">
      <c r="A20" s="159">
        <v>272116</v>
      </c>
      <c r="B20" s="139" t="s">
        <v>215</v>
      </c>
      <c r="C20" s="160" t="s">
        <v>204</v>
      </c>
      <c r="D20" s="139">
        <v>19</v>
      </c>
      <c r="E20" s="139">
        <v>13.8073367827452</v>
      </c>
      <c r="F20" s="139">
        <v>13.8073367827452</v>
      </c>
      <c r="G20" s="150">
        <v>1</v>
      </c>
      <c r="H20" s="150">
        <v>3</v>
      </c>
      <c r="I20" s="150">
        <v>1</v>
      </c>
      <c r="J20" s="150">
        <v>1</v>
      </c>
      <c r="K20" s="150">
        <v>5</v>
      </c>
      <c r="L20" s="150">
        <v>4</v>
      </c>
      <c r="M20" s="150">
        <v>3</v>
      </c>
      <c r="N20" s="150">
        <v>1</v>
      </c>
      <c r="O20" s="150">
        <v>0</v>
      </c>
      <c r="P20" s="150">
        <v>14</v>
      </c>
      <c r="Q20" s="150">
        <v>5</v>
      </c>
      <c r="R20" s="150">
        <v>0</v>
      </c>
      <c r="S20" s="150">
        <v>6</v>
      </c>
      <c r="T20" s="150">
        <v>13</v>
      </c>
      <c r="U20" s="150">
        <v>4</v>
      </c>
      <c r="V20" s="150">
        <v>9</v>
      </c>
      <c r="W20" s="150">
        <v>0</v>
      </c>
      <c r="X20" s="150">
        <v>2</v>
      </c>
      <c r="Y20" s="150">
        <v>5</v>
      </c>
      <c r="Z20" s="150">
        <v>2</v>
      </c>
      <c r="AA20" s="150">
        <v>0</v>
      </c>
      <c r="AB20" s="150">
        <v>14</v>
      </c>
      <c r="AC20" s="150">
        <v>0</v>
      </c>
      <c r="AD20" s="150">
        <v>1</v>
      </c>
      <c r="AE20" s="150">
        <v>0</v>
      </c>
      <c r="AF20" s="150">
        <v>0</v>
      </c>
      <c r="AG20" s="150">
        <v>4</v>
      </c>
      <c r="AH20" s="150">
        <v>0</v>
      </c>
      <c r="AI20" s="150">
        <v>11</v>
      </c>
      <c r="AJ20" s="150">
        <v>0</v>
      </c>
      <c r="AK20" s="150">
        <v>2</v>
      </c>
      <c r="AL20" s="139">
        <v>3</v>
      </c>
      <c r="AM20" s="139">
        <v>2</v>
      </c>
      <c r="AN20" s="150">
        <v>1</v>
      </c>
      <c r="AO20" s="150">
        <v>0</v>
      </c>
      <c r="AP20" s="150">
        <v>4</v>
      </c>
      <c r="AQ20" s="150">
        <v>1</v>
      </c>
      <c r="AR20" s="150">
        <v>0</v>
      </c>
      <c r="AS20" s="150">
        <v>1</v>
      </c>
      <c r="AT20" s="150">
        <v>0</v>
      </c>
      <c r="AU20" s="150">
        <v>1</v>
      </c>
      <c r="AV20" s="150">
        <v>2</v>
      </c>
      <c r="AW20" s="150">
        <v>2</v>
      </c>
      <c r="AX20" s="150">
        <v>0</v>
      </c>
      <c r="AY20" s="150">
        <v>1</v>
      </c>
      <c r="AZ20" s="150">
        <v>2</v>
      </c>
      <c r="BA20" s="150">
        <v>1</v>
      </c>
      <c r="BB20" s="150">
        <v>4</v>
      </c>
      <c r="BC20" s="150">
        <v>1</v>
      </c>
      <c r="BD20" s="150">
        <v>4</v>
      </c>
      <c r="BE20" s="150">
        <v>7</v>
      </c>
      <c r="BF20" s="150">
        <v>1</v>
      </c>
      <c r="BG20" s="150">
        <v>3</v>
      </c>
      <c r="BH20" s="150">
        <v>3</v>
      </c>
      <c r="BI20" s="150">
        <v>0</v>
      </c>
      <c r="BJ20" s="150">
        <v>0</v>
      </c>
      <c r="BK20" s="150">
        <v>2</v>
      </c>
      <c r="BL20" s="150">
        <v>13</v>
      </c>
      <c r="BM20" s="150">
        <v>6</v>
      </c>
      <c r="BN20" s="150">
        <v>3</v>
      </c>
      <c r="BO20" s="150">
        <v>0</v>
      </c>
      <c r="BP20" s="150">
        <v>2</v>
      </c>
      <c r="BQ20" s="150">
        <v>1</v>
      </c>
      <c r="BR20" s="150">
        <v>0</v>
      </c>
      <c r="BS20" s="150">
        <v>2</v>
      </c>
      <c r="BT20" s="150">
        <v>17</v>
      </c>
      <c r="BU20" s="150">
        <v>0</v>
      </c>
    </row>
    <row r="21" spans="1:73" s="98" customFormat="1" ht="12.6" customHeight="1" x14ac:dyDescent="0.2">
      <c r="A21" s="159">
        <v>272124</v>
      </c>
      <c r="B21" s="139" t="s">
        <v>216</v>
      </c>
      <c r="C21" s="160" t="s">
        <v>204</v>
      </c>
      <c r="D21" s="139">
        <v>23</v>
      </c>
      <c r="E21" s="139">
        <v>18.498262771844001</v>
      </c>
      <c r="F21" s="139">
        <v>18.498262771844001</v>
      </c>
      <c r="G21" s="150">
        <v>1</v>
      </c>
      <c r="H21" s="150">
        <v>1</v>
      </c>
      <c r="I21" s="150">
        <v>3</v>
      </c>
      <c r="J21" s="150">
        <v>5</v>
      </c>
      <c r="K21" s="150">
        <v>1</v>
      </c>
      <c r="L21" s="150">
        <v>4</v>
      </c>
      <c r="M21" s="150">
        <v>3</v>
      </c>
      <c r="N21" s="150">
        <v>5</v>
      </c>
      <c r="O21" s="150">
        <v>0</v>
      </c>
      <c r="P21" s="150">
        <v>18</v>
      </c>
      <c r="Q21" s="150">
        <v>5</v>
      </c>
      <c r="R21" s="150">
        <v>0</v>
      </c>
      <c r="S21" s="150">
        <v>7</v>
      </c>
      <c r="T21" s="150">
        <v>16</v>
      </c>
      <c r="U21" s="150">
        <v>1</v>
      </c>
      <c r="V21" s="150">
        <v>15</v>
      </c>
      <c r="W21" s="150">
        <v>0</v>
      </c>
      <c r="X21" s="150">
        <v>5</v>
      </c>
      <c r="Y21" s="150">
        <v>10</v>
      </c>
      <c r="Z21" s="150">
        <v>0</v>
      </c>
      <c r="AA21" s="150">
        <v>0</v>
      </c>
      <c r="AB21" s="150">
        <v>13</v>
      </c>
      <c r="AC21" s="150">
        <v>0</v>
      </c>
      <c r="AD21" s="150">
        <v>0</v>
      </c>
      <c r="AE21" s="150">
        <v>0</v>
      </c>
      <c r="AF21" s="150">
        <v>0</v>
      </c>
      <c r="AG21" s="150">
        <v>10</v>
      </c>
      <c r="AH21" s="150">
        <v>0</v>
      </c>
      <c r="AI21" s="150">
        <v>17</v>
      </c>
      <c r="AJ21" s="150">
        <v>0</v>
      </c>
      <c r="AK21" s="150">
        <v>0</v>
      </c>
      <c r="AL21" s="139">
        <v>3</v>
      </c>
      <c r="AM21" s="139">
        <v>3</v>
      </c>
      <c r="AN21" s="150">
        <v>0</v>
      </c>
      <c r="AO21" s="150">
        <v>0</v>
      </c>
      <c r="AP21" s="150">
        <v>2</v>
      </c>
      <c r="AQ21" s="150">
        <v>1</v>
      </c>
      <c r="AR21" s="150">
        <v>4</v>
      </c>
      <c r="AS21" s="150">
        <v>1</v>
      </c>
      <c r="AT21" s="150">
        <v>2</v>
      </c>
      <c r="AU21" s="150">
        <v>1</v>
      </c>
      <c r="AV21" s="150">
        <v>0</v>
      </c>
      <c r="AW21" s="150">
        <v>1</v>
      </c>
      <c r="AX21" s="150">
        <v>3</v>
      </c>
      <c r="AY21" s="150">
        <v>3</v>
      </c>
      <c r="AZ21" s="150">
        <v>1</v>
      </c>
      <c r="BA21" s="150">
        <v>3</v>
      </c>
      <c r="BB21" s="150">
        <v>1</v>
      </c>
      <c r="BC21" s="150">
        <v>4</v>
      </c>
      <c r="BD21" s="150">
        <v>4</v>
      </c>
      <c r="BE21" s="150">
        <v>3</v>
      </c>
      <c r="BF21" s="150">
        <v>5</v>
      </c>
      <c r="BG21" s="150">
        <v>4</v>
      </c>
      <c r="BH21" s="150">
        <v>1</v>
      </c>
      <c r="BI21" s="150">
        <v>2</v>
      </c>
      <c r="BJ21" s="150">
        <v>0</v>
      </c>
      <c r="BK21" s="150">
        <v>6</v>
      </c>
      <c r="BL21" s="150">
        <v>10</v>
      </c>
      <c r="BM21" s="150">
        <v>13</v>
      </c>
      <c r="BN21" s="150">
        <v>2</v>
      </c>
      <c r="BO21" s="150">
        <v>1</v>
      </c>
      <c r="BP21" s="150">
        <v>0</v>
      </c>
      <c r="BQ21" s="150">
        <v>2</v>
      </c>
      <c r="BR21" s="150">
        <v>0</v>
      </c>
      <c r="BS21" s="150">
        <v>2</v>
      </c>
      <c r="BT21" s="150">
        <v>21</v>
      </c>
      <c r="BU21" s="150">
        <v>0</v>
      </c>
    </row>
    <row r="22" spans="1:73" s="98" customFormat="1" ht="12.6" customHeight="1" x14ac:dyDescent="0.2">
      <c r="A22" s="159">
        <v>272132</v>
      </c>
      <c r="B22" s="139" t="s">
        <v>217</v>
      </c>
      <c r="C22" s="160" t="s">
        <v>204</v>
      </c>
      <c r="D22" s="139">
        <v>18</v>
      </c>
      <c r="E22" s="139">
        <v>37.902716361339202</v>
      </c>
      <c r="F22" s="139">
        <v>37.902716361339202</v>
      </c>
      <c r="G22" s="150">
        <v>0</v>
      </c>
      <c r="H22" s="150">
        <v>4</v>
      </c>
      <c r="I22" s="150">
        <v>3</v>
      </c>
      <c r="J22" s="150">
        <v>1</v>
      </c>
      <c r="K22" s="150">
        <v>5</v>
      </c>
      <c r="L22" s="150">
        <v>1</v>
      </c>
      <c r="M22" s="150">
        <v>1</v>
      </c>
      <c r="N22" s="150">
        <v>3</v>
      </c>
      <c r="O22" s="150">
        <v>0</v>
      </c>
      <c r="P22" s="150">
        <v>11</v>
      </c>
      <c r="Q22" s="150">
        <v>7</v>
      </c>
      <c r="R22" s="150">
        <v>0</v>
      </c>
      <c r="S22" s="150">
        <v>7</v>
      </c>
      <c r="T22" s="150">
        <v>11</v>
      </c>
      <c r="U22" s="150">
        <v>2</v>
      </c>
      <c r="V22" s="150">
        <v>9</v>
      </c>
      <c r="W22" s="150">
        <v>0</v>
      </c>
      <c r="X22" s="150">
        <v>3</v>
      </c>
      <c r="Y22" s="150">
        <v>6</v>
      </c>
      <c r="Z22" s="150">
        <v>0</v>
      </c>
      <c r="AA22" s="150">
        <v>0</v>
      </c>
      <c r="AB22" s="150">
        <v>10</v>
      </c>
      <c r="AC22" s="150">
        <v>2</v>
      </c>
      <c r="AD22" s="150">
        <v>1</v>
      </c>
      <c r="AE22" s="150">
        <v>1</v>
      </c>
      <c r="AF22" s="150">
        <v>0</v>
      </c>
      <c r="AG22" s="150">
        <v>4</v>
      </c>
      <c r="AH22" s="150">
        <v>0</v>
      </c>
      <c r="AI22" s="150">
        <v>12</v>
      </c>
      <c r="AJ22" s="150">
        <v>0</v>
      </c>
      <c r="AK22" s="150">
        <v>2</v>
      </c>
      <c r="AL22" s="139">
        <v>3</v>
      </c>
      <c r="AM22" s="139">
        <v>1</v>
      </c>
      <c r="AN22" s="150">
        <v>0</v>
      </c>
      <c r="AO22" s="150">
        <v>0</v>
      </c>
      <c r="AP22" s="150">
        <v>0</v>
      </c>
      <c r="AQ22" s="150">
        <v>1</v>
      </c>
      <c r="AR22" s="150">
        <v>0</v>
      </c>
      <c r="AS22" s="150">
        <v>2</v>
      </c>
      <c r="AT22" s="150">
        <v>3</v>
      </c>
      <c r="AU22" s="150">
        <v>3</v>
      </c>
      <c r="AV22" s="150">
        <v>3</v>
      </c>
      <c r="AW22" s="150">
        <v>1</v>
      </c>
      <c r="AX22" s="150">
        <v>0</v>
      </c>
      <c r="AY22" s="150">
        <v>3</v>
      </c>
      <c r="AZ22" s="150">
        <v>0</v>
      </c>
      <c r="BA22" s="150">
        <v>1</v>
      </c>
      <c r="BB22" s="150">
        <v>1</v>
      </c>
      <c r="BC22" s="150">
        <v>3</v>
      </c>
      <c r="BD22" s="150">
        <v>3</v>
      </c>
      <c r="BE22" s="150">
        <v>1</v>
      </c>
      <c r="BF22" s="150">
        <v>4</v>
      </c>
      <c r="BG22" s="150">
        <v>3</v>
      </c>
      <c r="BH22" s="150">
        <v>2</v>
      </c>
      <c r="BI22" s="150">
        <v>2</v>
      </c>
      <c r="BJ22" s="150">
        <v>0</v>
      </c>
      <c r="BK22" s="150">
        <v>2</v>
      </c>
      <c r="BL22" s="150">
        <v>12</v>
      </c>
      <c r="BM22" s="150">
        <v>11</v>
      </c>
      <c r="BN22" s="150">
        <v>1</v>
      </c>
      <c r="BO22" s="150">
        <v>2</v>
      </c>
      <c r="BP22" s="150">
        <v>2</v>
      </c>
      <c r="BQ22" s="150">
        <v>3</v>
      </c>
      <c r="BR22" s="150">
        <v>0</v>
      </c>
      <c r="BS22" s="150">
        <v>1</v>
      </c>
      <c r="BT22" s="150">
        <v>17</v>
      </c>
      <c r="BU22" s="150">
        <v>0</v>
      </c>
    </row>
    <row r="23" spans="1:73" s="98" customFormat="1" ht="12.6" customHeight="1" x14ac:dyDescent="0.2">
      <c r="A23" s="159">
        <v>272141</v>
      </c>
      <c r="B23" s="139" t="s">
        <v>218</v>
      </c>
      <c r="C23" s="160" t="s">
        <v>204</v>
      </c>
      <c r="D23" s="139">
        <v>13</v>
      </c>
      <c r="E23" s="139">
        <v>25.677997906255602</v>
      </c>
      <c r="F23" s="139">
        <v>25.677997906255602</v>
      </c>
      <c r="G23" s="150">
        <v>0</v>
      </c>
      <c r="H23" s="150">
        <v>1</v>
      </c>
      <c r="I23" s="150">
        <v>4</v>
      </c>
      <c r="J23" s="150">
        <v>1</v>
      </c>
      <c r="K23" s="150">
        <v>1</v>
      </c>
      <c r="L23" s="150">
        <v>2</v>
      </c>
      <c r="M23" s="150">
        <v>2</v>
      </c>
      <c r="N23" s="150">
        <v>2</v>
      </c>
      <c r="O23" s="150">
        <v>0</v>
      </c>
      <c r="P23" s="150">
        <v>6</v>
      </c>
      <c r="Q23" s="150">
        <v>7</v>
      </c>
      <c r="R23" s="150">
        <v>0</v>
      </c>
      <c r="S23" s="150">
        <v>6</v>
      </c>
      <c r="T23" s="150">
        <v>7</v>
      </c>
      <c r="U23" s="150">
        <v>0</v>
      </c>
      <c r="V23" s="150">
        <v>7</v>
      </c>
      <c r="W23" s="150">
        <v>0</v>
      </c>
      <c r="X23" s="150">
        <v>0</v>
      </c>
      <c r="Y23" s="150">
        <v>6</v>
      </c>
      <c r="Z23" s="150">
        <v>1</v>
      </c>
      <c r="AA23" s="150">
        <v>0</v>
      </c>
      <c r="AB23" s="150">
        <v>7</v>
      </c>
      <c r="AC23" s="150">
        <v>0</v>
      </c>
      <c r="AD23" s="150">
        <v>1</v>
      </c>
      <c r="AE23" s="150">
        <v>0</v>
      </c>
      <c r="AF23" s="150">
        <v>0</v>
      </c>
      <c r="AG23" s="150">
        <v>5</v>
      </c>
      <c r="AH23" s="150">
        <v>0</v>
      </c>
      <c r="AI23" s="150">
        <v>7</v>
      </c>
      <c r="AJ23" s="150">
        <v>1</v>
      </c>
      <c r="AK23" s="150">
        <v>2</v>
      </c>
      <c r="AL23" s="139">
        <v>1</v>
      </c>
      <c r="AM23" s="139">
        <v>2</v>
      </c>
      <c r="AN23" s="150">
        <v>0</v>
      </c>
      <c r="AO23" s="150">
        <v>0</v>
      </c>
      <c r="AP23" s="150">
        <v>3</v>
      </c>
      <c r="AQ23" s="150">
        <v>2</v>
      </c>
      <c r="AR23" s="150">
        <v>0</v>
      </c>
      <c r="AS23" s="150">
        <v>0</v>
      </c>
      <c r="AT23" s="150">
        <v>0</v>
      </c>
      <c r="AU23" s="150">
        <v>2</v>
      </c>
      <c r="AV23" s="150">
        <v>0</v>
      </c>
      <c r="AW23" s="150">
        <v>1</v>
      </c>
      <c r="AX23" s="150">
        <v>2</v>
      </c>
      <c r="AY23" s="150">
        <v>1</v>
      </c>
      <c r="AZ23" s="150">
        <v>0</v>
      </c>
      <c r="BA23" s="150">
        <v>0</v>
      </c>
      <c r="BB23" s="150">
        <v>2</v>
      </c>
      <c r="BC23" s="150">
        <v>2</v>
      </c>
      <c r="BD23" s="150">
        <v>2</v>
      </c>
      <c r="BE23" s="150">
        <v>2</v>
      </c>
      <c r="BF23" s="150">
        <v>3</v>
      </c>
      <c r="BG23" s="150">
        <v>0</v>
      </c>
      <c r="BH23" s="150">
        <v>3</v>
      </c>
      <c r="BI23" s="150">
        <v>1</v>
      </c>
      <c r="BJ23" s="150">
        <v>0</v>
      </c>
      <c r="BK23" s="150">
        <v>2</v>
      </c>
      <c r="BL23" s="150">
        <v>12</v>
      </c>
      <c r="BM23" s="150">
        <v>1</v>
      </c>
      <c r="BN23" s="150">
        <v>5</v>
      </c>
      <c r="BO23" s="150">
        <v>1</v>
      </c>
      <c r="BP23" s="150">
        <v>0</v>
      </c>
      <c r="BQ23" s="150">
        <v>1</v>
      </c>
      <c r="BR23" s="150">
        <v>0</v>
      </c>
      <c r="BS23" s="150">
        <v>4</v>
      </c>
      <c r="BT23" s="150">
        <v>9</v>
      </c>
      <c r="BU23" s="150">
        <v>0</v>
      </c>
    </row>
    <row r="24" spans="1:73" s="98" customFormat="1" ht="12.6" customHeight="1" x14ac:dyDescent="0.2">
      <c r="A24" s="159">
        <v>272159</v>
      </c>
      <c r="B24" s="139" t="s">
        <v>219</v>
      </c>
      <c r="C24" s="160" t="s">
        <v>204</v>
      </c>
      <c r="D24" s="139">
        <v>15</v>
      </c>
      <c r="E24" s="139">
        <v>13.7990671830584</v>
      </c>
      <c r="F24" s="139">
        <v>13.7990671830584</v>
      </c>
      <c r="G24" s="150">
        <v>0</v>
      </c>
      <c r="H24" s="150">
        <v>0</v>
      </c>
      <c r="I24" s="150">
        <v>1</v>
      </c>
      <c r="J24" s="150">
        <v>3</v>
      </c>
      <c r="K24" s="150">
        <v>5</v>
      </c>
      <c r="L24" s="150">
        <v>1</v>
      </c>
      <c r="M24" s="150">
        <v>1</v>
      </c>
      <c r="N24" s="150">
        <v>4</v>
      </c>
      <c r="O24" s="150">
        <v>0</v>
      </c>
      <c r="P24" s="150">
        <v>9</v>
      </c>
      <c r="Q24" s="150">
        <v>6</v>
      </c>
      <c r="R24" s="150">
        <v>0</v>
      </c>
      <c r="S24" s="150">
        <v>8</v>
      </c>
      <c r="T24" s="150">
        <v>7</v>
      </c>
      <c r="U24" s="150">
        <v>0</v>
      </c>
      <c r="V24" s="150">
        <v>7</v>
      </c>
      <c r="W24" s="150">
        <v>0</v>
      </c>
      <c r="X24" s="150">
        <v>1</v>
      </c>
      <c r="Y24" s="150">
        <v>6</v>
      </c>
      <c r="Z24" s="150">
        <v>0</v>
      </c>
      <c r="AA24" s="150">
        <v>0</v>
      </c>
      <c r="AB24" s="150">
        <v>10</v>
      </c>
      <c r="AC24" s="150">
        <v>2</v>
      </c>
      <c r="AD24" s="150">
        <v>1</v>
      </c>
      <c r="AE24" s="150">
        <v>0</v>
      </c>
      <c r="AF24" s="150">
        <v>0</v>
      </c>
      <c r="AG24" s="150">
        <v>2</v>
      </c>
      <c r="AH24" s="150">
        <v>0</v>
      </c>
      <c r="AI24" s="150">
        <v>11</v>
      </c>
      <c r="AJ24" s="150">
        <v>0</v>
      </c>
      <c r="AK24" s="150">
        <v>0</v>
      </c>
      <c r="AL24" s="139">
        <v>2</v>
      </c>
      <c r="AM24" s="139">
        <v>0</v>
      </c>
      <c r="AN24" s="150">
        <v>2</v>
      </c>
      <c r="AO24" s="150">
        <v>0</v>
      </c>
      <c r="AP24" s="150">
        <v>0</v>
      </c>
      <c r="AQ24" s="150">
        <v>0</v>
      </c>
      <c r="AR24" s="150">
        <v>1</v>
      </c>
      <c r="AS24" s="150">
        <v>0</v>
      </c>
      <c r="AT24" s="150">
        <v>0</v>
      </c>
      <c r="AU24" s="150">
        <v>2</v>
      </c>
      <c r="AV24" s="150">
        <v>0</v>
      </c>
      <c r="AW24" s="150">
        <v>2</v>
      </c>
      <c r="AX24" s="150">
        <v>0</v>
      </c>
      <c r="AY24" s="150">
        <v>1</v>
      </c>
      <c r="AZ24" s="150">
        <v>0</v>
      </c>
      <c r="BA24" s="150">
        <v>4</v>
      </c>
      <c r="BB24" s="150">
        <v>5</v>
      </c>
      <c r="BC24" s="150">
        <v>2</v>
      </c>
      <c r="BD24" s="150">
        <v>2</v>
      </c>
      <c r="BE24" s="150">
        <v>3</v>
      </c>
      <c r="BF24" s="150">
        <v>1</v>
      </c>
      <c r="BG24" s="150">
        <v>3</v>
      </c>
      <c r="BH24" s="150">
        <v>1</v>
      </c>
      <c r="BI24" s="150">
        <v>3</v>
      </c>
      <c r="BJ24" s="150">
        <v>0</v>
      </c>
      <c r="BK24" s="150">
        <v>4</v>
      </c>
      <c r="BL24" s="150">
        <v>13</v>
      </c>
      <c r="BM24" s="150">
        <v>4</v>
      </c>
      <c r="BN24" s="150">
        <v>3</v>
      </c>
      <c r="BO24" s="150">
        <v>0</v>
      </c>
      <c r="BP24" s="150">
        <v>0</v>
      </c>
      <c r="BQ24" s="150">
        <v>1</v>
      </c>
      <c r="BR24" s="150">
        <v>0</v>
      </c>
      <c r="BS24" s="150">
        <v>1</v>
      </c>
      <c r="BT24" s="150">
        <v>14</v>
      </c>
      <c r="BU24" s="150">
        <v>0</v>
      </c>
    </row>
    <row r="25" spans="1:73" s="98" customFormat="1" ht="12.6" customHeight="1" x14ac:dyDescent="0.2">
      <c r="A25" s="159">
        <v>272167</v>
      </c>
      <c r="B25" s="139" t="s">
        <v>220</v>
      </c>
      <c r="C25" s="160" t="s">
        <v>204</v>
      </c>
      <c r="D25" s="139">
        <v>16</v>
      </c>
      <c r="E25" s="139">
        <v>34.259774741981097</v>
      </c>
      <c r="F25" s="139">
        <v>34.259774741981097</v>
      </c>
      <c r="G25" s="150">
        <v>0</v>
      </c>
      <c r="H25" s="150">
        <v>0</v>
      </c>
      <c r="I25" s="150">
        <v>4</v>
      </c>
      <c r="J25" s="150">
        <v>1</v>
      </c>
      <c r="K25" s="150">
        <v>4</v>
      </c>
      <c r="L25" s="150">
        <v>1</v>
      </c>
      <c r="M25" s="150">
        <v>3</v>
      </c>
      <c r="N25" s="150">
        <v>3</v>
      </c>
      <c r="O25" s="150">
        <v>0</v>
      </c>
      <c r="P25" s="150">
        <v>10</v>
      </c>
      <c r="Q25" s="150">
        <v>6</v>
      </c>
      <c r="R25" s="150">
        <v>0</v>
      </c>
      <c r="S25" s="150">
        <v>7</v>
      </c>
      <c r="T25" s="150">
        <v>9</v>
      </c>
      <c r="U25" s="150">
        <v>0</v>
      </c>
      <c r="V25" s="150">
        <v>9</v>
      </c>
      <c r="W25" s="150">
        <v>1</v>
      </c>
      <c r="X25" s="150">
        <v>2</v>
      </c>
      <c r="Y25" s="150">
        <v>5</v>
      </c>
      <c r="Z25" s="150">
        <v>1</v>
      </c>
      <c r="AA25" s="150">
        <v>0</v>
      </c>
      <c r="AB25" s="150">
        <v>14</v>
      </c>
      <c r="AC25" s="150">
        <v>0</v>
      </c>
      <c r="AD25" s="150">
        <v>1</v>
      </c>
      <c r="AE25" s="150">
        <v>0</v>
      </c>
      <c r="AF25" s="150">
        <v>0</v>
      </c>
      <c r="AG25" s="150">
        <v>1</v>
      </c>
      <c r="AH25" s="150">
        <v>0</v>
      </c>
      <c r="AI25" s="150">
        <v>14</v>
      </c>
      <c r="AJ25" s="150">
        <v>0</v>
      </c>
      <c r="AK25" s="150">
        <v>1</v>
      </c>
      <c r="AL25" s="139">
        <v>0</v>
      </c>
      <c r="AM25" s="139">
        <v>0</v>
      </c>
      <c r="AN25" s="150">
        <v>1</v>
      </c>
      <c r="AO25" s="150">
        <v>0</v>
      </c>
      <c r="AP25" s="150">
        <v>2</v>
      </c>
      <c r="AQ25" s="150">
        <v>0</v>
      </c>
      <c r="AR25" s="150">
        <v>4</v>
      </c>
      <c r="AS25" s="150">
        <v>2</v>
      </c>
      <c r="AT25" s="150">
        <v>1</v>
      </c>
      <c r="AU25" s="150">
        <v>1</v>
      </c>
      <c r="AV25" s="150">
        <v>1</v>
      </c>
      <c r="AW25" s="150">
        <v>0</v>
      </c>
      <c r="AX25" s="150">
        <v>1</v>
      </c>
      <c r="AY25" s="150">
        <v>0</v>
      </c>
      <c r="AZ25" s="150">
        <v>1</v>
      </c>
      <c r="BA25" s="150">
        <v>1</v>
      </c>
      <c r="BB25" s="150">
        <v>2</v>
      </c>
      <c r="BC25" s="150">
        <v>1</v>
      </c>
      <c r="BD25" s="150">
        <v>4</v>
      </c>
      <c r="BE25" s="150">
        <v>2</v>
      </c>
      <c r="BF25" s="150">
        <v>4</v>
      </c>
      <c r="BG25" s="150">
        <v>2</v>
      </c>
      <c r="BH25" s="150">
        <v>1</v>
      </c>
      <c r="BI25" s="150">
        <v>2</v>
      </c>
      <c r="BJ25" s="150">
        <v>0</v>
      </c>
      <c r="BK25" s="150">
        <v>8</v>
      </c>
      <c r="BL25" s="150">
        <v>12</v>
      </c>
      <c r="BM25" s="150">
        <v>5</v>
      </c>
      <c r="BN25" s="150">
        <v>3</v>
      </c>
      <c r="BO25" s="150">
        <v>0</v>
      </c>
      <c r="BP25" s="150">
        <v>0</v>
      </c>
      <c r="BQ25" s="150">
        <v>0</v>
      </c>
      <c r="BR25" s="150">
        <v>1</v>
      </c>
      <c r="BS25" s="150">
        <v>3</v>
      </c>
      <c r="BT25" s="150">
        <v>13</v>
      </c>
      <c r="BU25" s="150">
        <v>0</v>
      </c>
    </row>
    <row r="26" spans="1:73" s="98" customFormat="1" ht="12.6" customHeight="1" x14ac:dyDescent="0.2">
      <c r="A26" s="159">
        <v>272175</v>
      </c>
      <c r="B26" s="139" t="s">
        <v>221</v>
      </c>
      <c r="C26" s="160" t="s">
        <v>204</v>
      </c>
      <c r="D26" s="139">
        <v>11</v>
      </c>
      <c r="E26" s="139">
        <v>19.613436987376101</v>
      </c>
      <c r="F26" s="139">
        <v>19.613436987376101</v>
      </c>
      <c r="G26" s="150">
        <v>1</v>
      </c>
      <c r="H26" s="150">
        <v>2</v>
      </c>
      <c r="I26" s="150">
        <v>0</v>
      </c>
      <c r="J26" s="150">
        <v>2</v>
      </c>
      <c r="K26" s="150">
        <v>3</v>
      </c>
      <c r="L26" s="150">
        <v>2</v>
      </c>
      <c r="M26" s="150">
        <v>1</v>
      </c>
      <c r="N26" s="150">
        <v>0</v>
      </c>
      <c r="O26" s="150">
        <v>0</v>
      </c>
      <c r="P26" s="150">
        <v>9</v>
      </c>
      <c r="Q26" s="150">
        <v>2</v>
      </c>
      <c r="R26" s="150">
        <v>0</v>
      </c>
      <c r="S26" s="150" t="s">
        <v>238</v>
      </c>
      <c r="T26" s="150" t="s">
        <v>238</v>
      </c>
      <c r="U26" s="150" t="s">
        <v>238</v>
      </c>
      <c r="V26" s="150" t="s">
        <v>238</v>
      </c>
      <c r="W26" s="150" t="s">
        <v>238</v>
      </c>
      <c r="X26" s="150" t="s">
        <v>238</v>
      </c>
      <c r="Y26" s="150" t="s">
        <v>238</v>
      </c>
      <c r="Z26" s="150" t="s">
        <v>238</v>
      </c>
      <c r="AA26" s="150" t="s">
        <v>238</v>
      </c>
      <c r="AB26" s="150" t="s">
        <v>238</v>
      </c>
      <c r="AC26" s="150" t="s">
        <v>238</v>
      </c>
      <c r="AD26" s="150" t="s">
        <v>238</v>
      </c>
      <c r="AE26" s="150" t="s">
        <v>238</v>
      </c>
      <c r="AF26" s="150" t="s">
        <v>238</v>
      </c>
      <c r="AG26" s="150" t="s">
        <v>238</v>
      </c>
      <c r="AH26" s="150" t="s">
        <v>238</v>
      </c>
      <c r="AI26" s="150" t="s">
        <v>238</v>
      </c>
      <c r="AJ26" s="150" t="s">
        <v>238</v>
      </c>
      <c r="AK26" s="150" t="s">
        <v>238</v>
      </c>
      <c r="AL26" s="139" t="s">
        <v>238</v>
      </c>
      <c r="AM26" s="139" t="s">
        <v>238</v>
      </c>
      <c r="AN26" s="150" t="s">
        <v>238</v>
      </c>
      <c r="AO26" s="150" t="s">
        <v>238</v>
      </c>
      <c r="AP26" s="150">
        <v>1</v>
      </c>
      <c r="AQ26" s="150">
        <v>0</v>
      </c>
      <c r="AR26" s="150">
        <v>2</v>
      </c>
      <c r="AS26" s="150">
        <v>0</v>
      </c>
      <c r="AT26" s="150">
        <v>1</v>
      </c>
      <c r="AU26" s="150">
        <v>0</v>
      </c>
      <c r="AV26" s="150">
        <v>0</v>
      </c>
      <c r="AW26" s="150">
        <v>2</v>
      </c>
      <c r="AX26" s="150">
        <v>2</v>
      </c>
      <c r="AY26" s="150">
        <v>1</v>
      </c>
      <c r="AZ26" s="150">
        <v>0</v>
      </c>
      <c r="BA26" s="150">
        <v>2</v>
      </c>
      <c r="BB26" s="150">
        <v>0</v>
      </c>
      <c r="BC26" s="150">
        <v>2</v>
      </c>
      <c r="BD26" s="150">
        <v>1</v>
      </c>
      <c r="BE26" s="150">
        <v>1</v>
      </c>
      <c r="BF26" s="150">
        <v>2</v>
      </c>
      <c r="BG26" s="150">
        <v>1</v>
      </c>
      <c r="BH26" s="150">
        <v>3</v>
      </c>
      <c r="BI26" s="150">
        <v>1</v>
      </c>
      <c r="BJ26" s="150">
        <v>0</v>
      </c>
      <c r="BK26" s="150" t="s">
        <v>238</v>
      </c>
      <c r="BL26" s="150" t="s">
        <v>238</v>
      </c>
      <c r="BM26" s="150" t="s">
        <v>238</v>
      </c>
      <c r="BN26" s="150" t="s">
        <v>238</v>
      </c>
      <c r="BO26" s="150" t="s">
        <v>238</v>
      </c>
      <c r="BP26" s="150" t="s">
        <v>238</v>
      </c>
      <c r="BQ26" s="150" t="s">
        <v>238</v>
      </c>
      <c r="BR26" s="150" t="s">
        <v>238</v>
      </c>
      <c r="BS26" s="150" t="s">
        <v>238</v>
      </c>
      <c r="BT26" s="150" t="s">
        <v>238</v>
      </c>
      <c r="BU26" s="150" t="s">
        <v>238</v>
      </c>
    </row>
    <row r="27" spans="1:73" s="98" customFormat="1" ht="12.6" customHeight="1" x14ac:dyDescent="0.2">
      <c r="A27" s="159">
        <v>272183</v>
      </c>
      <c r="B27" s="139" t="s">
        <v>222</v>
      </c>
      <c r="C27" s="160" t="s">
        <v>204</v>
      </c>
      <c r="D27" s="139">
        <v>14</v>
      </c>
      <c r="E27" s="139">
        <v>24.7336713601753</v>
      </c>
      <c r="F27" s="139">
        <v>24.7336713601753</v>
      </c>
      <c r="G27" s="150">
        <v>0</v>
      </c>
      <c r="H27" s="150">
        <v>1</v>
      </c>
      <c r="I27" s="150">
        <v>2</v>
      </c>
      <c r="J27" s="150">
        <v>2</v>
      </c>
      <c r="K27" s="150">
        <v>2</v>
      </c>
      <c r="L27" s="150">
        <v>4</v>
      </c>
      <c r="M27" s="150">
        <v>2</v>
      </c>
      <c r="N27" s="150">
        <v>1</v>
      </c>
      <c r="O27" s="150">
        <v>0</v>
      </c>
      <c r="P27" s="150">
        <v>7</v>
      </c>
      <c r="Q27" s="150">
        <v>7</v>
      </c>
      <c r="R27" s="150">
        <v>0</v>
      </c>
      <c r="S27" s="150">
        <v>3</v>
      </c>
      <c r="T27" s="150">
        <v>11</v>
      </c>
      <c r="U27" s="150">
        <v>0</v>
      </c>
      <c r="V27" s="150">
        <v>11</v>
      </c>
      <c r="W27" s="150">
        <v>0</v>
      </c>
      <c r="X27" s="150">
        <v>4</v>
      </c>
      <c r="Y27" s="150">
        <v>5</v>
      </c>
      <c r="Z27" s="150">
        <v>2</v>
      </c>
      <c r="AA27" s="150">
        <v>0</v>
      </c>
      <c r="AB27" s="150">
        <v>10</v>
      </c>
      <c r="AC27" s="150">
        <v>0</v>
      </c>
      <c r="AD27" s="150">
        <v>2</v>
      </c>
      <c r="AE27" s="150">
        <v>0</v>
      </c>
      <c r="AF27" s="150">
        <v>2</v>
      </c>
      <c r="AG27" s="150">
        <v>0</v>
      </c>
      <c r="AH27" s="150">
        <v>0</v>
      </c>
      <c r="AI27" s="150">
        <v>9</v>
      </c>
      <c r="AJ27" s="150">
        <v>0</v>
      </c>
      <c r="AK27" s="150">
        <v>3</v>
      </c>
      <c r="AL27" s="139">
        <v>1</v>
      </c>
      <c r="AM27" s="139">
        <v>0</v>
      </c>
      <c r="AN27" s="150">
        <v>1</v>
      </c>
      <c r="AO27" s="150">
        <v>0</v>
      </c>
      <c r="AP27" s="150">
        <v>0</v>
      </c>
      <c r="AQ27" s="150">
        <v>0</v>
      </c>
      <c r="AR27" s="150">
        <v>1</v>
      </c>
      <c r="AS27" s="150">
        <v>0</v>
      </c>
      <c r="AT27" s="150">
        <v>3</v>
      </c>
      <c r="AU27" s="150">
        <v>2</v>
      </c>
      <c r="AV27" s="150">
        <v>1</v>
      </c>
      <c r="AW27" s="150">
        <v>0</v>
      </c>
      <c r="AX27" s="150">
        <v>1</v>
      </c>
      <c r="AY27" s="150">
        <v>1</v>
      </c>
      <c r="AZ27" s="150">
        <v>1</v>
      </c>
      <c r="BA27" s="150">
        <v>1</v>
      </c>
      <c r="BB27" s="150">
        <v>3</v>
      </c>
      <c r="BC27" s="150">
        <v>2</v>
      </c>
      <c r="BD27" s="150">
        <v>5</v>
      </c>
      <c r="BE27" s="150">
        <v>0</v>
      </c>
      <c r="BF27" s="150">
        <v>2</v>
      </c>
      <c r="BG27" s="150">
        <v>1</v>
      </c>
      <c r="BH27" s="150">
        <v>2</v>
      </c>
      <c r="BI27" s="150">
        <v>2</v>
      </c>
      <c r="BJ27" s="150">
        <v>0</v>
      </c>
      <c r="BK27" s="150">
        <v>1</v>
      </c>
      <c r="BL27" s="150">
        <v>13</v>
      </c>
      <c r="BM27" s="150">
        <v>10</v>
      </c>
      <c r="BN27" s="150">
        <v>0</v>
      </c>
      <c r="BO27" s="150">
        <v>0</v>
      </c>
      <c r="BP27" s="150">
        <v>0</v>
      </c>
      <c r="BQ27" s="150">
        <v>1</v>
      </c>
      <c r="BR27" s="150">
        <v>0</v>
      </c>
      <c r="BS27" s="150">
        <v>1</v>
      </c>
      <c r="BT27" s="150">
        <v>13</v>
      </c>
      <c r="BU27" s="150">
        <v>0</v>
      </c>
    </row>
    <row r="28" spans="1:73" s="98" customFormat="1" ht="12.6" customHeight="1" x14ac:dyDescent="0.2">
      <c r="A28" s="159">
        <v>272191</v>
      </c>
      <c r="B28" s="139" t="s">
        <v>223</v>
      </c>
      <c r="C28" s="160" t="s">
        <v>204</v>
      </c>
      <c r="D28" s="139">
        <v>21</v>
      </c>
      <c r="E28" s="139">
        <v>23.770983552743299</v>
      </c>
      <c r="F28" s="139">
        <v>23.770983552743299</v>
      </c>
      <c r="G28" s="150">
        <v>1</v>
      </c>
      <c r="H28" s="150">
        <v>3</v>
      </c>
      <c r="I28" s="150">
        <v>2</v>
      </c>
      <c r="J28" s="150">
        <v>4</v>
      </c>
      <c r="K28" s="150">
        <v>1</v>
      </c>
      <c r="L28" s="150">
        <v>2</v>
      </c>
      <c r="M28" s="150">
        <v>6</v>
      </c>
      <c r="N28" s="150">
        <v>2</v>
      </c>
      <c r="O28" s="150">
        <v>0</v>
      </c>
      <c r="P28" s="150">
        <v>9</v>
      </c>
      <c r="Q28" s="150">
        <v>12</v>
      </c>
      <c r="R28" s="150">
        <v>0</v>
      </c>
      <c r="S28" s="150">
        <v>10</v>
      </c>
      <c r="T28" s="150">
        <v>11</v>
      </c>
      <c r="U28" s="150">
        <v>1</v>
      </c>
      <c r="V28" s="150">
        <v>10</v>
      </c>
      <c r="W28" s="150">
        <v>0</v>
      </c>
      <c r="X28" s="150">
        <v>4</v>
      </c>
      <c r="Y28" s="150">
        <v>6</v>
      </c>
      <c r="Z28" s="150">
        <v>0</v>
      </c>
      <c r="AA28" s="150">
        <v>0</v>
      </c>
      <c r="AB28" s="150">
        <v>10</v>
      </c>
      <c r="AC28" s="150">
        <v>2</v>
      </c>
      <c r="AD28" s="150">
        <v>3</v>
      </c>
      <c r="AE28" s="150">
        <v>0</v>
      </c>
      <c r="AF28" s="150">
        <v>1</v>
      </c>
      <c r="AG28" s="150">
        <v>5</v>
      </c>
      <c r="AH28" s="150">
        <v>0</v>
      </c>
      <c r="AI28" s="150">
        <v>10</v>
      </c>
      <c r="AJ28" s="150">
        <v>1</v>
      </c>
      <c r="AK28" s="150">
        <v>4</v>
      </c>
      <c r="AL28" s="139">
        <v>4</v>
      </c>
      <c r="AM28" s="139">
        <v>1</v>
      </c>
      <c r="AN28" s="150">
        <v>1</v>
      </c>
      <c r="AO28" s="150">
        <v>0</v>
      </c>
      <c r="AP28" s="150">
        <v>1</v>
      </c>
      <c r="AQ28" s="150">
        <v>0</v>
      </c>
      <c r="AR28" s="150">
        <v>1</v>
      </c>
      <c r="AS28" s="150">
        <v>0</v>
      </c>
      <c r="AT28" s="150">
        <v>0</v>
      </c>
      <c r="AU28" s="150">
        <v>1</v>
      </c>
      <c r="AV28" s="150">
        <v>4</v>
      </c>
      <c r="AW28" s="150">
        <v>0</v>
      </c>
      <c r="AX28" s="150">
        <v>2</v>
      </c>
      <c r="AY28" s="150">
        <v>2</v>
      </c>
      <c r="AZ28" s="150">
        <v>4</v>
      </c>
      <c r="BA28" s="150">
        <v>1</v>
      </c>
      <c r="BB28" s="150">
        <v>5</v>
      </c>
      <c r="BC28" s="150">
        <v>1</v>
      </c>
      <c r="BD28" s="150">
        <v>3</v>
      </c>
      <c r="BE28" s="150">
        <v>4</v>
      </c>
      <c r="BF28" s="150">
        <v>2</v>
      </c>
      <c r="BG28" s="150">
        <v>2</v>
      </c>
      <c r="BH28" s="150">
        <v>2</v>
      </c>
      <c r="BI28" s="150">
        <v>7</v>
      </c>
      <c r="BJ28" s="150">
        <v>0</v>
      </c>
      <c r="BK28" s="150">
        <v>2</v>
      </c>
      <c r="BL28" s="150">
        <v>18</v>
      </c>
      <c r="BM28" s="150">
        <v>9</v>
      </c>
      <c r="BN28" s="150">
        <v>3</v>
      </c>
      <c r="BO28" s="150">
        <v>1</v>
      </c>
      <c r="BP28" s="150">
        <v>0</v>
      </c>
      <c r="BQ28" s="150">
        <v>2</v>
      </c>
      <c r="BR28" s="150">
        <v>0</v>
      </c>
      <c r="BS28" s="150">
        <v>3</v>
      </c>
      <c r="BT28" s="150">
        <v>18</v>
      </c>
      <c r="BU28" s="150">
        <v>0</v>
      </c>
    </row>
    <row r="29" spans="1:73" s="98" customFormat="1" ht="12.6" customHeight="1" x14ac:dyDescent="0.2">
      <c r="A29" s="159">
        <v>272205</v>
      </c>
      <c r="B29" s="139" t="s">
        <v>224</v>
      </c>
      <c r="C29" s="160" t="s">
        <v>204</v>
      </c>
      <c r="D29" s="139">
        <v>9</v>
      </c>
      <c r="E29" s="139">
        <v>13.495074297881301</v>
      </c>
      <c r="F29" s="139">
        <v>13.495074297881301</v>
      </c>
      <c r="G29" s="150">
        <v>0</v>
      </c>
      <c r="H29" s="150">
        <v>0</v>
      </c>
      <c r="I29" s="150">
        <v>0</v>
      </c>
      <c r="J29" s="150">
        <v>3</v>
      </c>
      <c r="K29" s="150">
        <v>2</v>
      </c>
      <c r="L29" s="150">
        <v>2</v>
      </c>
      <c r="M29" s="150">
        <v>2</v>
      </c>
      <c r="N29" s="150">
        <v>0</v>
      </c>
      <c r="O29" s="150">
        <v>0</v>
      </c>
      <c r="P29" s="150">
        <v>7</v>
      </c>
      <c r="Q29" s="150">
        <v>2</v>
      </c>
      <c r="R29" s="150">
        <v>0</v>
      </c>
      <c r="S29" s="150">
        <v>3</v>
      </c>
      <c r="T29" s="150">
        <v>6</v>
      </c>
      <c r="U29" s="150">
        <v>0</v>
      </c>
      <c r="V29" s="150">
        <v>6</v>
      </c>
      <c r="W29" s="150">
        <v>0</v>
      </c>
      <c r="X29" s="150">
        <v>1</v>
      </c>
      <c r="Y29" s="150">
        <v>5</v>
      </c>
      <c r="Z29" s="150">
        <v>0</v>
      </c>
      <c r="AA29" s="150">
        <v>0</v>
      </c>
      <c r="AB29" s="150">
        <v>5</v>
      </c>
      <c r="AC29" s="150">
        <v>0</v>
      </c>
      <c r="AD29" s="150">
        <v>2</v>
      </c>
      <c r="AE29" s="150">
        <v>0</v>
      </c>
      <c r="AF29" s="150">
        <v>0</v>
      </c>
      <c r="AG29" s="150">
        <v>2</v>
      </c>
      <c r="AH29" s="150">
        <v>0</v>
      </c>
      <c r="AI29" s="150">
        <v>5</v>
      </c>
      <c r="AJ29" s="150">
        <v>1</v>
      </c>
      <c r="AK29" s="150">
        <v>2</v>
      </c>
      <c r="AL29" s="139">
        <v>1</v>
      </c>
      <c r="AM29" s="139">
        <v>0</v>
      </c>
      <c r="AN29" s="150">
        <v>0</v>
      </c>
      <c r="AO29" s="150">
        <v>0</v>
      </c>
      <c r="AP29" s="150">
        <v>0</v>
      </c>
      <c r="AQ29" s="150">
        <v>0</v>
      </c>
      <c r="AR29" s="150">
        <v>0</v>
      </c>
      <c r="AS29" s="150">
        <v>0</v>
      </c>
      <c r="AT29" s="150">
        <v>1</v>
      </c>
      <c r="AU29" s="150">
        <v>2</v>
      </c>
      <c r="AV29" s="150">
        <v>0</v>
      </c>
      <c r="AW29" s="150">
        <v>0</v>
      </c>
      <c r="AX29" s="150">
        <v>1</v>
      </c>
      <c r="AY29" s="150">
        <v>0</v>
      </c>
      <c r="AZ29" s="150">
        <v>0</v>
      </c>
      <c r="BA29" s="150">
        <v>0</v>
      </c>
      <c r="BB29" s="150">
        <v>5</v>
      </c>
      <c r="BC29" s="150">
        <v>1</v>
      </c>
      <c r="BD29" s="150">
        <v>0</v>
      </c>
      <c r="BE29" s="150">
        <v>1</v>
      </c>
      <c r="BF29" s="150">
        <v>2</v>
      </c>
      <c r="BG29" s="150">
        <v>1</v>
      </c>
      <c r="BH29" s="150">
        <v>3</v>
      </c>
      <c r="BI29" s="150">
        <v>1</v>
      </c>
      <c r="BJ29" s="150">
        <v>0</v>
      </c>
      <c r="BK29" s="150">
        <v>2</v>
      </c>
      <c r="BL29" s="150">
        <v>10</v>
      </c>
      <c r="BM29" s="150">
        <v>5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9</v>
      </c>
      <c r="BU29" s="150">
        <v>0</v>
      </c>
    </row>
    <row r="30" spans="1:73" s="98" customFormat="1" ht="12.6" customHeight="1" x14ac:dyDescent="0.2">
      <c r="A30" s="159">
        <v>272213</v>
      </c>
      <c r="B30" s="139" t="s">
        <v>225</v>
      </c>
      <c r="C30" s="160" t="s">
        <v>204</v>
      </c>
      <c r="D30" s="139">
        <v>5</v>
      </c>
      <c r="E30" s="139">
        <v>15.540015540015499</v>
      </c>
      <c r="F30" s="139">
        <v>15.540015540015499</v>
      </c>
      <c r="G30" s="150">
        <v>1</v>
      </c>
      <c r="H30" s="150">
        <v>0</v>
      </c>
      <c r="I30" s="150">
        <v>0</v>
      </c>
      <c r="J30" s="150">
        <v>1</v>
      </c>
      <c r="K30" s="150">
        <v>0</v>
      </c>
      <c r="L30" s="150">
        <v>0</v>
      </c>
      <c r="M30" s="150">
        <v>3</v>
      </c>
      <c r="N30" s="150">
        <v>0</v>
      </c>
      <c r="O30" s="150">
        <v>0</v>
      </c>
      <c r="P30" s="150">
        <v>5</v>
      </c>
      <c r="Q30" s="150">
        <v>0</v>
      </c>
      <c r="R30" s="150">
        <v>0</v>
      </c>
      <c r="S30" s="150">
        <v>1</v>
      </c>
      <c r="T30" s="150">
        <v>4</v>
      </c>
      <c r="U30" s="150">
        <v>1</v>
      </c>
      <c r="V30" s="150">
        <v>3</v>
      </c>
      <c r="W30" s="150">
        <v>0</v>
      </c>
      <c r="X30" s="150">
        <v>0</v>
      </c>
      <c r="Y30" s="150">
        <v>3</v>
      </c>
      <c r="Z30" s="150">
        <v>0</v>
      </c>
      <c r="AA30" s="150">
        <v>0</v>
      </c>
      <c r="AB30" s="150">
        <v>3</v>
      </c>
      <c r="AC30" s="150">
        <v>0</v>
      </c>
      <c r="AD30" s="150">
        <v>0</v>
      </c>
      <c r="AE30" s="150">
        <v>0</v>
      </c>
      <c r="AF30" s="150">
        <v>0</v>
      </c>
      <c r="AG30" s="150">
        <v>2</v>
      </c>
      <c r="AH30" s="150">
        <v>0</v>
      </c>
      <c r="AI30" s="150">
        <v>3</v>
      </c>
      <c r="AJ30" s="150">
        <v>0</v>
      </c>
      <c r="AK30" s="150">
        <v>0</v>
      </c>
      <c r="AL30" s="139">
        <v>0</v>
      </c>
      <c r="AM30" s="139">
        <v>1</v>
      </c>
      <c r="AN30" s="150">
        <v>1</v>
      </c>
      <c r="AO30" s="150">
        <v>0</v>
      </c>
      <c r="AP30" s="150">
        <v>0</v>
      </c>
      <c r="AQ30" s="150">
        <v>0</v>
      </c>
      <c r="AR30" s="150">
        <v>0</v>
      </c>
      <c r="AS30" s="150">
        <v>1</v>
      </c>
      <c r="AT30" s="150">
        <v>1</v>
      </c>
      <c r="AU30" s="150">
        <v>1</v>
      </c>
      <c r="AV30" s="150">
        <v>0</v>
      </c>
      <c r="AW30" s="150">
        <v>0</v>
      </c>
      <c r="AX30" s="150">
        <v>0</v>
      </c>
      <c r="AY30" s="150">
        <v>0</v>
      </c>
      <c r="AZ30" s="150">
        <v>0</v>
      </c>
      <c r="BA30" s="150">
        <v>1</v>
      </c>
      <c r="BB30" s="150">
        <v>1</v>
      </c>
      <c r="BC30" s="150">
        <v>0</v>
      </c>
      <c r="BD30" s="150">
        <v>1</v>
      </c>
      <c r="BE30" s="150">
        <v>0</v>
      </c>
      <c r="BF30" s="150">
        <v>1</v>
      </c>
      <c r="BG30" s="150">
        <v>1</v>
      </c>
      <c r="BH30" s="150">
        <v>1</v>
      </c>
      <c r="BI30" s="150">
        <v>1</v>
      </c>
      <c r="BJ30" s="150">
        <v>0</v>
      </c>
      <c r="BK30" s="150">
        <v>3</v>
      </c>
      <c r="BL30" s="150">
        <v>4</v>
      </c>
      <c r="BM30" s="150">
        <v>0</v>
      </c>
      <c r="BN30" s="150">
        <v>0</v>
      </c>
      <c r="BO30" s="150">
        <v>0</v>
      </c>
      <c r="BP30" s="150">
        <v>0</v>
      </c>
      <c r="BQ30" s="150">
        <v>1</v>
      </c>
      <c r="BR30" s="150">
        <v>0</v>
      </c>
      <c r="BS30" s="150">
        <v>1</v>
      </c>
      <c r="BT30" s="150">
        <v>4</v>
      </c>
      <c r="BU30" s="150">
        <v>0</v>
      </c>
    </row>
    <row r="31" spans="1:73" s="98" customFormat="1" ht="12.6" customHeight="1" x14ac:dyDescent="0.2">
      <c r="A31" s="159">
        <v>272221</v>
      </c>
      <c r="B31" s="139" t="s">
        <v>226</v>
      </c>
      <c r="C31" s="160" t="s">
        <v>204</v>
      </c>
      <c r="D31" s="139">
        <v>15</v>
      </c>
      <c r="E31" s="139">
        <v>29.1641553088484</v>
      </c>
      <c r="F31" s="139">
        <v>29.1641553088484</v>
      </c>
      <c r="G31" s="150">
        <v>1</v>
      </c>
      <c r="H31" s="150">
        <v>1</v>
      </c>
      <c r="I31" s="150">
        <v>2</v>
      </c>
      <c r="J31" s="150">
        <v>2</v>
      </c>
      <c r="K31" s="150">
        <v>5</v>
      </c>
      <c r="L31" s="150">
        <v>1</v>
      </c>
      <c r="M31" s="150">
        <v>3</v>
      </c>
      <c r="N31" s="150">
        <v>0</v>
      </c>
      <c r="O31" s="150">
        <v>0</v>
      </c>
      <c r="P31" s="150">
        <v>9</v>
      </c>
      <c r="Q31" s="150">
        <v>6</v>
      </c>
      <c r="R31" s="150">
        <v>0</v>
      </c>
      <c r="S31" s="150">
        <v>5</v>
      </c>
      <c r="T31" s="150">
        <v>10</v>
      </c>
      <c r="U31" s="150">
        <v>1</v>
      </c>
      <c r="V31" s="150">
        <v>9</v>
      </c>
      <c r="W31" s="150">
        <v>0</v>
      </c>
      <c r="X31" s="150">
        <v>6</v>
      </c>
      <c r="Y31" s="150">
        <v>1</v>
      </c>
      <c r="Z31" s="150">
        <v>2</v>
      </c>
      <c r="AA31" s="150">
        <v>0</v>
      </c>
      <c r="AB31" s="150">
        <v>10</v>
      </c>
      <c r="AC31" s="150">
        <v>2</v>
      </c>
      <c r="AD31" s="150">
        <v>0</v>
      </c>
      <c r="AE31" s="150">
        <v>0</v>
      </c>
      <c r="AF31" s="150">
        <v>0</v>
      </c>
      <c r="AG31" s="150">
        <v>3</v>
      </c>
      <c r="AH31" s="150">
        <v>0</v>
      </c>
      <c r="AI31" s="150">
        <v>11</v>
      </c>
      <c r="AJ31" s="150">
        <v>0</v>
      </c>
      <c r="AK31" s="150">
        <v>2</v>
      </c>
      <c r="AL31" s="139">
        <v>2</v>
      </c>
      <c r="AM31" s="139">
        <v>0</v>
      </c>
      <c r="AN31" s="150">
        <v>0</v>
      </c>
      <c r="AO31" s="150">
        <v>0</v>
      </c>
      <c r="AP31" s="150">
        <v>0</v>
      </c>
      <c r="AQ31" s="150">
        <v>0</v>
      </c>
      <c r="AR31" s="150">
        <v>1</v>
      </c>
      <c r="AS31" s="150">
        <v>0</v>
      </c>
      <c r="AT31" s="150">
        <v>1</v>
      </c>
      <c r="AU31" s="150">
        <v>2</v>
      </c>
      <c r="AV31" s="150">
        <v>1</v>
      </c>
      <c r="AW31" s="150">
        <v>0</v>
      </c>
      <c r="AX31" s="150">
        <v>0</v>
      </c>
      <c r="AY31" s="150">
        <v>2</v>
      </c>
      <c r="AZ31" s="150">
        <v>1</v>
      </c>
      <c r="BA31" s="150">
        <v>0</v>
      </c>
      <c r="BB31" s="150">
        <v>7</v>
      </c>
      <c r="BC31" s="150">
        <v>2</v>
      </c>
      <c r="BD31" s="150">
        <v>4</v>
      </c>
      <c r="BE31" s="150">
        <v>1</v>
      </c>
      <c r="BF31" s="150">
        <v>0</v>
      </c>
      <c r="BG31" s="150">
        <v>2</v>
      </c>
      <c r="BH31" s="150">
        <v>3</v>
      </c>
      <c r="BI31" s="150">
        <v>3</v>
      </c>
      <c r="BJ31" s="150">
        <v>0</v>
      </c>
      <c r="BK31" s="150">
        <v>5</v>
      </c>
      <c r="BL31" s="150">
        <v>14</v>
      </c>
      <c r="BM31" s="150">
        <v>11</v>
      </c>
      <c r="BN31" s="150">
        <v>0</v>
      </c>
      <c r="BO31" s="150">
        <v>1</v>
      </c>
      <c r="BP31" s="150">
        <v>1</v>
      </c>
      <c r="BQ31" s="150">
        <v>2</v>
      </c>
      <c r="BR31" s="150">
        <v>0</v>
      </c>
      <c r="BS31" s="150">
        <v>3</v>
      </c>
      <c r="BT31" s="150">
        <v>12</v>
      </c>
      <c r="BU31" s="150">
        <v>0</v>
      </c>
    </row>
    <row r="32" spans="1:73" s="98" customFormat="1" ht="12.6" customHeight="1" x14ac:dyDescent="0.2">
      <c r="A32" s="159">
        <v>272230</v>
      </c>
      <c r="B32" s="139" t="s">
        <v>227</v>
      </c>
      <c r="C32" s="160" t="s">
        <v>204</v>
      </c>
      <c r="D32" s="139">
        <v>11</v>
      </c>
      <c r="E32" s="139">
        <v>19.102860219161901</v>
      </c>
      <c r="F32" s="139">
        <v>19.102860219161901</v>
      </c>
      <c r="G32" s="150">
        <v>0</v>
      </c>
      <c r="H32" s="150">
        <v>3</v>
      </c>
      <c r="I32" s="150">
        <v>2</v>
      </c>
      <c r="J32" s="150">
        <v>2</v>
      </c>
      <c r="K32" s="150">
        <v>2</v>
      </c>
      <c r="L32" s="150">
        <v>1</v>
      </c>
      <c r="M32" s="150">
        <v>1</v>
      </c>
      <c r="N32" s="150">
        <v>0</v>
      </c>
      <c r="O32" s="150">
        <v>0</v>
      </c>
      <c r="P32" s="150">
        <v>4</v>
      </c>
      <c r="Q32" s="150">
        <v>7</v>
      </c>
      <c r="R32" s="150">
        <v>0</v>
      </c>
      <c r="S32" s="150">
        <v>4</v>
      </c>
      <c r="T32" s="150">
        <v>7</v>
      </c>
      <c r="U32" s="150">
        <v>0</v>
      </c>
      <c r="V32" s="150">
        <v>7</v>
      </c>
      <c r="W32" s="150">
        <v>0</v>
      </c>
      <c r="X32" s="150">
        <v>4</v>
      </c>
      <c r="Y32" s="150">
        <v>2</v>
      </c>
      <c r="Z32" s="150">
        <v>1</v>
      </c>
      <c r="AA32" s="150">
        <v>0</v>
      </c>
      <c r="AB32" s="150">
        <v>6</v>
      </c>
      <c r="AC32" s="150">
        <v>1</v>
      </c>
      <c r="AD32" s="150">
        <v>0</v>
      </c>
      <c r="AE32" s="150">
        <v>0</v>
      </c>
      <c r="AF32" s="150">
        <v>0</v>
      </c>
      <c r="AG32" s="150">
        <v>4</v>
      </c>
      <c r="AH32" s="150">
        <v>0</v>
      </c>
      <c r="AI32" s="150">
        <v>8</v>
      </c>
      <c r="AJ32" s="150">
        <v>0</v>
      </c>
      <c r="AK32" s="150">
        <v>0</v>
      </c>
      <c r="AL32" s="139">
        <v>2</v>
      </c>
      <c r="AM32" s="139">
        <v>1</v>
      </c>
      <c r="AN32" s="150">
        <v>0</v>
      </c>
      <c r="AO32" s="150">
        <v>0</v>
      </c>
      <c r="AP32" s="150">
        <v>0</v>
      </c>
      <c r="AQ32" s="150">
        <v>1</v>
      </c>
      <c r="AR32" s="150">
        <v>2</v>
      </c>
      <c r="AS32" s="150">
        <v>1</v>
      </c>
      <c r="AT32" s="150">
        <v>0</v>
      </c>
      <c r="AU32" s="150">
        <v>0</v>
      </c>
      <c r="AV32" s="150">
        <v>2</v>
      </c>
      <c r="AW32" s="150">
        <v>0</v>
      </c>
      <c r="AX32" s="150">
        <v>0</v>
      </c>
      <c r="AY32" s="150">
        <v>0</v>
      </c>
      <c r="AZ32" s="150">
        <v>1</v>
      </c>
      <c r="BA32" s="150">
        <v>1</v>
      </c>
      <c r="BB32" s="150">
        <v>3</v>
      </c>
      <c r="BC32" s="150">
        <v>3</v>
      </c>
      <c r="BD32" s="150">
        <v>2</v>
      </c>
      <c r="BE32" s="150">
        <v>2</v>
      </c>
      <c r="BF32" s="150">
        <v>0</v>
      </c>
      <c r="BG32" s="150">
        <v>2</v>
      </c>
      <c r="BH32" s="150">
        <v>2</v>
      </c>
      <c r="BI32" s="150">
        <v>0</v>
      </c>
      <c r="BJ32" s="150">
        <v>0</v>
      </c>
      <c r="BK32" s="150">
        <v>4</v>
      </c>
      <c r="BL32" s="150">
        <v>8</v>
      </c>
      <c r="BM32" s="150">
        <v>6</v>
      </c>
      <c r="BN32" s="150">
        <v>4</v>
      </c>
      <c r="BO32" s="150">
        <v>1</v>
      </c>
      <c r="BP32" s="150">
        <v>0</v>
      </c>
      <c r="BQ32" s="150">
        <v>1</v>
      </c>
      <c r="BR32" s="150">
        <v>0</v>
      </c>
      <c r="BS32" s="150">
        <v>2</v>
      </c>
      <c r="BT32" s="150">
        <v>9</v>
      </c>
      <c r="BU32" s="150">
        <v>0</v>
      </c>
    </row>
    <row r="33" spans="1:73" s="98" customFormat="1" ht="12.6" customHeight="1" x14ac:dyDescent="0.2">
      <c r="A33" s="159">
        <v>272248</v>
      </c>
      <c r="B33" s="139" t="s">
        <v>228</v>
      </c>
      <c r="C33" s="160" t="s">
        <v>204</v>
      </c>
      <c r="D33" s="139">
        <v>7</v>
      </c>
      <c r="E33" s="139">
        <v>16.430382123744199</v>
      </c>
      <c r="F33" s="139">
        <v>16.430382123744199</v>
      </c>
      <c r="G33" s="150">
        <v>0</v>
      </c>
      <c r="H33" s="150">
        <v>0</v>
      </c>
      <c r="I33" s="150">
        <v>1</v>
      </c>
      <c r="J33" s="150">
        <v>1</v>
      </c>
      <c r="K33" s="150">
        <v>3</v>
      </c>
      <c r="L33" s="150">
        <v>0</v>
      </c>
      <c r="M33" s="150">
        <v>2</v>
      </c>
      <c r="N33" s="150">
        <v>0</v>
      </c>
      <c r="O33" s="150">
        <v>0</v>
      </c>
      <c r="P33" s="150">
        <v>3</v>
      </c>
      <c r="Q33" s="150">
        <v>4</v>
      </c>
      <c r="R33" s="150">
        <v>0</v>
      </c>
      <c r="S33" s="150">
        <v>1</v>
      </c>
      <c r="T33" s="150">
        <v>6</v>
      </c>
      <c r="U33" s="150">
        <v>0</v>
      </c>
      <c r="V33" s="150">
        <v>6</v>
      </c>
      <c r="W33" s="150">
        <v>0</v>
      </c>
      <c r="X33" s="150">
        <v>3</v>
      </c>
      <c r="Y33" s="150">
        <v>2</v>
      </c>
      <c r="Z33" s="150">
        <v>1</v>
      </c>
      <c r="AA33" s="150">
        <v>0</v>
      </c>
      <c r="AB33" s="150">
        <v>4</v>
      </c>
      <c r="AC33" s="150">
        <v>0</v>
      </c>
      <c r="AD33" s="150">
        <v>0</v>
      </c>
      <c r="AE33" s="150">
        <v>0</v>
      </c>
      <c r="AF33" s="150">
        <v>0</v>
      </c>
      <c r="AG33" s="150">
        <v>3</v>
      </c>
      <c r="AH33" s="150">
        <v>0</v>
      </c>
      <c r="AI33" s="150">
        <v>6</v>
      </c>
      <c r="AJ33" s="150">
        <v>0</v>
      </c>
      <c r="AK33" s="150">
        <v>0</v>
      </c>
      <c r="AL33" s="139">
        <v>0</v>
      </c>
      <c r="AM33" s="139">
        <v>1</v>
      </c>
      <c r="AN33" s="150">
        <v>0</v>
      </c>
      <c r="AO33" s="150">
        <v>0</v>
      </c>
      <c r="AP33" s="150">
        <v>0</v>
      </c>
      <c r="AQ33" s="150">
        <v>0</v>
      </c>
      <c r="AR33" s="150">
        <v>1</v>
      </c>
      <c r="AS33" s="150">
        <v>1</v>
      </c>
      <c r="AT33" s="150">
        <v>0</v>
      </c>
      <c r="AU33" s="150">
        <v>0</v>
      </c>
      <c r="AV33" s="150">
        <v>1</v>
      </c>
      <c r="AW33" s="150">
        <v>0</v>
      </c>
      <c r="AX33" s="150">
        <v>0</v>
      </c>
      <c r="AY33" s="150">
        <v>1</v>
      </c>
      <c r="AZ33" s="150">
        <v>1</v>
      </c>
      <c r="BA33" s="150">
        <v>0</v>
      </c>
      <c r="BB33" s="150">
        <v>2</v>
      </c>
      <c r="BC33" s="150">
        <v>0</v>
      </c>
      <c r="BD33" s="150">
        <v>1</v>
      </c>
      <c r="BE33" s="150">
        <v>2</v>
      </c>
      <c r="BF33" s="150">
        <v>1</v>
      </c>
      <c r="BG33" s="150">
        <v>1</v>
      </c>
      <c r="BH33" s="150">
        <v>1</v>
      </c>
      <c r="BI33" s="150">
        <v>1</v>
      </c>
      <c r="BJ33" s="150">
        <v>0</v>
      </c>
      <c r="BK33" s="150">
        <v>1</v>
      </c>
      <c r="BL33" s="150">
        <v>8</v>
      </c>
      <c r="BM33" s="150">
        <v>1</v>
      </c>
      <c r="BN33" s="150">
        <v>2</v>
      </c>
      <c r="BO33" s="150">
        <v>0</v>
      </c>
      <c r="BP33" s="150">
        <v>0</v>
      </c>
      <c r="BQ33" s="150">
        <v>1</v>
      </c>
      <c r="BR33" s="150">
        <v>0</v>
      </c>
      <c r="BS33" s="150">
        <v>1</v>
      </c>
      <c r="BT33" s="150">
        <v>6</v>
      </c>
      <c r="BU33" s="150">
        <v>0</v>
      </c>
    </row>
    <row r="34" spans="1:73" s="98" customFormat="1" ht="12.6" customHeight="1" x14ac:dyDescent="0.2">
      <c r="A34" s="159">
        <v>272256</v>
      </c>
      <c r="B34" s="139" t="s">
        <v>229</v>
      </c>
      <c r="C34" s="160" t="s">
        <v>204</v>
      </c>
      <c r="D34" s="139">
        <v>4</v>
      </c>
      <c r="E34" s="139">
        <v>14.9053510210165</v>
      </c>
      <c r="F34" s="139">
        <v>14.9053510210165</v>
      </c>
      <c r="G34" s="150">
        <v>0</v>
      </c>
      <c r="H34" s="150">
        <v>1</v>
      </c>
      <c r="I34" s="150">
        <v>1</v>
      </c>
      <c r="J34" s="150">
        <v>1</v>
      </c>
      <c r="K34" s="150">
        <v>0</v>
      </c>
      <c r="L34" s="150">
        <v>0</v>
      </c>
      <c r="M34" s="150">
        <v>0</v>
      </c>
      <c r="N34" s="150">
        <v>1</v>
      </c>
      <c r="O34" s="150">
        <v>0</v>
      </c>
      <c r="P34" s="150">
        <v>3</v>
      </c>
      <c r="Q34" s="150">
        <v>1</v>
      </c>
      <c r="R34" s="150">
        <v>0</v>
      </c>
      <c r="S34" s="150">
        <v>0</v>
      </c>
      <c r="T34" s="150">
        <v>4</v>
      </c>
      <c r="U34" s="150">
        <v>1</v>
      </c>
      <c r="V34" s="150">
        <v>3</v>
      </c>
      <c r="W34" s="150">
        <v>0</v>
      </c>
      <c r="X34" s="150">
        <v>1</v>
      </c>
      <c r="Y34" s="150">
        <v>1</v>
      </c>
      <c r="Z34" s="150">
        <v>1</v>
      </c>
      <c r="AA34" s="150">
        <v>0</v>
      </c>
      <c r="AB34" s="150">
        <v>3</v>
      </c>
      <c r="AC34" s="150">
        <v>0</v>
      </c>
      <c r="AD34" s="150">
        <v>1</v>
      </c>
      <c r="AE34" s="150">
        <v>0</v>
      </c>
      <c r="AF34" s="150">
        <v>0</v>
      </c>
      <c r="AG34" s="150">
        <v>0</v>
      </c>
      <c r="AH34" s="150">
        <v>0</v>
      </c>
      <c r="AI34" s="150">
        <v>2</v>
      </c>
      <c r="AJ34" s="150">
        <v>0</v>
      </c>
      <c r="AK34" s="150">
        <v>1</v>
      </c>
      <c r="AL34" s="139">
        <v>1</v>
      </c>
      <c r="AM34" s="139">
        <v>0</v>
      </c>
      <c r="AN34" s="150">
        <v>0</v>
      </c>
      <c r="AO34" s="150">
        <v>0</v>
      </c>
      <c r="AP34" s="150">
        <v>0</v>
      </c>
      <c r="AQ34" s="150">
        <v>0</v>
      </c>
      <c r="AR34" s="150">
        <v>1</v>
      </c>
      <c r="AS34" s="150">
        <v>0</v>
      </c>
      <c r="AT34" s="150">
        <v>0</v>
      </c>
      <c r="AU34" s="150">
        <v>0</v>
      </c>
      <c r="AV34" s="150">
        <v>0</v>
      </c>
      <c r="AW34" s="150">
        <v>0</v>
      </c>
      <c r="AX34" s="150">
        <v>0</v>
      </c>
      <c r="AY34" s="150">
        <v>1</v>
      </c>
      <c r="AZ34" s="150">
        <v>0</v>
      </c>
      <c r="BA34" s="150">
        <v>0</v>
      </c>
      <c r="BB34" s="150">
        <v>2</v>
      </c>
      <c r="BC34" s="150">
        <v>0</v>
      </c>
      <c r="BD34" s="150">
        <v>1</v>
      </c>
      <c r="BE34" s="150">
        <v>0</v>
      </c>
      <c r="BF34" s="150">
        <v>0</v>
      </c>
      <c r="BG34" s="150">
        <v>0</v>
      </c>
      <c r="BH34" s="150">
        <v>1</v>
      </c>
      <c r="BI34" s="150">
        <v>1</v>
      </c>
      <c r="BJ34" s="150">
        <v>1</v>
      </c>
      <c r="BK34" s="150">
        <v>0</v>
      </c>
      <c r="BL34" s="150">
        <v>3</v>
      </c>
      <c r="BM34" s="150">
        <v>2</v>
      </c>
      <c r="BN34" s="150">
        <v>0</v>
      </c>
      <c r="BO34" s="150">
        <v>0</v>
      </c>
      <c r="BP34" s="150">
        <v>1</v>
      </c>
      <c r="BQ34" s="150">
        <v>1</v>
      </c>
      <c r="BR34" s="150">
        <v>0</v>
      </c>
      <c r="BS34" s="150">
        <v>0</v>
      </c>
      <c r="BT34" s="150">
        <v>3</v>
      </c>
      <c r="BU34" s="150">
        <v>1</v>
      </c>
    </row>
    <row r="35" spans="1:73" s="98" customFormat="1" ht="12.6" customHeight="1" x14ac:dyDescent="0.2">
      <c r="A35" s="159">
        <v>272264</v>
      </c>
      <c r="B35" s="139" t="s">
        <v>230</v>
      </c>
      <c r="C35" s="160" t="s">
        <v>204</v>
      </c>
      <c r="D35" s="139">
        <v>5</v>
      </c>
      <c r="E35" s="139">
        <v>16.771207191493598</v>
      </c>
      <c r="F35" s="139">
        <v>16.771207191493598</v>
      </c>
      <c r="G35" s="150">
        <v>0</v>
      </c>
      <c r="H35" s="150">
        <v>1</v>
      </c>
      <c r="I35" s="150">
        <v>1</v>
      </c>
      <c r="J35" s="150">
        <v>1</v>
      </c>
      <c r="K35" s="150">
        <v>1</v>
      </c>
      <c r="L35" s="150">
        <v>0</v>
      </c>
      <c r="M35" s="150">
        <v>1</v>
      </c>
      <c r="N35" s="150">
        <v>0</v>
      </c>
      <c r="O35" s="150">
        <v>0</v>
      </c>
      <c r="P35" s="150">
        <v>4</v>
      </c>
      <c r="Q35" s="150">
        <v>1</v>
      </c>
      <c r="R35" s="150">
        <v>0</v>
      </c>
      <c r="S35" s="150" t="s">
        <v>238</v>
      </c>
      <c r="T35" s="150" t="s">
        <v>238</v>
      </c>
      <c r="U35" s="150" t="s">
        <v>238</v>
      </c>
      <c r="V35" s="150" t="s">
        <v>238</v>
      </c>
      <c r="W35" s="150" t="s">
        <v>238</v>
      </c>
      <c r="X35" s="150" t="s">
        <v>238</v>
      </c>
      <c r="Y35" s="150" t="s">
        <v>238</v>
      </c>
      <c r="Z35" s="150" t="s">
        <v>238</v>
      </c>
      <c r="AA35" s="150" t="s">
        <v>238</v>
      </c>
      <c r="AB35" s="150" t="s">
        <v>238</v>
      </c>
      <c r="AC35" s="150" t="s">
        <v>238</v>
      </c>
      <c r="AD35" s="150" t="s">
        <v>238</v>
      </c>
      <c r="AE35" s="150" t="s">
        <v>238</v>
      </c>
      <c r="AF35" s="150" t="s">
        <v>238</v>
      </c>
      <c r="AG35" s="150" t="s">
        <v>238</v>
      </c>
      <c r="AH35" s="150" t="s">
        <v>238</v>
      </c>
      <c r="AI35" s="150" t="s">
        <v>238</v>
      </c>
      <c r="AJ35" s="150" t="s">
        <v>238</v>
      </c>
      <c r="AK35" s="150" t="s">
        <v>238</v>
      </c>
      <c r="AL35" s="139" t="s">
        <v>238</v>
      </c>
      <c r="AM35" s="139" t="s">
        <v>238</v>
      </c>
      <c r="AN35" s="150" t="s">
        <v>238</v>
      </c>
      <c r="AO35" s="150" t="s">
        <v>238</v>
      </c>
      <c r="AP35" s="150">
        <v>0</v>
      </c>
      <c r="AQ35" s="150">
        <v>0</v>
      </c>
      <c r="AR35" s="150">
        <v>0</v>
      </c>
      <c r="AS35" s="150">
        <v>1</v>
      </c>
      <c r="AT35" s="150">
        <v>0</v>
      </c>
      <c r="AU35" s="150">
        <v>1</v>
      </c>
      <c r="AV35" s="150">
        <v>0</v>
      </c>
      <c r="AW35" s="150">
        <v>1</v>
      </c>
      <c r="AX35" s="150">
        <v>0</v>
      </c>
      <c r="AY35" s="150">
        <v>0</v>
      </c>
      <c r="AZ35" s="150">
        <v>0</v>
      </c>
      <c r="BA35" s="150">
        <v>0</v>
      </c>
      <c r="BB35" s="150">
        <v>2</v>
      </c>
      <c r="BC35" s="150">
        <v>0</v>
      </c>
      <c r="BD35" s="150">
        <v>1</v>
      </c>
      <c r="BE35" s="150">
        <v>0</v>
      </c>
      <c r="BF35" s="150">
        <v>0</v>
      </c>
      <c r="BG35" s="150">
        <v>0</v>
      </c>
      <c r="BH35" s="150">
        <v>1</v>
      </c>
      <c r="BI35" s="150">
        <v>3</v>
      </c>
      <c r="BJ35" s="150">
        <v>0</v>
      </c>
      <c r="BK35" s="150" t="s">
        <v>238</v>
      </c>
      <c r="BL35" s="150" t="s">
        <v>238</v>
      </c>
      <c r="BM35" s="150" t="s">
        <v>238</v>
      </c>
      <c r="BN35" s="150" t="s">
        <v>238</v>
      </c>
      <c r="BO35" s="150" t="s">
        <v>238</v>
      </c>
      <c r="BP35" s="150" t="s">
        <v>238</v>
      </c>
      <c r="BQ35" s="150" t="s">
        <v>238</v>
      </c>
      <c r="BR35" s="150" t="s">
        <v>238</v>
      </c>
      <c r="BS35" s="150" t="s">
        <v>238</v>
      </c>
      <c r="BT35" s="150" t="s">
        <v>238</v>
      </c>
      <c r="BU35" s="150" t="s">
        <v>238</v>
      </c>
    </row>
    <row r="36" spans="1:73" s="98" customFormat="1" ht="12.6" customHeight="1" x14ac:dyDescent="0.2">
      <c r="A36" s="159">
        <v>272272</v>
      </c>
      <c r="B36" s="139" t="s">
        <v>231</v>
      </c>
      <c r="C36" s="160" t="s">
        <v>204</v>
      </c>
      <c r="D36" s="139">
        <v>41</v>
      </c>
      <c r="E36" s="139">
        <v>17.619403690620501</v>
      </c>
      <c r="F36" s="139">
        <v>17.619403690620501</v>
      </c>
      <c r="G36" s="150">
        <v>1</v>
      </c>
      <c r="H36" s="150">
        <v>5</v>
      </c>
      <c r="I36" s="150">
        <v>3</v>
      </c>
      <c r="J36" s="150">
        <v>6</v>
      </c>
      <c r="K36" s="150">
        <v>6</v>
      </c>
      <c r="L36" s="150">
        <v>4</v>
      </c>
      <c r="M36" s="150">
        <v>12</v>
      </c>
      <c r="N36" s="150">
        <v>4</v>
      </c>
      <c r="O36" s="150">
        <v>0</v>
      </c>
      <c r="P36" s="150">
        <v>27</v>
      </c>
      <c r="Q36" s="150">
        <v>14</v>
      </c>
      <c r="R36" s="150">
        <v>0</v>
      </c>
      <c r="S36" s="150">
        <v>16</v>
      </c>
      <c r="T36" s="150">
        <v>25</v>
      </c>
      <c r="U36" s="150">
        <v>3</v>
      </c>
      <c r="V36" s="150">
        <v>22</v>
      </c>
      <c r="W36" s="150">
        <v>0</v>
      </c>
      <c r="X36" s="150">
        <v>4</v>
      </c>
      <c r="Y36" s="150">
        <v>17</v>
      </c>
      <c r="Z36" s="150">
        <v>1</v>
      </c>
      <c r="AA36" s="150">
        <v>0</v>
      </c>
      <c r="AB36" s="150">
        <v>18</v>
      </c>
      <c r="AC36" s="150">
        <v>4</v>
      </c>
      <c r="AD36" s="150">
        <v>2</v>
      </c>
      <c r="AE36" s="150">
        <v>3</v>
      </c>
      <c r="AF36" s="150">
        <v>3</v>
      </c>
      <c r="AG36" s="150">
        <v>11</v>
      </c>
      <c r="AH36" s="150">
        <v>0</v>
      </c>
      <c r="AI36" s="150">
        <v>27</v>
      </c>
      <c r="AJ36" s="150">
        <v>2</v>
      </c>
      <c r="AK36" s="150">
        <v>1</v>
      </c>
      <c r="AL36" s="139">
        <v>4</v>
      </c>
      <c r="AM36" s="139">
        <v>2</v>
      </c>
      <c r="AN36" s="150">
        <v>5</v>
      </c>
      <c r="AO36" s="150">
        <v>0</v>
      </c>
      <c r="AP36" s="150">
        <v>1</v>
      </c>
      <c r="AQ36" s="150">
        <v>2</v>
      </c>
      <c r="AR36" s="150">
        <v>1</v>
      </c>
      <c r="AS36" s="150">
        <v>4</v>
      </c>
      <c r="AT36" s="150">
        <v>2</v>
      </c>
      <c r="AU36" s="150">
        <v>3</v>
      </c>
      <c r="AV36" s="150">
        <v>1</v>
      </c>
      <c r="AW36" s="150">
        <v>2</v>
      </c>
      <c r="AX36" s="150">
        <v>5</v>
      </c>
      <c r="AY36" s="150">
        <v>7</v>
      </c>
      <c r="AZ36" s="150">
        <v>2</v>
      </c>
      <c r="BA36" s="150">
        <v>1</v>
      </c>
      <c r="BB36" s="150">
        <v>10</v>
      </c>
      <c r="BC36" s="150">
        <v>5</v>
      </c>
      <c r="BD36" s="150">
        <v>8</v>
      </c>
      <c r="BE36" s="150">
        <v>6</v>
      </c>
      <c r="BF36" s="150">
        <v>3</v>
      </c>
      <c r="BG36" s="150">
        <v>5</v>
      </c>
      <c r="BH36" s="150">
        <v>8</v>
      </c>
      <c r="BI36" s="150">
        <v>6</v>
      </c>
      <c r="BJ36" s="150">
        <v>0</v>
      </c>
      <c r="BK36" s="150">
        <v>14</v>
      </c>
      <c r="BL36" s="150">
        <v>26</v>
      </c>
      <c r="BM36" s="150">
        <v>13</v>
      </c>
      <c r="BN36" s="150">
        <v>3</v>
      </c>
      <c r="BO36" s="150">
        <v>3</v>
      </c>
      <c r="BP36" s="150">
        <v>1</v>
      </c>
      <c r="BQ36" s="150">
        <v>3</v>
      </c>
      <c r="BR36" s="150">
        <v>0</v>
      </c>
      <c r="BS36" s="150">
        <v>2</v>
      </c>
      <c r="BT36" s="150">
        <v>39</v>
      </c>
      <c r="BU36" s="150">
        <v>0</v>
      </c>
    </row>
    <row r="37" spans="1:73" s="98" customFormat="1" ht="12.6" customHeight="1" x14ac:dyDescent="0.2">
      <c r="A37" s="159">
        <v>272281</v>
      </c>
      <c r="B37" s="139" t="s">
        <v>232</v>
      </c>
      <c r="C37" s="160" t="s">
        <v>204</v>
      </c>
      <c r="D37" s="139">
        <v>5</v>
      </c>
      <c r="E37" s="139">
        <v>17.655367231638401</v>
      </c>
      <c r="F37" s="139">
        <v>17.655367231638401</v>
      </c>
      <c r="G37" s="150">
        <v>0</v>
      </c>
      <c r="H37" s="150">
        <v>1</v>
      </c>
      <c r="I37" s="150">
        <v>0</v>
      </c>
      <c r="J37" s="150">
        <v>2</v>
      </c>
      <c r="K37" s="150">
        <v>1</v>
      </c>
      <c r="L37" s="150">
        <v>0</v>
      </c>
      <c r="M37" s="150">
        <v>1</v>
      </c>
      <c r="N37" s="150">
        <v>0</v>
      </c>
      <c r="O37" s="150">
        <v>0</v>
      </c>
      <c r="P37" s="150">
        <v>5</v>
      </c>
      <c r="Q37" s="150">
        <v>0</v>
      </c>
      <c r="R37" s="150">
        <v>0</v>
      </c>
      <c r="S37" s="150">
        <v>3</v>
      </c>
      <c r="T37" s="150">
        <v>2</v>
      </c>
      <c r="U37" s="150">
        <v>0</v>
      </c>
      <c r="V37" s="150">
        <v>2</v>
      </c>
      <c r="W37" s="150">
        <v>0</v>
      </c>
      <c r="X37" s="150">
        <v>0</v>
      </c>
      <c r="Y37" s="150">
        <v>1</v>
      </c>
      <c r="Z37" s="150">
        <v>1</v>
      </c>
      <c r="AA37" s="150">
        <v>0</v>
      </c>
      <c r="AB37" s="150">
        <v>1</v>
      </c>
      <c r="AC37" s="150">
        <v>0</v>
      </c>
      <c r="AD37" s="150">
        <v>1</v>
      </c>
      <c r="AE37" s="150">
        <v>0</v>
      </c>
      <c r="AF37" s="150">
        <v>0</v>
      </c>
      <c r="AG37" s="150">
        <v>3</v>
      </c>
      <c r="AH37" s="150">
        <v>0</v>
      </c>
      <c r="AI37" s="150">
        <v>2</v>
      </c>
      <c r="AJ37" s="150">
        <v>0</v>
      </c>
      <c r="AK37" s="150">
        <v>1</v>
      </c>
      <c r="AL37" s="139">
        <v>0</v>
      </c>
      <c r="AM37" s="139">
        <v>1</v>
      </c>
      <c r="AN37" s="150">
        <v>1</v>
      </c>
      <c r="AO37" s="150">
        <v>0</v>
      </c>
      <c r="AP37" s="150">
        <v>0</v>
      </c>
      <c r="AQ37" s="150">
        <v>0</v>
      </c>
      <c r="AR37" s="150">
        <v>0</v>
      </c>
      <c r="AS37" s="150">
        <v>1</v>
      </c>
      <c r="AT37" s="150">
        <v>0</v>
      </c>
      <c r="AU37" s="150">
        <v>0</v>
      </c>
      <c r="AV37" s="150">
        <v>1</v>
      </c>
      <c r="AW37" s="150">
        <v>0</v>
      </c>
      <c r="AX37" s="150">
        <v>0</v>
      </c>
      <c r="AY37" s="150">
        <v>1</v>
      </c>
      <c r="AZ37" s="150">
        <v>0</v>
      </c>
      <c r="BA37" s="150">
        <v>1</v>
      </c>
      <c r="BB37" s="150">
        <v>1</v>
      </c>
      <c r="BC37" s="150">
        <v>0</v>
      </c>
      <c r="BD37" s="150">
        <v>3</v>
      </c>
      <c r="BE37" s="150">
        <v>0</v>
      </c>
      <c r="BF37" s="150">
        <v>1</v>
      </c>
      <c r="BG37" s="150">
        <v>1</v>
      </c>
      <c r="BH37" s="150">
        <v>0</v>
      </c>
      <c r="BI37" s="150">
        <v>0</v>
      </c>
      <c r="BJ37" s="150">
        <v>0</v>
      </c>
      <c r="BK37" s="150">
        <v>0</v>
      </c>
      <c r="BL37" s="150">
        <v>3</v>
      </c>
      <c r="BM37" s="150">
        <v>2</v>
      </c>
      <c r="BN37" s="150">
        <v>1</v>
      </c>
      <c r="BO37" s="150">
        <v>0</v>
      </c>
      <c r="BP37" s="150">
        <v>1</v>
      </c>
      <c r="BQ37" s="150">
        <v>0</v>
      </c>
      <c r="BR37" s="150">
        <v>0</v>
      </c>
      <c r="BS37" s="150">
        <v>1</v>
      </c>
      <c r="BT37" s="150">
        <v>4</v>
      </c>
      <c r="BU37" s="150">
        <v>0</v>
      </c>
    </row>
    <row r="38" spans="1:73" s="98" customFormat="1" ht="12.6" customHeight="1" x14ac:dyDescent="0.2">
      <c r="A38" s="159">
        <v>272299</v>
      </c>
      <c r="B38" s="139" t="s">
        <v>233</v>
      </c>
      <c r="C38" s="160" t="s">
        <v>204</v>
      </c>
      <c r="D38" s="139">
        <v>6</v>
      </c>
      <c r="E38" s="139">
        <v>22.6946062485816</v>
      </c>
      <c r="F38" s="139">
        <v>22.6946062485816</v>
      </c>
      <c r="G38" s="150">
        <v>0</v>
      </c>
      <c r="H38" s="150">
        <v>0</v>
      </c>
      <c r="I38" s="150">
        <v>0</v>
      </c>
      <c r="J38" s="150">
        <v>3</v>
      </c>
      <c r="K38" s="150">
        <v>0</v>
      </c>
      <c r="L38" s="150">
        <v>1</v>
      </c>
      <c r="M38" s="150">
        <v>2</v>
      </c>
      <c r="N38" s="150">
        <v>0</v>
      </c>
      <c r="O38" s="150">
        <v>0</v>
      </c>
      <c r="P38" s="150">
        <v>3</v>
      </c>
      <c r="Q38" s="150">
        <v>3</v>
      </c>
      <c r="R38" s="150">
        <v>0</v>
      </c>
      <c r="S38" s="150">
        <v>3</v>
      </c>
      <c r="T38" s="150">
        <v>3</v>
      </c>
      <c r="U38" s="150">
        <v>0</v>
      </c>
      <c r="V38" s="150">
        <v>3</v>
      </c>
      <c r="W38" s="150">
        <v>0</v>
      </c>
      <c r="X38" s="150">
        <v>0</v>
      </c>
      <c r="Y38" s="150">
        <v>2</v>
      </c>
      <c r="Z38" s="150">
        <v>1</v>
      </c>
      <c r="AA38" s="150">
        <v>0</v>
      </c>
      <c r="AB38" s="150">
        <v>3</v>
      </c>
      <c r="AC38" s="150">
        <v>0</v>
      </c>
      <c r="AD38" s="150">
        <v>1</v>
      </c>
      <c r="AE38" s="150">
        <v>0</v>
      </c>
      <c r="AF38" s="150">
        <v>0</v>
      </c>
      <c r="AG38" s="150">
        <v>2</v>
      </c>
      <c r="AH38" s="150">
        <v>0</v>
      </c>
      <c r="AI38" s="150">
        <v>4</v>
      </c>
      <c r="AJ38" s="150">
        <v>0</v>
      </c>
      <c r="AK38" s="150">
        <v>2</v>
      </c>
      <c r="AL38" s="139">
        <v>0</v>
      </c>
      <c r="AM38" s="139">
        <v>0</v>
      </c>
      <c r="AN38" s="150">
        <v>0</v>
      </c>
      <c r="AO38" s="150">
        <v>0</v>
      </c>
      <c r="AP38" s="150">
        <v>0</v>
      </c>
      <c r="AQ38" s="150">
        <v>1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1</v>
      </c>
      <c r="AX38" s="150">
        <v>0</v>
      </c>
      <c r="AY38" s="150">
        <v>0</v>
      </c>
      <c r="AZ38" s="150">
        <v>0</v>
      </c>
      <c r="BA38" s="150">
        <v>0</v>
      </c>
      <c r="BB38" s="150">
        <v>4</v>
      </c>
      <c r="BC38" s="150">
        <v>1</v>
      </c>
      <c r="BD38" s="150">
        <v>2</v>
      </c>
      <c r="BE38" s="150">
        <v>2</v>
      </c>
      <c r="BF38" s="150">
        <v>0</v>
      </c>
      <c r="BG38" s="150">
        <v>0</v>
      </c>
      <c r="BH38" s="150">
        <v>1</v>
      </c>
      <c r="BI38" s="150">
        <v>0</v>
      </c>
      <c r="BJ38" s="150">
        <v>0</v>
      </c>
      <c r="BK38" s="150">
        <v>2</v>
      </c>
      <c r="BL38" s="150">
        <v>1</v>
      </c>
      <c r="BM38" s="150">
        <v>5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1</v>
      </c>
      <c r="BT38" s="150">
        <v>5</v>
      </c>
      <c r="BU38" s="150">
        <v>0</v>
      </c>
    </row>
    <row r="39" spans="1:73" s="98" customFormat="1" ht="12.6" customHeight="1" x14ac:dyDescent="0.2">
      <c r="A39" s="159">
        <v>272302</v>
      </c>
      <c r="B39" s="139" t="s">
        <v>234</v>
      </c>
      <c r="C39" s="160" t="s">
        <v>204</v>
      </c>
      <c r="D39" s="139">
        <v>3</v>
      </c>
      <c r="E39" s="139">
        <v>8.0734142468850099</v>
      </c>
      <c r="F39" s="139">
        <v>8.0734142468850099</v>
      </c>
      <c r="G39" s="150">
        <v>0</v>
      </c>
      <c r="H39" s="150">
        <v>0</v>
      </c>
      <c r="I39" s="150">
        <v>1</v>
      </c>
      <c r="J39" s="150">
        <v>1</v>
      </c>
      <c r="K39" s="150">
        <v>0</v>
      </c>
      <c r="L39" s="150">
        <v>1</v>
      </c>
      <c r="M39" s="150">
        <v>0</v>
      </c>
      <c r="N39" s="150">
        <v>0</v>
      </c>
      <c r="O39" s="150">
        <v>0</v>
      </c>
      <c r="P39" s="150">
        <v>2</v>
      </c>
      <c r="Q39" s="150">
        <v>1</v>
      </c>
      <c r="R39" s="150">
        <v>0</v>
      </c>
      <c r="S39" s="150">
        <v>3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3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3</v>
      </c>
      <c r="AJ39" s="150">
        <v>0</v>
      </c>
      <c r="AK39" s="150">
        <v>0</v>
      </c>
      <c r="AL39" s="139">
        <v>0</v>
      </c>
      <c r="AM39" s="139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2</v>
      </c>
      <c r="AU39" s="150">
        <v>0</v>
      </c>
      <c r="AV39" s="150">
        <v>0</v>
      </c>
      <c r="AW39" s="150">
        <v>1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1</v>
      </c>
      <c r="BE39" s="150">
        <v>2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1</v>
      </c>
      <c r="BM39" s="150">
        <v>2</v>
      </c>
      <c r="BN39" s="150">
        <v>0</v>
      </c>
      <c r="BO39" s="150">
        <v>0</v>
      </c>
      <c r="BP39" s="150">
        <v>0</v>
      </c>
      <c r="BQ39" s="150">
        <v>1</v>
      </c>
      <c r="BR39" s="150">
        <v>0</v>
      </c>
      <c r="BS39" s="150">
        <v>0</v>
      </c>
      <c r="BT39" s="150">
        <v>3</v>
      </c>
      <c r="BU39" s="150">
        <v>0</v>
      </c>
    </row>
    <row r="40" spans="1:73" s="98" customFormat="1" ht="12.6" customHeight="1" x14ac:dyDescent="0.2">
      <c r="A40" s="159">
        <v>272311</v>
      </c>
      <c r="B40" s="139" t="s">
        <v>235</v>
      </c>
      <c r="C40" s="160" t="s">
        <v>204</v>
      </c>
      <c r="D40" s="139">
        <v>5</v>
      </c>
      <c r="E40" s="139">
        <v>18.330461561022101</v>
      </c>
      <c r="F40" s="139">
        <v>18.330461561022101</v>
      </c>
      <c r="G40" s="150">
        <v>0</v>
      </c>
      <c r="H40" s="150">
        <v>0</v>
      </c>
      <c r="I40" s="150">
        <v>1</v>
      </c>
      <c r="J40" s="150">
        <v>0</v>
      </c>
      <c r="K40" s="150">
        <v>2</v>
      </c>
      <c r="L40" s="150">
        <v>0</v>
      </c>
      <c r="M40" s="150">
        <v>1</v>
      </c>
      <c r="N40" s="150">
        <v>1</v>
      </c>
      <c r="O40" s="150">
        <v>0</v>
      </c>
      <c r="P40" s="150">
        <v>2</v>
      </c>
      <c r="Q40" s="150">
        <v>3</v>
      </c>
      <c r="R40" s="150">
        <v>0</v>
      </c>
      <c r="S40" s="150">
        <v>2</v>
      </c>
      <c r="T40" s="150">
        <v>3</v>
      </c>
      <c r="U40" s="150">
        <v>0</v>
      </c>
      <c r="V40" s="150">
        <v>3</v>
      </c>
      <c r="W40" s="150">
        <v>0</v>
      </c>
      <c r="X40" s="150">
        <v>1</v>
      </c>
      <c r="Y40" s="150">
        <v>2</v>
      </c>
      <c r="Z40" s="150">
        <v>0</v>
      </c>
      <c r="AA40" s="150">
        <v>0</v>
      </c>
      <c r="AB40" s="150">
        <v>3</v>
      </c>
      <c r="AC40" s="150">
        <v>0</v>
      </c>
      <c r="AD40" s="150">
        <v>0</v>
      </c>
      <c r="AE40" s="150">
        <v>0</v>
      </c>
      <c r="AF40" s="150">
        <v>1</v>
      </c>
      <c r="AG40" s="150">
        <v>1</v>
      </c>
      <c r="AH40" s="150">
        <v>0</v>
      </c>
      <c r="AI40" s="150">
        <v>4</v>
      </c>
      <c r="AJ40" s="150">
        <v>0</v>
      </c>
      <c r="AK40" s="150">
        <v>0</v>
      </c>
      <c r="AL40" s="139">
        <v>0</v>
      </c>
      <c r="AM40" s="139">
        <v>0</v>
      </c>
      <c r="AN40" s="150">
        <v>1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1</v>
      </c>
      <c r="AX40" s="150">
        <v>0</v>
      </c>
      <c r="AY40" s="150">
        <v>0</v>
      </c>
      <c r="AZ40" s="150">
        <v>1</v>
      </c>
      <c r="BA40" s="150">
        <v>0</v>
      </c>
      <c r="BB40" s="150">
        <v>3</v>
      </c>
      <c r="BC40" s="150">
        <v>0</v>
      </c>
      <c r="BD40" s="150">
        <v>2</v>
      </c>
      <c r="BE40" s="150">
        <v>0</v>
      </c>
      <c r="BF40" s="150">
        <v>2</v>
      </c>
      <c r="BG40" s="150">
        <v>0</v>
      </c>
      <c r="BH40" s="150">
        <v>0</v>
      </c>
      <c r="BI40" s="150">
        <v>1</v>
      </c>
      <c r="BJ40" s="150">
        <v>0</v>
      </c>
      <c r="BK40" s="150">
        <v>0</v>
      </c>
      <c r="BL40" s="150">
        <v>5</v>
      </c>
      <c r="BM40" s="150">
        <v>0</v>
      </c>
      <c r="BN40" s="150">
        <v>2</v>
      </c>
      <c r="BO40" s="150">
        <v>0</v>
      </c>
      <c r="BP40" s="150">
        <v>0</v>
      </c>
      <c r="BQ40" s="150">
        <v>0</v>
      </c>
      <c r="BR40" s="150">
        <v>0</v>
      </c>
      <c r="BS40" s="150">
        <v>2</v>
      </c>
      <c r="BT40" s="150">
        <v>3</v>
      </c>
      <c r="BU40" s="150">
        <v>0</v>
      </c>
    </row>
    <row r="41" spans="1:73" s="98" customFormat="1" ht="12.6" customHeight="1" x14ac:dyDescent="0.2">
      <c r="A41" s="159">
        <v>272329</v>
      </c>
      <c r="B41" s="139" t="s">
        <v>236</v>
      </c>
      <c r="C41" s="160" t="s">
        <v>204</v>
      </c>
      <c r="D41" s="139">
        <v>5</v>
      </c>
      <c r="E41" s="139">
        <v>20.655182385260499</v>
      </c>
      <c r="F41" s="139">
        <v>20.655182385260499</v>
      </c>
      <c r="G41" s="150">
        <v>0</v>
      </c>
      <c r="H41" s="150">
        <v>2</v>
      </c>
      <c r="I41" s="150">
        <v>0</v>
      </c>
      <c r="J41" s="150">
        <v>0</v>
      </c>
      <c r="K41" s="150">
        <v>2</v>
      </c>
      <c r="L41" s="150">
        <v>0</v>
      </c>
      <c r="M41" s="150">
        <v>0</v>
      </c>
      <c r="N41" s="150">
        <v>1</v>
      </c>
      <c r="O41" s="150">
        <v>0</v>
      </c>
      <c r="P41" s="150">
        <v>4</v>
      </c>
      <c r="Q41" s="150">
        <v>1</v>
      </c>
      <c r="R41" s="150">
        <v>0</v>
      </c>
      <c r="S41" s="150" t="s">
        <v>238</v>
      </c>
      <c r="T41" s="150" t="s">
        <v>238</v>
      </c>
      <c r="U41" s="150" t="s">
        <v>238</v>
      </c>
      <c r="V41" s="150" t="s">
        <v>238</v>
      </c>
      <c r="W41" s="150" t="s">
        <v>238</v>
      </c>
      <c r="X41" s="150" t="s">
        <v>238</v>
      </c>
      <c r="Y41" s="150" t="s">
        <v>238</v>
      </c>
      <c r="Z41" s="150" t="s">
        <v>238</v>
      </c>
      <c r="AA41" s="150" t="s">
        <v>238</v>
      </c>
      <c r="AB41" s="150" t="s">
        <v>238</v>
      </c>
      <c r="AC41" s="150" t="s">
        <v>238</v>
      </c>
      <c r="AD41" s="150" t="s">
        <v>238</v>
      </c>
      <c r="AE41" s="150" t="s">
        <v>238</v>
      </c>
      <c r="AF41" s="150" t="s">
        <v>238</v>
      </c>
      <c r="AG41" s="150" t="s">
        <v>238</v>
      </c>
      <c r="AH41" s="150" t="s">
        <v>238</v>
      </c>
      <c r="AI41" s="150" t="s">
        <v>238</v>
      </c>
      <c r="AJ41" s="150" t="s">
        <v>238</v>
      </c>
      <c r="AK41" s="150" t="s">
        <v>238</v>
      </c>
      <c r="AL41" s="139" t="s">
        <v>238</v>
      </c>
      <c r="AM41" s="139" t="s">
        <v>238</v>
      </c>
      <c r="AN41" s="150" t="s">
        <v>238</v>
      </c>
      <c r="AO41" s="150" t="s">
        <v>238</v>
      </c>
      <c r="AP41" s="150">
        <v>0</v>
      </c>
      <c r="AQ41" s="150">
        <v>0</v>
      </c>
      <c r="AR41" s="150">
        <v>1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1</v>
      </c>
      <c r="BA41" s="150">
        <v>0</v>
      </c>
      <c r="BB41" s="150">
        <v>3</v>
      </c>
      <c r="BC41" s="150">
        <v>1</v>
      </c>
      <c r="BD41" s="150">
        <v>1</v>
      </c>
      <c r="BE41" s="150">
        <v>0</v>
      </c>
      <c r="BF41" s="150">
        <v>3</v>
      </c>
      <c r="BG41" s="150">
        <v>0</v>
      </c>
      <c r="BH41" s="150">
        <v>0</v>
      </c>
      <c r="BI41" s="150">
        <v>0</v>
      </c>
      <c r="BJ41" s="150">
        <v>0</v>
      </c>
      <c r="BK41" s="150" t="s">
        <v>238</v>
      </c>
      <c r="BL41" s="150" t="s">
        <v>238</v>
      </c>
      <c r="BM41" s="150" t="s">
        <v>238</v>
      </c>
      <c r="BN41" s="150" t="s">
        <v>238</v>
      </c>
      <c r="BO41" s="150" t="s">
        <v>238</v>
      </c>
      <c r="BP41" s="150" t="s">
        <v>238</v>
      </c>
      <c r="BQ41" s="150" t="s">
        <v>238</v>
      </c>
      <c r="BR41" s="150" t="s">
        <v>238</v>
      </c>
      <c r="BS41" s="150" t="s">
        <v>238</v>
      </c>
      <c r="BT41" s="150" t="s">
        <v>238</v>
      </c>
      <c r="BU41" s="150" t="s">
        <v>238</v>
      </c>
    </row>
    <row r="42" spans="1:73" s="98" customFormat="1" ht="12.6" customHeight="1" x14ac:dyDescent="0.2">
      <c r="A42" s="159">
        <v>273015</v>
      </c>
      <c r="B42" s="139" t="s">
        <v>237</v>
      </c>
      <c r="C42" s="160" t="s">
        <v>204</v>
      </c>
      <c r="D42" s="139">
        <v>2</v>
      </c>
      <c r="E42" s="139">
        <v>13.388673182487601</v>
      </c>
      <c r="F42" s="139">
        <v>13.388673182487601</v>
      </c>
      <c r="G42" s="150">
        <v>1</v>
      </c>
      <c r="H42" s="150">
        <v>1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2</v>
      </c>
      <c r="Q42" s="150">
        <v>0</v>
      </c>
      <c r="R42" s="150">
        <v>0</v>
      </c>
      <c r="S42" s="150" t="s">
        <v>238</v>
      </c>
      <c r="T42" s="150" t="s">
        <v>238</v>
      </c>
      <c r="U42" s="150" t="s">
        <v>238</v>
      </c>
      <c r="V42" s="150" t="s">
        <v>238</v>
      </c>
      <c r="W42" s="150" t="s">
        <v>238</v>
      </c>
      <c r="X42" s="150" t="s">
        <v>238</v>
      </c>
      <c r="Y42" s="150" t="s">
        <v>238</v>
      </c>
      <c r="Z42" s="150" t="s">
        <v>238</v>
      </c>
      <c r="AA42" s="150" t="s">
        <v>238</v>
      </c>
      <c r="AB42" s="150" t="s">
        <v>238</v>
      </c>
      <c r="AC42" s="150" t="s">
        <v>238</v>
      </c>
      <c r="AD42" s="150" t="s">
        <v>238</v>
      </c>
      <c r="AE42" s="150" t="s">
        <v>238</v>
      </c>
      <c r="AF42" s="150" t="s">
        <v>238</v>
      </c>
      <c r="AG42" s="150" t="s">
        <v>238</v>
      </c>
      <c r="AH42" s="150" t="s">
        <v>238</v>
      </c>
      <c r="AI42" s="150" t="s">
        <v>238</v>
      </c>
      <c r="AJ42" s="150" t="s">
        <v>238</v>
      </c>
      <c r="AK42" s="150" t="s">
        <v>238</v>
      </c>
      <c r="AL42" s="139" t="s">
        <v>238</v>
      </c>
      <c r="AM42" s="139" t="s">
        <v>238</v>
      </c>
      <c r="AN42" s="150" t="s">
        <v>238</v>
      </c>
      <c r="AO42" s="150" t="s">
        <v>238</v>
      </c>
      <c r="AP42" s="150">
        <v>0</v>
      </c>
      <c r="AQ42" s="150">
        <v>0</v>
      </c>
      <c r="AR42" s="150">
        <v>1</v>
      </c>
      <c r="AS42" s="150">
        <v>0</v>
      </c>
      <c r="AT42" s="150">
        <v>0</v>
      </c>
      <c r="AU42" s="150">
        <v>0</v>
      </c>
      <c r="AV42" s="150">
        <v>0</v>
      </c>
      <c r="AW42" s="150">
        <v>1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2</v>
      </c>
      <c r="BG42" s="150">
        <v>0</v>
      </c>
      <c r="BH42" s="150">
        <v>0</v>
      </c>
      <c r="BI42" s="150">
        <v>0</v>
      </c>
      <c r="BJ42" s="150">
        <v>0</v>
      </c>
      <c r="BK42" s="150" t="s">
        <v>238</v>
      </c>
      <c r="BL42" s="150" t="s">
        <v>238</v>
      </c>
      <c r="BM42" s="150" t="s">
        <v>238</v>
      </c>
      <c r="BN42" s="150" t="s">
        <v>238</v>
      </c>
      <c r="BO42" s="150" t="s">
        <v>238</v>
      </c>
      <c r="BP42" s="150" t="s">
        <v>238</v>
      </c>
      <c r="BQ42" s="150" t="s">
        <v>238</v>
      </c>
      <c r="BR42" s="150" t="s">
        <v>238</v>
      </c>
      <c r="BS42" s="150" t="s">
        <v>238</v>
      </c>
      <c r="BT42" s="150" t="s">
        <v>238</v>
      </c>
      <c r="BU42" s="150" t="s">
        <v>238</v>
      </c>
    </row>
    <row r="43" spans="1:73" s="98" customFormat="1" ht="12.6" customHeight="1" x14ac:dyDescent="0.2">
      <c r="A43" s="159">
        <v>273210</v>
      </c>
      <c r="B43" s="139" t="s">
        <v>239</v>
      </c>
      <c r="C43" s="160" t="s">
        <v>204</v>
      </c>
      <c r="D43" s="139">
        <v>1</v>
      </c>
      <c r="E43" s="139">
        <v>11.548677676406101</v>
      </c>
      <c r="F43" s="139">
        <v>11.548677676406101</v>
      </c>
      <c r="G43" s="150">
        <v>0</v>
      </c>
      <c r="H43" s="150">
        <v>0</v>
      </c>
      <c r="I43" s="150">
        <v>1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1</v>
      </c>
      <c r="Q43" s="150">
        <v>0</v>
      </c>
      <c r="R43" s="150">
        <v>0</v>
      </c>
      <c r="S43" s="150" t="s">
        <v>238</v>
      </c>
      <c r="T43" s="150" t="s">
        <v>238</v>
      </c>
      <c r="U43" s="150" t="s">
        <v>238</v>
      </c>
      <c r="V43" s="150" t="s">
        <v>238</v>
      </c>
      <c r="W43" s="150" t="s">
        <v>238</v>
      </c>
      <c r="X43" s="150" t="s">
        <v>238</v>
      </c>
      <c r="Y43" s="150" t="s">
        <v>238</v>
      </c>
      <c r="Z43" s="150" t="s">
        <v>238</v>
      </c>
      <c r="AA43" s="150" t="s">
        <v>238</v>
      </c>
      <c r="AB43" s="150" t="s">
        <v>238</v>
      </c>
      <c r="AC43" s="150" t="s">
        <v>238</v>
      </c>
      <c r="AD43" s="150" t="s">
        <v>238</v>
      </c>
      <c r="AE43" s="150" t="s">
        <v>238</v>
      </c>
      <c r="AF43" s="150" t="s">
        <v>238</v>
      </c>
      <c r="AG43" s="150" t="s">
        <v>238</v>
      </c>
      <c r="AH43" s="150" t="s">
        <v>238</v>
      </c>
      <c r="AI43" s="150" t="s">
        <v>238</v>
      </c>
      <c r="AJ43" s="150" t="s">
        <v>238</v>
      </c>
      <c r="AK43" s="150" t="s">
        <v>238</v>
      </c>
      <c r="AL43" s="139" t="s">
        <v>238</v>
      </c>
      <c r="AM43" s="139" t="s">
        <v>238</v>
      </c>
      <c r="AN43" s="150" t="s">
        <v>238</v>
      </c>
      <c r="AO43" s="150" t="s">
        <v>238</v>
      </c>
      <c r="AP43" s="150">
        <v>1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1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 t="s">
        <v>238</v>
      </c>
      <c r="BL43" s="150" t="s">
        <v>238</v>
      </c>
      <c r="BM43" s="150" t="s">
        <v>238</v>
      </c>
      <c r="BN43" s="150" t="s">
        <v>238</v>
      </c>
      <c r="BO43" s="150" t="s">
        <v>238</v>
      </c>
      <c r="BP43" s="150" t="s">
        <v>238</v>
      </c>
      <c r="BQ43" s="150" t="s">
        <v>238</v>
      </c>
      <c r="BR43" s="150" t="s">
        <v>238</v>
      </c>
      <c r="BS43" s="150" t="s">
        <v>238</v>
      </c>
      <c r="BT43" s="150" t="s">
        <v>238</v>
      </c>
      <c r="BU43" s="150" t="s">
        <v>238</v>
      </c>
    </row>
    <row r="44" spans="1:73" s="98" customFormat="1" ht="12.6" customHeight="1" x14ac:dyDescent="0.2">
      <c r="A44" s="159">
        <v>273228</v>
      </c>
      <c r="B44" s="139" t="s">
        <v>240</v>
      </c>
      <c r="C44" s="160" t="s">
        <v>204</v>
      </c>
      <c r="D44" s="139">
        <v>2</v>
      </c>
      <c r="E44" s="139">
        <v>45.146726862302501</v>
      </c>
      <c r="F44" s="139">
        <v>45.146726862302501</v>
      </c>
      <c r="G44" s="150">
        <v>0</v>
      </c>
      <c r="H44" s="150">
        <v>0</v>
      </c>
      <c r="I44" s="150">
        <v>1</v>
      </c>
      <c r="J44" s="150">
        <v>0</v>
      </c>
      <c r="K44" s="150">
        <v>0</v>
      </c>
      <c r="L44" s="150">
        <v>0</v>
      </c>
      <c r="M44" s="150">
        <v>0</v>
      </c>
      <c r="N44" s="150">
        <v>1</v>
      </c>
      <c r="O44" s="150">
        <v>0</v>
      </c>
      <c r="P44" s="150">
        <v>1</v>
      </c>
      <c r="Q44" s="150">
        <v>1</v>
      </c>
      <c r="R44" s="150">
        <v>0</v>
      </c>
      <c r="S44" s="150" t="s">
        <v>238</v>
      </c>
      <c r="T44" s="150" t="s">
        <v>238</v>
      </c>
      <c r="U44" s="150" t="s">
        <v>238</v>
      </c>
      <c r="V44" s="150" t="s">
        <v>238</v>
      </c>
      <c r="W44" s="150" t="s">
        <v>238</v>
      </c>
      <c r="X44" s="150" t="s">
        <v>238</v>
      </c>
      <c r="Y44" s="150" t="s">
        <v>238</v>
      </c>
      <c r="Z44" s="150" t="s">
        <v>238</v>
      </c>
      <c r="AA44" s="150" t="s">
        <v>238</v>
      </c>
      <c r="AB44" s="150" t="s">
        <v>238</v>
      </c>
      <c r="AC44" s="150" t="s">
        <v>238</v>
      </c>
      <c r="AD44" s="150" t="s">
        <v>238</v>
      </c>
      <c r="AE44" s="150" t="s">
        <v>238</v>
      </c>
      <c r="AF44" s="150" t="s">
        <v>238</v>
      </c>
      <c r="AG44" s="150" t="s">
        <v>238</v>
      </c>
      <c r="AH44" s="150" t="s">
        <v>238</v>
      </c>
      <c r="AI44" s="150" t="s">
        <v>238</v>
      </c>
      <c r="AJ44" s="150" t="s">
        <v>238</v>
      </c>
      <c r="AK44" s="150" t="s">
        <v>238</v>
      </c>
      <c r="AL44" s="139" t="s">
        <v>238</v>
      </c>
      <c r="AM44" s="139" t="s">
        <v>238</v>
      </c>
      <c r="AN44" s="150" t="s">
        <v>238</v>
      </c>
      <c r="AO44" s="150" t="s">
        <v>238</v>
      </c>
      <c r="AP44" s="150">
        <v>0</v>
      </c>
      <c r="AQ44" s="150">
        <v>1</v>
      </c>
      <c r="AR44" s="150">
        <v>0</v>
      </c>
      <c r="AS44" s="150">
        <v>0</v>
      </c>
      <c r="AT44" s="150">
        <v>0</v>
      </c>
      <c r="AU44" s="150">
        <v>0</v>
      </c>
      <c r="AV44" s="150">
        <v>0</v>
      </c>
      <c r="AW44" s="150">
        <v>1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1</v>
      </c>
      <c r="BF44" s="150">
        <v>0</v>
      </c>
      <c r="BG44" s="150">
        <v>0</v>
      </c>
      <c r="BH44" s="150">
        <v>1</v>
      </c>
      <c r="BI44" s="150">
        <v>0</v>
      </c>
      <c r="BJ44" s="150">
        <v>0</v>
      </c>
      <c r="BK44" s="150" t="s">
        <v>238</v>
      </c>
      <c r="BL44" s="150" t="s">
        <v>238</v>
      </c>
      <c r="BM44" s="150" t="s">
        <v>238</v>
      </c>
      <c r="BN44" s="150" t="s">
        <v>238</v>
      </c>
      <c r="BO44" s="150" t="s">
        <v>238</v>
      </c>
      <c r="BP44" s="150" t="s">
        <v>238</v>
      </c>
      <c r="BQ44" s="150" t="s">
        <v>238</v>
      </c>
      <c r="BR44" s="150" t="s">
        <v>238</v>
      </c>
      <c r="BS44" s="150" t="s">
        <v>238</v>
      </c>
      <c r="BT44" s="150" t="s">
        <v>238</v>
      </c>
      <c r="BU44" s="150" t="s">
        <v>238</v>
      </c>
    </row>
    <row r="45" spans="1:73" s="98" customFormat="1" ht="12.6" customHeight="1" x14ac:dyDescent="0.2">
      <c r="A45" s="159">
        <v>273414</v>
      </c>
      <c r="B45" s="139" t="s">
        <v>241</v>
      </c>
      <c r="C45" s="160" t="s">
        <v>204</v>
      </c>
      <c r="D45" s="139">
        <v>1</v>
      </c>
      <c r="E45" s="139">
        <v>12.5031257814454</v>
      </c>
      <c r="F45" s="139">
        <v>12.5031257814454</v>
      </c>
      <c r="G45" s="150">
        <v>0</v>
      </c>
      <c r="H45" s="150">
        <v>0</v>
      </c>
      <c r="I45" s="150">
        <v>0</v>
      </c>
      <c r="J45" s="150">
        <v>0</v>
      </c>
      <c r="K45" s="150">
        <v>1</v>
      </c>
      <c r="L45" s="150">
        <v>0</v>
      </c>
      <c r="M45" s="150">
        <v>0</v>
      </c>
      <c r="N45" s="150">
        <v>0</v>
      </c>
      <c r="O45" s="150">
        <v>0</v>
      </c>
      <c r="P45" s="150">
        <v>0</v>
      </c>
      <c r="Q45" s="150">
        <v>1</v>
      </c>
      <c r="R45" s="150">
        <v>0</v>
      </c>
      <c r="S45" s="150" t="s">
        <v>238</v>
      </c>
      <c r="T45" s="150" t="s">
        <v>238</v>
      </c>
      <c r="U45" s="150" t="s">
        <v>238</v>
      </c>
      <c r="V45" s="150" t="s">
        <v>238</v>
      </c>
      <c r="W45" s="150" t="s">
        <v>238</v>
      </c>
      <c r="X45" s="150" t="s">
        <v>238</v>
      </c>
      <c r="Y45" s="150" t="s">
        <v>238</v>
      </c>
      <c r="Z45" s="150" t="s">
        <v>238</v>
      </c>
      <c r="AA45" s="150" t="s">
        <v>238</v>
      </c>
      <c r="AB45" s="150" t="s">
        <v>238</v>
      </c>
      <c r="AC45" s="150" t="s">
        <v>238</v>
      </c>
      <c r="AD45" s="150" t="s">
        <v>238</v>
      </c>
      <c r="AE45" s="150" t="s">
        <v>238</v>
      </c>
      <c r="AF45" s="150" t="s">
        <v>238</v>
      </c>
      <c r="AG45" s="150" t="s">
        <v>238</v>
      </c>
      <c r="AH45" s="150" t="s">
        <v>238</v>
      </c>
      <c r="AI45" s="150" t="s">
        <v>238</v>
      </c>
      <c r="AJ45" s="150" t="s">
        <v>238</v>
      </c>
      <c r="AK45" s="150" t="s">
        <v>238</v>
      </c>
      <c r="AL45" s="139" t="s">
        <v>238</v>
      </c>
      <c r="AM45" s="139" t="s">
        <v>238</v>
      </c>
      <c r="AN45" s="150" t="s">
        <v>238</v>
      </c>
      <c r="AO45" s="150" t="s">
        <v>238</v>
      </c>
      <c r="AP45" s="150">
        <v>0</v>
      </c>
      <c r="AQ45" s="150">
        <v>0</v>
      </c>
      <c r="AR45" s="150">
        <v>0</v>
      </c>
      <c r="AS45" s="150">
        <v>1</v>
      </c>
      <c r="AT45" s="150">
        <v>0</v>
      </c>
      <c r="AU45" s="150">
        <v>0</v>
      </c>
      <c r="AV45" s="150">
        <v>0</v>
      </c>
      <c r="AW45" s="150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1</v>
      </c>
      <c r="BD45" s="150">
        <v>0</v>
      </c>
      <c r="BE45" s="150">
        <v>0</v>
      </c>
      <c r="BF45" s="150">
        <v>0</v>
      </c>
      <c r="BG45" s="150">
        <v>0</v>
      </c>
      <c r="BH45" s="150">
        <v>0</v>
      </c>
      <c r="BI45" s="150">
        <v>0</v>
      </c>
      <c r="BJ45" s="150">
        <v>0</v>
      </c>
      <c r="BK45" s="150" t="s">
        <v>238</v>
      </c>
      <c r="BL45" s="150" t="s">
        <v>238</v>
      </c>
      <c r="BM45" s="150" t="s">
        <v>238</v>
      </c>
      <c r="BN45" s="150" t="s">
        <v>238</v>
      </c>
      <c r="BO45" s="150" t="s">
        <v>238</v>
      </c>
      <c r="BP45" s="150" t="s">
        <v>238</v>
      </c>
      <c r="BQ45" s="150" t="s">
        <v>238</v>
      </c>
      <c r="BR45" s="150" t="s">
        <v>238</v>
      </c>
      <c r="BS45" s="150" t="s">
        <v>238</v>
      </c>
      <c r="BT45" s="150" t="s">
        <v>238</v>
      </c>
      <c r="BU45" s="150" t="s">
        <v>238</v>
      </c>
    </row>
    <row r="46" spans="1:73" s="98" customFormat="1" ht="12.6" customHeight="1" x14ac:dyDescent="0.2">
      <c r="A46" s="159">
        <v>273619</v>
      </c>
      <c r="B46" s="139" t="s">
        <v>242</v>
      </c>
      <c r="C46" s="160" t="s">
        <v>204</v>
      </c>
      <c r="D46" s="139">
        <v>4</v>
      </c>
      <c r="E46" s="139">
        <v>19.309678976587001</v>
      </c>
      <c r="F46" s="139">
        <v>19.309678976587001</v>
      </c>
      <c r="G46" s="150">
        <v>0</v>
      </c>
      <c r="H46" s="150">
        <v>0</v>
      </c>
      <c r="I46" s="150">
        <v>0</v>
      </c>
      <c r="J46" s="150">
        <v>1</v>
      </c>
      <c r="K46" s="150">
        <v>2</v>
      </c>
      <c r="L46" s="150">
        <v>0</v>
      </c>
      <c r="M46" s="150">
        <v>0</v>
      </c>
      <c r="N46" s="150">
        <v>1</v>
      </c>
      <c r="O46" s="150">
        <v>0</v>
      </c>
      <c r="P46" s="150">
        <v>3</v>
      </c>
      <c r="Q46" s="150">
        <v>1</v>
      </c>
      <c r="R46" s="150">
        <v>0</v>
      </c>
      <c r="S46" s="150">
        <v>2</v>
      </c>
      <c r="T46" s="150">
        <v>2</v>
      </c>
      <c r="U46" s="150">
        <v>0</v>
      </c>
      <c r="V46" s="150">
        <v>2</v>
      </c>
      <c r="W46" s="150">
        <v>0</v>
      </c>
      <c r="X46" s="150">
        <v>0</v>
      </c>
      <c r="Y46" s="150">
        <v>2</v>
      </c>
      <c r="Z46" s="150">
        <v>0</v>
      </c>
      <c r="AA46" s="150">
        <v>0</v>
      </c>
      <c r="AB46" s="150">
        <v>3</v>
      </c>
      <c r="AC46" s="150">
        <v>0</v>
      </c>
      <c r="AD46" s="150">
        <v>0</v>
      </c>
      <c r="AE46" s="150">
        <v>0</v>
      </c>
      <c r="AF46" s="150">
        <v>0</v>
      </c>
      <c r="AG46" s="150">
        <v>1</v>
      </c>
      <c r="AH46" s="150">
        <v>0</v>
      </c>
      <c r="AI46" s="150">
        <v>3</v>
      </c>
      <c r="AJ46" s="150">
        <v>0</v>
      </c>
      <c r="AK46" s="150">
        <v>0</v>
      </c>
      <c r="AL46" s="139">
        <v>0</v>
      </c>
      <c r="AM46" s="139">
        <v>0</v>
      </c>
      <c r="AN46" s="150">
        <v>1</v>
      </c>
      <c r="AO46" s="150">
        <v>0</v>
      </c>
      <c r="AP46" s="150">
        <v>0</v>
      </c>
      <c r="AQ46" s="150">
        <v>0</v>
      </c>
      <c r="AR46" s="150">
        <v>1</v>
      </c>
      <c r="AS46" s="150">
        <v>1</v>
      </c>
      <c r="AT46" s="150">
        <v>0</v>
      </c>
      <c r="AU46" s="150">
        <v>0</v>
      </c>
      <c r="AV46" s="150">
        <v>0</v>
      </c>
      <c r="AW46" s="150">
        <v>1</v>
      </c>
      <c r="AX46" s="150">
        <v>0</v>
      </c>
      <c r="AY46" s="150">
        <v>0</v>
      </c>
      <c r="AZ46" s="150">
        <v>0</v>
      </c>
      <c r="BA46" s="150">
        <v>0</v>
      </c>
      <c r="BB46" s="150">
        <v>1</v>
      </c>
      <c r="BC46" s="150">
        <v>0</v>
      </c>
      <c r="BD46" s="150">
        <v>2</v>
      </c>
      <c r="BE46" s="150">
        <v>0</v>
      </c>
      <c r="BF46" s="150">
        <v>0</v>
      </c>
      <c r="BG46" s="150">
        <v>1</v>
      </c>
      <c r="BH46" s="150">
        <v>0</v>
      </c>
      <c r="BI46" s="150">
        <v>1</v>
      </c>
      <c r="BJ46" s="150">
        <v>0</v>
      </c>
      <c r="BK46" s="150">
        <v>1</v>
      </c>
      <c r="BL46" s="150">
        <v>5</v>
      </c>
      <c r="BM46" s="150">
        <v>1</v>
      </c>
      <c r="BN46" s="150">
        <v>1</v>
      </c>
      <c r="BO46" s="150">
        <v>0</v>
      </c>
      <c r="BP46" s="150">
        <v>0</v>
      </c>
      <c r="BQ46" s="150">
        <v>0</v>
      </c>
      <c r="BR46" s="150">
        <v>0</v>
      </c>
      <c r="BS46" s="150">
        <v>1</v>
      </c>
      <c r="BT46" s="150">
        <v>3</v>
      </c>
      <c r="BU46" s="150">
        <v>0</v>
      </c>
    </row>
    <row r="47" spans="1:73" s="98" customFormat="1" ht="12.6" customHeight="1" x14ac:dyDescent="0.2">
      <c r="A47" s="159">
        <v>273627</v>
      </c>
      <c r="B47" s="139" t="s">
        <v>243</v>
      </c>
      <c r="C47" s="160" t="s">
        <v>204</v>
      </c>
      <c r="D47" s="139">
        <v>2</v>
      </c>
      <c r="E47" s="139">
        <v>47.192071731949</v>
      </c>
      <c r="F47" s="139">
        <v>47.192071731949</v>
      </c>
      <c r="G47" s="150">
        <v>0</v>
      </c>
      <c r="H47" s="150">
        <v>0</v>
      </c>
      <c r="I47" s="150">
        <v>0</v>
      </c>
      <c r="J47" s="150">
        <v>0</v>
      </c>
      <c r="K47" s="150">
        <v>1</v>
      </c>
      <c r="L47" s="150">
        <v>1</v>
      </c>
      <c r="M47" s="150">
        <v>0</v>
      </c>
      <c r="N47" s="150">
        <v>0</v>
      </c>
      <c r="O47" s="150">
        <v>0</v>
      </c>
      <c r="P47" s="150">
        <v>1</v>
      </c>
      <c r="Q47" s="150">
        <v>1</v>
      </c>
      <c r="R47" s="150">
        <v>0</v>
      </c>
      <c r="S47" s="150" t="s">
        <v>238</v>
      </c>
      <c r="T47" s="150" t="s">
        <v>238</v>
      </c>
      <c r="U47" s="150" t="s">
        <v>238</v>
      </c>
      <c r="V47" s="150" t="s">
        <v>238</v>
      </c>
      <c r="W47" s="150" t="s">
        <v>238</v>
      </c>
      <c r="X47" s="150" t="s">
        <v>238</v>
      </c>
      <c r="Y47" s="150" t="s">
        <v>238</v>
      </c>
      <c r="Z47" s="150" t="s">
        <v>238</v>
      </c>
      <c r="AA47" s="150" t="s">
        <v>238</v>
      </c>
      <c r="AB47" s="150" t="s">
        <v>238</v>
      </c>
      <c r="AC47" s="150" t="s">
        <v>238</v>
      </c>
      <c r="AD47" s="150" t="s">
        <v>238</v>
      </c>
      <c r="AE47" s="150" t="s">
        <v>238</v>
      </c>
      <c r="AF47" s="150" t="s">
        <v>238</v>
      </c>
      <c r="AG47" s="150" t="s">
        <v>238</v>
      </c>
      <c r="AH47" s="150" t="s">
        <v>238</v>
      </c>
      <c r="AI47" s="150" t="s">
        <v>238</v>
      </c>
      <c r="AJ47" s="150" t="s">
        <v>238</v>
      </c>
      <c r="AK47" s="150" t="s">
        <v>238</v>
      </c>
      <c r="AL47" s="139" t="s">
        <v>238</v>
      </c>
      <c r="AM47" s="139" t="s">
        <v>238</v>
      </c>
      <c r="AN47" s="150" t="s">
        <v>238</v>
      </c>
      <c r="AO47" s="150" t="s">
        <v>238</v>
      </c>
      <c r="AP47" s="150">
        <v>0</v>
      </c>
      <c r="AQ47" s="150">
        <v>1</v>
      </c>
      <c r="AR47" s="150">
        <v>0</v>
      </c>
      <c r="AS47" s="150">
        <v>0</v>
      </c>
      <c r="AT47" s="150">
        <v>0</v>
      </c>
      <c r="AU47" s="150">
        <v>0</v>
      </c>
      <c r="AV47" s="150">
        <v>1</v>
      </c>
      <c r="AW47" s="150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2</v>
      </c>
      <c r="BG47" s="150">
        <v>0</v>
      </c>
      <c r="BH47" s="150">
        <v>0</v>
      </c>
      <c r="BI47" s="150">
        <v>0</v>
      </c>
      <c r="BJ47" s="150">
        <v>0</v>
      </c>
      <c r="BK47" s="150" t="s">
        <v>238</v>
      </c>
      <c r="BL47" s="150" t="s">
        <v>238</v>
      </c>
      <c r="BM47" s="150" t="s">
        <v>238</v>
      </c>
      <c r="BN47" s="150" t="s">
        <v>238</v>
      </c>
      <c r="BO47" s="150" t="s">
        <v>238</v>
      </c>
      <c r="BP47" s="150" t="s">
        <v>238</v>
      </c>
      <c r="BQ47" s="150" t="s">
        <v>238</v>
      </c>
      <c r="BR47" s="150" t="s">
        <v>238</v>
      </c>
      <c r="BS47" s="150" t="s">
        <v>238</v>
      </c>
      <c r="BT47" s="150" t="s">
        <v>238</v>
      </c>
      <c r="BU47" s="150" t="s">
        <v>238</v>
      </c>
    </row>
    <row r="48" spans="1:73" s="98" customFormat="1" ht="12.6" customHeight="1" x14ac:dyDescent="0.2">
      <c r="A48" s="159">
        <v>273660</v>
      </c>
      <c r="B48" s="139" t="s">
        <v>244</v>
      </c>
      <c r="C48" s="160" t="s">
        <v>204</v>
      </c>
      <c r="D48" s="139">
        <v>2</v>
      </c>
      <c r="E48" s="139">
        <v>29.450743631276701</v>
      </c>
      <c r="F48" s="139">
        <v>29.450743631276701</v>
      </c>
      <c r="G48" s="150">
        <v>0</v>
      </c>
      <c r="H48" s="150">
        <v>1</v>
      </c>
      <c r="I48" s="150">
        <v>0</v>
      </c>
      <c r="J48" s="150">
        <v>0</v>
      </c>
      <c r="K48" s="150">
        <v>0</v>
      </c>
      <c r="L48" s="150">
        <v>0</v>
      </c>
      <c r="M48" s="150">
        <v>1</v>
      </c>
      <c r="N48" s="150">
        <v>0</v>
      </c>
      <c r="O48" s="150">
        <v>0</v>
      </c>
      <c r="P48" s="150">
        <v>2</v>
      </c>
      <c r="Q48" s="150">
        <v>0</v>
      </c>
      <c r="R48" s="150">
        <v>0</v>
      </c>
      <c r="S48" s="150" t="s">
        <v>238</v>
      </c>
      <c r="T48" s="150" t="s">
        <v>238</v>
      </c>
      <c r="U48" s="150" t="s">
        <v>238</v>
      </c>
      <c r="V48" s="150" t="s">
        <v>238</v>
      </c>
      <c r="W48" s="150" t="s">
        <v>238</v>
      </c>
      <c r="X48" s="150" t="s">
        <v>238</v>
      </c>
      <c r="Y48" s="150" t="s">
        <v>238</v>
      </c>
      <c r="Z48" s="150" t="s">
        <v>238</v>
      </c>
      <c r="AA48" s="150" t="s">
        <v>238</v>
      </c>
      <c r="AB48" s="150" t="s">
        <v>238</v>
      </c>
      <c r="AC48" s="150" t="s">
        <v>238</v>
      </c>
      <c r="AD48" s="150" t="s">
        <v>238</v>
      </c>
      <c r="AE48" s="150" t="s">
        <v>238</v>
      </c>
      <c r="AF48" s="150" t="s">
        <v>238</v>
      </c>
      <c r="AG48" s="150" t="s">
        <v>238</v>
      </c>
      <c r="AH48" s="150" t="s">
        <v>238</v>
      </c>
      <c r="AI48" s="150" t="s">
        <v>238</v>
      </c>
      <c r="AJ48" s="150" t="s">
        <v>238</v>
      </c>
      <c r="AK48" s="150" t="s">
        <v>238</v>
      </c>
      <c r="AL48" s="139" t="s">
        <v>238</v>
      </c>
      <c r="AM48" s="139" t="s">
        <v>238</v>
      </c>
      <c r="AN48" s="150" t="s">
        <v>238</v>
      </c>
      <c r="AO48" s="150" t="s">
        <v>238</v>
      </c>
      <c r="AP48" s="150">
        <v>0</v>
      </c>
      <c r="AQ48" s="150">
        <v>1</v>
      </c>
      <c r="AR48" s="150">
        <v>0</v>
      </c>
      <c r="AS48" s="150">
        <v>0</v>
      </c>
      <c r="AT48" s="150">
        <v>0</v>
      </c>
      <c r="AU48" s="150">
        <v>0</v>
      </c>
      <c r="AV48" s="150">
        <v>0</v>
      </c>
      <c r="AW48" s="150">
        <v>0</v>
      </c>
      <c r="AX48" s="150">
        <v>1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1</v>
      </c>
      <c r="BE48" s="150">
        <v>0</v>
      </c>
      <c r="BF48" s="150">
        <v>1</v>
      </c>
      <c r="BG48" s="150">
        <v>0</v>
      </c>
      <c r="BH48" s="150">
        <v>0</v>
      </c>
      <c r="BI48" s="150">
        <v>0</v>
      </c>
      <c r="BJ48" s="150">
        <v>0</v>
      </c>
      <c r="BK48" s="150" t="s">
        <v>238</v>
      </c>
      <c r="BL48" s="150" t="s">
        <v>238</v>
      </c>
      <c r="BM48" s="150" t="s">
        <v>238</v>
      </c>
      <c r="BN48" s="150" t="s">
        <v>238</v>
      </c>
      <c r="BO48" s="150" t="s">
        <v>238</v>
      </c>
      <c r="BP48" s="150" t="s">
        <v>238</v>
      </c>
      <c r="BQ48" s="150" t="s">
        <v>238</v>
      </c>
      <c r="BR48" s="150" t="s">
        <v>238</v>
      </c>
      <c r="BS48" s="150" t="s">
        <v>238</v>
      </c>
      <c r="BT48" s="150" t="s">
        <v>238</v>
      </c>
      <c r="BU48" s="150" t="s">
        <v>238</v>
      </c>
    </row>
    <row r="49" spans="1:73" s="98" customFormat="1" ht="12.6" customHeight="1" x14ac:dyDescent="0.2">
      <c r="A49" s="159">
        <v>273813</v>
      </c>
      <c r="B49" s="139" t="s">
        <v>245</v>
      </c>
      <c r="C49" s="160" t="s">
        <v>204</v>
      </c>
      <c r="D49" s="139">
        <v>1</v>
      </c>
      <c r="E49" s="139">
        <v>15.9286396941701</v>
      </c>
      <c r="F49" s="139">
        <v>15.9286396941701</v>
      </c>
      <c r="G49" s="150">
        <v>0</v>
      </c>
      <c r="H49" s="150">
        <v>0</v>
      </c>
      <c r="I49" s="150">
        <v>0</v>
      </c>
      <c r="J49" s="150">
        <v>1</v>
      </c>
      <c r="K49" s="150">
        <v>0</v>
      </c>
      <c r="L49" s="150">
        <v>0</v>
      </c>
      <c r="M49" s="150">
        <v>0</v>
      </c>
      <c r="N49" s="150">
        <v>0</v>
      </c>
      <c r="O49" s="150">
        <v>0</v>
      </c>
      <c r="P49" s="150">
        <v>1</v>
      </c>
      <c r="Q49" s="150">
        <v>0</v>
      </c>
      <c r="R49" s="150">
        <v>0</v>
      </c>
      <c r="S49" s="150" t="s">
        <v>238</v>
      </c>
      <c r="T49" s="150" t="s">
        <v>238</v>
      </c>
      <c r="U49" s="150" t="s">
        <v>238</v>
      </c>
      <c r="V49" s="150" t="s">
        <v>238</v>
      </c>
      <c r="W49" s="150" t="s">
        <v>238</v>
      </c>
      <c r="X49" s="150" t="s">
        <v>238</v>
      </c>
      <c r="Y49" s="150" t="s">
        <v>238</v>
      </c>
      <c r="Z49" s="150" t="s">
        <v>238</v>
      </c>
      <c r="AA49" s="150" t="s">
        <v>238</v>
      </c>
      <c r="AB49" s="150" t="s">
        <v>238</v>
      </c>
      <c r="AC49" s="150" t="s">
        <v>238</v>
      </c>
      <c r="AD49" s="150" t="s">
        <v>238</v>
      </c>
      <c r="AE49" s="150" t="s">
        <v>238</v>
      </c>
      <c r="AF49" s="150" t="s">
        <v>238</v>
      </c>
      <c r="AG49" s="150" t="s">
        <v>238</v>
      </c>
      <c r="AH49" s="150" t="s">
        <v>238</v>
      </c>
      <c r="AI49" s="150" t="s">
        <v>238</v>
      </c>
      <c r="AJ49" s="150" t="s">
        <v>238</v>
      </c>
      <c r="AK49" s="150" t="s">
        <v>238</v>
      </c>
      <c r="AL49" s="139" t="s">
        <v>238</v>
      </c>
      <c r="AM49" s="139" t="s">
        <v>238</v>
      </c>
      <c r="AN49" s="150" t="s">
        <v>238</v>
      </c>
      <c r="AO49" s="150" t="s">
        <v>238</v>
      </c>
      <c r="AP49" s="150">
        <v>0</v>
      </c>
      <c r="AQ49" s="150">
        <v>0</v>
      </c>
      <c r="AR49" s="150">
        <v>0</v>
      </c>
      <c r="AS49" s="150">
        <v>0</v>
      </c>
      <c r="AT49" s="150">
        <v>0</v>
      </c>
      <c r="AU49" s="150">
        <v>0</v>
      </c>
      <c r="AV49" s="150">
        <v>0</v>
      </c>
      <c r="AW49" s="150">
        <v>0</v>
      </c>
      <c r="AX49" s="150">
        <v>0</v>
      </c>
      <c r="AY49" s="150">
        <v>0</v>
      </c>
      <c r="AZ49" s="150">
        <v>1</v>
      </c>
      <c r="BA49" s="150">
        <v>0</v>
      </c>
      <c r="BB49" s="150">
        <v>0</v>
      </c>
      <c r="BC49" s="150">
        <v>0</v>
      </c>
      <c r="BD49" s="150">
        <v>0</v>
      </c>
      <c r="BE49" s="150">
        <v>0</v>
      </c>
      <c r="BF49" s="150">
        <v>0</v>
      </c>
      <c r="BG49" s="150">
        <v>0</v>
      </c>
      <c r="BH49" s="150">
        <v>0</v>
      </c>
      <c r="BI49" s="150">
        <v>1</v>
      </c>
      <c r="BJ49" s="150">
        <v>0</v>
      </c>
      <c r="BK49" s="150" t="s">
        <v>238</v>
      </c>
      <c r="BL49" s="150" t="s">
        <v>238</v>
      </c>
      <c r="BM49" s="150" t="s">
        <v>238</v>
      </c>
      <c r="BN49" s="150" t="s">
        <v>238</v>
      </c>
      <c r="BO49" s="150" t="s">
        <v>238</v>
      </c>
      <c r="BP49" s="150" t="s">
        <v>238</v>
      </c>
      <c r="BQ49" s="150" t="s">
        <v>238</v>
      </c>
      <c r="BR49" s="150" t="s">
        <v>238</v>
      </c>
      <c r="BS49" s="150" t="s">
        <v>238</v>
      </c>
      <c r="BT49" s="150" t="s">
        <v>238</v>
      </c>
      <c r="BU49" s="150" t="s">
        <v>238</v>
      </c>
    </row>
    <row r="50" spans="1:73" s="98" customFormat="1" ht="12.6" customHeight="1" x14ac:dyDescent="0.2">
      <c r="A50" s="159">
        <v>273821</v>
      </c>
      <c r="B50" s="139" t="s">
        <v>246</v>
      </c>
      <c r="C50" s="160" t="s">
        <v>204</v>
      </c>
      <c r="D50" s="139">
        <v>1</v>
      </c>
      <c r="E50" s="139">
        <v>13.795006207752801</v>
      </c>
      <c r="F50" s="139">
        <v>13.795006207752801</v>
      </c>
      <c r="G50" s="150">
        <v>0</v>
      </c>
      <c r="H50" s="150">
        <v>0</v>
      </c>
      <c r="I50" s="150">
        <v>0</v>
      </c>
      <c r="J50" s="150">
        <v>0</v>
      </c>
      <c r="K50" s="150">
        <v>0</v>
      </c>
      <c r="L50" s="150">
        <v>0</v>
      </c>
      <c r="M50" s="150">
        <v>0</v>
      </c>
      <c r="N50" s="150">
        <v>1</v>
      </c>
      <c r="O50" s="150">
        <v>0</v>
      </c>
      <c r="P50" s="150">
        <v>1</v>
      </c>
      <c r="Q50" s="150">
        <v>0</v>
      </c>
      <c r="R50" s="150">
        <v>0</v>
      </c>
      <c r="S50" s="150" t="s">
        <v>238</v>
      </c>
      <c r="T50" s="150" t="s">
        <v>238</v>
      </c>
      <c r="U50" s="150" t="s">
        <v>238</v>
      </c>
      <c r="V50" s="150" t="s">
        <v>238</v>
      </c>
      <c r="W50" s="150" t="s">
        <v>238</v>
      </c>
      <c r="X50" s="150" t="s">
        <v>238</v>
      </c>
      <c r="Y50" s="150" t="s">
        <v>238</v>
      </c>
      <c r="Z50" s="150" t="s">
        <v>238</v>
      </c>
      <c r="AA50" s="150" t="s">
        <v>238</v>
      </c>
      <c r="AB50" s="150" t="s">
        <v>238</v>
      </c>
      <c r="AC50" s="150" t="s">
        <v>238</v>
      </c>
      <c r="AD50" s="150" t="s">
        <v>238</v>
      </c>
      <c r="AE50" s="150" t="s">
        <v>238</v>
      </c>
      <c r="AF50" s="150" t="s">
        <v>238</v>
      </c>
      <c r="AG50" s="150" t="s">
        <v>238</v>
      </c>
      <c r="AH50" s="150" t="s">
        <v>238</v>
      </c>
      <c r="AI50" s="150" t="s">
        <v>238</v>
      </c>
      <c r="AJ50" s="150" t="s">
        <v>238</v>
      </c>
      <c r="AK50" s="150" t="s">
        <v>238</v>
      </c>
      <c r="AL50" s="139" t="s">
        <v>238</v>
      </c>
      <c r="AM50" s="139" t="s">
        <v>238</v>
      </c>
      <c r="AN50" s="150" t="s">
        <v>238</v>
      </c>
      <c r="AO50" s="150" t="s">
        <v>238</v>
      </c>
      <c r="AP50" s="150">
        <v>0</v>
      </c>
      <c r="AQ50" s="150">
        <v>0</v>
      </c>
      <c r="AR50" s="150">
        <v>0</v>
      </c>
      <c r="AS50" s="150">
        <v>0</v>
      </c>
      <c r="AT50" s="150">
        <v>0</v>
      </c>
      <c r="AU50" s="150">
        <v>1</v>
      </c>
      <c r="AV50" s="150">
        <v>0</v>
      </c>
      <c r="AW50" s="150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0</v>
      </c>
      <c r="BC50" s="150">
        <v>0</v>
      </c>
      <c r="BD50" s="150">
        <v>0</v>
      </c>
      <c r="BE50" s="150">
        <v>0</v>
      </c>
      <c r="BF50" s="150">
        <v>0</v>
      </c>
      <c r="BG50" s="150">
        <v>1</v>
      </c>
      <c r="BH50" s="150">
        <v>0</v>
      </c>
      <c r="BI50" s="150">
        <v>0</v>
      </c>
      <c r="BJ50" s="150">
        <v>0</v>
      </c>
      <c r="BK50" s="150" t="s">
        <v>238</v>
      </c>
      <c r="BL50" s="150" t="s">
        <v>238</v>
      </c>
      <c r="BM50" s="150" t="s">
        <v>238</v>
      </c>
      <c r="BN50" s="150" t="s">
        <v>238</v>
      </c>
      <c r="BO50" s="150" t="s">
        <v>238</v>
      </c>
      <c r="BP50" s="150" t="s">
        <v>238</v>
      </c>
      <c r="BQ50" s="150" t="s">
        <v>238</v>
      </c>
      <c r="BR50" s="150" t="s">
        <v>238</v>
      </c>
      <c r="BS50" s="150" t="s">
        <v>238</v>
      </c>
      <c r="BT50" s="150" t="s">
        <v>238</v>
      </c>
      <c r="BU50" s="150" t="s">
        <v>238</v>
      </c>
    </row>
    <row r="51" spans="1:73" s="98" customFormat="1" ht="12.6" customHeight="1" x14ac:dyDescent="0.2">
      <c r="A51" s="159">
        <v>273830</v>
      </c>
      <c r="B51" s="139" t="s">
        <v>306</v>
      </c>
      <c r="C51" s="160" t="s">
        <v>204</v>
      </c>
      <c r="D51" s="139">
        <v>2</v>
      </c>
      <c r="E51" s="139">
        <v>88.928412627834604</v>
      </c>
      <c r="F51" s="139">
        <v>88.928412627834604</v>
      </c>
      <c r="G51" s="150">
        <v>0</v>
      </c>
      <c r="H51" s="150">
        <v>0</v>
      </c>
      <c r="I51" s="150">
        <v>0</v>
      </c>
      <c r="J51" s="150">
        <v>0</v>
      </c>
      <c r="K51" s="150">
        <v>1</v>
      </c>
      <c r="L51" s="150">
        <v>0</v>
      </c>
      <c r="M51" s="150">
        <v>0</v>
      </c>
      <c r="N51" s="150">
        <v>1</v>
      </c>
      <c r="O51" s="150">
        <v>0</v>
      </c>
      <c r="P51" s="150">
        <v>1</v>
      </c>
      <c r="Q51" s="150">
        <v>1</v>
      </c>
      <c r="R51" s="150">
        <v>0</v>
      </c>
      <c r="S51" s="150" t="s">
        <v>238</v>
      </c>
      <c r="T51" s="150" t="s">
        <v>238</v>
      </c>
      <c r="U51" s="150" t="s">
        <v>238</v>
      </c>
      <c r="V51" s="150" t="s">
        <v>238</v>
      </c>
      <c r="W51" s="150" t="s">
        <v>238</v>
      </c>
      <c r="X51" s="150" t="s">
        <v>238</v>
      </c>
      <c r="Y51" s="150" t="s">
        <v>238</v>
      </c>
      <c r="Z51" s="150" t="s">
        <v>238</v>
      </c>
      <c r="AA51" s="150" t="s">
        <v>238</v>
      </c>
      <c r="AB51" s="150" t="s">
        <v>238</v>
      </c>
      <c r="AC51" s="150" t="s">
        <v>238</v>
      </c>
      <c r="AD51" s="150" t="s">
        <v>238</v>
      </c>
      <c r="AE51" s="150" t="s">
        <v>238</v>
      </c>
      <c r="AF51" s="150" t="s">
        <v>238</v>
      </c>
      <c r="AG51" s="150" t="s">
        <v>238</v>
      </c>
      <c r="AH51" s="150" t="s">
        <v>238</v>
      </c>
      <c r="AI51" s="150" t="s">
        <v>238</v>
      </c>
      <c r="AJ51" s="150" t="s">
        <v>238</v>
      </c>
      <c r="AK51" s="150" t="s">
        <v>238</v>
      </c>
      <c r="AL51" s="139" t="s">
        <v>238</v>
      </c>
      <c r="AM51" s="139" t="s">
        <v>238</v>
      </c>
      <c r="AN51" s="150" t="s">
        <v>238</v>
      </c>
      <c r="AO51" s="150" t="s">
        <v>238</v>
      </c>
      <c r="AP51" s="150">
        <v>0</v>
      </c>
      <c r="AQ51" s="150">
        <v>0</v>
      </c>
      <c r="AR51" s="150">
        <v>0</v>
      </c>
      <c r="AS51" s="150">
        <v>1</v>
      </c>
      <c r="AT51" s="150">
        <v>0</v>
      </c>
      <c r="AU51" s="150">
        <v>0</v>
      </c>
      <c r="AV51" s="150">
        <v>0</v>
      </c>
      <c r="AW51" s="150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1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1</v>
      </c>
      <c r="BI51" s="150">
        <v>1</v>
      </c>
      <c r="BJ51" s="150">
        <v>0</v>
      </c>
      <c r="BK51" s="150" t="s">
        <v>238</v>
      </c>
      <c r="BL51" s="150" t="s">
        <v>238</v>
      </c>
      <c r="BM51" s="150" t="s">
        <v>238</v>
      </c>
      <c r="BN51" s="150" t="s">
        <v>238</v>
      </c>
      <c r="BO51" s="150" t="s">
        <v>238</v>
      </c>
      <c r="BP51" s="150" t="s">
        <v>238</v>
      </c>
      <c r="BQ51" s="150" t="s">
        <v>238</v>
      </c>
      <c r="BR51" s="150" t="s">
        <v>238</v>
      </c>
      <c r="BS51" s="150" t="s">
        <v>238</v>
      </c>
      <c r="BT51" s="150" t="s">
        <v>238</v>
      </c>
      <c r="BU51" s="150" t="s">
        <v>238</v>
      </c>
    </row>
    <row r="52" spans="1:73" s="98" customFormat="1" ht="12.6" customHeight="1" x14ac:dyDescent="0.2">
      <c r="A52" s="159"/>
      <c r="B52" s="139"/>
      <c r="C52" s="160"/>
      <c r="D52" s="139"/>
      <c r="E52" s="139"/>
      <c r="F52" s="139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39"/>
      <c r="AM52" s="139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</row>
    <row r="53" spans="1:73" s="98" customFormat="1" ht="12.6" customHeight="1" x14ac:dyDescent="0.2">
      <c r="A53" s="159"/>
      <c r="B53" s="139"/>
      <c r="C53" s="160"/>
      <c r="D53" s="139"/>
      <c r="E53" s="139"/>
      <c r="F53" s="139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39"/>
      <c r="AM53" s="139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  <c r="BI53" s="150"/>
      <c r="BJ53" s="150"/>
      <c r="BK53" s="150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</row>
    <row r="54" spans="1:73" s="98" customFormat="1" ht="12.6" customHeight="1" x14ac:dyDescent="0.2">
      <c r="A54" s="159"/>
      <c r="B54" s="139"/>
      <c r="C54" s="160"/>
      <c r="D54" s="139"/>
      <c r="E54" s="139"/>
      <c r="F54" s="139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39"/>
      <c r="AM54" s="139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</row>
    <row r="55" spans="1:73" s="98" customFormat="1" ht="12.6" customHeight="1" x14ac:dyDescent="0.2">
      <c r="A55" s="159"/>
      <c r="B55" s="139"/>
      <c r="C55" s="160"/>
      <c r="D55" s="139"/>
      <c r="E55" s="139"/>
      <c r="F55" s="139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39"/>
      <c r="AM55" s="139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</row>
    <row r="56" spans="1:73" s="98" customFormat="1" ht="12.6" customHeight="1" x14ac:dyDescent="0.2">
      <c r="A56" s="159"/>
      <c r="B56" s="139"/>
      <c r="C56" s="160"/>
      <c r="D56" s="139"/>
      <c r="E56" s="139"/>
      <c r="F56" s="139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39"/>
      <c r="AM56" s="139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  <c r="BI56" s="150"/>
      <c r="BJ56" s="150"/>
      <c r="BK56" s="150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</row>
    <row r="57" spans="1:73" s="98" customFormat="1" ht="12.6" customHeight="1" x14ac:dyDescent="0.2">
      <c r="A57" s="159"/>
      <c r="B57" s="139"/>
      <c r="C57" s="160"/>
      <c r="D57" s="139"/>
      <c r="E57" s="139"/>
      <c r="F57" s="139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39"/>
      <c r="AM57" s="139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</row>
    <row r="58" spans="1:73" s="98" customFormat="1" ht="12.6" customHeight="1" x14ac:dyDescent="0.2">
      <c r="A58" s="159">
        <v>270008</v>
      </c>
      <c r="B58" s="139" t="s">
        <v>247</v>
      </c>
      <c r="C58" s="160"/>
      <c r="D58" s="139">
        <v>847</v>
      </c>
      <c r="E58" s="139"/>
      <c r="F58" s="139"/>
      <c r="G58" s="150">
        <v>25</v>
      </c>
      <c r="H58" s="150">
        <v>90</v>
      </c>
      <c r="I58" s="150">
        <v>102</v>
      </c>
      <c r="J58" s="150">
        <v>148</v>
      </c>
      <c r="K58" s="150">
        <v>175</v>
      </c>
      <c r="L58" s="150">
        <v>101</v>
      </c>
      <c r="M58" s="150">
        <v>121</v>
      </c>
      <c r="N58" s="150">
        <v>85</v>
      </c>
      <c r="O58" s="150">
        <v>0</v>
      </c>
      <c r="P58" s="150">
        <v>480</v>
      </c>
      <c r="Q58" s="150">
        <v>366</v>
      </c>
      <c r="R58" s="150">
        <v>1</v>
      </c>
      <c r="S58" s="150">
        <v>334</v>
      </c>
      <c r="T58" s="150">
        <v>511</v>
      </c>
      <c r="U58" s="150">
        <v>46</v>
      </c>
      <c r="V58" s="150">
        <v>465</v>
      </c>
      <c r="W58" s="150">
        <v>1</v>
      </c>
      <c r="X58" s="150">
        <v>132</v>
      </c>
      <c r="Y58" s="150">
        <v>261</v>
      </c>
      <c r="Z58" s="150">
        <v>71</v>
      </c>
      <c r="AA58" s="150">
        <v>2</v>
      </c>
      <c r="AB58" s="150">
        <v>519</v>
      </c>
      <c r="AC58" s="150">
        <v>42</v>
      </c>
      <c r="AD58" s="150">
        <v>52</v>
      </c>
      <c r="AE58" s="150">
        <v>23</v>
      </c>
      <c r="AF58" s="150">
        <v>11</v>
      </c>
      <c r="AG58" s="150">
        <v>200</v>
      </c>
      <c r="AH58" s="150">
        <v>0</v>
      </c>
      <c r="AI58" s="150">
        <v>516</v>
      </c>
      <c r="AJ58" s="150">
        <v>20</v>
      </c>
      <c r="AK58" s="150">
        <v>83</v>
      </c>
      <c r="AL58" s="139">
        <v>141</v>
      </c>
      <c r="AM58" s="139">
        <v>40</v>
      </c>
      <c r="AN58" s="150">
        <v>47</v>
      </c>
      <c r="AO58" s="150">
        <v>0</v>
      </c>
      <c r="AP58" s="150">
        <v>52</v>
      </c>
      <c r="AQ58" s="150">
        <v>55</v>
      </c>
      <c r="AR58" s="150">
        <v>65</v>
      </c>
      <c r="AS58" s="150">
        <v>49</v>
      </c>
      <c r="AT58" s="150">
        <v>42</v>
      </c>
      <c r="AU58" s="150">
        <v>58</v>
      </c>
      <c r="AV58" s="150">
        <v>62</v>
      </c>
      <c r="AW58" s="150">
        <v>57</v>
      </c>
      <c r="AX58" s="150">
        <v>55</v>
      </c>
      <c r="AY58" s="150">
        <v>58</v>
      </c>
      <c r="AZ58" s="150">
        <v>48</v>
      </c>
      <c r="BA58" s="150">
        <v>51</v>
      </c>
      <c r="BB58" s="150">
        <v>195</v>
      </c>
      <c r="BC58" s="150">
        <v>94</v>
      </c>
      <c r="BD58" s="150">
        <v>168</v>
      </c>
      <c r="BE58" s="150">
        <v>123</v>
      </c>
      <c r="BF58" s="150">
        <v>125</v>
      </c>
      <c r="BG58" s="150">
        <v>102</v>
      </c>
      <c r="BH58" s="150">
        <v>117</v>
      </c>
      <c r="BI58" s="150">
        <v>115</v>
      </c>
      <c r="BJ58" s="150">
        <v>3</v>
      </c>
      <c r="BK58" s="150">
        <v>153</v>
      </c>
      <c r="BL58" s="150">
        <v>630</v>
      </c>
      <c r="BM58" s="150">
        <v>390</v>
      </c>
      <c r="BN58" s="150">
        <v>126</v>
      </c>
      <c r="BO58" s="150">
        <v>32</v>
      </c>
      <c r="BP58" s="150">
        <v>29</v>
      </c>
      <c r="BQ58" s="150">
        <v>81</v>
      </c>
      <c r="BR58" s="150">
        <v>4</v>
      </c>
      <c r="BS58" s="150">
        <v>116</v>
      </c>
      <c r="BT58" s="150">
        <v>728</v>
      </c>
      <c r="BU58" s="150">
        <v>3</v>
      </c>
    </row>
    <row r="59" spans="1:73" s="98" customFormat="1" ht="12.6" customHeight="1" x14ac:dyDescent="0.2">
      <c r="A59" s="159"/>
      <c r="B59" s="139"/>
      <c r="C59" s="160"/>
      <c r="D59" s="139"/>
      <c r="E59" s="139"/>
      <c r="F59" s="139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39"/>
      <c r="AM59" s="139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</row>
    <row r="60" spans="1:73" s="98" customFormat="1" ht="12.6" customHeight="1" x14ac:dyDescent="0.2">
      <c r="A60" s="159"/>
      <c r="B60" s="139"/>
      <c r="C60" s="160"/>
      <c r="D60" s="139"/>
      <c r="E60" s="139"/>
      <c r="F60" s="139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39"/>
      <c r="AM60" s="139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</row>
    <row r="61" spans="1:73" s="98" customFormat="1" ht="12.6" customHeight="1" x14ac:dyDescent="0.2">
      <c r="A61" s="159"/>
      <c r="B61" s="139"/>
      <c r="C61" s="160"/>
      <c r="D61" s="139"/>
      <c r="E61" s="139"/>
      <c r="F61" s="139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39"/>
      <c r="AM61" s="139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</row>
    <row r="62" spans="1:73" s="98" customFormat="1" ht="12.6" customHeight="1" x14ac:dyDescent="0.2">
      <c r="A62" s="159"/>
      <c r="B62" s="139"/>
      <c r="C62" s="160"/>
      <c r="D62" s="139"/>
      <c r="E62" s="139"/>
      <c r="F62" s="139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39"/>
      <c r="AM62" s="139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</row>
    <row r="63" spans="1:73" s="98" customFormat="1" ht="12.6" customHeight="1" x14ac:dyDescent="0.2">
      <c r="A63" s="159"/>
      <c r="B63" s="139"/>
      <c r="C63" s="160"/>
      <c r="D63" s="139"/>
      <c r="E63" s="139"/>
      <c r="F63" s="139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39"/>
      <c r="AM63" s="139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</row>
    <row r="64" spans="1:73" s="98" customFormat="1" ht="12.6" customHeight="1" x14ac:dyDescent="0.2">
      <c r="A64" s="159"/>
      <c r="B64" s="139"/>
      <c r="C64" s="160"/>
      <c r="D64" s="139"/>
      <c r="E64" s="139"/>
      <c r="F64" s="139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39"/>
      <c r="AM64" s="139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</row>
    <row r="65" spans="1:73" s="98" customFormat="1" ht="12.6" customHeight="1" x14ac:dyDescent="0.2">
      <c r="A65" s="159"/>
      <c r="B65" s="139"/>
      <c r="C65" s="160"/>
      <c r="D65" s="139"/>
      <c r="E65" s="139"/>
      <c r="F65" s="139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39"/>
      <c r="AM65" s="139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  <c r="BI65" s="150"/>
      <c r="BJ65" s="150"/>
      <c r="BK65" s="150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</row>
    <row r="66" spans="1:73" ht="12.6" customHeight="1" x14ac:dyDescent="0.2">
      <c r="A66" s="118"/>
      <c r="B66" s="1"/>
      <c r="C66" s="116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x14ac:dyDescent="0.2">
      <c r="A67" s="1"/>
      <c r="B67" s="1"/>
      <c r="C67" s="1"/>
      <c r="D67" s="1"/>
      <c r="E67" s="120"/>
      <c r="F67" s="120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x14ac:dyDescent="0.2">
      <c r="A68" s="1"/>
      <c r="B68" s="1"/>
      <c r="C68" s="1"/>
      <c r="D68" s="1"/>
      <c r="E68" s="120"/>
      <c r="F68" s="120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3" x14ac:dyDescent="0.2">
      <c r="A69" s="1"/>
      <c r="B69" s="1"/>
      <c r="C69" s="1"/>
      <c r="D69" s="1"/>
      <c r="E69" s="120"/>
      <c r="F69" s="120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3" x14ac:dyDescent="0.2">
      <c r="A70" s="1"/>
      <c r="B70" s="1"/>
      <c r="C70" s="1"/>
      <c r="D70" s="1"/>
      <c r="E70" s="120"/>
      <c r="F70" s="120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x14ac:dyDescent="0.2">
      <c r="A71" s="1"/>
      <c r="B71" s="1"/>
      <c r="C71" s="1"/>
      <c r="D71" s="1"/>
      <c r="E71" s="120"/>
      <c r="F71" s="120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x14ac:dyDescent="0.2">
      <c r="A72" s="1"/>
      <c r="B72" s="1"/>
      <c r="C72" s="1"/>
      <c r="D72" s="1"/>
      <c r="E72" s="120"/>
      <c r="F72" s="120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x14ac:dyDescent="0.2">
      <c r="A73" s="1"/>
      <c r="B73" s="1"/>
      <c r="C73" s="1"/>
      <c r="D73" s="1"/>
      <c r="E73" s="120"/>
      <c r="F73" s="120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x14ac:dyDescent="0.2">
      <c r="A74" s="1"/>
      <c r="B74" s="1"/>
      <c r="C74" s="1"/>
      <c r="D74" s="1"/>
      <c r="E74" s="120"/>
      <c r="F74" s="120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x14ac:dyDescent="0.2">
      <c r="A75" s="1"/>
      <c r="B75" s="1"/>
      <c r="C75" s="1"/>
      <c r="D75" s="1"/>
      <c r="E75" s="120"/>
      <c r="F75" s="120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x14ac:dyDescent="0.2">
      <c r="A76" s="1"/>
      <c r="B76" s="1"/>
      <c r="C76" s="1"/>
      <c r="D76" s="1"/>
      <c r="E76" s="120"/>
      <c r="F76" s="120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x14ac:dyDescent="0.2">
      <c r="A77" s="1"/>
      <c r="B77" s="1"/>
      <c r="C77" s="1"/>
      <c r="D77" s="1"/>
      <c r="E77" s="120"/>
      <c r="F77" s="120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x14ac:dyDescent="0.2">
      <c r="A78" s="1"/>
      <c r="B78" s="1"/>
      <c r="C78" s="1"/>
      <c r="D78" s="1"/>
      <c r="E78" s="120"/>
      <c r="F78" s="120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x14ac:dyDescent="0.2">
      <c r="A79" s="1"/>
      <c r="B79" s="1"/>
      <c r="C79" s="1"/>
      <c r="D79" s="1"/>
      <c r="E79" s="120"/>
      <c r="F79" s="120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x14ac:dyDescent="0.2">
      <c r="A80" s="1"/>
      <c r="B80" s="1"/>
      <c r="C80" s="1"/>
      <c r="D80" s="1"/>
      <c r="E80" s="120"/>
      <c r="F80" s="120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20"/>
      <c r="F81" s="120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20"/>
      <c r="F82" s="120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20"/>
      <c r="F83" s="120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20"/>
      <c r="F84" s="120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20"/>
      <c r="F85" s="120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20"/>
      <c r="F86" s="120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20"/>
      <c r="F87" s="120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20"/>
      <c r="F88" s="120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20"/>
      <c r="F89" s="120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20"/>
      <c r="F90" s="120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20"/>
      <c r="F91" s="120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20"/>
      <c r="F92" s="12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20"/>
      <c r="F93" s="12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20"/>
      <c r="F94" s="120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20"/>
      <c r="F95" s="120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20"/>
      <c r="F96" s="120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20"/>
      <c r="F97" s="12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20"/>
      <c r="F98" s="120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20"/>
      <c r="F99" s="120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20"/>
      <c r="F100" s="120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20"/>
      <c r="F101" s="120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20"/>
      <c r="F102" s="120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20"/>
      <c r="F103" s="120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20"/>
      <c r="F104" s="120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20"/>
      <c r="F105" s="12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20"/>
      <c r="F106" s="12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20"/>
      <c r="F107" s="120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20"/>
      <c r="F108" s="120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20"/>
      <c r="F109" s="120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20"/>
      <c r="F110" s="120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20"/>
      <c r="F111" s="120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20"/>
      <c r="F112" s="12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20"/>
      <c r="F113" s="12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20"/>
      <c r="F114" s="120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20"/>
      <c r="F115" s="12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20"/>
      <c r="F116" s="12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20"/>
      <c r="F117" s="12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20"/>
      <c r="F118" s="12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20"/>
      <c r="F119" s="12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20"/>
      <c r="F120" s="12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20"/>
      <c r="F121" s="12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20"/>
      <c r="F122" s="12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20"/>
      <c r="F123" s="12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20"/>
      <c r="F124" s="12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20"/>
      <c r="F125" s="12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20"/>
      <c r="F126" s="12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20"/>
      <c r="F127" s="12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20"/>
      <c r="F128" s="12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20"/>
      <c r="F129" s="12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20"/>
      <c r="F130" s="12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20"/>
      <c r="F131" s="12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20"/>
      <c r="F132" s="12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20"/>
      <c r="F133" s="12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20"/>
      <c r="F134" s="12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20"/>
      <c r="F135" s="12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20"/>
      <c r="F136" s="12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20"/>
      <c r="F137" s="12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20"/>
      <c r="F138" s="120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20"/>
      <c r="F139" s="12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20"/>
      <c r="F140" s="12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20"/>
      <c r="F141" s="12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20"/>
      <c r="F142" s="12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20"/>
      <c r="F143" s="120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20"/>
      <c r="F144" s="120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20"/>
      <c r="F145" s="120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20"/>
      <c r="F146" s="12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20"/>
      <c r="F147" s="12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20"/>
      <c r="F148" s="120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20"/>
      <c r="F149" s="120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20"/>
      <c r="F150" s="12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20"/>
      <c r="F151" s="12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20"/>
      <c r="F152" s="12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20"/>
      <c r="F153" s="120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20"/>
      <c r="F154" s="120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20"/>
      <c r="F155" s="120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20"/>
      <c r="F156" s="12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20"/>
      <c r="F157" s="120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20"/>
      <c r="F158" s="120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20"/>
      <c r="F159" s="120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20"/>
      <c r="F160" s="120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20"/>
      <c r="F161" s="120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20"/>
      <c r="F162" s="12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20"/>
      <c r="F163" s="120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20"/>
      <c r="F164" s="120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20"/>
      <c r="F165" s="120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20"/>
      <c r="F166" s="12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20"/>
      <c r="F167" s="12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20"/>
      <c r="F168" s="120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20"/>
      <c r="F169" s="120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20"/>
      <c r="F170" s="120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20"/>
      <c r="F171" s="120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20"/>
      <c r="F172" s="120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20"/>
      <c r="F173" s="120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20"/>
      <c r="F174" s="120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20"/>
      <c r="F175" s="120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20"/>
      <c r="F176" s="120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20"/>
      <c r="F177" s="120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20"/>
      <c r="F178" s="120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20"/>
      <c r="F179" s="120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20"/>
      <c r="F180" s="120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20"/>
      <c r="F181" s="120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20"/>
      <c r="F182" s="120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20"/>
      <c r="F183" s="12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20"/>
      <c r="F184" s="120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20"/>
      <c r="F185" s="120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20"/>
      <c r="F186" s="120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20"/>
      <c r="F187" s="12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20"/>
      <c r="F188" s="12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20"/>
      <c r="F189" s="120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20"/>
      <c r="F190" s="12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20"/>
      <c r="F191" s="120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20"/>
      <c r="F192" s="12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20"/>
      <c r="F193" s="12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20"/>
      <c r="F194" s="12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20"/>
      <c r="F195" s="12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20"/>
      <c r="F196" s="12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20"/>
      <c r="F197" s="12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20"/>
      <c r="F198" s="12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20"/>
      <c r="F199" s="120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20"/>
      <c r="F200" s="120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20"/>
      <c r="F201" s="120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20"/>
      <c r="F202" s="12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20"/>
      <c r="F203" s="12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20"/>
      <c r="F204" s="120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20"/>
      <c r="F205" s="120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20"/>
      <c r="F206" s="120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20"/>
      <c r="F207" s="120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20"/>
      <c r="F208" s="120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20"/>
      <c r="F209" s="120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20"/>
      <c r="F210" s="120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20"/>
      <c r="F211" s="120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20"/>
      <c r="F212" s="12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20"/>
      <c r="F213" s="120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20"/>
      <c r="F214" s="120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20"/>
      <c r="F215" s="120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20"/>
      <c r="F216" s="120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20"/>
      <c r="F217" s="120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20"/>
      <c r="F218" s="12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20"/>
      <c r="F219" s="120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20"/>
      <c r="F220" s="120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20"/>
      <c r="F221" s="120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20"/>
      <c r="F222" s="12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20"/>
      <c r="F223" s="12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20"/>
      <c r="F224" s="120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20"/>
      <c r="F225" s="120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20"/>
      <c r="F226" s="120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20"/>
      <c r="F227" s="12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20"/>
      <c r="F228" s="12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20"/>
      <c r="F229" s="120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20"/>
      <c r="F230" s="120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20"/>
      <c r="F231" s="120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20"/>
      <c r="F232" s="12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20"/>
      <c r="F233" s="120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20"/>
      <c r="F234" s="120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20"/>
      <c r="F235" s="120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20"/>
      <c r="F236" s="120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20"/>
      <c r="F237" s="12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20"/>
      <c r="F238" s="12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20"/>
      <c r="F239" s="120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20"/>
      <c r="F240" s="120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20"/>
      <c r="F241" s="120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20"/>
      <c r="F242" s="12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20"/>
      <c r="F243" s="12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20"/>
      <c r="F244" s="120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20"/>
      <c r="F245" s="120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20"/>
      <c r="F246" s="120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20"/>
      <c r="F247" s="120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20"/>
      <c r="F248" s="120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20"/>
      <c r="F249" s="120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20"/>
      <c r="F250" s="120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20"/>
      <c r="F251" s="120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20"/>
      <c r="F252" s="12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20"/>
      <c r="F253" s="12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20"/>
      <c r="F254" s="120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20"/>
      <c r="F255" s="120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20"/>
      <c r="F256" s="120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20"/>
      <c r="F257" s="12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20"/>
      <c r="F258" s="120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20"/>
      <c r="F259" s="120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20"/>
      <c r="F260" s="120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20"/>
      <c r="F261" s="120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20"/>
      <c r="F262" s="120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20"/>
      <c r="F263" s="120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20"/>
      <c r="F264" s="120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20"/>
      <c r="F265" s="120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20"/>
      <c r="F266" s="120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20"/>
      <c r="F267" s="120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20"/>
      <c r="F268" s="120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20"/>
      <c r="F269" s="120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20"/>
      <c r="F270" s="120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20"/>
      <c r="F271" s="120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20"/>
      <c r="F272" s="120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20"/>
      <c r="F273" s="120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20"/>
      <c r="F274" s="120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20"/>
      <c r="F275" s="120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20"/>
      <c r="F276" s="120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20"/>
      <c r="F277" s="120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20"/>
      <c r="F278" s="12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20"/>
      <c r="F279" s="120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20"/>
      <c r="F280" s="120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20"/>
      <c r="F281" s="120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20"/>
      <c r="F282" s="120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20"/>
      <c r="F283" s="120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20"/>
      <c r="F284" s="120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20"/>
      <c r="F285" s="120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20"/>
      <c r="F286" s="120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20"/>
      <c r="F287" s="120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20"/>
      <c r="F288" s="120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20"/>
      <c r="F289" s="120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20"/>
      <c r="F290" s="120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20"/>
      <c r="F291" s="120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20"/>
      <c r="F292" s="120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20"/>
      <c r="F293" s="120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20"/>
      <c r="F294" s="120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20"/>
      <c r="F295" s="120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20"/>
      <c r="F296" s="120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20"/>
      <c r="F297" s="120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20"/>
      <c r="F298" s="120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20"/>
      <c r="F299" s="120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20"/>
      <c r="F300" s="120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20"/>
      <c r="F301" s="120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20"/>
      <c r="F302" s="120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20"/>
      <c r="F303" s="120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20"/>
      <c r="F304" s="120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20"/>
      <c r="F305" s="120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20"/>
      <c r="F306" s="120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20"/>
      <c r="F307" s="120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20"/>
      <c r="F308" s="120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20"/>
      <c r="F309" s="120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20"/>
      <c r="F310" s="120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20"/>
      <c r="F311" s="120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20"/>
      <c r="F312" s="120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20"/>
      <c r="F313" s="120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20"/>
      <c r="F314" s="120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20"/>
      <c r="F315" s="120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20"/>
      <c r="F316" s="120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20"/>
      <c r="F317" s="120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20"/>
      <c r="F318" s="120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20"/>
      <c r="F319" s="120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20"/>
      <c r="F320" s="120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20"/>
      <c r="F321" s="120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20"/>
      <c r="F322" s="120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20"/>
      <c r="F323" s="120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20"/>
      <c r="F324" s="120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20"/>
      <c r="F325" s="120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20"/>
      <c r="F326" s="120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20"/>
      <c r="F327" s="120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20"/>
      <c r="F328" s="120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20"/>
      <c r="F329" s="120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20"/>
      <c r="F330" s="120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20"/>
      <c r="F331" s="120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20"/>
      <c r="F332" s="120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20"/>
      <c r="F333" s="120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20"/>
      <c r="F334" s="120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20"/>
      <c r="F335" s="120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20"/>
      <c r="F336" s="120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20"/>
      <c r="F337" s="120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20"/>
      <c r="F338" s="120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20"/>
      <c r="F339" s="120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20"/>
      <c r="F340" s="120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20"/>
      <c r="F341" s="120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20"/>
      <c r="F342" s="120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20"/>
      <c r="F343" s="120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20"/>
      <c r="F344" s="120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20"/>
      <c r="F345" s="120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20"/>
      <c r="F346" s="120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20"/>
      <c r="F347" s="120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20"/>
      <c r="F348" s="120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20"/>
      <c r="F349" s="120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20"/>
      <c r="F350" s="120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20"/>
      <c r="F351" s="120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20"/>
      <c r="F352" s="120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20"/>
      <c r="F353" s="120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20"/>
      <c r="F354" s="120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20"/>
      <c r="F355" s="120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20"/>
      <c r="F356" s="120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20"/>
      <c r="F357" s="120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20"/>
      <c r="F358" s="120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20"/>
      <c r="F359" s="120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20"/>
      <c r="F360" s="120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20"/>
      <c r="F361" s="120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20"/>
      <c r="F362" s="120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20"/>
      <c r="F363" s="120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20"/>
      <c r="F364" s="120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20"/>
      <c r="F365" s="120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20"/>
      <c r="F366" s="120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20"/>
      <c r="F367" s="120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20"/>
      <c r="F368" s="120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20"/>
      <c r="F369" s="120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20"/>
      <c r="F370" s="120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20"/>
      <c r="F371" s="120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20"/>
      <c r="F372" s="120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20"/>
      <c r="F373" s="120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20"/>
      <c r="F374" s="120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20"/>
      <c r="F375" s="120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20"/>
      <c r="F376" s="120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20"/>
      <c r="F377" s="120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20"/>
      <c r="F378" s="120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20"/>
      <c r="F379" s="120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20"/>
      <c r="F380" s="120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20"/>
      <c r="F381" s="120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20"/>
      <c r="F382" s="120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20"/>
      <c r="F383" s="120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20"/>
      <c r="F384" s="120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20"/>
      <c r="F385" s="120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20"/>
      <c r="F386" s="120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20"/>
      <c r="F387" s="120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20"/>
      <c r="F388" s="120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20"/>
      <c r="F389" s="120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20"/>
      <c r="F390" s="120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20"/>
      <c r="F391" s="120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20"/>
      <c r="F392" s="120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20"/>
      <c r="F393" s="120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20"/>
      <c r="F394" s="120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20"/>
      <c r="F395" s="12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20"/>
      <c r="F396" s="120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20"/>
      <c r="F397" s="12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20"/>
      <c r="F398" s="12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20"/>
      <c r="F399" s="12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20"/>
      <c r="F400" s="12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20"/>
      <c r="F401" s="12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20"/>
      <c r="F402" s="12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20"/>
      <c r="F403" s="12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20"/>
      <c r="F404" s="120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20"/>
      <c r="F405" s="120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20"/>
      <c r="F406" s="120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20"/>
      <c r="F407" s="120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20"/>
      <c r="F408" s="120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20"/>
      <c r="F409" s="120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20"/>
      <c r="F410" s="120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20"/>
      <c r="F411" s="120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20"/>
      <c r="F412" s="120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20"/>
      <c r="F413" s="120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20"/>
      <c r="F414" s="120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20"/>
      <c r="F415" s="120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20"/>
      <c r="F416" s="120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20"/>
      <c r="F417" s="120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20"/>
      <c r="F418" s="120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20"/>
      <c r="F419" s="120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20"/>
      <c r="F420" s="120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20"/>
      <c r="F421" s="120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20"/>
      <c r="F422" s="120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20"/>
      <c r="F423" s="120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20"/>
      <c r="F424" s="120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20"/>
      <c r="F425" s="120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20"/>
      <c r="F426" s="120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20"/>
      <c r="F427" s="120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20"/>
      <c r="F428" s="120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20"/>
      <c r="F429" s="120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20"/>
      <c r="F430" s="120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20"/>
      <c r="F431" s="120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20"/>
      <c r="F432" s="120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20"/>
      <c r="F433" s="120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20"/>
      <c r="F434" s="120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20"/>
      <c r="F435" s="12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20"/>
      <c r="F436" s="120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20"/>
      <c r="F437" s="120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20"/>
      <c r="F438" s="120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20"/>
      <c r="F439" s="120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20"/>
      <c r="F440" s="12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20"/>
      <c r="F441" s="120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20"/>
      <c r="F442" s="120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20"/>
      <c r="F443" s="120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20"/>
      <c r="F444" s="12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20"/>
      <c r="F445" s="120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20"/>
      <c r="F446" s="120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20"/>
      <c r="F447" s="120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20"/>
      <c r="F448" s="12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20"/>
      <c r="F449" s="120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20"/>
      <c r="F450" s="120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20"/>
      <c r="F451" s="120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20"/>
      <c r="F452" s="120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20"/>
      <c r="F453" s="120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20"/>
      <c r="F454" s="12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20"/>
      <c r="F455" s="120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20"/>
      <c r="F456" s="120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20"/>
      <c r="F457" s="120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20"/>
      <c r="F458" s="120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20"/>
      <c r="F459" s="120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20"/>
      <c r="F460" s="120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20"/>
      <c r="F461" s="12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20"/>
      <c r="F462" s="120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20"/>
      <c r="F463" s="120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20"/>
      <c r="F464" s="12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20"/>
      <c r="F465" s="12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20"/>
      <c r="F466" s="12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20"/>
      <c r="F467" s="120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20"/>
      <c r="F468" s="120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20"/>
      <c r="F469" s="120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20"/>
      <c r="F470" s="12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20"/>
      <c r="F471" s="120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20"/>
      <c r="F472" s="120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20"/>
      <c r="F473" s="120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20"/>
      <c r="F474" s="120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20"/>
      <c r="F475" s="12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20"/>
      <c r="F476" s="120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20"/>
      <c r="F477" s="120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20"/>
      <c r="F478" s="120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20"/>
      <c r="F479" s="12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20"/>
      <c r="F480" s="120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20"/>
      <c r="F481" s="12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20"/>
      <c r="F482" s="120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20"/>
      <c r="F483" s="120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20"/>
      <c r="F484" s="120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20"/>
      <c r="F485" s="120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20"/>
      <c r="F486" s="120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20"/>
      <c r="F487" s="120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20"/>
      <c r="F488" s="120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20"/>
      <c r="F489" s="12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20"/>
      <c r="F490" s="120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20"/>
      <c r="F491" s="120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20"/>
      <c r="F492" s="120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20"/>
      <c r="F493" s="12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20"/>
      <c r="F494" s="120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20"/>
      <c r="F495" s="120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20"/>
      <c r="F496" s="12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20"/>
      <c r="F497" s="120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20"/>
      <c r="F498" s="120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20"/>
      <c r="F499" s="120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20"/>
      <c r="F500" s="120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20"/>
      <c r="F501" s="120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20"/>
      <c r="F502" s="120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20"/>
      <c r="F503" s="120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20"/>
      <c r="F504" s="120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20"/>
      <c r="F505" s="120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20"/>
      <c r="F506" s="12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20"/>
      <c r="F507" s="120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20"/>
      <c r="F508" s="12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20"/>
      <c r="F509" s="12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20"/>
      <c r="F510" s="12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20"/>
      <c r="F511" s="12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20"/>
      <c r="F512" s="120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20"/>
      <c r="F513" s="120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20"/>
      <c r="F514" s="12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20"/>
      <c r="F515" s="12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20"/>
      <c r="F516" s="120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20"/>
      <c r="F517" s="120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20"/>
      <c r="F518" s="12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20"/>
      <c r="F519" s="120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20"/>
      <c r="F520" s="120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20"/>
      <c r="F521" s="120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20"/>
      <c r="F522" s="120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20"/>
      <c r="F523" s="120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20"/>
      <c r="F524" s="120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20"/>
      <c r="F525" s="120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20"/>
      <c r="F526" s="120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20"/>
      <c r="F527" s="120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20"/>
      <c r="F528" s="120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20"/>
      <c r="F529" s="120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20"/>
      <c r="F530" s="120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20"/>
      <c r="F531" s="120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20"/>
      <c r="F532" s="120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20"/>
      <c r="F533" s="120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20"/>
      <c r="F534" s="120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20"/>
      <c r="F535" s="120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20"/>
      <c r="F536" s="120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20"/>
      <c r="F537" s="120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20"/>
      <c r="F538" s="120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20"/>
      <c r="F539" s="120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20"/>
      <c r="F540" s="120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20"/>
      <c r="F541" s="12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20"/>
      <c r="F542" s="120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20"/>
      <c r="F543" s="120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20"/>
      <c r="F544" s="120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20"/>
      <c r="F545" s="120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20"/>
      <c r="F546" s="120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20"/>
      <c r="F547" s="120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20"/>
      <c r="F548" s="120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20"/>
      <c r="F549" s="120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20"/>
      <c r="F550" s="120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20"/>
      <c r="F551" s="120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20"/>
      <c r="F552" s="120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20"/>
      <c r="F553" s="120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20"/>
      <c r="F554" s="120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20"/>
      <c r="F555" s="120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20"/>
      <c r="F556" s="120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20"/>
      <c r="F557" s="120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20"/>
      <c r="F558" s="120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20"/>
      <c r="F559" s="120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20"/>
      <c r="F560" s="120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20"/>
      <c r="F561" s="120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20"/>
      <c r="F562" s="120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20"/>
      <c r="F563" s="120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20"/>
      <c r="F564" s="120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20"/>
      <c r="F565" s="120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20"/>
      <c r="F566" s="120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20"/>
      <c r="F567" s="120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20"/>
      <c r="F568" s="120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20"/>
      <c r="F569" s="120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20"/>
      <c r="F570" s="120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20"/>
      <c r="F571" s="120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20"/>
      <c r="F572" s="120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20"/>
      <c r="F573" s="120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20"/>
      <c r="F574" s="120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20"/>
      <c r="F575" s="120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20"/>
      <c r="F576" s="120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20"/>
      <c r="F577" s="120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20"/>
      <c r="F578" s="120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20"/>
      <c r="F579" s="120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20"/>
      <c r="F580" s="120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20"/>
      <c r="F581" s="120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20"/>
      <c r="F582" s="120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20"/>
      <c r="F583" s="120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20"/>
      <c r="F584" s="120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20"/>
      <c r="F585" s="120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20"/>
      <c r="F586" s="120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20"/>
      <c r="F587" s="120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20"/>
      <c r="F588" s="120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20"/>
      <c r="F589" s="120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20"/>
      <c r="F590" s="120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20"/>
      <c r="F591" s="120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20"/>
      <c r="F592" s="120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20"/>
      <c r="F593" s="120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20"/>
      <c r="F594" s="120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20"/>
      <c r="F595" s="120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20"/>
      <c r="F596" s="120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20"/>
      <c r="F597" s="120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20"/>
      <c r="F598" s="120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20"/>
      <c r="F599" s="120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20"/>
      <c r="F600" s="120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20"/>
      <c r="F601" s="120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20"/>
      <c r="F602" s="120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20"/>
      <c r="F603" s="120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20"/>
      <c r="F604" s="120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20"/>
      <c r="F605" s="120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20"/>
      <c r="F606" s="120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20"/>
      <c r="F607" s="120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20"/>
      <c r="F608" s="120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20"/>
      <c r="F609" s="120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20"/>
      <c r="F610" s="120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20"/>
      <c r="F611" s="120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20"/>
      <c r="F612" s="120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20"/>
      <c r="F613" s="120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20"/>
      <c r="F614" s="120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20"/>
      <c r="F615" s="120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20"/>
      <c r="F616" s="120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20"/>
      <c r="F617" s="120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20"/>
      <c r="F618" s="120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20"/>
      <c r="F619" s="120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20"/>
      <c r="F620" s="120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20"/>
      <c r="F621" s="120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20"/>
      <c r="F622" s="120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20"/>
      <c r="F623" s="120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20"/>
      <c r="F624" s="120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20"/>
      <c r="F625" s="120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20"/>
      <c r="F626" s="120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20"/>
      <c r="F627" s="120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20"/>
      <c r="F628" s="120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20"/>
      <c r="F629" s="120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20"/>
      <c r="F630" s="120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20"/>
      <c r="F631" s="120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20"/>
      <c r="F632" s="120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20"/>
      <c r="F633" s="120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20"/>
      <c r="F634" s="120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20"/>
      <c r="F635" s="120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20"/>
      <c r="F636" s="120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20"/>
      <c r="F637" s="120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20"/>
      <c r="F638" s="120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20"/>
      <c r="F639" s="120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20"/>
      <c r="F640" s="120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20"/>
      <c r="F641" s="120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20"/>
      <c r="F642" s="120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20"/>
      <c r="F643" s="120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20"/>
      <c r="F644" s="120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20"/>
      <c r="F645" s="120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20"/>
      <c r="F646" s="120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20"/>
      <c r="F647" s="120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20"/>
      <c r="F648" s="120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20"/>
      <c r="F649" s="120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20"/>
      <c r="F650" s="120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20"/>
      <c r="F651" s="120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20"/>
      <c r="F652" s="120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20"/>
      <c r="F653" s="120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20"/>
      <c r="F654" s="120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20"/>
      <c r="F655" s="120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20"/>
      <c r="F656" s="120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20"/>
      <c r="F657" s="120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20"/>
      <c r="F658" s="120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20"/>
      <c r="F659" s="120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20"/>
      <c r="F660" s="120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20"/>
      <c r="F661" s="120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20"/>
      <c r="F662" s="120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20"/>
      <c r="F663" s="120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20"/>
      <c r="F664" s="120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20"/>
      <c r="F665" s="120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20"/>
      <c r="F666" s="120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20"/>
      <c r="F667" s="120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20"/>
      <c r="F668" s="120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20"/>
      <c r="F669" s="120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20"/>
      <c r="F670" s="120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20"/>
      <c r="F671" s="120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20"/>
      <c r="F672" s="120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20"/>
      <c r="F673" s="120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20"/>
      <c r="F674" s="120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20"/>
      <c r="F675" s="120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20"/>
      <c r="F676" s="120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20"/>
      <c r="F677" s="120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20"/>
      <c r="F678" s="120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20"/>
      <c r="F679" s="120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20"/>
      <c r="F680" s="120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20"/>
      <c r="F681" s="120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20"/>
      <c r="F682" s="120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20"/>
      <c r="F683" s="120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20"/>
      <c r="F684" s="120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20"/>
      <c r="F685" s="120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20"/>
      <c r="F686" s="120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20"/>
      <c r="F687" s="120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20"/>
      <c r="F688" s="120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20"/>
      <c r="F689" s="120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20"/>
      <c r="F690" s="120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20"/>
      <c r="F691" s="120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20"/>
      <c r="F692" s="120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20"/>
      <c r="F693" s="120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20"/>
      <c r="F694" s="120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20"/>
      <c r="F695" s="120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20"/>
      <c r="F696" s="120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20"/>
      <c r="F697" s="120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20"/>
      <c r="F698" s="120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20"/>
      <c r="F699" s="120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20"/>
      <c r="F700" s="120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20"/>
      <c r="F701" s="120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20"/>
      <c r="F702" s="120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20"/>
      <c r="F703" s="120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20"/>
      <c r="F704" s="120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20"/>
      <c r="F705" s="120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20"/>
      <c r="F706" s="120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20"/>
      <c r="F707" s="120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20"/>
      <c r="F708" s="120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20"/>
      <c r="F709" s="120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20"/>
      <c r="F710" s="120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20"/>
      <c r="F711" s="120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20"/>
      <c r="F712" s="120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20"/>
      <c r="F713" s="120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20"/>
      <c r="F714" s="120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20"/>
      <c r="F715" s="120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20"/>
      <c r="F716" s="120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20"/>
      <c r="F717" s="120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20"/>
      <c r="F718" s="120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20"/>
      <c r="F719" s="120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20"/>
      <c r="F720" s="120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20"/>
      <c r="F721" s="120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20"/>
      <c r="F722" s="120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20"/>
      <c r="F723" s="120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20"/>
      <c r="F724" s="120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20"/>
      <c r="F725" s="120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20"/>
      <c r="F726" s="120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20"/>
      <c r="F727" s="120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20"/>
      <c r="F728" s="120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20"/>
      <c r="F729" s="120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20"/>
      <c r="F730" s="120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20"/>
      <c r="F731" s="120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20"/>
      <c r="F732" s="120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20"/>
      <c r="F733" s="120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20"/>
      <c r="F734" s="120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20"/>
      <c r="F735" s="120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20"/>
      <c r="F736" s="120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20"/>
      <c r="F737" s="120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20"/>
      <c r="F738" s="120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20"/>
      <c r="F739" s="120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20"/>
      <c r="F740" s="120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20"/>
      <c r="F741" s="120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20"/>
      <c r="F742" s="120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20"/>
      <c r="F743" s="120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20"/>
      <c r="F744" s="120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20"/>
      <c r="F745" s="120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20"/>
      <c r="F746" s="120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20"/>
      <c r="F747" s="120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20"/>
      <c r="F748" s="120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20"/>
      <c r="F749" s="120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20"/>
      <c r="F750" s="120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20"/>
      <c r="F751" s="120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20"/>
      <c r="F752" s="120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20"/>
      <c r="F753" s="120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20"/>
      <c r="F754" s="120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20"/>
      <c r="F755" s="120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20"/>
      <c r="F756" s="120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20"/>
      <c r="F757" s="120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20"/>
      <c r="F758" s="120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20"/>
      <c r="F759" s="120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20"/>
      <c r="F760" s="120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20"/>
      <c r="F761" s="120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20"/>
      <c r="F762" s="120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20"/>
      <c r="F763" s="120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20"/>
      <c r="F764" s="120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20"/>
      <c r="F765" s="120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20"/>
      <c r="F766" s="120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20"/>
      <c r="F767" s="120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20"/>
      <c r="F768" s="120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20"/>
      <c r="F769" s="120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20"/>
      <c r="F770" s="120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20"/>
      <c r="F771" s="120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20"/>
      <c r="F772" s="120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20"/>
      <c r="F773" s="12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20"/>
      <c r="F774" s="120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20"/>
      <c r="F775" s="120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20"/>
      <c r="F776" s="12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20"/>
      <c r="F777" s="12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20"/>
      <c r="F778" s="12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20"/>
      <c r="F779" s="120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20"/>
      <c r="F780" s="120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20"/>
      <c r="F781" s="120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20"/>
      <c r="F782" s="120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20"/>
      <c r="F783" s="12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20"/>
      <c r="F784" s="120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20"/>
      <c r="F785" s="120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20"/>
      <c r="F786" s="120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20"/>
      <c r="F787" s="120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20"/>
      <c r="F788" s="12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20"/>
      <c r="F789" s="120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20"/>
      <c r="F790" s="120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20"/>
      <c r="F791" s="120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20"/>
      <c r="F792" s="120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20"/>
      <c r="F793" s="120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20"/>
      <c r="F794" s="120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20"/>
      <c r="F795" s="120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20"/>
      <c r="F796" s="120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20"/>
      <c r="F797" s="120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20"/>
      <c r="F798" s="120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20"/>
      <c r="F799" s="120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20"/>
      <c r="F800" s="120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20"/>
      <c r="F801" s="120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20"/>
      <c r="F802" s="120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20"/>
      <c r="F803" s="120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20"/>
      <c r="F804" s="120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20"/>
      <c r="F805" s="120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20"/>
      <c r="F806" s="120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20"/>
      <c r="F807" s="120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20"/>
      <c r="F808" s="120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20"/>
      <c r="F809" s="120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20"/>
      <c r="F810" s="120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20"/>
      <c r="F811" s="120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20"/>
      <c r="F812" s="120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20"/>
      <c r="F813" s="120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20"/>
      <c r="F814" s="120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20"/>
      <c r="F815" s="120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20"/>
      <c r="F816" s="120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20"/>
      <c r="F817" s="120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20"/>
      <c r="F818" s="120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20"/>
      <c r="F819" s="120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20"/>
      <c r="F820" s="120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20"/>
      <c r="F821" s="120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20"/>
      <c r="F822" s="120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20"/>
      <c r="F823" s="120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20"/>
      <c r="F824" s="120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20"/>
      <c r="F825" s="120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20"/>
      <c r="F826" s="120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20"/>
      <c r="F827" s="120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20"/>
      <c r="F828" s="120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20"/>
      <c r="F829" s="120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20"/>
      <c r="F830" s="120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20"/>
      <c r="F831" s="120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20"/>
      <c r="F832" s="120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20"/>
      <c r="F833" s="120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20"/>
      <c r="F834" s="120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20"/>
      <c r="F835" s="120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20"/>
      <c r="F836" s="120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20"/>
      <c r="F837" s="120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20"/>
      <c r="F838" s="120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20"/>
      <c r="F839" s="120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20"/>
      <c r="F840" s="120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20"/>
      <c r="F841" s="120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20"/>
      <c r="F842" s="120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20"/>
      <c r="F843" s="120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20"/>
      <c r="F844" s="120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20"/>
      <c r="F845" s="120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20"/>
      <c r="F846" s="120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20"/>
      <c r="F847" s="120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20"/>
      <c r="F848" s="120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20"/>
      <c r="F849" s="120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20"/>
      <c r="F850" s="120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20"/>
      <c r="F851" s="120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20"/>
      <c r="F852" s="120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20"/>
      <c r="F853" s="120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20"/>
      <c r="F854" s="120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20"/>
      <c r="F855" s="120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20"/>
      <c r="F856" s="120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20"/>
      <c r="F857" s="120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20"/>
      <c r="F858" s="120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20"/>
      <c r="F859" s="120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20"/>
      <c r="F860" s="120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20"/>
      <c r="F861" s="120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20"/>
      <c r="F862" s="120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20"/>
      <c r="F863" s="120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20"/>
      <c r="F864" s="120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20"/>
      <c r="F865" s="120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20"/>
      <c r="F866" s="120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20"/>
      <c r="F867" s="120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20"/>
      <c r="F868" s="120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20"/>
      <c r="F869" s="120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20"/>
      <c r="F870" s="120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20"/>
      <c r="F871" s="120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20"/>
      <c r="F872" s="120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20"/>
      <c r="F873" s="120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20"/>
      <c r="F874" s="120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20"/>
      <c r="F875" s="120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20"/>
      <c r="F876" s="120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20"/>
      <c r="F877" s="120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20"/>
      <c r="F878" s="120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20"/>
      <c r="F879" s="120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20"/>
      <c r="F880" s="120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20"/>
      <c r="F881" s="120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20"/>
      <c r="F882" s="120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20"/>
      <c r="F883" s="120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20"/>
      <c r="F884" s="120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20"/>
      <c r="F885" s="120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20"/>
      <c r="F886" s="120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20"/>
      <c r="F887" s="120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20"/>
      <c r="F888" s="120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20"/>
      <c r="F889" s="120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20"/>
      <c r="F890" s="120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20"/>
      <c r="F891" s="120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20"/>
      <c r="F892" s="120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20"/>
      <c r="F893" s="120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20"/>
      <c r="F894" s="120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20"/>
      <c r="F895" s="120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20"/>
      <c r="F896" s="120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20"/>
      <c r="F897" s="120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20"/>
      <c r="F898" s="120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20"/>
      <c r="F899" s="120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20"/>
      <c r="F900" s="120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20"/>
      <c r="F901" s="120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  <row r="902" spans="1:73" x14ac:dyDescent="0.2">
      <c r="A902" s="1"/>
      <c r="B902" s="1"/>
      <c r="C902" s="1"/>
      <c r="D902" s="1"/>
      <c r="E902" s="120"/>
      <c r="F902" s="120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</row>
    <row r="903" spans="1:73" x14ac:dyDescent="0.2">
      <c r="A903" s="1"/>
      <c r="B903" s="1"/>
      <c r="C903" s="1"/>
      <c r="D903" s="1"/>
      <c r="E903" s="120"/>
      <c r="F903" s="120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</row>
    <row r="904" spans="1:73" x14ac:dyDescent="0.2">
      <c r="A904" s="1"/>
      <c r="B904" s="1"/>
      <c r="C904" s="1"/>
      <c r="D904" s="1"/>
      <c r="E904" s="120"/>
      <c r="F904" s="120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</row>
    <row r="905" spans="1:73" x14ac:dyDescent="0.2">
      <c r="A905" s="1"/>
      <c r="B905" s="1"/>
      <c r="C905" s="1"/>
      <c r="D905" s="1"/>
      <c r="E905" s="120"/>
      <c r="F905" s="120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</row>
    <row r="906" spans="1:73" x14ac:dyDescent="0.2">
      <c r="A906" s="1"/>
      <c r="B906" s="1"/>
      <c r="C906" s="1"/>
      <c r="D906" s="1"/>
      <c r="E906" s="120"/>
      <c r="F906" s="120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</row>
    <row r="907" spans="1:73" x14ac:dyDescent="0.2">
      <c r="A907" s="1"/>
      <c r="B907" s="1"/>
      <c r="C907" s="1"/>
      <c r="D907" s="1"/>
      <c r="E907" s="120"/>
      <c r="F907" s="120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</row>
    <row r="908" spans="1:73" x14ac:dyDescent="0.2">
      <c r="A908" s="1"/>
      <c r="B908" s="1"/>
      <c r="C908" s="1"/>
      <c r="D908" s="1"/>
      <c r="E908" s="120"/>
      <c r="F908" s="120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</row>
    <row r="909" spans="1:73" x14ac:dyDescent="0.2">
      <c r="A909" s="1"/>
      <c r="B909" s="1"/>
      <c r="C909" s="1"/>
      <c r="D909" s="1"/>
      <c r="E909" s="120"/>
      <c r="F909" s="120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</row>
    <row r="910" spans="1:73" x14ac:dyDescent="0.2">
      <c r="A910" s="1"/>
      <c r="B910" s="1"/>
      <c r="C910" s="1"/>
      <c r="D910" s="1"/>
      <c r="E910" s="120"/>
      <c r="F910" s="120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</row>
    <row r="911" spans="1:73" x14ac:dyDescent="0.2">
      <c r="A911" s="1"/>
      <c r="B911" s="1"/>
      <c r="C911" s="1"/>
      <c r="D911" s="1"/>
      <c r="E911" s="120"/>
      <c r="F911" s="120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</row>
    <row r="912" spans="1:73" x14ac:dyDescent="0.2">
      <c r="A912" s="1"/>
      <c r="B912" s="1"/>
      <c r="C912" s="1"/>
      <c r="D912" s="1"/>
      <c r="E912" s="120"/>
      <c r="F912" s="120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</row>
    <row r="913" spans="1:73" x14ac:dyDescent="0.2">
      <c r="A913" s="1"/>
      <c r="B913" s="1"/>
      <c r="C913" s="1"/>
      <c r="D913" s="1"/>
      <c r="E913" s="120"/>
      <c r="F913" s="120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</row>
    <row r="914" spans="1:73" x14ac:dyDescent="0.2">
      <c r="A914" s="1"/>
      <c r="B914" s="1"/>
      <c r="C914" s="1"/>
      <c r="D914" s="1"/>
      <c r="E914" s="120"/>
      <c r="F914" s="120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</row>
    <row r="915" spans="1:73" x14ac:dyDescent="0.2">
      <c r="A915" s="1"/>
      <c r="B915" s="1"/>
      <c r="C915" s="1"/>
      <c r="D915" s="1"/>
      <c r="E915" s="120"/>
      <c r="F915" s="120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</row>
    <row r="916" spans="1:73" x14ac:dyDescent="0.2">
      <c r="A916" s="1"/>
      <c r="B916" s="1"/>
      <c r="C916" s="1"/>
      <c r="D916" s="1"/>
      <c r="E916" s="120"/>
      <c r="F916" s="120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</row>
    <row r="917" spans="1:73" x14ac:dyDescent="0.2">
      <c r="A917" s="1"/>
      <c r="B917" s="1"/>
      <c r="C917" s="1"/>
      <c r="D917" s="1"/>
      <c r="E917" s="120"/>
      <c r="F917" s="120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</row>
    <row r="918" spans="1:73" x14ac:dyDescent="0.2">
      <c r="A918" s="1"/>
      <c r="B918" s="1"/>
      <c r="C918" s="1"/>
      <c r="D918" s="1"/>
      <c r="E918" s="120"/>
      <c r="F918" s="120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</row>
    <row r="919" spans="1:73" x14ac:dyDescent="0.2">
      <c r="A919" s="1"/>
      <c r="B919" s="1"/>
      <c r="C919" s="1"/>
      <c r="D919" s="1"/>
      <c r="E919" s="120"/>
      <c r="F919" s="120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</row>
    <row r="920" spans="1:73" x14ac:dyDescent="0.2">
      <c r="A920" s="1"/>
      <c r="B920" s="1"/>
      <c r="C920" s="1"/>
      <c r="D920" s="1"/>
      <c r="E920" s="120"/>
      <c r="F920" s="120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</row>
    <row r="921" spans="1:73" x14ac:dyDescent="0.2">
      <c r="A921" s="1"/>
      <c r="B921" s="1"/>
      <c r="C921" s="1"/>
      <c r="D921" s="1"/>
      <c r="E921" s="120"/>
      <c r="F921" s="120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</row>
    <row r="922" spans="1:73" x14ac:dyDescent="0.2">
      <c r="A922" s="1"/>
      <c r="B922" s="1"/>
      <c r="C922" s="1"/>
      <c r="D922" s="1"/>
      <c r="E922" s="120"/>
      <c r="F922" s="120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</row>
    <row r="923" spans="1:73" x14ac:dyDescent="0.2">
      <c r="A923" s="1"/>
      <c r="B923" s="1"/>
      <c r="C923" s="1"/>
      <c r="D923" s="1"/>
      <c r="E923" s="120"/>
      <c r="F923" s="120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</row>
    <row r="924" spans="1:73" x14ac:dyDescent="0.2">
      <c r="A924" s="1"/>
      <c r="B924" s="1"/>
      <c r="C924" s="1"/>
      <c r="D924" s="1"/>
      <c r="E924" s="120"/>
      <c r="F924" s="120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</row>
    <row r="925" spans="1:73" x14ac:dyDescent="0.2">
      <c r="A925" s="1"/>
      <c r="B925" s="1"/>
      <c r="C925" s="1"/>
      <c r="D925" s="1"/>
      <c r="E925" s="120"/>
      <c r="F925" s="120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</row>
    <row r="926" spans="1:73" x14ac:dyDescent="0.2">
      <c r="A926" s="1"/>
      <c r="B926" s="1"/>
      <c r="C926" s="1"/>
      <c r="D926" s="1"/>
      <c r="E926" s="120"/>
      <c r="F926" s="120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</row>
    <row r="927" spans="1:73" x14ac:dyDescent="0.2">
      <c r="A927" s="1"/>
      <c r="B927" s="1"/>
      <c r="C927" s="1"/>
      <c r="D927" s="1"/>
      <c r="E927" s="120"/>
      <c r="F927" s="120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</row>
    <row r="928" spans="1:73" x14ac:dyDescent="0.2">
      <c r="A928" s="1"/>
      <c r="B928" s="1"/>
      <c r="C928" s="1"/>
      <c r="D928" s="1"/>
      <c r="E928" s="120"/>
      <c r="F928" s="120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</row>
    <row r="929" spans="1:73" x14ac:dyDescent="0.2">
      <c r="A929" s="1"/>
      <c r="B929" s="1"/>
      <c r="C929" s="1"/>
      <c r="D929" s="1"/>
      <c r="E929" s="120"/>
      <c r="F929" s="120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</row>
    <row r="930" spans="1:73" x14ac:dyDescent="0.2">
      <c r="A930" s="1"/>
      <c r="B930" s="1"/>
      <c r="C930" s="1"/>
      <c r="D930" s="1"/>
      <c r="E930" s="120"/>
      <c r="F930" s="120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</row>
    <row r="931" spans="1:73" x14ac:dyDescent="0.2">
      <c r="A931" s="1"/>
      <c r="B931" s="1"/>
      <c r="C931" s="1"/>
      <c r="D931" s="1"/>
      <c r="E931" s="120"/>
      <c r="F931" s="120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</row>
    <row r="932" spans="1:73" x14ac:dyDescent="0.2">
      <c r="A932" s="1"/>
      <c r="B932" s="1"/>
      <c r="C932" s="1"/>
      <c r="D932" s="1"/>
      <c r="E932" s="120"/>
      <c r="F932" s="120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</row>
    <row r="933" spans="1:73" x14ac:dyDescent="0.2">
      <c r="A933" s="1"/>
      <c r="B933" s="1"/>
      <c r="C933" s="1"/>
      <c r="D933" s="1"/>
      <c r="E933" s="120"/>
      <c r="F933" s="120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</row>
    <row r="934" spans="1:73" x14ac:dyDescent="0.2">
      <c r="A934" s="1"/>
      <c r="B934" s="1"/>
      <c r="C934" s="1"/>
      <c r="D934" s="1"/>
      <c r="E934" s="120"/>
      <c r="F934" s="120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</row>
    <row r="935" spans="1:73" x14ac:dyDescent="0.2">
      <c r="A935" s="1"/>
      <c r="B935" s="1"/>
      <c r="C935" s="1"/>
      <c r="D935" s="1"/>
      <c r="E935" s="120"/>
      <c r="F935" s="120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</row>
    <row r="936" spans="1:73" x14ac:dyDescent="0.2">
      <c r="A936" s="1"/>
      <c r="B936" s="1"/>
      <c r="C936" s="1"/>
      <c r="D936" s="1"/>
      <c r="E936" s="120"/>
      <c r="F936" s="120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</row>
    <row r="937" spans="1:73" x14ac:dyDescent="0.2">
      <c r="A937" s="1"/>
      <c r="B937" s="1"/>
      <c r="C937" s="1"/>
      <c r="D937" s="1"/>
      <c r="E937" s="120"/>
      <c r="F937" s="120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</row>
    <row r="938" spans="1:73" x14ac:dyDescent="0.2">
      <c r="A938" s="1"/>
      <c r="B938" s="1"/>
      <c r="C938" s="1"/>
      <c r="D938" s="1"/>
      <c r="E938" s="120"/>
      <c r="F938" s="120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</row>
    <row r="939" spans="1:73" x14ac:dyDescent="0.2">
      <c r="A939" s="1"/>
      <c r="B939" s="1"/>
      <c r="C939" s="1"/>
      <c r="D939" s="1"/>
      <c r="E939" s="120"/>
      <c r="F939" s="120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</row>
    <row r="940" spans="1:73" x14ac:dyDescent="0.2">
      <c r="A940" s="1"/>
      <c r="B940" s="1"/>
      <c r="C940" s="1"/>
      <c r="D940" s="1"/>
      <c r="E940" s="120"/>
      <c r="F940" s="120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</row>
    <row r="941" spans="1:73" x14ac:dyDescent="0.2">
      <c r="A941" s="1"/>
      <c r="B941" s="1"/>
      <c r="C941" s="1"/>
      <c r="D941" s="1"/>
      <c r="E941" s="120"/>
      <c r="F941" s="120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</row>
    <row r="942" spans="1:73" x14ac:dyDescent="0.2">
      <c r="A942" s="1"/>
      <c r="B942" s="1"/>
      <c r="C942" s="1"/>
      <c r="D942" s="1"/>
      <c r="E942" s="120"/>
      <c r="F942" s="120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</row>
    <row r="943" spans="1:73" x14ac:dyDescent="0.2">
      <c r="A943" s="1"/>
      <c r="B943" s="1"/>
      <c r="C943" s="1"/>
      <c r="D943" s="1"/>
      <c r="E943" s="120"/>
      <c r="F943" s="120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</row>
    <row r="944" spans="1:73" x14ac:dyDescent="0.2">
      <c r="A944" s="1"/>
      <c r="B944" s="1"/>
      <c r="C944" s="1"/>
      <c r="D944" s="1"/>
      <c r="E944" s="120"/>
      <c r="F944" s="120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</row>
    <row r="945" spans="1:73" x14ac:dyDescent="0.2">
      <c r="A945" s="1"/>
      <c r="B945" s="1"/>
      <c r="C945" s="1"/>
      <c r="D945" s="1"/>
      <c r="E945" s="120"/>
      <c r="F945" s="120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</row>
    <row r="946" spans="1:73" x14ac:dyDescent="0.2">
      <c r="A946" s="1"/>
      <c r="B946" s="1"/>
      <c r="C946" s="1"/>
      <c r="D946" s="1"/>
      <c r="E946" s="120"/>
      <c r="F946" s="120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</row>
    <row r="947" spans="1:73" x14ac:dyDescent="0.2">
      <c r="A947" s="1"/>
      <c r="B947" s="1"/>
      <c r="C947" s="1"/>
      <c r="D947" s="1"/>
      <c r="E947" s="120"/>
      <c r="F947" s="120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</row>
    <row r="948" spans="1:73" x14ac:dyDescent="0.2">
      <c r="A948" s="1"/>
      <c r="B948" s="1"/>
      <c r="C948" s="1"/>
      <c r="D948" s="1"/>
      <c r="E948" s="120"/>
      <c r="F948" s="120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</row>
    <row r="949" spans="1:73" x14ac:dyDescent="0.2">
      <c r="A949" s="1"/>
      <c r="B949" s="1"/>
      <c r="C949" s="1"/>
      <c r="D949" s="1"/>
      <c r="E949" s="120"/>
      <c r="F949" s="120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</row>
    <row r="950" spans="1:73" x14ac:dyDescent="0.2">
      <c r="A950" s="1"/>
      <c r="B950" s="1"/>
      <c r="C950" s="1"/>
      <c r="D950" s="1"/>
      <c r="E950" s="120"/>
      <c r="F950" s="120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</row>
    <row r="951" spans="1:73" x14ac:dyDescent="0.2">
      <c r="A951" s="1"/>
      <c r="B951" s="1"/>
      <c r="C951" s="1"/>
      <c r="D951" s="1"/>
      <c r="E951" s="120"/>
      <c r="F951" s="120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</row>
    <row r="952" spans="1:73" x14ac:dyDescent="0.2">
      <c r="A952" s="1"/>
      <c r="B952" s="1"/>
      <c r="C952" s="1"/>
      <c r="D952" s="1"/>
      <c r="E952" s="120"/>
      <c r="F952" s="120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</row>
    <row r="953" spans="1:73" x14ac:dyDescent="0.2">
      <c r="A953" s="1"/>
      <c r="B953" s="1"/>
      <c r="C953" s="1"/>
      <c r="D953" s="1"/>
      <c r="E953" s="120"/>
      <c r="F953" s="120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</row>
    <row r="954" spans="1:73" x14ac:dyDescent="0.2">
      <c r="A954" s="1"/>
      <c r="B954" s="1"/>
      <c r="C954" s="1"/>
      <c r="D954" s="1"/>
      <c r="E954" s="120"/>
      <c r="F954" s="120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</row>
    <row r="955" spans="1:73" x14ac:dyDescent="0.2">
      <c r="A955" s="1"/>
      <c r="B955" s="1"/>
      <c r="C955" s="1"/>
      <c r="D955" s="1"/>
      <c r="E955" s="120"/>
      <c r="F955" s="120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</row>
    <row r="956" spans="1:73" x14ac:dyDescent="0.2">
      <c r="A956" s="1"/>
      <c r="B956" s="1"/>
      <c r="C956" s="1"/>
      <c r="D956" s="1"/>
      <c r="E956" s="120"/>
      <c r="F956" s="120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</row>
    <row r="957" spans="1:73" x14ac:dyDescent="0.2">
      <c r="A957" s="1"/>
      <c r="B957" s="1"/>
      <c r="C957" s="1"/>
      <c r="D957" s="1"/>
      <c r="E957" s="120"/>
      <c r="F957" s="120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</row>
    <row r="958" spans="1:73" x14ac:dyDescent="0.2">
      <c r="A958" s="1"/>
      <c r="B958" s="1"/>
      <c r="C958" s="1"/>
      <c r="D958" s="1"/>
      <c r="E958" s="120"/>
      <c r="F958" s="120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</row>
    <row r="959" spans="1:73" x14ac:dyDescent="0.2">
      <c r="A959" s="1"/>
      <c r="B959" s="1"/>
      <c r="C959" s="1"/>
      <c r="D959" s="1"/>
      <c r="E959" s="120"/>
      <c r="F959" s="120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</row>
    <row r="960" spans="1:73" x14ac:dyDescent="0.2">
      <c r="A960" s="1"/>
      <c r="B960" s="1"/>
      <c r="C960" s="1"/>
      <c r="D960" s="1"/>
      <c r="E960" s="120"/>
      <c r="F960" s="120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</row>
    <row r="961" spans="1:73" x14ac:dyDescent="0.2">
      <c r="A961" s="1"/>
      <c r="B961" s="1"/>
      <c r="C961" s="1"/>
      <c r="D961" s="1"/>
      <c r="E961" s="120"/>
      <c r="F961" s="120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</row>
    <row r="962" spans="1:73" x14ac:dyDescent="0.2">
      <c r="A962" s="1"/>
      <c r="B962" s="1"/>
      <c r="C962" s="1"/>
      <c r="D962" s="1"/>
      <c r="E962" s="120"/>
      <c r="F962" s="120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</row>
    <row r="963" spans="1:73" x14ac:dyDescent="0.2">
      <c r="A963" s="1"/>
      <c r="B963" s="1"/>
      <c r="C963" s="1"/>
      <c r="D963" s="1"/>
      <c r="E963" s="120"/>
      <c r="F963" s="120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</row>
    <row r="964" spans="1:73" x14ac:dyDescent="0.2">
      <c r="A964" s="1"/>
      <c r="B964" s="1"/>
      <c r="C964" s="1"/>
      <c r="D964" s="1"/>
      <c r="E964" s="120"/>
      <c r="F964" s="120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</row>
    <row r="965" spans="1:73" x14ac:dyDescent="0.2">
      <c r="A965" s="1"/>
      <c r="B965" s="1"/>
      <c r="C965" s="1"/>
      <c r="D965" s="1"/>
      <c r="E965" s="120"/>
      <c r="F965" s="120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</row>
    <row r="966" spans="1:73" x14ac:dyDescent="0.2">
      <c r="A966" s="1"/>
      <c r="B966" s="1"/>
      <c r="C966" s="1"/>
      <c r="D966" s="1"/>
      <c r="E966" s="120"/>
      <c r="F966" s="120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</row>
    <row r="967" spans="1:73" x14ac:dyDescent="0.2">
      <c r="A967" s="1"/>
      <c r="B967" s="1"/>
      <c r="C967" s="1"/>
      <c r="D967" s="1"/>
      <c r="E967" s="120"/>
      <c r="F967" s="120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</row>
    <row r="968" spans="1:73" x14ac:dyDescent="0.2">
      <c r="A968" s="1"/>
      <c r="B968" s="1"/>
      <c r="C968" s="1"/>
      <c r="D968" s="1"/>
      <c r="E968" s="120"/>
      <c r="F968" s="120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</row>
    <row r="969" spans="1:73" x14ac:dyDescent="0.2">
      <c r="A969" s="1"/>
      <c r="B969" s="1"/>
      <c r="C969" s="1"/>
      <c r="D969" s="1"/>
      <c r="E969" s="120"/>
      <c r="F969" s="120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</row>
    <row r="970" spans="1:73" x14ac:dyDescent="0.2">
      <c r="A970" s="1"/>
      <c r="B970" s="1"/>
      <c r="C970" s="1"/>
      <c r="D970" s="1"/>
      <c r="E970" s="120"/>
      <c r="F970" s="120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</row>
    <row r="971" spans="1:73" x14ac:dyDescent="0.2">
      <c r="A971" s="1"/>
      <c r="B971" s="1"/>
      <c r="C971" s="1"/>
      <c r="D971" s="1"/>
      <c r="E971" s="120"/>
      <c r="F971" s="120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</row>
    <row r="972" spans="1:73" x14ac:dyDescent="0.2">
      <c r="A972" s="1"/>
      <c r="B972" s="1"/>
      <c r="C972" s="1"/>
      <c r="D972" s="1"/>
      <c r="E972" s="120"/>
      <c r="F972" s="120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</row>
    <row r="973" spans="1:73" x14ac:dyDescent="0.2">
      <c r="A973" s="1"/>
      <c r="B973" s="1"/>
      <c r="C973" s="1"/>
      <c r="D973" s="1"/>
      <c r="E973" s="120"/>
      <c r="F973" s="120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</row>
    <row r="974" spans="1:73" x14ac:dyDescent="0.2">
      <c r="A974" s="1"/>
      <c r="B974" s="1"/>
      <c r="C974" s="1"/>
      <c r="D974" s="1"/>
      <c r="E974" s="120"/>
      <c r="F974" s="120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</row>
    <row r="975" spans="1:73" x14ac:dyDescent="0.2">
      <c r="A975" s="1"/>
      <c r="B975" s="1"/>
      <c r="C975" s="1"/>
      <c r="D975" s="1"/>
      <c r="E975" s="120"/>
      <c r="F975" s="120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</row>
    <row r="976" spans="1:73" x14ac:dyDescent="0.2">
      <c r="A976" s="1"/>
      <c r="B976" s="1"/>
      <c r="C976" s="1"/>
      <c r="D976" s="1"/>
      <c r="E976" s="120"/>
      <c r="F976" s="120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</row>
    <row r="977" spans="1:73" x14ac:dyDescent="0.2">
      <c r="A977" s="1"/>
      <c r="B977" s="1"/>
      <c r="C977" s="1"/>
      <c r="D977" s="1"/>
      <c r="E977" s="120"/>
      <c r="F977" s="120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</row>
    <row r="978" spans="1:73" x14ac:dyDescent="0.2">
      <c r="A978" s="1"/>
      <c r="B978" s="1"/>
      <c r="C978" s="1"/>
      <c r="D978" s="1"/>
      <c r="E978" s="120"/>
      <c r="F978" s="120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</row>
    <row r="979" spans="1:73" x14ac:dyDescent="0.2">
      <c r="A979" s="1"/>
      <c r="B979" s="1"/>
      <c r="C979" s="1"/>
      <c r="D979" s="1"/>
      <c r="E979" s="120"/>
      <c r="F979" s="120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</row>
    <row r="980" spans="1:73" x14ac:dyDescent="0.2">
      <c r="A980" s="1"/>
      <c r="B980" s="1"/>
      <c r="C980" s="1"/>
      <c r="D980" s="1"/>
      <c r="E980" s="120"/>
      <c r="F980" s="120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</row>
    <row r="981" spans="1:73" x14ac:dyDescent="0.2">
      <c r="A981" s="1"/>
      <c r="B981" s="1"/>
      <c r="C981" s="1"/>
      <c r="D981" s="1"/>
      <c r="E981" s="120"/>
      <c r="F981" s="120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</row>
    <row r="982" spans="1:73" x14ac:dyDescent="0.2">
      <c r="A982" s="1"/>
      <c r="B982" s="1"/>
      <c r="C982" s="1"/>
      <c r="D982" s="1"/>
      <c r="E982" s="120"/>
      <c r="F982" s="120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</row>
    <row r="983" spans="1:73" x14ac:dyDescent="0.2">
      <c r="A983" s="1"/>
      <c r="B983" s="1"/>
      <c r="C983" s="1"/>
      <c r="D983" s="1"/>
      <c r="E983" s="120"/>
      <c r="F983" s="120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</row>
    <row r="984" spans="1:73" x14ac:dyDescent="0.2">
      <c r="A984" s="1"/>
      <c r="B984" s="1"/>
      <c r="C984" s="1"/>
      <c r="D984" s="1"/>
      <c r="E984" s="120"/>
      <c r="F984" s="120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</row>
    <row r="985" spans="1:73" x14ac:dyDescent="0.2">
      <c r="A985" s="1"/>
      <c r="B985" s="1"/>
      <c r="C985" s="1"/>
      <c r="D985" s="1"/>
      <c r="E985" s="120"/>
      <c r="F985" s="120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</row>
    <row r="986" spans="1:73" x14ac:dyDescent="0.2">
      <c r="A986" s="1"/>
      <c r="B986" s="1"/>
      <c r="C986" s="1"/>
      <c r="D986" s="1"/>
      <c r="E986" s="120"/>
      <c r="F986" s="120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</row>
    <row r="987" spans="1:73" x14ac:dyDescent="0.2">
      <c r="A987" s="1"/>
      <c r="B987" s="1"/>
      <c r="C987" s="1"/>
      <c r="D987" s="1"/>
      <c r="E987" s="120"/>
      <c r="F987" s="120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</row>
    <row r="988" spans="1:73" x14ac:dyDescent="0.2">
      <c r="A988" s="1"/>
      <c r="B988" s="1"/>
      <c r="C988" s="1"/>
      <c r="D988" s="1"/>
      <c r="E988" s="120"/>
      <c r="F988" s="120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</row>
    <row r="989" spans="1:73" x14ac:dyDescent="0.2">
      <c r="A989" s="1"/>
      <c r="B989" s="1"/>
      <c r="C989" s="1"/>
      <c r="D989" s="1"/>
      <c r="E989" s="120"/>
      <c r="F989" s="120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</row>
  </sheetData>
  <sheetProtection sheet="1" objects="1" scenarios="1"/>
  <mergeCells count="9">
    <mergeCell ref="BC5:BJ5"/>
    <mergeCell ref="BK5:BR5"/>
    <mergeCell ref="BS5:BU5"/>
    <mergeCell ref="G5:O5"/>
    <mergeCell ref="P5:R5"/>
    <mergeCell ref="S5:AA5"/>
    <mergeCell ref="AB5:AH5"/>
    <mergeCell ref="AI5:AO5"/>
    <mergeCell ref="AP5:BB5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57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FE53B-CE10-404B-9425-077766FAD386}">
  <sheetPr>
    <tabColor rgb="FF00B050"/>
  </sheetPr>
  <dimension ref="A1:BU1284"/>
  <sheetViews>
    <sheetView zoomScale="70" zoomScaleNormal="70" workbookViewId="0"/>
  </sheetViews>
  <sheetFormatPr defaultColWidth="9" defaultRowHeight="13.2" x14ac:dyDescent="0.2"/>
  <cols>
    <col min="1" max="1" width="17.5546875" style="92" customWidth="1"/>
    <col min="2" max="2" width="30.6640625" style="92" customWidth="1"/>
    <col min="3" max="3" width="20.6640625" style="92" customWidth="1"/>
    <col min="4" max="4" width="11.88671875" style="92" customWidth="1"/>
    <col min="5" max="5" width="14.109375" style="92" customWidth="1"/>
    <col min="6" max="6" width="24.44140625" style="92" customWidth="1"/>
    <col min="7" max="7" width="12.33203125" style="92" customWidth="1"/>
    <col min="8" max="13" width="9.44140625" style="92" customWidth="1"/>
    <col min="14" max="14" width="12.33203125" style="92" customWidth="1"/>
    <col min="15" max="21" width="9.109375" style="92" customWidth="1"/>
    <col min="22" max="22" width="9.6640625" style="92" customWidth="1"/>
    <col min="23" max="23" width="9.109375" style="92" customWidth="1"/>
    <col min="24" max="24" width="9.6640625" style="92" customWidth="1"/>
    <col min="25" max="25" width="26.44140625" style="92" customWidth="1"/>
    <col min="26" max="26" width="18.33203125" style="92" customWidth="1"/>
    <col min="27" max="27" width="9.109375" style="92" customWidth="1"/>
    <col min="28" max="28" width="9.6640625" style="92" customWidth="1"/>
    <col min="29" max="29" width="11.6640625" style="92" customWidth="1"/>
    <col min="30" max="30" width="9.109375" style="92" customWidth="1"/>
    <col min="31" max="31" width="18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6640625" style="92" customWidth="1"/>
    <col min="38" max="38" width="11.33203125" style="92" customWidth="1"/>
    <col min="39" max="39" width="11.88671875" style="92" customWidth="1"/>
    <col min="40" max="40" width="10.6640625" style="92" customWidth="1"/>
    <col min="41" max="45" width="9.109375" style="92" customWidth="1"/>
    <col min="46" max="46" width="10.33203125" style="92" customWidth="1"/>
    <col min="47" max="53" width="11.6640625" style="92" customWidth="1"/>
    <col min="54" max="62" width="9.109375" style="92" customWidth="1"/>
    <col min="63" max="64" width="11.88671875" style="92" customWidth="1"/>
    <col min="65" max="65" width="9.109375" style="92" customWidth="1"/>
    <col min="66" max="68" width="11.88671875" style="92" customWidth="1"/>
    <col min="69" max="69" width="10.6640625" style="92" customWidth="1"/>
    <col min="70" max="70" width="10" style="92" customWidth="1"/>
    <col min="71" max="72" width="9.33203125" style="92" customWidth="1"/>
    <col min="73" max="73" width="10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s="1" customFormat="1" ht="16.2" x14ac:dyDescent="0.2">
      <c r="A1" s="93"/>
      <c r="C1" s="93"/>
      <c r="G1" s="94"/>
      <c r="AI1" s="93"/>
      <c r="AL1" s="93"/>
      <c r="BK1" s="93"/>
      <c r="BN1" s="94"/>
    </row>
    <row r="2" spans="1:73" s="1" customFormat="1" ht="16.2" x14ac:dyDescent="0.2">
      <c r="A2" s="93"/>
      <c r="AL2" s="94"/>
      <c r="AO2" s="94"/>
    </row>
    <row r="3" spans="1:73" s="1" customFormat="1" x14ac:dyDescent="0.2">
      <c r="A3" s="93"/>
      <c r="D3" s="93"/>
    </row>
    <row r="4" spans="1:73" s="1" customFormat="1" ht="13.8" thickBot="1" x14ac:dyDescent="0.25">
      <c r="A4" s="93"/>
      <c r="B4" s="93"/>
      <c r="D4" s="93"/>
    </row>
    <row r="5" spans="1:73" ht="13.5" customHeight="1" x14ac:dyDescent="0.2">
      <c r="A5" s="95"/>
      <c r="B5" s="96"/>
      <c r="C5" s="96"/>
      <c r="D5" s="97"/>
      <c r="E5" s="97"/>
      <c r="F5" s="97"/>
      <c r="G5" s="185" t="s">
        <v>181</v>
      </c>
      <c r="H5" s="185"/>
      <c r="I5" s="185"/>
      <c r="J5" s="185"/>
      <c r="K5" s="185"/>
      <c r="L5" s="185"/>
      <c r="M5" s="185"/>
      <c r="N5" s="185"/>
      <c r="O5" s="186"/>
      <c r="P5" s="184" t="s">
        <v>182</v>
      </c>
      <c r="Q5" s="185"/>
      <c r="R5" s="186"/>
      <c r="S5" s="184" t="s">
        <v>183</v>
      </c>
      <c r="T5" s="185"/>
      <c r="U5" s="185"/>
      <c r="V5" s="185"/>
      <c r="W5" s="185"/>
      <c r="X5" s="185"/>
      <c r="Y5" s="185"/>
      <c r="Z5" s="185"/>
      <c r="AA5" s="186"/>
      <c r="AB5" s="184" t="s">
        <v>184</v>
      </c>
      <c r="AC5" s="185"/>
      <c r="AD5" s="185"/>
      <c r="AE5" s="185"/>
      <c r="AF5" s="185"/>
      <c r="AG5" s="185"/>
      <c r="AH5" s="186"/>
      <c r="AI5" s="184" t="s">
        <v>185</v>
      </c>
      <c r="AJ5" s="185"/>
      <c r="AK5" s="185"/>
      <c r="AL5" s="185"/>
      <c r="AM5" s="185"/>
      <c r="AN5" s="185"/>
      <c r="AO5" s="186"/>
      <c r="AP5" s="184" t="s">
        <v>186</v>
      </c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6"/>
      <c r="BC5" s="184" t="s">
        <v>187</v>
      </c>
      <c r="BD5" s="185"/>
      <c r="BE5" s="185"/>
      <c r="BF5" s="185"/>
      <c r="BG5" s="185"/>
      <c r="BH5" s="185"/>
      <c r="BI5" s="185"/>
      <c r="BJ5" s="186"/>
      <c r="BK5" s="184" t="s">
        <v>188</v>
      </c>
      <c r="BL5" s="185"/>
      <c r="BM5" s="185"/>
      <c r="BN5" s="185"/>
      <c r="BO5" s="185"/>
      <c r="BP5" s="185"/>
      <c r="BQ5" s="185"/>
      <c r="BR5" s="186"/>
      <c r="BS5" s="184" t="s">
        <v>189</v>
      </c>
      <c r="BT5" s="185"/>
      <c r="BU5" s="187"/>
    </row>
    <row r="6" spans="1:73" s="98" customFormat="1" ht="13.2" customHeight="1" x14ac:dyDescent="0.2">
      <c r="A6" s="99"/>
      <c r="B6" s="100"/>
      <c r="C6" s="100"/>
      <c r="D6" s="101"/>
      <c r="E6" s="101"/>
      <c r="F6" s="101"/>
      <c r="H6" s="102"/>
      <c r="I6" s="102"/>
      <c r="K6" s="102"/>
      <c r="M6" s="102"/>
      <c r="O6" s="102"/>
      <c r="P6" s="103"/>
      <c r="Q6" s="103"/>
      <c r="R6" s="102"/>
      <c r="S6" s="103"/>
      <c r="T6" s="103"/>
      <c r="U6" s="104"/>
      <c r="V6" s="104"/>
      <c r="W6" s="104"/>
      <c r="X6" s="104"/>
      <c r="Y6" s="104"/>
      <c r="Z6" s="105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6"/>
      <c r="AQ6" s="102"/>
      <c r="AS6" s="102"/>
      <c r="AU6" s="102"/>
      <c r="AW6" s="102"/>
      <c r="AY6" s="102"/>
      <c r="BA6" s="102"/>
      <c r="BB6" s="102"/>
      <c r="BC6" s="102"/>
      <c r="BE6" s="102"/>
      <c r="BG6" s="101"/>
      <c r="BI6" s="101"/>
      <c r="BJ6" s="101"/>
      <c r="BK6" s="102"/>
      <c r="BM6" s="102"/>
      <c r="BN6" s="102"/>
      <c r="BO6" s="102"/>
      <c r="BP6" s="102"/>
      <c r="BQ6" s="102"/>
      <c r="BR6" s="102"/>
      <c r="BS6" s="102"/>
      <c r="BT6" s="102"/>
      <c r="BU6" s="107"/>
    </row>
    <row r="7" spans="1:73" s="98" customFormat="1" ht="13.2" customHeight="1" x14ac:dyDescent="0.2">
      <c r="A7" s="99"/>
      <c r="B7" s="100"/>
      <c r="C7" s="100"/>
      <c r="D7" s="101"/>
      <c r="E7" s="101"/>
      <c r="F7" s="101"/>
      <c r="H7" s="101"/>
      <c r="I7" s="101"/>
      <c r="K7" s="101"/>
      <c r="M7" s="101"/>
      <c r="O7" s="101"/>
      <c r="P7" s="106"/>
      <c r="Q7" s="106"/>
      <c r="R7" s="101"/>
      <c r="S7" s="106"/>
      <c r="T7" s="101"/>
      <c r="V7" s="103"/>
      <c r="W7" s="108"/>
      <c r="X7" s="108"/>
      <c r="Y7" s="108"/>
      <c r="Z7" s="109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6"/>
      <c r="AQ7" s="101"/>
      <c r="AS7" s="101"/>
      <c r="AU7" s="101"/>
      <c r="AW7" s="101"/>
      <c r="AY7" s="101"/>
      <c r="BA7" s="101"/>
      <c r="BB7" s="101"/>
      <c r="BC7" s="101"/>
      <c r="BE7" s="101"/>
      <c r="BG7" s="101"/>
      <c r="BI7" s="101"/>
      <c r="BJ7" s="101"/>
      <c r="BK7" s="101"/>
      <c r="BM7" s="101"/>
      <c r="BN7" s="101"/>
      <c r="BO7" s="101"/>
      <c r="BP7" s="101"/>
      <c r="BQ7" s="101"/>
      <c r="BR7" s="101"/>
      <c r="BS7" s="101"/>
      <c r="BT7" s="101"/>
      <c r="BU7" s="110"/>
    </row>
    <row r="8" spans="1:73" s="98" customFormat="1" ht="80.099999999999994" customHeight="1" x14ac:dyDescent="0.2">
      <c r="A8" s="135" t="s">
        <v>162</v>
      </c>
      <c r="B8" s="136" t="s">
        <v>163</v>
      </c>
      <c r="C8" s="134" t="s">
        <v>164</v>
      </c>
      <c r="D8" s="136" t="s">
        <v>118</v>
      </c>
      <c r="E8" s="134" t="s">
        <v>119</v>
      </c>
      <c r="F8" s="136" t="s">
        <v>120</v>
      </c>
      <c r="G8" s="112" t="s">
        <v>121</v>
      </c>
      <c r="H8" s="113" t="s">
        <v>122</v>
      </c>
      <c r="I8" s="113" t="s">
        <v>123</v>
      </c>
      <c r="J8" s="114" t="s">
        <v>124</v>
      </c>
      <c r="K8" s="113" t="s">
        <v>125</v>
      </c>
      <c r="L8" s="114" t="s">
        <v>126</v>
      </c>
      <c r="M8" s="113" t="s">
        <v>127</v>
      </c>
      <c r="N8" s="114" t="s">
        <v>128</v>
      </c>
      <c r="O8" s="113" t="s">
        <v>66</v>
      </c>
      <c r="P8" s="113" t="s">
        <v>157</v>
      </c>
      <c r="Q8" s="113" t="s">
        <v>158</v>
      </c>
      <c r="R8" s="113" t="s">
        <v>190</v>
      </c>
      <c r="S8" s="113" t="s">
        <v>171</v>
      </c>
      <c r="T8" s="113" t="s">
        <v>159</v>
      </c>
      <c r="U8" s="113" t="s">
        <v>172</v>
      </c>
      <c r="V8" s="113" t="s">
        <v>160</v>
      </c>
      <c r="W8" s="113" t="s">
        <v>173</v>
      </c>
      <c r="X8" s="113" t="s">
        <v>73</v>
      </c>
      <c r="Y8" s="113" t="s">
        <v>161</v>
      </c>
      <c r="Z8" s="113" t="s">
        <v>75</v>
      </c>
      <c r="AA8" s="113" t="s">
        <v>248</v>
      </c>
      <c r="AB8" s="113" t="s">
        <v>130</v>
      </c>
      <c r="AC8" s="113" t="s">
        <v>131</v>
      </c>
      <c r="AD8" s="113" t="s">
        <v>132</v>
      </c>
      <c r="AE8" s="113" t="s">
        <v>133</v>
      </c>
      <c r="AF8" s="113" t="s">
        <v>134</v>
      </c>
      <c r="AG8" s="113" t="s">
        <v>116</v>
      </c>
      <c r="AH8" s="113" t="s">
        <v>192</v>
      </c>
      <c r="AI8" s="113" t="s">
        <v>135</v>
      </c>
      <c r="AJ8" s="113" t="s">
        <v>136</v>
      </c>
      <c r="AK8" s="113" t="s">
        <v>137</v>
      </c>
      <c r="AL8" s="134" t="s">
        <v>175</v>
      </c>
      <c r="AM8" s="134" t="s">
        <v>176</v>
      </c>
      <c r="AN8" s="113" t="s">
        <v>193</v>
      </c>
      <c r="AO8" s="113" t="s">
        <v>194</v>
      </c>
      <c r="AP8" s="112" t="s">
        <v>138</v>
      </c>
      <c r="AQ8" s="113" t="s">
        <v>139</v>
      </c>
      <c r="AR8" s="114" t="s">
        <v>140</v>
      </c>
      <c r="AS8" s="113" t="s">
        <v>141</v>
      </c>
      <c r="AT8" s="114" t="s">
        <v>142</v>
      </c>
      <c r="AU8" s="113" t="s">
        <v>143</v>
      </c>
      <c r="AV8" s="114" t="s">
        <v>144</v>
      </c>
      <c r="AW8" s="113" t="s">
        <v>145</v>
      </c>
      <c r="AX8" s="114" t="s">
        <v>146</v>
      </c>
      <c r="AY8" s="113" t="s">
        <v>147</v>
      </c>
      <c r="AZ8" s="114" t="s">
        <v>148</v>
      </c>
      <c r="BA8" s="113" t="s">
        <v>149</v>
      </c>
      <c r="BB8" s="113" t="s">
        <v>195</v>
      </c>
      <c r="BC8" s="113" t="s">
        <v>150</v>
      </c>
      <c r="BD8" s="114" t="s">
        <v>151</v>
      </c>
      <c r="BE8" s="113" t="s">
        <v>152</v>
      </c>
      <c r="BF8" s="114" t="s">
        <v>153</v>
      </c>
      <c r="BG8" s="113" t="s">
        <v>154</v>
      </c>
      <c r="BH8" s="114" t="s">
        <v>155</v>
      </c>
      <c r="BI8" s="113" t="s">
        <v>156</v>
      </c>
      <c r="BJ8" s="113" t="s">
        <v>196</v>
      </c>
      <c r="BK8" s="113" t="s">
        <v>111</v>
      </c>
      <c r="BL8" s="114" t="s">
        <v>112</v>
      </c>
      <c r="BM8" s="113" t="s">
        <v>197</v>
      </c>
      <c r="BN8" s="113" t="s">
        <v>114</v>
      </c>
      <c r="BO8" s="113" t="s">
        <v>177</v>
      </c>
      <c r="BP8" s="113" t="s">
        <v>115</v>
      </c>
      <c r="BQ8" s="113" t="s">
        <v>198</v>
      </c>
      <c r="BR8" s="113" t="s">
        <v>199</v>
      </c>
      <c r="BS8" s="113" t="s">
        <v>200</v>
      </c>
      <c r="BT8" s="113" t="s">
        <v>201</v>
      </c>
      <c r="BU8" s="112" t="s">
        <v>202</v>
      </c>
    </row>
    <row r="9" spans="1:73" s="98" customFormat="1" ht="12.6" customHeight="1" x14ac:dyDescent="0.2">
      <c r="A9" s="159">
        <v>271004</v>
      </c>
      <c r="B9" s="139" t="s">
        <v>203</v>
      </c>
      <c r="C9" s="160" t="s">
        <v>204</v>
      </c>
      <c r="D9" s="139">
        <v>167</v>
      </c>
      <c r="E9" s="139">
        <v>11.739077561561601</v>
      </c>
      <c r="F9" s="139">
        <v>11.739077561561601</v>
      </c>
      <c r="G9" s="150">
        <v>14</v>
      </c>
      <c r="H9" s="150">
        <v>31</v>
      </c>
      <c r="I9" s="150">
        <v>19</v>
      </c>
      <c r="J9" s="150">
        <v>26</v>
      </c>
      <c r="K9" s="150">
        <v>25</v>
      </c>
      <c r="L9" s="150">
        <v>22</v>
      </c>
      <c r="M9" s="150">
        <v>14</v>
      </c>
      <c r="N9" s="150">
        <v>16</v>
      </c>
      <c r="O9" s="150">
        <v>0</v>
      </c>
      <c r="P9" s="150">
        <v>86</v>
      </c>
      <c r="Q9" s="150">
        <v>81</v>
      </c>
      <c r="R9" s="150">
        <v>0</v>
      </c>
      <c r="S9" s="150">
        <v>42</v>
      </c>
      <c r="T9" s="150">
        <v>125</v>
      </c>
      <c r="U9" s="150">
        <v>13</v>
      </c>
      <c r="V9" s="150">
        <v>112</v>
      </c>
      <c r="W9" s="150">
        <v>16</v>
      </c>
      <c r="X9" s="150">
        <v>15</v>
      </c>
      <c r="Y9" s="150">
        <v>61</v>
      </c>
      <c r="Z9" s="150">
        <v>20</v>
      </c>
      <c r="AA9" s="150">
        <v>0</v>
      </c>
      <c r="AB9" s="150">
        <v>130</v>
      </c>
      <c r="AC9" s="150">
        <v>14</v>
      </c>
      <c r="AD9" s="150">
        <v>2</v>
      </c>
      <c r="AE9" s="150">
        <v>3</v>
      </c>
      <c r="AF9" s="150">
        <v>0</v>
      </c>
      <c r="AG9" s="150">
        <v>18</v>
      </c>
      <c r="AH9" s="150">
        <v>0</v>
      </c>
      <c r="AI9" s="150">
        <v>74</v>
      </c>
      <c r="AJ9" s="150">
        <v>9</v>
      </c>
      <c r="AK9" s="150">
        <v>6</v>
      </c>
      <c r="AL9" s="139">
        <v>58</v>
      </c>
      <c r="AM9" s="139">
        <v>4</v>
      </c>
      <c r="AN9" s="150">
        <v>16</v>
      </c>
      <c r="AO9" s="150">
        <v>0</v>
      </c>
      <c r="AP9" s="150">
        <v>9</v>
      </c>
      <c r="AQ9" s="150">
        <v>10</v>
      </c>
      <c r="AR9" s="150">
        <v>9</v>
      </c>
      <c r="AS9" s="150">
        <v>8</v>
      </c>
      <c r="AT9" s="150">
        <v>10</v>
      </c>
      <c r="AU9" s="150">
        <v>8</v>
      </c>
      <c r="AV9" s="150">
        <v>10</v>
      </c>
      <c r="AW9" s="150">
        <v>15</v>
      </c>
      <c r="AX9" s="150">
        <v>10</v>
      </c>
      <c r="AY9" s="150">
        <v>13</v>
      </c>
      <c r="AZ9" s="150">
        <v>9</v>
      </c>
      <c r="BA9" s="150">
        <v>13</v>
      </c>
      <c r="BB9" s="150">
        <v>43</v>
      </c>
      <c r="BC9" s="150">
        <v>22</v>
      </c>
      <c r="BD9" s="150">
        <v>27</v>
      </c>
      <c r="BE9" s="150">
        <v>16</v>
      </c>
      <c r="BF9" s="150">
        <v>29</v>
      </c>
      <c r="BG9" s="150">
        <v>25</v>
      </c>
      <c r="BH9" s="150">
        <v>22</v>
      </c>
      <c r="BI9" s="150">
        <v>26</v>
      </c>
      <c r="BJ9" s="150">
        <v>0</v>
      </c>
      <c r="BK9" s="150">
        <v>44</v>
      </c>
      <c r="BL9" s="150">
        <v>193</v>
      </c>
      <c r="BM9" s="150">
        <v>18</v>
      </c>
      <c r="BN9" s="150">
        <v>10</v>
      </c>
      <c r="BO9" s="150">
        <v>21</v>
      </c>
      <c r="BP9" s="150">
        <v>4</v>
      </c>
      <c r="BQ9" s="150">
        <v>14</v>
      </c>
      <c r="BR9" s="150">
        <v>0</v>
      </c>
      <c r="BS9" s="150">
        <v>59</v>
      </c>
      <c r="BT9" s="150">
        <v>107</v>
      </c>
      <c r="BU9" s="150">
        <v>1</v>
      </c>
    </row>
    <row r="10" spans="1:73" s="98" customFormat="1" ht="12.6" customHeight="1" x14ac:dyDescent="0.2">
      <c r="A10" s="159">
        <v>271403</v>
      </c>
      <c r="B10" s="139" t="s">
        <v>205</v>
      </c>
      <c r="C10" s="160" t="s">
        <v>204</v>
      </c>
      <c r="D10" s="139">
        <v>33</v>
      </c>
      <c r="E10" s="139">
        <v>7.7482249521018796</v>
      </c>
      <c r="F10" s="139">
        <v>7.7482249521018796</v>
      </c>
      <c r="G10" s="150">
        <v>2</v>
      </c>
      <c r="H10" s="150">
        <v>4</v>
      </c>
      <c r="I10" s="150">
        <v>3</v>
      </c>
      <c r="J10" s="150">
        <v>2</v>
      </c>
      <c r="K10" s="150">
        <v>9</v>
      </c>
      <c r="L10" s="150">
        <v>3</v>
      </c>
      <c r="M10" s="150">
        <v>9</v>
      </c>
      <c r="N10" s="150">
        <v>1</v>
      </c>
      <c r="O10" s="150">
        <v>0</v>
      </c>
      <c r="P10" s="150">
        <v>24</v>
      </c>
      <c r="Q10" s="150">
        <v>9</v>
      </c>
      <c r="R10" s="150">
        <v>0</v>
      </c>
      <c r="S10" s="150">
        <v>9</v>
      </c>
      <c r="T10" s="150">
        <v>24</v>
      </c>
      <c r="U10" s="150">
        <v>3</v>
      </c>
      <c r="V10" s="150">
        <v>21</v>
      </c>
      <c r="W10" s="150">
        <v>4</v>
      </c>
      <c r="X10" s="150">
        <v>2</v>
      </c>
      <c r="Y10" s="150">
        <v>13</v>
      </c>
      <c r="Z10" s="150">
        <v>2</v>
      </c>
      <c r="AA10" s="150">
        <v>0</v>
      </c>
      <c r="AB10" s="150">
        <v>26</v>
      </c>
      <c r="AC10" s="150">
        <v>3</v>
      </c>
      <c r="AD10" s="150">
        <v>0</v>
      </c>
      <c r="AE10" s="150">
        <v>1</v>
      </c>
      <c r="AF10" s="150">
        <v>0</v>
      </c>
      <c r="AG10" s="150">
        <v>3</v>
      </c>
      <c r="AH10" s="150">
        <v>0</v>
      </c>
      <c r="AI10" s="150">
        <v>23</v>
      </c>
      <c r="AJ10" s="150">
        <v>0</v>
      </c>
      <c r="AK10" s="150">
        <v>1</v>
      </c>
      <c r="AL10" s="139">
        <v>6</v>
      </c>
      <c r="AM10" s="139">
        <v>2</v>
      </c>
      <c r="AN10" s="150">
        <v>1</v>
      </c>
      <c r="AO10" s="150">
        <v>0</v>
      </c>
      <c r="AP10" s="150">
        <v>2</v>
      </c>
      <c r="AQ10" s="150">
        <v>4</v>
      </c>
      <c r="AR10" s="150">
        <v>2</v>
      </c>
      <c r="AS10" s="150">
        <v>0</v>
      </c>
      <c r="AT10" s="150">
        <v>2</v>
      </c>
      <c r="AU10" s="150">
        <v>4</v>
      </c>
      <c r="AV10" s="150">
        <v>2</v>
      </c>
      <c r="AW10" s="150">
        <v>4</v>
      </c>
      <c r="AX10" s="150">
        <v>4</v>
      </c>
      <c r="AY10" s="150">
        <v>1</v>
      </c>
      <c r="AZ10" s="150">
        <v>2</v>
      </c>
      <c r="BA10" s="150">
        <v>2</v>
      </c>
      <c r="BB10" s="150">
        <v>4</v>
      </c>
      <c r="BC10" s="150">
        <v>5</v>
      </c>
      <c r="BD10" s="150">
        <v>6</v>
      </c>
      <c r="BE10" s="150">
        <v>2</v>
      </c>
      <c r="BF10" s="150">
        <v>7</v>
      </c>
      <c r="BG10" s="150">
        <v>1</v>
      </c>
      <c r="BH10" s="150">
        <v>7</v>
      </c>
      <c r="BI10" s="150">
        <v>5</v>
      </c>
      <c r="BJ10" s="150">
        <v>0</v>
      </c>
      <c r="BK10" s="150">
        <v>12</v>
      </c>
      <c r="BL10" s="150">
        <v>35</v>
      </c>
      <c r="BM10" s="150">
        <v>3</v>
      </c>
      <c r="BN10" s="150">
        <v>3</v>
      </c>
      <c r="BO10" s="150">
        <v>0</v>
      </c>
      <c r="BP10" s="150">
        <v>1</v>
      </c>
      <c r="BQ10" s="150">
        <v>0</v>
      </c>
      <c r="BR10" s="150">
        <v>0</v>
      </c>
      <c r="BS10" s="150">
        <v>15</v>
      </c>
      <c r="BT10" s="150">
        <v>18</v>
      </c>
      <c r="BU10" s="150">
        <v>0</v>
      </c>
    </row>
    <row r="11" spans="1:73" s="98" customFormat="1" ht="12.6" customHeight="1" x14ac:dyDescent="0.2">
      <c r="A11" s="159">
        <v>272027</v>
      </c>
      <c r="B11" s="139" t="s">
        <v>206</v>
      </c>
      <c r="C11" s="160" t="s">
        <v>204</v>
      </c>
      <c r="D11" s="139">
        <v>12</v>
      </c>
      <c r="E11" s="139">
        <v>12.2605363984674</v>
      </c>
      <c r="F11" s="139">
        <v>12.2605363984674</v>
      </c>
      <c r="G11" s="150">
        <v>1</v>
      </c>
      <c r="H11" s="150">
        <v>1</v>
      </c>
      <c r="I11" s="150">
        <v>0</v>
      </c>
      <c r="J11" s="150">
        <v>0</v>
      </c>
      <c r="K11" s="150">
        <v>3</v>
      </c>
      <c r="L11" s="150">
        <v>2</v>
      </c>
      <c r="M11" s="150">
        <v>3</v>
      </c>
      <c r="N11" s="150">
        <v>2</v>
      </c>
      <c r="O11" s="150">
        <v>0</v>
      </c>
      <c r="P11" s="150">
        <v>11</v>
      </c>
      <c r="Q11" s="150">
        <v>1</v>
      </c>
      <c r="R11" s="150">
        <v>0</v>
      </c>
      <c r="S11" s="150">
        <v>3</v>
      </c>
      <c r="T11" s="150">
        <v>9</v>
      </c>
      <c r="U11" s="150">
        <v>1</v>
      </c>
      <c r="V11" s="150">
        <v>8</v>
      </c>
      <c r="W11" s="150">
        <v>2</v>
      </c>
      <c r="X11" s="150">
        <v>0</v>
      </c>
      <c r="Y11" s="150">
        <v>6</v>
      </c>
      <c r="Z11" s="150">
        <v>0</v>
      </c>
      <c r="AA11" s="150">
        <v>0</v>
      </c>
      <c r="AB11" s="150">
        <v>7</v>
      </c>
      <c r="AC11" s="150">
        <v>1</v>
      </c>
      <c r="AD11" s="150">
        <v>0</v>
      </c>
      <c r="AE11" s="150">
        <v>1</v>
      </c>
      <c r="AF11" s="150">
        <v>0</v>
      </c>
      <c r="AG11" s="150">
        <v>3</v>
      </c>
      <c r="AH11" s="150">
        <v>0</v>
      </c>
      <c r="AI11" s="150">
        <v>7</v>
      </c>
      <c r="AJ11" s="150">
        <v>1</v>
      </c>
      <c r="AK11" s="150">
        <v>0</v>
      </c>
      <c r="AL11" s="139">
        <v>2</v>
      </c>
      <c r="AM11" s="139">
        <v>2</v>
      </c>
      <c r="AN11" s="150">
        <v>0</v>
      </c>
      <c r="AO11" s="150">
        <v>0</v>
      </c>
      <c r="AP11" s="150">
        <v>0</v>
      </c>
      <c r="AQ11" s="150">
        <v>1</v>
      </c>
      <c r="AR11" s="150">
        <v>2</v>
      </c>
      <c r="AS11" s="150">
        <v>1</v>
      </c>
      <c r="AT11" s="150">
        <v>0</v>
      </c>
      <c r="AU11" s="150">
        <v>3</v>
      </c>
      <c r="AV11" s="150">
        <v>1</v>
      </c>
      <c r="AW11" s="150">
        <v>2</v>
      </c>
      <c r="AX11" s="150">
        <v>0</v>
      </c>
      <c r="AY11" s="150">
        <v>2</v>
      </c>
      <c r="AZ11" s="150">
        <v>0</v>
      </c>
      <c r="BA11" s="150">
        <v>0</v>
      </c>
      <c r="BB11" s="150">
        <v>0</v>
      </c>
      <c r="BC11" s="150">
        <v>3</v>
      </c>
      <c r="BD11" s="150">
        <v>2</v>
      </c>
      <c r="BE11" s="150">
        <v>2</v>
      </c>
      <c r="BF11" s="150">
        <v>0</v>
      </c>
      <c r="BG11" s="150">
        <v>2</v>
      </c>
      <c r="BH11" s="150">
        <v>1</v>
      </c>
      <c r="BI11" s="150">
        <v>2</v>
      </c>
      <c r="BJ11" s="150">
        <v>0</v>
      </c>
      <c r="BK11" s="150">
        <v>5</v>
      </c>
      <c r="BL11" s="150">
        <v>13</v>
      </c>
      <c r="BM11" s="150">
        <v>2</v>
      </c>
      <c r="BN11" s="150">
        <v>0</v>
      </c>
      <c r="BO11" s="150">
        <v>0</v>
      </c>
      <c r="BP11" s="150">
        <v>1</v>
      </c>
      <c r="BQ11" s="150">
        <v>1</v>
      </c>
      <c r="BR11" s="150">
        <v>0</v>
      </c>
      <c r="BS11" s="150">
        <v>1</v>
      </c>
      <c r="BT11" s="150">
        <v>11</v>
      </c>
      <c r="BU11" s="150">
        <v>0</v>
      </c>
    </row>
    <row r="12" spans="1:73" s="98" customFormat="1" ht="12.6" customHeight="1" x14ac:dyDescent="0.2">
      <c r="A12" s="159">
        <v>272035</v>
      </c>
      <c r="B12" s="139" t="s">
        <v>207</v>
      </c>
      <c r="C12" s="160" t="s">
        <v>204</v>
      </c>
      <c r="D12" s="139">
        <v>14</v>
      </c>
      <c r="E12" s="139">
        <v>6.5487884741322899</v>
      </c>
      <c r="F12" s="139">
        <v>6.5487884741322899</v>
      </c>
      <c r="G12" s="150">
        <v>0</v>
      </c>
      <c r="H12" s="150">
        <v>3</v>
      </c>
      <c r="I12" s="150">
        <v>2</v>
      </c>
      <c r="J12" s="150">
        <v>2</v>
      </c>
      <c r="K12" s="150">
        <v>2</v>
      </c>
      <c r="L12" s="150">
        <v>2</v>
      </c>
      <c r="M12" s="150">
        <v>2</v>
      </c>
      <c r="N12" s="150">
        <v>1</v>
      </c>
      <c r="O12" s="150">
        <v>0</v>
      </c>
      <c r="P12" s="150">
        <v>12</v>
      </c>
      <c r="Q12" s="150">
        <v>2</v>
      </c>
      <c r="R12" s="150">
        <v>0</v>
      </c>
      <c r="S12" s="150">
        <v>3</v>
      </c>
      <c r="T12" s="150">
        <v>11</v>
      </c>
      <c r="U12" s="150">
        <v>1</v>
      </c>
      <c r="V12" s="150">
        <v>10</v>
      </c>
      <c r="W12" s="150">
        <v>1</v>
      </c>
      <c r="X12" s="150">
        <v>0</v>
      </c>
      <c r="Y12" s="150">
        <v>5</v>
      </c>
      <c r="Z12" s="150">
        <v>4</v>
      </c>
      <c r="AA12" s="150">
        <v>0</v>
      </c>
      <c r="AB12" s="150">
        <v>11</v>
      </c>
      <c r="AC12" s="150">
        <v>1</v>
      </c>
      <c r="AD12" s="150">
        <v>0</v>
      </c>
      <c r="AE12" s="150">
        <v>0</v>
      </c>
      <c r="AF12" s="150">
        <v>0</v>
      </c>
      <c r="AG12" s="150">
        <v>2</v>
      </c>
      <c r="AH12" s="150">
        <v>0</v>
      </c>
      <c r="AI12" s="150">
        <v>11</v>
      </c>
      <c r="AJ12" s="150">
        <v>1</v>
      </c>
      <c r="AK12" s="150">
        <v>0</v>
      </c>
      <c r="AL12" s="139">
        <v>2</v>
      </c>
      <c r="AM12" s="139">
        <v>0</v>
      </c>
      <c r="AN12" s="150">
        <v>0</v>
      </c>
      <c r="AO12" s="150">
        <v>0</v>
      </c>
      <c r="AP12" s="150">
        <v>1</v>
      </c>
      <c r="AQ12" s="150">
        <v>0</v>
      </c>
      <c r="AR12" s="150">
        <v>0</v>
      </c>
      <c r="AS12" s="150">
        <v>1</v>
      </c>
      <c r="AT12" s="150">
        <v>1</v>
      </c>
      <c r="AU12" s="150">
        <v>2</v>
      </c>
      <c r="AV12" s="150">
        <v>4</v>
      </c>
      <c r="AW12" s="150">
        <v>2</v>
      </c>
      <c r="AX12" s="150">
        <v>0</v>
      </c>
      <c r="AY12" s="150">
        <v>0</v>
      </c>
      <c r="AZ12" s="150">
        <v>1</v>
      </c>
      <c r="BA12" s="150">
        <v>1</v>
      </c>
      <c r="BB12" s="150">
        <v>1</v>
      </c>
      <c r="BC12" s="150">
        <v>2</v>
      </c>
      <c r="BD12" s="150">
        <v>0</v>
      </c>
      <c r="BE12" s="150">
        <v>0</v>
      </c>
      <c r="BF12" s="150">
        <v>2</v>
      </c>
      <c r="BG12" s="150">
        <v>4</v>
      </c>
      <c r="BH12" s="150">
        <v>3</v>
      </c>
      <c r="BI12" s="150">
        <v>3</v>
      </c>
      <c r="BJ12" s="150">
        <v>0</v>
      </c>
      <c r="BK12" s="150">
        <v>9</v>
      </c>
      <c r="BL12" s="150">
        <v>12</v>
      </c>
      <c r="BM12" s="150">
        <v>1</v>
      </c>
      <c r="BN12" s="150">
        <v>1</v>
      </c>
      <c r="BO12" s="150">
        <v>2</v>
      </c>
      <c r="BP12" s="150">
        <v>0</v>
      </c>
      <c r="BQ12" s="150">
        <v>0</v>
      </c>
      <c r="BR12" s="150">
        <v>0</v>
      </c>
      <c r="BS12" s="150">
        <v>2</v>
      </c>
      <c r="BT12" s="150">
        <v>11</v>
      </c>
      <c r="BU12" s="150">
        <v>1</v>
      </c>
    </row>
    <row r="13" spans="1:73" s="98" customFormat="1" ht="12.6" customHeight="1" x14ac:dyDescent="0.2">
      <c r="A13" s="159">
        <v>272043</v>
      </c>
      <c r="B13" s="139" t="s">
        <v>208</v>
      </c>
      <c r="C13" s="160" t="s">
        <v>204</v>
      </c>
      <c r="D13" s="139">
        <v>3</v>
      </c>
      <c r="E13" s="139">
        <v>5.5586436909394097</v>
      </c>
      <c r="F13" s="139">
        <v>5.5586436909394097</v>
      </c>
      <c r="G13" s="150">
        <v>0</v>
      </c>
      <c r="H13" s="150">
        <v>1</v>
      </c>
      <c r="I13" s="150">
        <v>0</v>
      </c>
      <c r="J13" s="150">
        <v>0</v>
      </c>
      <c r="K13" s="150">
        <v>1</v>
      </c>
      <c r="L13" s="150">
        <v>1</v>
      </c>
      <c r="M13" s="150">
        <v>0</v>
      </c>
      <c r="N13" s="150">
        <v>0</v>
      </c>
      <c r="O13" s="150">
        <v>0</v>
      </c>
      <c r="P13" s="150">
        <v>2</v>
      </c>
      <c r="Q13" s="150">
        <v>0</v>
      </c>
      <c r="R13" s="150">
        <v>1</v>
      </c>
      <c r="S13" s="150">
        <v>0</v>
      </c>
      <c r="T13" s="150">
        <v>2</v>
      </c>
      <c r="U13" s="150">
        <v>0</v>
      </c>
      <c r="V13" s="150">
        <v>2</v>
      </c>
      <c r="W13" s="150">
        <v>1</v>
      </c>
      <c r="X13" s="150">
        <v>0</v>
      </c>
      <c r="Y13" s="150">
        <v>1</v>
      </c>
      <c r="Z13" s="150">
        <v>0</v>
      </c>
      <c r="AA13" s="150">
        <v>1</v>
      </c>
      <c r="AB13" s="150">
        <v>2</v>
      </c>
      <c r="AC13" s="150">
        <v>0</v>
      </c>
      <c r="AD13" s="150">
        <v>0</v>
      </c>
      <c r="AE13" s="150">
        <v>0</v>
      </c>
      <c r="AF13" s="150">
        <v>0</v>
      </c>
      <c r="AG13" s="150">
        <v>1</v>
      </c>
      <c r="AH13" s="150">
        <v>0</v>
      </c>
      <c r="AI13" s="150">
        <v>3</v>
      </c>
      <c r="AJ13" s="150">
        <v>0</v>
      </c>
      <c r="AK13" s="150">
        <v>0</v>
      </c>
      <c r="AL13" s="139">
        <v>0</v>
      </c>
      <c r="AM13" s="139">
        <v>0</v>
      </c>
      <c r="AN13" s="150">
        <v>0</v>
      </c>
      <c r="AO13" s="150">
        <v>0</v>
      </c>
      <c r="AP13" s="150">
        <v>1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2</v>
      </c>
      <c r="BC13" s="150">
        <v>0</v>
      </c>
      <c r="BD13" s="150">
        <v>0</v>
      </c>
      <c r="BE13" s="150">
        <v>0</v>
      </c>
      <c r="BF13" s="150">
        <v>1</v>
      </c>
      <c r="BG13" s="150">
        <v>1</v>
      </c>
      <c r="BH13" s="150">
        <v>0</v>
      </c>
      <c r="BI13" s="150">
        <v>1</v>
      </c>
      <c r="BJ13" s="150">
        <v>0</v>
      </c>
      <c r="BK13" s="150">
        <v>1</v>
      </c>
      <c r="BL13" s="150">
        <v>4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1</v>
      </c>
      <c r="BS13" s="150">
        <v>0</v>
      </c>
      <c r="BT13" s="150">
        <v>2</v>
      </c>
      <c r="BU13" s="150">
        <v>1</v>
      </c>
    </row>
    <row r="14" spans="1:73" s="98" customFormat="1" ht="12.6" customHeight="1" x14ac:dyDescent="0.2">
      <c r="A14" s="159">
        <v>272051</v>
      </c>
      <c r="B14" s="139" t="s">
        <v>209</v>
      </c>
      <c r="C14" s="160" t="s">
        <v>204</v>
      </c>
      <c r="D14" s="139">
        <v>16</v>
      </c>
      <c r="E14" s="139">
        <v>7.9902119903118702</v>
      </c>
      <c r="F14" s="139">
        <v>7.9902119903118702</v>
      </c>
      <c r="G14" s="150">
        <v>1</v>
      </c>
      <c r="H14" s="150">
        <v>3</v>
      </c>
      <c r="I14" s="150">
        <v>3</v>
      </c>
      <c r="J14" s="150">
        <v>4</v>
      </c>
      <c r="K14" s="150">
        <v>1</v>
      </c>
      <c r="L14" s="150">
        <v>1</v>
      </c>
      <c r="M14" s="150">
        <v>1</v>
      </c>
      <c r="N14" s="150">
        <v>2</v>
      </c>
      <c r="O14" s="150">
        <v>0</v>
      </c>
      <c r="P14" s="150">
        <v>10</v>
      </c>
      <c r="Q14" s="150">
        <v>6</v>
      </c>
      <c r="R14" s="150">
        <v>0</v>
      </c>
      <c r="S14" s="150">
        <v>5</v>
      </c>
      <c r="T14" s="150">
        <v>11</v>
      </c>
      <c r="U14" s="150">
        <v>1</v>
      </c>
      <c r="V14" s="150">
        <v>10</v>
      </c>
      <c r="W14" s="150">
        <v>2</v>
      </c>
      <c r="X14" s="150">
        <v>2</v>
      </c>
      <c r="Y14" s="150">
        <v>4</v>
      </c>
      <c r="Z14" s="150">
        <v>2</v>
      </c>
      <c r="AA14" s="150">
        <v>0</v>
      </c>
      <c r="AB14" s="150">
        <v>13</v>
      </c>
      <c r="AC14" s="150">
        <v>1</v>
      </c>
      <c r="AD14" s="150">
        <v>0</v>
      </c>
      <c r="AE14" s="150">
        <v>0</v>
      </c>
      <c r="AF14" s="150">
        <v>0</v>
      </c>
      <c r="AG14" s="150">
        <v>2</v>
      </c>
      <c r="AH14" s="150">
        <v>0</v>
      </c>
      <c r="AI14" s="150">
        <v>4</v>
      </c>
      <c r="AJ14" s="150">
        <v>2</v>
      </c>
      <c r="AK14" s="150">
        <v>0</v>
      </c>
      <c r="AL14" s="139">
        <v>9</v>
      </c>
      <c r="AM14" s="139">
        <v>0</v>
      </c>
      <c r="AN14" s="150">
        <v>1</v>
      </c>
      <c r="AO14" s="150">
        <v>0</v>
      </c>
      <c r="AP14" s="150">
        <v>1</v>
      </c>
      <c r="AQ14" s="150">
        <v>1</v>
      </c>
      <c r="AR14" s="150">
        <v>1</v>
      </c>
      <c r="AS14" s="150">
        <v>1</v>
      </c>
      <c r="AT14" s="150">
        <v>0</v>
      </c>
      <c r="AU14" s="150">
        <v>0</v>
      </c>
      <c r="AV14" s="150">
        <v>4</v>
      </c>
      <c r="AW14" s="150">
        <v>0</v>
      </c>
      <c r="AX14" s="150">
        <v>1</v>
      </c>
      <c r="AY14" s="150">
        <v>0</v>
      </c>
      <c r="AZ14" s="150">
        <v>0</v>
      </c>
      <c r="BA14" s="150">
        <v>2</v>
      </c>
      <c r="BB14" s="150">
        <v>5</v>
      </c>
      <c r="BC14" s="150">
        <v>2</v>
      </c>
      <c r="BD14" s="150">
        <v>2</v>
      </c>
      <c r="BE14" s="150">
        <v>1</v>
      </c>
      <c r="BF14" s="150">
        <v>2</v>
      </c>
      <c r="BG14" s="150">
        <v>3</v>
      </c>
      <c r="BH14" s="150">
        <v>2</v>
      </c>
      <c r="BI14" s="150">
        <v>4</v>
      </c>
      <c r="BJ14" s="150">
        <v>0</v>
      </c>
      <c r="BK14" s="150">
        <v>9</v>
      </c>
      <c r="BL14" s="150">
        <v>11</v>
      </c>
      <c r="BM14" s="150">
        <v>0</v>
      </c>
      <c r="BN14" s="150">
        <v>2</v>
      </c>
      <c r="BO14" s="150">
        <v>3</v>
      </c>
      <c r="BP14" s="150">
        <v>0</v>
      </c>
      <c r="BQ14" s="150">
        <v>1</v>
      </c>
      <c r="BR14" s="150">
        <v>0</v>
      </c>
      <c r="BS14" s="150">
        <v>5</v>
      </c>
      <c r="BT14" s="150">
        <v>11</v>
      </c>
      <c r="BU14" s="150">
        <v>0</v>
      </c>
    </row>
    <row r="15" spans="1:73" s="98" customFormat="1" ht="12.6" customHeight="1" x14ac:dyDescent="0.2">
      <c r="A15" s="159">
        <v>272060</v>
      </c>
      <c r="B15" s="139" t="s">
        <v>210</v>
      </c>
      <c r="C15" s="160" t="s">
        <v>204</v>
      </c>
      <c r="D15" s="139">
        <v>1</v>
      </c>
      <c r="E15" s="139">
        <v>2.61260319782631</v>
      </c>
      <c r="F15" s="139">
        <v>2.61260319782631</v>
      </c>
      <c r="G15" s="150">
        <v>0</v>
      </c>
      <c r="H15" s="150">
        <v>0</v>
      </c>
      <c r="I15" s="150">
        <v>1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1</v>
      </c>
      <c r="Q15" s="150">
        <v>0</v>
      </c>
      <c r="R15" s="150">
        <v>0</v>
      </c>
      <c r="S15" s="150" t="s">
        <v>238</v>
      </c>
      <c r="T15" s="150" t="s">
        <v>238</v>
      </c>
      <c r="U15" s="150" t="s">
        <v>238</v>
      </c>
      <c r="V15" s="150" t="s">
        <v>238</v>
      </c>
      <c r="W15" s="150" t="s">
        <v>238</v>
      </c>
      <c r="X15" s="150" t="s">
        <v>238</v>
      </c>
      <c r="Y15" s="150" t="s">
        <v>238</v>
      </c>
      <c r="Z15" s="150" t="s">
        <v>238</v>
      </c>
      <c r="AA15" s="150" t="s">
        <v>238</v>
      </c>
      <c r="AB15" s="150" t="s">
        <v>238</v>
      </c>
      <c r="AC15" s="150" t="s">
        <v>238</v>
      </c>
      <c r="AD15" s="150" t="s">
        <v>238</v>
      </c>
      <c r="AE15" s="150" t="s">
        <v>238</v>
      </c>
      <c r="AF15" s="150" t="s">
        <v>238</v>
      </c>
      <c r="AG15" s="150" t="s">
        <v>238</v>
      </c>
      <c r="AH15" s="150" t="s">
        <v>238</v>
      </c>
      <c r="AI15" s="150" t="s">
        <v>238</v>
      </c>
      <c r="AJ15" s="150" t="s">
        <v>238</v>
      </c>
      <c r="AK15" s="150" t="s">
        <v>238</v>
      </c>
      <c r="AL15" s="139" t="s">
        <v>238</v>
      </c>
      <c r="AM15" s="139" t="s">
        <v>238</v>
      </c>
      <c r="AN15" s="150" t="s">
        <v>238</v>
      </c>
      <c r="AO15" s="150" t="s">
        <v>238</v>
      </c>
      <c r="AP15" s="150">
        <v>0</v>
      </c>
      <c r="AQ15" s="150">
        <v>0</v>
      </c>
      <c r="AR15" s="150">
        <v>1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1</v>
      </c>
      <c r="BG15" s="150">
        <v>0</v>
      </c>
      <c r="BH15" s="150">
        <v>0</v>
      </c>
      <c r="BI15" s="150">
        <v>0</v>
      </c>
      <c r="BJ15" s="150">
        <v>0</v>
      </c>
      <c r="BK15" s="150" t="s">
        <v>238</v>
      </c>
      <c r="BL15" s="150" t="s">
        <v>238</v>
      </c>
      <c r="BM15" s="150" t="s">
        <v>238</v>
      </c>
      <c r="BN15" s="150" t="s">
        <v>238</v>
      </c>
      <c r="BO15" s="150" t="s">
        <v>238</v>
      </c>
      <c r="BP15" s="150" t="s">
        <v>238</v>
      </c>
      <c r="BQ15" s="150" t="s">
        <v>238</v>
      </c>
      <c r="BR15" s="150" t="s">
        <v>238</v>
      </c>
      <c r="BS15" s="150" t="s">
        <v>238</v>
      </c>
      <c r="BT15" s="150" t="s">
        <v>238</v>
      </c>
      <c r="BU15" s="150" t="s">
        <v>238</v>
      </c>
    </row>
    <row r="16" spans="1:73" s="98" customFormat="1" ht="12.6" customHeight="1" x14ac:dyDescent="0.2">
      <c r="A16" s="159">
        <v>272078</v>
      </c>
      <c r="B16" s="139" t="s">
        <v>211</v>
      </c>
      <c r="C16" s="160" t="s">
        <v>204</v>
      </c>
      <c r="D16" s="139">
        <v>13</v>
      </c>
      <c r="E16" s="139">
        <v>7.1518952522418404</v>
      </c>
      <c r="F16" s="139">
        <v>7.1518952522418404</v>
      </c>
      <c r="G16" s="150">
        <v>1</v>
      </c>
      <c r="H16" s="150">
        <v>1</v>
      </c>
      <c r="I16" s="150">
        <v>0</v>
      </c>
      <c r="J16" s="150">
        <v>2</v>
      </c>
      <c r="K16" s="150">
        <v>4</v>
      </c>
      <c r="L16" s="150">
        <v>0</v>
      </c>
      <c r="M16" s="150">
        <v>1</v>
      </c>
      <c r="N16" s="150">
        <v>4</v>
      </c>
      <c r="O16" s="150">
        <v>0</v>
      </c>
      <c r="P16" s="150">
        <v>9</v>
      </c>
      <c r="Q16" s="150">
        <v>4</v>
      </c>
      <c r="R16" s="150">
        <v>0</v>
      </c>
      <c r="S16" s="150">
        <v>3</v>
      </c>
      <c r="T16" s="150">
        <v>10</v>
      </c>
      <c r="U16" s="150">
        <v>1</v>
      </c>
      <c r="V16" s="150">
        <v>9</v>
      </c>
      <c r="W16" s="150">
        <v>1</v>
      </c>
      <c r="X16" s="150">
        <v>2</v>
      </c>
      <c r="Y16" s="150">
        <v>6</v>
      </c>
      <c r="Z16" s="150">
        <v>0</v>
      </c>
      <c r="AA16" s="150">
        <v>0</v>
      </c>
      <c r="AB16" s="150">
        <v>12</v>
      </c>
      <c r="AC16" s="150">
        <v>1</v>
      </c>
      <c r="AD16" s="150">
        <v>0</v>
      </c>
      <c r="AE16" s="150">
        <v>0</v>
      </c>
      <c r="AF16" s="150">
        <v>0</v>
      </c>
      <c r="AG16" s="150">
        <v>0</v>
      </c>
      <c r="AH16" s="150">
        <v>0</v>
      </c>
      <c r="AI16" s="150">
        <v>8</v>
      </c>
      <c r="AJ16" s="150">
        <v>2</v>
      </c>
      <c r="AK16" s="150">
        <v>0</v>
      </c>
      <c r="AL16" s="139">
        <v>2</v>
      </c>
      <c r="AM16" s="139">
        <v>0</v>
      </c>
      <c r="AN16" s="150">
        <v>1</v>
      </c>
      <c r="AO16" s="150">
        <v>0</v>
      </c>
      <c r="AP16" s="150">
        <v>0</v>
      </c>
      <c r="AQ16" s="150">
        <v>0</v>
      </c>
      <c r="AR16" s="150">
        <v>0</v>
      </c>
      <c r="AS16" s="150">
        <v>1</v>
      </c>
      <c r="AT16" s="150">
        <v>0</v>
      </c>
      <c r="AU16" s="150">
        <v>1</v>
      </c>
      <c r="AV16" s="150">
        <v>1</v>
      </c>
      <c r="AW16" s="150">
        <v>1</v>
      </c>
      <c r="AX16" s="150">
        <v>2</v>
      </c>
      <c r="AY16" s="150">
        <v>1</v>
      </c>
      <c r="AZ16" s="150">
        <v>1</v>
      </c>
      <c r="BA16" s="150">
        <v>2</v>
      </c>
      <c r="BB16" s="150">
        <v>3</v>
      </c>
      <c r="BC16" s="150">
        <v>2</v>
      </c>
      <c r="BD16" s="150">
        <v>4</v>
      </c>
      <c r="BE16" s="150">
        <v>4</v>
      </c>
      <c r="BF16" s="150">
        <v>2</v>
      </c>
      <c r="BG16" s="150">
        <v>0</v>
      </c>
      <c r="BH16" s="150">
        <v>0</v>
      </c>
      <c r="BI16" s="150">
        <v>1</v>
      </c>
      <c r="BJ16" s="150">
        <v>0</v>
      </c>
      <c r="BK16" s="150">
        <v>3</v>
      </c>
      <c r="BL16" s="150">
        <v>13</v>
      </c>
      <c r="BM16" s="150">
        <v>3</v>
      </c>
      <c r="BN16" s="150">
        <v>0</v>
      </c>
      <c r="BO16" s="150">
        <v>0</v>
      </c>
      <c r="BP16" s="150">
        <v>1</v>
      </c>
      <c r="BQ16" s="150">
        <v>2</v>
      </c>
      <c r="BR16" s="150">
        <v>0</v>
      </c>
      <c r="BS16" s="150">
        <v>2</v>
      </c>
      <c r="BT16" s="150">
        <v>11</v>
      </c>
      <c r="BU16" s="150">
        <v>0</v>
      </c>
    </row>
    <row r="17" spans="1:73" s="98" customFormat="1" ht="12.6" customHeight="1" x14ac:dyDescent="0.2">
      <c r="A17" s="159">
        <v>272086</v>
      </c>
      <c r="B17" s="139" t="s">
        <v>212</v>
      </c>
      <c r="C17" s="160" t="s">
        <v>204</v>
      </c>
      <c r="D17" s="139">
        <v>5</v>
      </c>
      <c r="E17" s="139">
        <v>11.7030240614175</v>
      </c>
      <c r="F17" s="139">
        <v>11.7030240614175</v>
      </c>
      <c r="G17" s="150">
        <v>1</v>
      </c>
      <c r="H17" s="150">
        <v>0</v>
      </c>
      <c r="I17" s="150">
        <v>1</v>
      </c>
      <c r="J17" s="150">
        <v>1</v>
      </c>
      <c r="K17" s="150">
        <v>2</v>
      </c>
      <c r="L17" s="150">
        <v>0</v>
      </c>
      <c r="M17" s="150">
        <v>0</v>
      </c>
      <c r="N17" s="150">
        <v>0</v>
      </c>
      <c r="O17" s="150">
        <v>0</v>
      </c>
      <c r="P17" s="150">
        <v>3</v>
      </c>
      <c r="Q17" s="150">
        <v>2</v>
      </c>
      <c r="R17" s="150">
        <v>0</v>
      </c>
      <c r="S17" s="150">
        <v>1</v>
      </c>
      <c r="T17" s="150">
        <v>4</v>
      </c>
      <c r="U17" s="150">
        <v>1</v>
      </c>
      <c r="V17" s="150">
        <v>3</v>
      </c>
      <c r="W17" s="150">
        <v>0</v>
      </c>
      <c r="X17" s="150">
        <v>0</v>
      </c>
      <c r="Y17" s="150">
        <v>2</v>
      </c>
      <c r="Z17" s="150">
        <v>1</v>
      </c>
      <c r="AA17" s="150">
        <v>0</v>
      </c>
      <c r="AB17" s="150">
        <v>3</v>
      </c>
      <c r="AC17" s="150">
        <v>1</v>
      </c>
      <c r="AD17" s="150">
        <v>0</v>
      </c>
      <c r="AE17" s="150">
        <v>1</v>
      </c>
      <c r="AF17" s="150">
        <v>0</v>
      </c>
      <c r="AG17" s="150">
        <v>0</v>
      </c>
      <c r="AH17" s="150">
        <v>0</v>
      </c>
      <c r="AI17" s="150">
        <v>1</v>
      </c>
      <c r="AJ17" s="150">
        <v>0</v>
      </c>
      <c r="AK17" s="150">
        <v>0</v>
      </c>
      <c r="AL17" s="139">
        <v>3</v>
      </c>
      <c r="AM17" s="139">
        <v>0</v>
      </c>
      <c r="AN17" s="150">
        <v>1</v>
      </c>
      <c r="AO17" s="150">
        <v>0</v>
      </c>
      <c r="AP17" s="150">
        <v>0</v>
      </c>
      <c r="AQ17" s="150">
        <v>0</v>
      </c>
      <c r="AR17" s="150">
        <v>0</v>
      </c>
      <c r="AS17" s="150">
        <v>0</v>
      </c>
      <c r="AT17" s="150">
        <v>0</v>
      </c>
      <c r="AU17" s="150">
        <v>0</v>
      </c>
      <c r="AV17" s="150">
        <v>0</v>
      </c>
      <c r="AW17" s="150">
        <v>0</v>
      </c>
      <c r="AX17" s="150">
        <v>3</v>
      </c>
      <c r="AY17" s="150">
        <v>0</v>
      </c>
      <c r="AZ17" s="150">
        <v>1</v>
      </c>
      <c r="BA17" s="150">
        <v>1</v>
      </c>
      <c r="BB17" s="150">
        <v>0</v>
      </c>
      <c r="BC17" s="150">
        <v>0</v>
      </c>
      <c r="BD17" s="150">
        <v>1</v>
      </c>
      <c r="BE17" s="150">
        <v>0</v>
      </c>
      <c r="BF17" s="150">
        <v>1</v>
      </c>
      <c r="BG17" s="150">
        <v>1</v>
      </c>
      <c r="BH17" s="150">
        <v>0</v>
      </c>
      <c r="BI17" s="150">
        <v>2</v>
      </c>
      <c r="BJ17" s="150">
        <v>0</v>
      </c>
      <c r="BK17" s="150">
        <v>3</v>
      </c>
      <c r="BL17" s="150">
        <v>4</v>
      </c>
      <c r="BM17" s="150">
        <v>1</v>
      </c>
      <c r="BN17" s="150">
        <v>0</v>
      </c>
      <c r="BO17" s="150">
        <v>0</v>
      </c>
      <c r="BP17" s="150">
        <v>0</v>
      </c>
      <c r="BQ17" s="150">
        <v>2</v>
      </c>
      <c r="BR17" s="150">
        <v>0</v>
      </c>
      <c r="BS17" s="150">
        <v>2</v>
      </c>
      <c r="BT17" s="150">
        <v>3</v>
      </c>
      <c r="BU17" s="150">
        <v>0</v>
      </c>
    </row>
    <row r="18" spans="1:73" s="98" customFormat="1" ht="12.6" customHeight="1" x14ac:dyDescent="0.2">
      <c r="A18" s="159">
        <v>272094</v>
      </c>
      <c r="B18" s="139" t="s">
        <v>213</v>
      </c>
      <c r="C18" s="160" t="s">
        <v>204</v>
      </c>
      <c r="D18" s="139">
        <v>7</v>
      </c>
      <c r="E18" s="139">
        <v>9.6114238637923908</v>
      </c>
      <c r="F18" s="139">
        <v>9.6114238637923908</v>
      </c>
      <c r="G18" s="150">
        <v>0</v>
      </c>
      <c r="H18" s="150">
        <v>1</v>
      </c>
      <c r="I18" s="150">
        <v>0</v>
      </c>
      <c r="J18" s="150">
        <v>2</v>
      </c>
      <c r="K18" s="150">
        <v>2</v>
      </c>
      <c r="L18" s="150">
        <v>1</v>
      </c>
      <c r="M18" s="150">
        <v>1</v>
      </c>
      <c r="N18" s="150">
        <v>0</v>
      </c>
      <c r="O18" s="150">
        <v>0</v>
      </c>
      <c r="P18" s="150">
        <v>6</v>
      </c>
      <c r="Q18" s="150">
        <v>1</v>
      </c>
      <c r="R18" s="150">
        <v>0</v>
      </c>
      <c r="S18" s="150">
        <v>1</v>
      </c>
      <c r="T18" s="150">
        <v>6</v>
      </c>
      <c r="U18" s="150">
        <v>0</v>
      </c>
      <c r="V18" s="150">
        <v>6</v>
      </c>
      <c r="W18" s="150">
        <v>1</v>
      </c>
      <c r="X18" s="150">
        <v>1</v>
      </c>
      <c r="Y18" s="150">
        <v>3</v>
      </c>
      <c r="Z18" s="150">
        <v>1</v>
      </c>
      <c r="AA18" s="150">
        <v>0</v>
      </c>
      <c r="AB18" s="150">
        <v>4</v>
      </c>
      <c r="AC18" s="150">
        <v>1</v>
      </c>
      <c r="AD18" s="150">
        <v>0</v>
      </c>
      <c r="AE18" s="150">
        <v>0</v>
      </c>
      <c r="AF18" s="150">
        <v>0</v>
      </c>
      <c r="AG18" s="150">
        <v>2</v>
      </c>
      <c r="AH18" s="150">
        <v>0</v>
      </c>
      <c r="AI18" s="150">
        <v>4</v>
      </c>
      <c r="AJ18" s="150">
        <v>0</v>
      </c>
      <c r="AK18" s="150">
        <v>0</v>
      </c>
      <c r="AL18" s="139">
        <v>2</v>
      </c>
      <c r="AM18" s="139">
        <v>1</v>
      </c>
      <c r="AN18" s="150">
        <v>0</v>
      </c>
      <c r="AO18" s="150">
        <v>0</v>
      </c>
      <c r="AP18" s="150">
        <v>0</v>
      </c>
      <c r="AQ18" s="150">
        <v>0</v>
      </c>
      <c r="AR18" s="150">
        <v>1</v>
      </c>
      <c r="AS18" s="150">
        <v>0</v>
      </c>
      <c r="AT18" s="150">
        <v>0</v>
      </c>
      <c r="AU18" s="150">
        <v>0</v>
      </c>
      <c r="AV18" s="150">
        <v>0</v>
      </c>
      <c r="AW18" s="150">
        <v>0</v>
      </c>
      <c r="AX18" s="150">
        <v>2</v>
      </c>
      <c r="AY18" s="150">
        <v>2</v>
      </c>
      <c r="AZ18" s="150">
        <v>1</v>
      </c>
      <c r="BA18" s="150">
        <v>0</v>
      </c>
      <c r="BB18" s="150">
        <v>1</v>
      </c>
      <c r="BC18" s="150">
        <v>0</v>
      </c>
      <c r="BD18" s="150">
        <v>3</v>
      </c>
      <c r="BE18" s="150">
        <v>1</v>
      </c>
      <c r="BF18" s="150">
        <v>1</v>
      </c>
      <c r="BG18" s="150">
        <v>1</v>
      </c>
      <c r="BH18" s="150">
        <v>1</v>
      </c>
      <c r="BI18" s="150">
        <v>0</v>
      </c>
      <c r="BJ18" s="150">
        <v>0</v>
      </c>
      <c r="BK18" s="150">
        <v>1</v>
      </c>
      <c r="BL18" s="150">
        <v>6</v>
      </c>
      <c r="BM18" s="150">
        <v>1</v>
      </c>
      <c r="BN18" s="150">
        <v>0</v>
      </c>
      <c r="BO18" s="150">
        <v>0</v>
      </c>
      <c r="BP18" s="150">
        <v>0</v>
      </c>
      <c r="BQ18" s="150">
        <v>0</v>
      </c>
      <c r="BR18" s="150">
        <v>0</v>
      </c>
      <c r="BS18" s="150">
        <v>1</v>
      </c>
      <c r="BT18" s="150">
        <v>6</v>
      </c>
      <c r="BU18" s="150">
        <v>0</v>
      </c>
    </row>
    <row r="19" spans="1:73" s="98" customFormat="1" ht="12.6" customHeight="1" x14ac:dyDescent="0.2">
      <c r="A19" s="159">
        <v>272108</v>
      </c>
      <c r="B19" s="139" t="s">
        <v>214</v>
      </c>
      <c r="C19" s="160" t="s">
        <v>204</v>
      </c>
      <c r="D19" s="139">
        <v>23</v>
      </c>
      <c r="E19" s="139">
        <v>11.1888384039852</v>
      </c>
      <c r="F19" s="139">
        <v>11.1888384039852</v>
      </c>
      <c r="G19" s="150">
        <v>2</v>
      </c>
      <c r="H19" s="150">
        <v>3</v>
      </c>
      <c r="I19" s="150">
        <v>1</v>
      </c>
      <c r="J19" s="150">
        <v>2</v>
      </c>
      <c r="K19" s="150">
        <v>4</v>
      </c>
      <c r="L19" s="150">
        <v>4</v>
      </c>
      <c r="M19" s="150">
        <v>2</v>
      </c>
      <c r="N19" s="150">
        <v>5</v>
      </c>
      <c r="O19" s="150">
        <v>0</v>
      </c>
      <c r="P19" s="150">
        <v>14</v>
      </c>
      <c r="Q19" s="150">
        <v>9</v>
      </c>
      <c r="R19" s="150">
        <v>0</v>
      </c>
      <c r="S19" s="150">
        <v>6</v>
      </c>
      <c r="T19" s="150">
        <v>17</v>
      </c>
      <c r="U19" s="150">
        <v>3</v>
      </c>
      <c r="V19" s="150">
        <v>14</v>
      </c>
      <c r="W19" s="150">
        <v>3</v>
      </c>
      <c r="X19" s="150">
        <v>1</v>
      </c>
      <c r="Y19" s="150">
        <v>10</v>
      </c>
      <c r="Z19" s="150">
        <v>0</v>
      </c>
      <c r="AA19" s="150">
        <v>0</v>
      </c>
      <c r="AB19" s="150">
        <v>17</v>
      </c>
      <c r="AC19" s="150">
        <v>1</v>
      </c>
      <c r="AD19" s="150">
        <v>0</v>
      </c>
      <c r="AE19" s="150">
        <v>0</v>
      </c>
      <c r="AF19" s="150">
        <v>0</v>
      </c>
      <c r="AG19" s="150">
        <v>5</v>
      </c>
      <c r="AH19" s="150">
        <v>0</v>
      </c>
      <c r="AI19" s="150">
        <v>11</v>
      </c>
      <c r="AJ19" s="150">
        <v>0</v>
      </c>
      <c r="AK19" s="150">
        <v>0</v>
      </c>
      <c r="AL19" s="139">
        <v>5</v>
      </c>
      <c r="AM19" s="139">
        <v>2</v>
      </c>
      <c r="AN19" s="150">
        <v>5</v>
      </c>
      <c r="AO19" s="150">
        <v>0</v>
      </c>
      <c r="AP19" s="150">
        <v>2</v>
      </c>
      <c r="AQ19" s="150">
        <v>2</v>
      </c>
      <c r="AR19" s="150">
        <v>0</v>
      </c>
      <c r="AS19" s="150">
        <v>3</v>
      </c>
      <c r="AT19" s="150">
        <v>2</v>
      </c>
      <c r="AU19" s="150">
        <v>1</v>
      </c>
      <c r="AV19" s="150">
        <v>2</v>
      </c>
      <c r="AW19" s="150">
        <v>2</v>
      </c>
      <c r="AX19" s="150">
        <v>2</v>
      </c>
      <c r="AY19" s="150">
        <v>2</v>
      </c>
      <c r="AZ19" s="150">
        <v>2</v>
      </c>
      <c r="BA19" s="150">
        <v>0</v>
      </c>
      <c r="BB19" s="150">
        <v>3</v>
      </c>
      <c r="BC19" s="150">
        <v>3</v>
      </c>
      <c r="BD19" s="150">
        <v>4</v>
      </c>
      <c r="BE19" s="150">
        <v>2</v>
      </c>
      <c r="BF19" s="150">
        <v>4</v>
      </c>
      <c r="BG19" s="150">
        <v>4</v>
      </c>
      <c r="BH19" s="150">
        <v>4</v>
      </c>
      <c r="BI19" s="150">
        <v>2</v>
      </c>
      <c r="BJ19" s="150">
        <v>0</v>
      </c>
      <c r="BK19" s="150">
        <v>3</v>
      </c>
      <c r="BL19" s="150">
        <v>23</v>
      </c>
      <c r="BM19" s="150">
        <v>2</v>
      </c>
      <c r="BN19" s="150">
        <v>1</v>
      </c>
      <c r="BO19" s="150">
        <v>2</v>
      </c>
      <c r="BP19" s="150">
        <v>3</v>
      </c>
      <c r="BQ19" s="150">
        <v>1</v>
      </c>
      <c r="BR19" s="150">
        <v>0</v>
      </c>
      <c r="BS19" s="150">
        <v>3</v>
      </c>
      <c r="BT19" s="150">
        <v>20</v>
      </c>
      <c r="BU19" s="150">
        <v>0</v>
      </c>
    </row>
    <row r="20" spans="1:73" s="98" customFormat="1" ht="12.6" customHeight="1" x14ac:dyDescent="0.2">
      <c r="A20" s="159">
        <v>272116</v>
      </c>
      <c r="B20" s="139" t="s">
        <v>215</v>
      </c>
      <c r="C20" s="160" t="s">
        <v>204</v>
      </c>
      <c r="D20" s="139">
        <v>12</v>
      </c>
      <c r="E20" s="139">
        <v>8.1022504000486109</v>
      </c>
      <c r="F20" s="139">
        <v>8.1022504000486109</v>
      </c>
      <c r="G20" s="150">
        <v>2</v>
      </c>
      <c r="H20" s="150">
        <v>2</v>
      </c>
      <c r="I20" s="150">
        <v>2</v>
      </c>
      <c r="J20" s="150">
        <v>0</v>
      </c>
      <c r="K20" s="150">
        <v>3</v>
      </c>
      <c r="L20" s="150">
        <v>1</v>
      </c>
      <c r="M20" s="150">
        <v>0</v>
      </c>
      <c r="N20" s="150">
        <v>2</v>
      </c>
      <c r="O20" s="150">
        <v>0</v>
      </c>
      <c r="P20" s="150">
        <v>6</v>
      </c>
      <c r="Q20" s="150">
        <v>6</v>
      </c>
      <c r="R20" s="150">
        <v>0</v>
      </c>
      <c r="S20" s="150">
        <v>5</v>
      </c>
      <c r="T20" s="150">
        <v>7</v>
      </c>
      <c r="U20" s="150">
        <v>2</v>
      </c>
      <c r="V20" s="150">
        <v>5</v>
      </c>
      <c r="W20" s="150">
        <v>0</v>
      </c>
      <c r="X20" s="150">
        <v>2</v>
      </c>
      <c r="Y20" s="150">
        <v>3</v>
      </c>
      <c r="Z20" s="150">
        <v>0</v>
      </c>
      <c r="AA20" s="150">
        <v>0</v>
      </c>
      <c r="AB20" s="150">
        <v>11</v>
      </c>
      <c r="AC20" s="150">
        <v>0</v>
      </c>
      <c r="AD20" s="150">
        <v>0</v>
      </c>
      <c r="AE20" s="150">
        <v>0</v>
      </c>
      <c r="AF20" s="150">
        <v>0</v>
      </c>
      <c r="AG20" s="150">
        <v>1</v>
      </c>
      <c r="AH20" s="150">
        <v>0</v>
      </c>
      <c r="AI20" s="150">
        <v>8</v>
      </c>
      <c r="AJ20" s="150">
        <v>1</v>
      </c>
      <c r="AK20" s="150">
        <v>0</v>
      </c>
      <c r="AL20" s="139">
        <v>2</v>
      </c>
      <c r="AM20" s="139">
        <v>0</v>
      </c>
      <c r="AN20" s="150">
        <v>1</v>
      </c>
      <c r="AO20" s="150">
        <v>0</v>
      </c>
      <c r="AP20" s="150">
        <v>0</v>
      </c>
      <c r="AQ20" s="150">
        <v>2</v>
      </c>
      <c r="AR20" s="150">
        <v>0</v>
      </c>
      <c r="AS20" s="150">
        <v>0</v>
      </c>
      <c r="AT20" s="150">
        <v>2</v>
      </c>
      <c r="AU20" s="150">
        <v>0</v>
      </c>
      <c r="AV20" s="150">
        <v>4</v>
      </c>
      <c r="AW20" s="150">
        <v>0</v>
      </c>
      <c r="AX20" s="150">
        <v>0</v>
      </c>
      <c r="AY20" s="150">
        <v>0</v>
      </c>
      <c r="AZ20" s="150">
        <v>1</v>
      </c>
      <c r="BA20" s="150">
        <v>0</v>
      </c>
      <c r="BB20" s="150">
        <v>3</v>
      </c>
      <c r="BC20" s="150">
        <v>1</v>
      </c>
      <c r="BD20" s="150">
        <v>2</v>
      </c>
      <c r="BE20" s="150">
        <v>1</v>
      </c>
      <c r="BF20" s="150">
        <v>2</v>
      </c>
      <c r="BG20" s="150">
        <v>3</v>
      </c>
      <c r="BH20" s="150">
        <v>0</v>
      </c>
      <c r="BI20" s="150">
        <v>3</v>
      </c>
      <c r="BJ20" s="150">
        <v>0</v>
      </c>
      <c r="BK20" s="150">
        <v>7</v>
      </c>
      <c r="BL20" s="150">
        <v>10</v>
      </c>
      <c r="BM20" s="150">
        <v>0</v>
      </c>
      <c r="BN20" s="150">
        <v>1</v>
      </c>
      <c r="BO20" s="150">
        <v>0</v>
      </c>
      <c r="BP20" s="150">
        <v>1</v>
      </c>
      <c r="BQ20" s="150">
        <v>0</v>
      </c>
      <c r="BR20" s="150">
        <v>0</v>
      </c>
      <c r="BS20" s="150">
        <v>3</v>
      </c>
      <c r="BT20" s="150">
        <v>9</v>
      </c>
      <c r="BU20" s="150">
        <v>0</v>
      </c>
    </row>
    <row r="21" spans="1:73" s="98" customFormat="1" ht="12.6" customHeight="1" x14ac:dyDescent="0.2">
      <c r="A21" s="159">
        <v>272124</v>
      </c>
      <c r="B21" s="139" t="s">
        <v>216</v>
      </c>
      <c r="C21" s="160" t="s">
        <v>204</v>
      </c>
      <c r="D21" s="139">
        <v>13</v>
      </c>
      <c r="E21" s="139">
        <v>9.5296739385409293</v>
      </c>
      <c r="F21" s="139">
        <v>9.5296739385409293</v>
      </c>
      <c r="G21" s="150">
        <v>2</v>
      </c>
      <c r="H21" s="150">
        <v>1</v>
      </c>
      <c r="I21" s="150">
        <v>0</v>
      </c>
      <c r="J21" s="150">
        <v>1</v>
      </c>
      <c r="K21" s="150">
        <v>4</v>
      </c>
      <c r="L21" s="150">
        <v>3</v>
      </c>
      <c r="M21" s="150">
        <v>2</v>
      </c>
      <c r="N21" s="150">
        <v>0</v>
      </c>
      <c r="O21" s="150">
        <v>0</v>
      </c>
      <c r="P21" s="150">
        <v>8</v>
      </c>
      <c r="Q21" s="150">
        <v>5</v>
      </c>
      <c r="R21" s="150">
        <v>0</v>
      </c>
      <c r="S21" s="150">
        <v>1</v>
      </c>
      <c r="T21" s="150">
        <v>12</v>
      </c>
      <c r="U21" s="150">
        <v>2</v>
      </c>
      <c r="V21" s="150">
        <v>10</v>
      </c>
      <c r="W21" s="150">
        <v>2</v>
      </c>
      <c r="X21" s="150">
        <v>1</v>
      </c>
      <c r="Y21" s="150">
        <v>7</v>
      </c>
      <c r="Z21" s="150">
        <v>0</v>
      </c>
      <c r="AA21" s="150">
        <v>0</v>
      </c>
      <c r="AB21" s="150">
        <v>8</v>
      </c>
      <c r="AC21" s="150">
        <v>0</v>
      </c>
      <c r="AD21" s="150">
        <v>0</v>
      </c>
      <c r="AE21" s="150">
        <v>0</v>
      </c>
      <c r="AF21" s="150">
        <v>1</v>
      </c>
      <c r="AG21" s="150">
        <v>4</v>
      </c>
      <c r="AH21" s="150">
        <v>0</v>
      </c>
      <c r="AI21" s="150">
        <v>7</v>
      </c>
      <c r="AJ21" s="150">
        <v>1</v>
      </c>
      <c r="AK21" s="150">
        <v>0</v>
      </c>
      <c r="AL21" s="139">
        <v>1</v>
      </c>
      <c r="AM21" s="139">
        <v>3</v>
      </c>
      <c r="AN21" s="150">
        <v>1</v>
      </c>
      <c r="AO21" s="150">
        <v>0</v>
      </c>
      <c r="AP21" s="150">
        <v>0</v>
      </c>
      <c r="AQ21" s="150">
        <v>0</v>
      </c>
      <c r="AR21" s="150">
        <v>1</v>
      </c>
      <c r="AS21" s="150">
        <v>1</v>
      </c>
      <c r="AT21" s="150">
        <v>2</v>
      </c>
      <c r="AU21" s="150">
        <v>3</v>
      </c>
      <c r="AV21" s="150">
        <v>0</v>
      </c>
      <c r="AW21" s="150">
        <v>1</v>
      </c>
      <c r="AX21" s="150">
        <v>1</v>
      </c>
      <c r="AY21" s="150">
        <v>1</v>
      </c>
      <c r="AZ21" s="150">
        <v>2</v>
      </c>
      <c r="BA21" s="150">
        <v>0</v>
      </c>
      <c r="BB21" s="150">
        <v>1</v>
      </c>
      <c r="BC21" s="150">
        <v>0</v>
      </c>
      <c r="BD21" s="150">
        <v>3</v>
      </c>
      <c r="BE21" s="150">
        <v>3</v>
      </c>
      <c r="BF21" s="150">
        <v>2</v>
      </c>
      <c r="BG21" s="150">
        <v>1</v>
      </c>
      <c r="BH21" s="150">
        <v>1</v>
      </c>
      <c r="BI21" s="150">
        <v>3</v>
      </c>
      <c r="BJ21" s="150">
        <v>0</v>
      </c>
      <c r="BK21" s="150">
        <v>4</v>
      </c>
      <c r="BL21" s="150">
        <v>16</v>
      </c>
      <c r="BM21" s="150">
        <v>1</v>
      </c>
      <c r="BN21" s="150">
        <v>1</v>
      </c>
      <c r="BO21" s="150">
        <v>0</v>
      </c>
      <c r="BP21" s="150">
        <v>1</v>
      </c>
      <c r="BQ21" s="150">
        <v>0</v>
      </c>
      <c r="BR21" s="150">
        <v>0</v>
      </c>
      <c r="BS21" s="150">
        <v>3</v>
      </c>
      <c r="BT21" s="150">
        <v>10</v>
      </c>
      <c r="BU21" s="150">
        <v>0</v>
      </c>
    </row>
    <row r="22" spans="1:73" s="98" customFormat="1" ht="12.6" customHeight="1" x14ac:dyDescent="0.2">
      <c r="A22" s="159">
        <v>272132</v>
      </c>
      <c r="B22" s="139" t="s">
        <v>217</v>
      </c>
      <c r="C22" s="160" t="s">
        <v>204</v>
      </c>
      <c r="D22" s="139">
        <v>7</v>
      </c>
      <c r="E22" s="139">
        <v>13.5798397578909</v>
      </c>
      <c r="F22" s="139">
        <v>13.5798397578909</v>
      </c>
      <c r="G22" s="150">
        <v>1</v>
      </c>
      <c r="H22" s="150">
        <v>0</v>
      </c>
      <c r="I22" s="150">
        <v>1</v>
      </c>
      <c r="J22" s="150">
        <v>1</v>
      </c>
      <c r="K22" s="150">
        <v>0</v>
      </c>
      <c r="L22" s="150">
        <v>0</v>
      </c>
      <c r="M22" s="150">
        <v>2</v>
      </c>
      <c r="N22" s="150">
        <v>2</v>
      </c>
      <c r="O22" s="150">
        <v>0</v>
      </c>
      <c r="P22" s="150">
        <v>6</v>
      </c>
      <c r="Q22" s="150">
        <v>1</v>
      </c>
      <c r="R22" s="150">
        <v>0</v>
      </c>
      <c r="S22" s="150">
        <v>1</v>
      </c>
      <c r="T22" s="150">
        <v>6</v>
      </c>
      <c r="U22" s="150">
        <v>1</v>
      </c>
      <c r="V22" s="150">
        <v>5</v>
      </c>
      <c r="W22" s="150">
        <v>1</v>
      </c>
      <c r="X22" s="150">
        <v>0</v>
      </c>
      <c r="Y22" s="150">
        <v>4</v>
      </c>
      <c r="Z22" s="150">
        <v>0</v>
      </c>
      <c r="AA22" s="150">
        <v>0</v>
      </c>
      <c r="AB22" s="150">
        <v>3</v>
      </c>
      <c r="AC22" s="150">
        <v>0</v>
      </c>
      <c r="AD22" s="150">
        <v>0</v>
      </c>
      <c r="AE22" s="150">
        <v>1</v>
      </c>
      <c r="AF22" s="150">
        <v>0</v>
      </c>
      <c r="AG22" s="150">
        <v>3</v>
      </c>
      <c r="AH22" s="150">
        <v>0</v>
      </c>
      <c r="AI22" s="150">
        <v>6</v>
      </c>
      <c r="AJ22" s="150">
        <v>0</v>
      </c>
      <c r="AK22" s="150">
        <v>0</v>
      </c>
      <c r="AL22" s="139">
        <v>1</v>
      </c>
      <c r="AM22" s="139">
        <v>0</v>
      </c>
      <c r="AN22" s="150">
        <v>0</v>
      </c>
      <c r="AO22" s="150">
        <v>0</v>
      </c>
      <c r="AP22" s="150">
        <v>1</v>
      </c>
      <c r="AQ22" s="150">
        <v>0</v>
      </c>
      <c r="AR22" s="150">
        <v>0</v>
      </c>
      <c r="AS22" s="150">
        <v>1</v>
      </c>
      <c r="AT22" s="150">
        <v>0</v>
      </c>
      <c r="AU22" s="150">
        <v>0</v>
      </c>
      <c r="AV22" s="150">
        <v>3</v>
      </c>
      <c r="AW22" s="150">
        <v>0</v>
      </c>
      <c r="AX22" s="150">
        <v>1</v>
      </c>
      <c r="AY22" s="150">
        <v>0</v>
      </c>
      <c r="AZ22" s="150">
        <v>0</v>
      </c>
      <c r="BA22" s="150">
        <v>0</v>
      </c>
      <c r="BB22" s="150">
        <v>1</v>
      </c>
      <c r="BC22" s="150">
        <v>2</v>
      </c>
      <c r="BD22" s="150">
        <v>2</v>
      </c>
      <c r="BE22" s="150">
        <v>1</v>
      </c>
      <c r="BF22" s="150">
        <v>0</v>
      </c>
      <c r="BG22" s="150">
        <v>0</v>
      </c>
      <c r="BH22" s="150">
        <v>1</v>
      </c>
      <c r="BI22" s="150">
        <v>1</v>
      </c>
      <c r="BJ22" s="150">
        <v>0</v>
      </c>
      <c r="BK22" s="150">
        <v>2</v>
      </c>
      <c r="BL22" s="150">
        <v>4</v>
      </c>
      <c r="BM22" s="150">
        <v>3</v>
      </c>
      <c r="BN22" s="150">
        <v>0</v>
      </c>
      <c r="BO22" s="150">
        <v>0</v>
      </c>
      <c r="BP22" s="150">
        <v>1</v>
      </c>
      <c r="BQ22" s="150">
        <v>1</v>
      </c>
      <c r="BR22" s="150">
        <v>0</v>
      </c>
      <c r="BS22" s="150">
        <v>2</v>
      </c>
      <c r="BT22" s="150">
        <v>5</v>
      </c>
      <c r="BU22" s="150">
        <v>0</v>
      </c>
    </row>
    <row r="23" spans="1:73" s="98" customFormat="1" ht="12.6" customHeight="1" x14ac:dyDescent="0.2">
      <c r="A23" s="159">
        <v>272141</v>
      </c>
      <c r="B23" s="139" t="s">
        <v>218</v>
      </c>
      <c r="C23" s="160" t="s">
        <v>204</v>
      </c>
      <c r="D23" s="139">
        <v>4</v>
      </c>
      <c r="E23" s="139">
        <v>7.0528078991448497</v>
      </c>
      <c r="F23" s="139">
        <v>7.0528078991448497</v>
      </c>
      <c r="G23" s="150">
        <v>0</v>
      </c>
      <c r="H23" s="150">
        <v>1</v>
      </c>
      <c r="I23" s="150">
        <v>0</v>
      </c>
      <c r="J23" s="150">
        <v>0</v>
      </c>
      <c r="K23" s="150">
        <v>1</v>
      </c>
      <c r="L23" s="150">
        <v>1</v>
      </c>
      <c r="M23" s="150">
        <v>0</v>
      </c>
      <c r="N23" s="150">
        <v>1</v>
      </c>
      <c r="O23" s="150">
        <v>0</v>
      </c>
      <c r="P23" s="150">
        <v>4</v>
      </c>
      <c r="Q23" s="150">
        <v>0</v>
      </c>
      <c r="R23" s="150">
        <v>0</v>
      </c>
      <c r="S23" s="150">
        <v>1</v>
      </c>
      <c r="T23" s="150">
        <v>3</v>
      </c>
      <c r="U23" s="150">
        <v>0</v>
      </c>
      <c r="V23" s="150">
        <v>3</v>
      </c>
      <c r="W23" s="150">
        <v>2</v>
      </c>
      <c r="X23" s="150">
        <v>0</v>
      </c>
      <c r="Y23" s="150">
        <v>1</v>
      </c>
      <c r="Z23" s="150">
        <v>0</v>
      </c>
      <c r="AA23" s="150">
        <v>0</v>
      </c>
      <c r="AB23" s="150">
        <v>4</v>
      </c>
      <c r="AC23" s="150">
        <v>0</v>
      </c>
      <c r="AD23" s="150">
        <v>0</v>
      </c>
      <c r="AE23" s="150">
        <v>0</v>
      </c>
      <c r="AF23" s="150">
        <v>0</v>
      </c>
      <c r="AG23" s="150">
        <v>0</v>
      </c>
      <c r="AH23" s="150">
        <v>0</v>
      </c>
      <c r="AI23" s="150">
        <v>3</v>
      </c>
      <c r="AJ23" s="150">
        <v>0</v>
      </c>
      <c r="AK23" s="150">
        <v>0</v>
      </c>
      <c r="AL23" s="139">
        <v>1</v>
      </c>
      <c r="AM23" s="139">
        <v>0</v>
      </c>
      <c r="AN23" s="150">
        <v>0</v>
      </c>
      <c r="AO23" s="150">
        <v>0</v>
      </c>
      <c r="AP23" s="150">
        <v>0</v>
      </c>
      <c r="AQ23" s="150">
        <v>2</v>
      </c>
      <c r="AR23" s="150">
        <v>0</v>
      </c>
      <c r="AS23" s="150">
        <v>0</v>
      </c>
      <c r="AT23" s="150">
        <v>0</v>
      </c>
      <c r="AU23" s="150">
        <v>0</v>
      </c>
      <c r="AV23" s="150">
        <v>1</v>
      </c>
      <c r="AW23" s="150">
        <v>0</v>
      </c>
      <c r="AX23" s="150">
        <v>0</v>
      </c>
      <c r="AY23" s="150">
        <v>0</v>
      </c>
      <c r="AZ23" s="150">
        <v>1</v>
      </c>
      <c r="BA23" s="150">
        <v>0</v>
      </c>
      <c r="BB23" s="150">
        <v>0</v>
      </c>
      <c r="BC23" s="150">
        <v>2</v>
      </c>
      <c r="BD23" s="150">
        <v>0</v>
      </c>
      <c r="BE23" s="150">
        <v>0</v>
      </c>
      <c r="BF23" s="150">
        <v>0</v>
      </c>
      <c r="BG23" s="150">
        <v>1</v>
      </c>
      <c r="BH23" s="150">
        <v>0</v>
      </c>
      <c r="BI23" s="150">
        <v>1</v>
      </c>
      <c r="BJ23" s="150">
        <v>0</v>
      </c>
      <c r="BK23" s="150">
        <v>0</v>
      </c>
      <c r="BL23" s="150">
        <v>3</v>
      </c>
      <c r="BM23" s="150">
        <v>0</v>
      </c>
      <c r="BN23" s="150">
        <v>0</v>
      </c>
      <c r="BO23" s="150">
        <v>1</v>
      </c>
      <c r="BP23" s="150">
        <v>0</v>
      </c>
      <c r="BQ23" s="150">
        <v>0</v>
      </c>
      <c r="BR23" s="150">
        <v>0</v>
      </c>
      <c r="BS23" s="150">
        <v>1</v>
      </c>
      <c r="BT23" s="150">
        <v>3</v>
      </c>
      <c r="BU23" s="150">
        <v>0</v>
      </c>
    </row>
    <row r="24" spans="1:73" s="98" customFormat="1" ht="12.6" customHeight="1" x14ac:dyDescent="0.2">
      <c r="A24" s="159">
        <v>272159</v>
      </c>
      <c r="B24" s="139" t="s">
        <v>219</v>
      </c>
      <c r="C24" s="160" t="s">
        <v>204</v>
      </c>
      <c r="D24" s="139">
        <v>12</v>
      </c>
      <c r="E24" s="139">
        <v>10.2536058513911</v>
      </c>
      <c r="F24" s="139">
        <v>10.2536058513911</v>
      </c>
      <c r="G24" s="150">
        <v>0</v>
      </c>
      <c r="H24" s="150">
        <v>3</v>
      </c>
      <c r="I24" s="150">
        <v>2</v>
      </c>
      <c r="J24" s="150">
        <v>1</v>
      </c>
      <c r="K24" s="150">
        <v>3</v>
      </c>
      <c r="L24" s="150">
        <v>1</v>
      </c>
      <c r="M24" s="150">
        <v>1</v>
      </c>
      <c r="N24" s="150">
        <v>1</v>
      </c>
      <c r="O24" s="150">
        <v>0</v>
      </c>
      <c r="P24" s="150">
        <v>10</v>
      </c>
      <c r="Q24" s="150">
        <v>2</v>
      </c>
      <c r="R24" s="150">
        <v>0</v>
      </c>
      <c r="S24" s="150">
        <v>7</v>
      </c>
      <c r="T24" s="150">
        <v>5</v>
      </c>
      <c r="U24" s="150">
        <v>0</v>
      </c>
      <c r="V24" s="150">
        <v>5</v>
      </c>
      <c r="W24" s="150">
        <v>0</v>
      </c>
      <c r="X24" s="150">
        <v>2</v>
      </c>
      <c r="Y24" s="150">
        <v>3</v>
      </c>
      <c r="Z24" s="150">
        <v>0</v>
      </c>
      <c r="AA24" s="150">
        <v>0</v>
      </c>
      <c r="AB24" s="150">
        <v>10</v>
      </c>
      <c r="AC24" s="150">
        <v>0</v>
      </c>
      <c r="AD24" s="150">
        <v>0</v>
      </c>
      <c r="AE24" s="150">
        <v>0</v>
      </c>
      <c r="AF24" s="150">
        <v>0</v>
      </c>
      <c r="AG24" s="150">
        <v>2</v>
      </c>
      <c r="AH24" s="150">
        <v>0</v>
      </c>
      <c r="AI24" s="150">
        <v>8</v>
      </c>
      <c r="AJ24" s="150">
        <v>1</v>
      </c>
      <c r="AK24" s="150">
        <v>1</v>
      </c>
      <c r="AL24" s="139">
        <v>0</v>
      </c>
      <c r="AM24" s="139">
        <v>1</v>
      </c>
      <c r="AN24" s="150">
        <v>1</v>
      </c>
      <c r="AO24" s="150">
        <v>0</v>
      </c>
      <c r="AP24" s="150">
        <v>1</v>
      </c>
      <c r="AQ24" s="150">
        <v>0</v>
      </c>
      <c r="AR24" s="150">
        <v>0</v>
      </c>
      <c r="AS24" s="150">
        <v>1</v>
      </c>
      <c r="AT24" s="150">
        <v>2</v>
      </c>
      <c r="AU24" s="150">
        <v>0</v>
      </c>
      <c r="AV24" s="150">
        <v>2</v>
      </c>
      <c r="AW24" s="150">
        <v>1</v>
      </c>
      <c r="AX24" s="150">
        <v>0</v>
      </c>
      <c r="AY24" s="150">
        <v>3</v>
      </c>
      <c r="AZ24" s="150">
        <v>0</v>
      </c>
      <c r="BA24" s="150">
        <v>1</v>
      </c>
      <c r="BB24" s="150">
        <v>1</v>
      </c>
      <c r="BC24" s="150">
        <v>0</v>
      </c>
      <c r="BD24" s="150">
        <v>2</v>
      </c>
      <c r="BE24" s="150">
        <v>1</v>
      </c>
      <c r="BF24" s="150">
        <v>1</v>
      </c>
      <c r="BG24" s="150">
        <v>3</v>
      </c>
      <c r="BH24" s="150">
        <v>1</v>
      </c>
      <c r="BI24" s="150">
        <v>4</v>
      </c>
      <c r="BJ24" s="150">
        <v>0</v>
      </c>
      <c r="BK24" s="150">
        <v>2</v>
      </c>
      <c r="BL24" s="150">
        <v>12</v>
      </c>
      <c r="BM24" s="150">
        <v>0</v>
      </c>
      <c r="BN24" s="150">
        <v>2</v>
      </c>
      <c r="BO24" s="150">
        <v>1</v>
      </c>
      <c r="BP24" s="150">
        <v>0</v>
      </c>
      <c r="BQ24" s="150">
        <v>1</v>
      </c>
      <c r="BR24" s="150">
        <v>0</v>
      </c>
      <c r="BS24" s="150">
        <v>3</v>
      </c>
      <c r="BT24" s="150">
        <v>8</v>
      </c>
      <c r="BU24" s="150">
        <v>1</v>
      </c>
    </row>
    <row r="25" spans="1:73" s="98" customFormat="1" ht="12.6" customHeight="1" x14ac:dyDescent="0.2">
      <c r="A25" s="159">
        <v>272167</v>
      </c>
      <c r="B25" s="139" t="s">
        <v>220</v>
      </c>
      <c r="C25" s="160" t="s">
        <v>204</v>
      </c>
      <c r="D25" s="139">
        <v>7</v>
      </c>
      <c r="E25" s="139">
        <v>13.327240880359501</v>
      </c>
      <c r="F25" s="139">
        <v>13.327240880359501</v>
      </c>
      <c r="G25" s="150">
        <v>0</v>
      </c>
      <c r="H25" s="150">
        <v>1</v>
      </c>
      <c r="I25" s="150">
        <v>1</v>
      </c>
      <c r="J25" s="150">
        <v>1</v>
      </c>
      <c r="K25" s="150">
        <v>0</v>
      </c>
      <c r="L25" s="150">
        <v>2</v>
      </c>
      <c r="M25" s="150">
        <v>1</v>
      </c>
      <c r="N25" s="150">
        <v>1</v>
      </c>
      <c r="O25" s="150">
        <v>0</v>
      </c>
      <c r="P25" s="150">
        <v>6</v>
      </c>
      <c r="Q25" s="150">
        <v>1</v>
      </c>
      <c r="R25" s="150">
        <v>0</v>
      </c>
      <c r="S25" s="150">
        <v>1</v>
      </c>
      <c r="T25" s="150">
        <v>6</v>
      </c>
      <c r="U25" s="150">
        <v>0</v>
      </c>
      <c r="V25" s="150">
        <v>6</v>
      </c>
      <c r="W25" s="150">
        <v>2</v>
      </c>
      <c r="X25" s="150">
        <v>0</v>
      </c>
      <c r="Y25" s="150">
        <v>3</v>
      </c>
      <c r="Z25" s="150">
        <v>1</v>
      </c>
      <c r="AA25" s="150">
        <v>0</v>
      </c>
      <c r="AB25" s="150">
        <v>5</v>
      </c>
      <c r="AC25" s="150">
        <v>0</v>
      </c>
      <c r="AD25" s="150">
        <v>0</v>
      </c>
      <c r="AE25" s="150">
        <v>0</v>
      </c>
      <c r="AF25" s="150">
        <v>1</v>
      </c>
      <c r="AG25" s="150">
        <v>1</v>
      </c>
      <c r="AH25" s="150">
        <v>0</v>
      </c>
      <c r="AI25" s="150">
        <v>7</v>
      </c>
      <c r="AJ25" s="150">
        <v>0</v>
      </c>
      <c r="AK25" s="150">
        <v>0</v>
      </c>
      <c r="AL25" s="139">
        <v>0</v>
      </c>
      <c r="AM25" s="139">
        <v>0</v>
      </c>
      <c r="AN25" s="150">
        <v>0</v>
      </c>
      <c r="AO25" s="150">
        <v>0</v>
      </c>
      <c r="AP25" s="150">
        <v>0</v>
      </c>
      <c r="AQ25" s="150">
        <v>1</v>
      </c>
      <c r="AR25" s="150">
        <v>1</v>
      </c>
      <c r="AS25" s="150">
        <v>0</v>
      </c>
      <c r="AT25" s="150">
        <v>2</v>
      </c>
      <c r="AU25" s="150">
        <v>0</v>
      </c>
      <c r="AV25" s="150">
        <v>0</v>
      </c>
      <c r="AW25" s="150">
        <v>0</v>
      </c>
      <c r="AX25" s="150">
        <v>0</v>
      </c>
      <c r="AY25" s="150">
        <v>0</v>
      </c>
      <c r="AZ25" s="150">
        <v>1</v>
      </c>
      <c r="BA25" s="150">
        <v>0</v>
      </c>
      <c r="BB25" s="150">
        <v>2</v>
      </c>
      <c r="BC25" s="150">
        <v>0</v>
      </c>
      <c r="BD25" s="150">
        <v>1</v>
      </c>
      <c r="BE25" s="150">
        <v>2</v>
      </c>
      <c r="BF25" s="150">
        <v>1</v>
      </c>
      <c r="BG25" s="150">
        <v>1</v>
      </c>
      <c r="BH25" s="150">
        <v>0</v>
      </c>
      <c r="BI25" s="150">
        <v>2</v>
      </c>
      <c r="BJ25" s="150">
        <v>0</v>
      </c>
      <c r="BK25" s="150">
        <v>2</v>
      </c>
      <c r="BL25" s="150">
        <v>8</v>
      </c>
      <c r="BM25" s="150">
        <v>0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1</v>
      </c>
      <c r="BT25" s="150">
        <v>6</v>
      </c>
      <c r="BU25" s="150">
        <v>0</v>
      </c>
    </row>
    <row r="26" spans="1:73" s="98" customFormat="1" ht="12.6" customHeight="1" x14ac:dyDescent="0.2">
      <c r="A26" s="159">
        <v>272175</v>
      </c>
      <c r="B26" s="139" t="s">
        <v>221</v>
      </c>
      <c r="C26" s="160" t="s">
        <v>204</v>
      </c>
      <c r="D26" s="139">
        <v>2</v>
      </c>
      <c r="E26" s="139">
        <v>3.3011471486341502</v>
      </c>
      <c r="F26" s="139">
        <v>3.3011471486341502</v>
      </c>
      <c r="G26" s="150">
        <v>0</v>
      </c>
      <c r="H26" s="150">
        <v>1</v>
      </c>
      <c r="I26" s="150">
        <v>0</v>
      </c>
      <c r="J26" s="150">
        <v>0</v>
      </c>
      <c r="K26" s="150">
        <v>0</v>
      </c>
      <c r="L26" s="150">
        <v>0</v>
      </c>
      <c r="M26" s="150">
        <v>0</v>
      </c>
      <c r="N26" s="150">
        <v>1</v>
      </c>
      <c r="O26" s="150">
        <v>0</v>
      </c>
      <c r="P26" s="150">
        <v>2</v>
      </c>
      <c r="Q26" s="150">
        <v>0</v>
      </c>
      <c r="R26" s="150">
        <v>0</v>
      </c>
      <c r="S26" s="150" t="s">
        <v>238</v>
      </c>
      <c r="T26" s="150" t="s">
        <v>238</v>
      </c>
      <c r="U26" s="150" t="s">
        <v>238</v>
      </c>
      <c r="V26" s="150" t="s">
        <v>238</v>
      </c>
      <c r="W26" s="150" t="s">
        <v>238</v>
      </c>
      <c r="X26" s="150" t="s">
        <v>238</v>
      </c>
      <c r="Y26" s="150" t="s">
        <v>238</v>
      </c>
      <c r="Z26" s="150" t="s">
        <v>238</v>
      </c>
      <c r="AA26" s="150" t="s">
        <v>238</v>
      </c>
      <c r="AB26" s="150" t="s">
        <v>238</v>
      </c>
      <c r="AC26" s="150" t="s">
        <v>238</v>
      </c>
      <c r="AD26" s="150" t="s">
        <v>238</v>
      </c>
      <c r="AE26" s="150" t="s">
        <v>238</v>
      </c>
      <c r="AF26" s="150" t="s">
        <v>238</v>
      </c>
      <c r="AG26" s="150" t="s">
        <v>238</v>
      </c>
      <c r="AH26" s="150" t="s">
        <v>238</v>
      </c>
      <c r="AI26" s="150" t="s">
        <v>238</v>
      </c>
      <c r="AJ26" s="150" t="s">
        <v>238</v>
      </c>
      <c r="AK26" s="150" t="s">
        <v>238</v>
      </c>
      <c r="AL26" s="139" t="s">
        <v>238</v>
      </c>
      <c r="AM26" s="139" t="s">
        <v>238</v>
      </c>
      <c r="AN26" s="150" t="s">
        <v>238</v>
      </c>
      <c r="AO26" s="150" t="s">
        <v>238</v>
      </c>
      <c r="AP26" s="150">
        <v>0</v>
      </c>
      <c r="AQ26" s="150">
        <v>0</v>
      </c>
      <c r="AR26" s="150">
        <v>0</v>
      </c>
      <c r="AS26" s="150">
        <v>0</v>
      </c>
      <c r="AT26" s="150">
        <v>0</v>
      </c>
      <c r="AU26" s="150">
        <v>0</v>
      </c>
      <c r="AV26" s="150">
        <v>0</v>
      </c>
      <c r="AW26" s="150">
        <v>1</v>
      </c>
      <c r="AX26" s="150">
        <v>0</v>
      </c>
      <c r="AY26" s="150">
        <v>0</v>
      </c>
      <c r="AZ26" s="150">
        <v>1</v>
      </c>
      <c r="BA26" s="150">
        <v>0</v>
      </c>
      <c r="BB26" s="150">
        <v>0</v>
      </c>
      <c r="BC26" s="150">
        <v>1</v>
      </c>
      <c r="BD26" s="150">
        <v>0</v>
      </c>
      <c r="BE26" s="150">
        <v>1</v>
      </c>
      <c r="BF26" s="150">
        <v>0</v>
      </c>
      <c r="BG26" s="150">
        <v>0</v>
      </c>
      <c r="BH26" s="150">
        <v>0</v>
      </c>
      <c r="BI26" s="150">
        <v>0</v>
      </c>
      <c r="BJ26" s="150">
        <v>0</v>
      </c>
      <c r="BK26" s="150" t="s">
        <v>238</v>
      </c>
      <c r="BL26" s="150" t="s">
        <v>238</v>
      </c>
      <c r="BM26" s="150" t="s">
        <v>238</v>
      </c>
      <c r="BN26" s="150" t="s">
        <v>238</v>
      </c>
      <c r="BO26" s="150" t="s">
        <v>238</v>
      </c>
      <c r="BP26" s="150" t="s">
        <v>238</v>
      </c>
      <c r="BQ26" s="150" t="s">
        <v>238</v>
      </c>
      <c r="BR26" s="150" t="s">
        <v>238</v>
      </c>
      <c r="BS26" s="150" t="s">
        <v>238</v>
      </c>
      <c r="BT26" s="150" t="s">
        <v>238</v>
      </c>
      <c r="BU26" s="150" t="s">
        <v>238</v>
      </c>
    </row>
    <row r="27" spans="1:73" s="98" customFormat="1" ht="12.6" customHeight="1" x14ac:dyDescent="0.2">
      <c r="A27" s="159">
        <v>272183</v>
      </c>
      <c r="B27" s="139" t="s">
        <v>222</v>
      </c>
      <c r="C27" s="160" t="s">
        <v>204</v>
      </c>
      <c r="D27" s="139">
        <v>3</v>
      </c>
      <c r="E27" s="139">
        <v>5.0189885065163198</v>
      </c>
      <c r="F27" s="139">
        <v>5.0189885065163198</v>
      </c>
      <c r="G27" s="150">
        <v>0</v>
      </c>
      <c r="H27" s="150">
        <v>1</v>
      </c>
      <c r="I27" s="150">
        <v>0</v>
      </c>
      <c r="J27" s="150">
        <v>0</v>
      </c>
      <c r="K27" s="150">
        <v>1</v>
      </c>
      <c r="L27" s="150">
        <v>1</v>
      </c>
      <c r="M27" s="150">
        <v>0</v>
      </c>
      <c r="N27" s="150">
        <v>0</v>
      </c>
      <c r="O27" s="150">
        <v>0</v>
      </c>
      <c r="P27" s="150">
        <v>2</v>
      </c>
      <c r="Q27" s="150">
        <v>1</v>
      </c>
      <c r="R27" s="150">
        <v>0</v>
      </c>
      <c r="S27" s="150">
        <v>3</v>
      </c>
      <c r="T27" s="150">
        <v>0</v>
      </c>
      <c r="U27" s="150">
        <v>0</v>
      </c>
      <c r="V27" s="150">
        <v>0</v>
      </c>
      <c r="W27" s="150">
        <v>0</v>
      </c>
      <c r="X27" s="150">
        <v>0</v>
      </c>
      <c r="Y27" s="150">
        <v>0</v>
      </c>
      <c r="Z27" s="150">
        <v>0</v>
      </c>
      <c r="AA27" s="150">
        <v>0</v>
      </c>
      <c r="AB27" s="150">
        <v>2</v>
      </c>
      <c r="AC27" s="150">
        <v>1</v>
      </c>
      <c r="AD27" s="150">
        <v>0</v>
      </c>
      <c r="AE27" s="150">
        <v>0</v>
      </c>
      <c r="AF27" s="150">
        <v>0</v>
      </c>
      <c r="AG27" s="150">
        <v>0</v>
      </c>
      <c r="AH27" s="150">
        <v>0</v>
      </c>
      <c r="AI27" s="150">
        <v>0</v>
      </c>
      <c r="AJ27" s="150">
        <v>1</v>
      </c>
      <c r="AK27" s="150">
        <v>0</v>
      </c>
      <c r="AL27" s="139">
        <v>2</v>
      </c>
      <c r="AM27" s="139">
        <v>0</v>
      </c>
      <c r="AN27" s="150">
        <v>0</v>
      </c>
      <c r="AO27" s="150">
        <v>0</v>
      </c>
      <c r="AP27" s="150">
        <v>0</v>
      </c>
      <c r="AQ27" s="150">
        <v>1</v>
      </c>
      <c r="AR27" s="150">
        <v>1</v>
      </c>
      <c r="AS27" s="150">
        <v>0</v>
      </c>
      <c r="AT27" s="150">
        <v>0</v>
      </c>
      <c r="AU27" s="150">
        <v>0</v>
      </c>
      <c r="AV27" s="150">
        <v>0</v>
      </c>
      <c r="AW27" s="150">
        <v>0</v>
      </c>
      <c r="AX27" s="150">
        <v>0</v>
      </c>
      <c r="AY27" s="150">
        <v>1</v>
      </c>
      <c r="AZ27" s="150">
        <v>0</v>
      </c>
      <c r="BA27" s="150">
        <v>0</v>
      </c>
      <c r="BB27" s="150">
        <v>0</v>
      </c>
      <c r="BC27" s="150">
        <v>2</v>
      </c>
      <c r="BD27" s="150">
        <v>0</v>
      </c>
      <c r="BE27" s="150">
        <v>0</v>
      </c>
      <c r="BF27" s="150">
        <v>0</v>
      </c>
      <c r="BG27" s="150">
        <v>0</v>
      </c>
      <c r="BH27" s="150">
        <v>1</v>
      </c>
      <c r="BI27" s="150">
        <v>0</v>
      </c>
      <c r="BJ27" s="150">
        <v>0</v>
      </c>
      <c r="BK27" s="150">
        <v>0</v>
      </c>
      <c r="BL27" s="150">
        <v>2</v>
      </c>
      <c r="BM27" s="150">
        <v>0</v>
      </c>
      <c r="BN27" s="150">
        <v>2</v>
      </c>
      <c r="BO27" s="150">
        <v>1</v>
      </c>
      <c r="BP27" s="150">
        <v>0</v>
      </c>
      <c r="BQ27" s="150">
        <v>0</v>
      </c>
      <c r="BR27" s="150">
        <v>0</v>
      </c>
      <c r="BS27" s="150">
        <v>1</v>
      </c>
      <c r="BT27" s="150">
        <v>2</v>
      </c>
      <c r="BU27" s="150">
        <v>0</v>
      </c>
    </row>
    <row r="28" spans="1:73" s="98" customFormat="1" ht="12.6" customHeight="1" x14ac:dyDescent="0.2">
      <c r="A28" s="159">
        <v>272191</v>
      </c>
      <c r="B28" s="139" t="s">
        <v>223</v>
      </c>
      <c r="C28" s="160" t="s">
        <v>204</v>
      </c>
      <c r="D28" s="139">
        <v>5</v>
      </c>
      <c r="E28" s="139">
        <v>5.2911172723232198</v>
      </c>
      <c r="F28" s="139">
        <v>5.2911172723232198</v>
      </c>
      <c r="G28" s="150">
        <v>0</v>
      </c>
      <c r="H28" s="150">
        <v>0</v>
      </c>
      <c r="I28" s="150">
        <v>1</v>
      </c>
      <c r="J28" s="150">
        <v>0</v>
      </c>
      <c r="K28" s="150">
        <v>2</v>
      </c>
      <c r="L28" s="150">
        <v>0</v>
      </c>
      <c r="M28" s="150">
        <v>1</v>
      </c>
      <c r="N28" s="150">
        <v>1</v>
      </c>
      <c r="O28" s="150">
        <v>0</v>
      </c>
      <c r="P28" s="150">
        <v>5</v>
      </c>
      <c r="Q28" s="150">
        <v>0</v>
      </c>
      <c r="R28" s="150">
        <v>0</v>
      </c>
      <c r="S28" s="150">
        <v>1</v>
      </c>
      <c r="T28" s="150">
        <v>4</v>
      </c>
      <c r="U28" s="150">
        <v>0</v>
      </c>
      <c r="V28" s="150">
        <v>4</v>
      </c>
      <c r="W28" s="150">
        <v>0</v>
      </c>
      <c r="X28" s="150">
        <v>1</v>
      </c>
      <c r="Y28" s="150">
        <v>3</v>
      </c>
      <c r="Z28" s="150">
        <v>0</v>
      </c>
      <c r="AA28" s="150">
        <v>0</v>
      </c>
      <c r="AB28" s="150">
        <v>4</v>
      </c>
      <c r="AC28" s="150">
        <v>0</v>
      </c>
      <c r="AD28" s="150">
        <v>0</v>
      </c>
      <c r="AE28" s="150">
        <v>0</v>
      </c>
      <c r="AF28" s="150">
        <v>0</v>
      </c>
      <c r="AG28" s="150">
        <v>1</v>
      </c>
      <c r="AH28" s="150">
        <v>0</v>
      </c>
      <c r="AI28" s="150">
        <v>1</v>
      </c>
      <c r="AJ28" s="150">
        <v>1</v>
      </c>
      <c r="AK28" s="150">
        <v>0</v>
      </c>
      <c r="AL28" s="139">
        <v>1</v>
      </c>
      <c r="AM28" s="139">
        <v>1</v>
      </c>
      <c r="AN28" s="150">
        <v>1</v>
      </c>
      <c r="AO28" s="150">
        <v>0</v>
      </c>
      <c r="AP28" s="150">
        <v>0</v>
      </c>
      <c r="AQ28" s="150">
        <v>0</v>
      </c>
      <c r="AR28" s="150">
        <v>1</v>
      </c>
      <c r="AS28" s="150">
        <v>0</v>
      </c>
      <c r="AT28" s="150">
        <v>1</v>
      </c>
      <c r="AU28" s="150">
        <v>0</v>
      </c>
      <c r="AV28" s="150">
        <v>0</v>
      </c>
      <c r="AW28" s="150">
        <v>0</v>
      </c>
      <c r="AX28" s="150">
        <v>0</v>
      </c>
      <c r="AY28" s="150">
        <v>1</v>
      </c>
      <c r="AZ28" s="150">
        <v>0</v>
      </c>
      <c r="BA28" s="150">
        <v>1</v>
      </c>
      <c r="BB28" s="150">
        <v>1</v>
      </c>
      <c r="BC28" s="150">
        <v>1</v>
      </c>
      <c r="BD28" s="150">
        <v>0</v>
      </c>
      <c r="BE28" s="150">
        <v>1</v>
      </c>
      <c r="BF28" s="150">
        <v>0</v>
      </c>
      <c r="BG28" s="150">
        <v>1</v>
      </c>
      <c r="BH28" s="150">
        <v>1</v>
      </c>
      <c r="BI28" s="150">
        <v>1</v>
      </c>
      <c r="BJ28" s="150">
        <v>0</v>
      </c>
      <c r="BK28" s="150">
        <v>1</v>
      </c>
      <c r="BL28" s="150">
        <v>5</v>
      </c>
      <c r="BM28" s="150">
        <v>1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2</v>
      </c>
      <c r="BT28" s="150">
        <v>3</v>
      </c>
      <c r="BU28" s="150">
        <v>0</v>
      </c>
    </row>
    <row r="29" spans="1:73" s="98" customFormat="1" ht="12.6" customHeight="1" x14ac:dyDescent="0.2">
      <c r="A29" s="159">
        <v>272205</v>
      </c>
      <c r="B29" s="139" t="s">
        <v>224</v>
      </c>
      <c r="C29" s="160" t="s">
        <v>204</v>
      </c>
      <c r="D29" s="139">
        <v>4</v>
      </c>
      <c r="E29" s="139">
        <v>5.5075935946686503</v>
      </c>
      <c r="F29" s="139">
        <v>5.5075935946686503</v>
      </c>
      <c r="G29" s="150">
        <v>0</v>
      </c>
      <c r="H29" s="150">
        <v>1</v>
      </c>
      <c r="I29" s="150">
        <v>0</v>
      </c>
      <c r="J29" s="150">
        <v>0</v>
      </c>
      <c r="K29" s="150">
        <v>1</v>
      </c>
      <c r="L29" s="150">
        <v>0</v>
      </c>
      <c r="M29" s="150">
        <v>1</v>
      </c>
      <c r="N29" s="150">
        <v>1</v>
      </c>
      <c r="O29" s="150">
        <v>0</v>
      </c>
      <c r="P29" s="150">
        <v>4</v>
      </c>
      <c r="Q29" s="150">
        <v>0</v>
      </c>
      <c r="R29" s="150">
        <v>0</v>
      </c>
      <c r="S29" s="150">
        <v>1</v>
      </c>
      <c r="T29" s="150">
        <v>3</v>
      </c>
      <c r="U29" s="150">
        <v>0</v>
      </c>
      <c r="V29" s="150">
        <v>3</v>
      </c>
      <c r="W29" s="150">
        <v>1</v>
      </c>
      <c r="X29" s="150">
        <v>0</v>
      </c>
      <c r="Y29" s="150">
        <v>2</v>
      </c>
      <c r="Z29" s="150">
        <v>0</v>
      </c>
      <c r="AA29" s="150">
        <v>0</v>
      </c>
      <c r="AB29" s="150">
        <v>4</v>
      </c>
      <c r="AC29" s="150">
        <v>0</v>
      </c>
      <c r="AD29" s="150">
        <v>0</v>
      </c>
      <c r="AE29" s="150">
        <v>0</v>
      </c>
      <c r="AF29" s="150">
        <v>0</v>
      </c>
      <c r="AG29" s="150">
        <v>0</v>
      </c>
      <c r="AH29" s="150">
        <v>0</v>
      </c>
      <c r="AI29" s="150">
        <v>3</v>
      </c>
      <c r="AJ29" s="150">
        <v>0</v>
      </c>
      <c r="AK29" s="150">
        <v>0</v>
      </c>
      <c r="AL29" s="139">
        <v>0</v>
      </c>
      <c r="AM29" s="139">
        <v>0</v>
      </c>
      <c r="AN29" s="150">
        <v>1</v>
      </c>
      <c r="AO29" s="150">
        <v>0</v>
      </c>
      <c r="AP29" s="150">
        <v>0</v>
      </c>
      <c r="AQ29" s="150">
        <v>0</v>
      </c>
      <c r="AR29" s="150">
        <v>1</v>
      </c>
      <c r="AS29" s="150">
        <v>0</v>
      </c>
      <c r="AT29" s="150">
        <v>0</v>
      </c>
      <c r="AU29" s="150">
        <v>1</v>
      </c>
      <c r="AV29" s="150">
        <v>0</v>
      </c>
      <c r="AW29" s="150">
        <v>1</v>
      </c>
      <c r="AX29" s="150">
        <v>0</v>
      </c>
      <c r="AY29" s="150">
        <v>0</v>
      </c>
      <c r="AZ29" s="150">
        <v>0</v>
      </c>
      <c r="BA29" s="150">
        <v>0</v>
      </c>
      <c r="BB29" s="150">
        <v>1</v>
      </c>
      <c r="BC29" s="150">
        <v>2</v>
      </c>
      <c r="BD29" s="150">
        <v>0</v>
      </c>
      <c r="BE29" s="150">
        <v>1</v>
      </c>
      <c r="BF29" s="150">
        <v>1</v>
      </c>
      <c r="BG29" s="150">
        <v>0</v>
      </c>
      <c r="BH29" s="150">
        <v>0</v>
      </c>
      <c r="BI29" s="150">
        <v>0</v>
      </c>
      <c r="BJ29" s="150">
        <v>0</v>
      </c>
      <c r="BK29" s="150">
        <v>2</v>
      </c>
      <c r="BL29" s="150">
        <v>6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1</v>
      </c>
      <c r="BT29" s="150">
        <v>3</v>
      </c>
      <c r="BU29" s="150">
        <v>0</v>
      </c>
    </row>
    <row r="30" spans="1:73" s="98" customFormat="1" ht="12.6" customHeight="1" x14ac:dyDescent="0.2">
      <c r="A30" s="159">
        <v>272213</v>
      </c>
      <c r="B30" s="139" t="s">
        <v>225</v>
      </c>
      <c r="C30" s="160" t="s">
        <v>204</v>
      </c>
      <c r="D30" s="139">
        <v>3</v>
      </c>
      <c r="E30" s="139">
        <v>8.6263910055496495</v>
      </c>
      <c r="F30" s="139">
        <v>8.6263910055496495</v>
      </c>
      <c r="G30" s="150">
        <v>0</v>
      </c>
      <c r="H30" s="150">
        <v>0</v>
      </c>
      <c r="I30" s="150">
        <v>0</v>
      </c>
      <c r="J30" s="150">
        <v>0</v>
      </c>
      <c r="K30" s="150">
        <v>1</v>
      </c>
      <c r="L30" s="150">
        <v>0</v>
      </c>
      <c r="M30" s="150">
        <v>1</v>
      </c>
      <c r="N30" s="150">
        <v>1</v>
      </c>
      <c r="O30" s="150">
        <v>0</v>
      </c>
      <c r="P30" s="150">
        <v>1</v>
      </c>
      <c r="Q30" s="150">
        <v>2</v>
      </c>
      <c r="R30" s="150">
        <v>0</v>
      </c>
      <c r="S30" s="150">
        <v>0</v>
      </c>
      <c r="T30" s="150">
        <v>3</v>
      </c>
      <c r="U30" s="150">
        <v>0</v>
      </c>
      <c r="V30" s="150">
        <v>3</v>
      </c>
      <c r="W30" s="150">
        <v>0</v>
      </c>
      <c r="X30" s="150">
        <v>0</v>
      </c>
      <c r="Y30" s="150">
        <v>3</v>
      </c>
      <c r="Z30" s="150">
        <v>0</v>
      </c>
      <c r="AA30" s="150">
        <v>0</v>
      </c>
      <c r="AB30" s="150">
        <v>3</v>
      </c>
      <c r="AC30" s="150">
        <v>0</v>
      </c>
      <c r="AD30" s="150">
        <v>0</v>
      </c>
      <c r="AE30" s="150">
        <v>0</v>
      </c>
      <c r="AF30" s="150">
        <v>0</v>
      </c>
      <c r="AG30" s="150">
        <v>0</v>
      </c>
      <c r="AH30" s="150">
        <v>0</v>
      </c>
      <c r="AI30" s="150">
        <v>1</v>
      </c>
      <c r="AJ30" s="150">
        <v>0</v>
      </c>
      <c r="AK30" s="150">
        <v>0</v>
      </c>
      <c r="AL30" s="139">
        <v>1</v>
      </c>
      <c r="AM30" s="139">
        <v>0</v>
      </c>
      <c r="AN30" s="150">
        <v>1</v>
      </c>
      <c r="AO30" s="150">
        <v>0</v>
      </c>
      <c r="AP30" s="150">
        <v>0</v>
      </c>
      <c r="AQ30" s="150">
        <v>0</v>
      </c>
      <c r="AR30" s="150">
        <v>1</v>
      </c>
      <c r="AS30" s="150">
        <v>1</v>
      </c>
      <c r="AT30" s="150">
        <v>0</v>
      </c>
      <c r="AU30" s="150">
        <v>0</v>
      </c>
      <c r="AV30" s="150">
        <v>0</v>
      </c>
      <c r="AW30" s="150">
        <v>0</v>
      </c>
      <c r="AX30" s="150">
        <v>0</v>
      </c>
      <c r="AY30" s="150">
        <v>0</v>
      </c>
      <c r="AZ30" s="150">
        <v>1</v>
      </c>
      <c r="BA30" s="150">
        <v>0</v>
      </c>
      <c r="BB30" s="150">
        <v>0</v>
      </c>
      <c r="BC30" s="150">
        <v>0</v>
      </c>
      <c r="BD30" s="150">
        <v>0</v>
      </c>
      <c r="BE30" s="150">
        <v>1</v>
      </c>
      <c r="BF30" s="150">
        <v>1</v>
      </c>
      <c r="BG30" s="150">
        <v>1</v>
      </c>
      <c r="BH30" s="150">
        <v>0</v>
      </c>
      <c r="BI30" s="150">
        <v>0</v>
      </c>
      <c r="BJ30" s="150">
        <v>0</v>
      </c>
      <c r="BK30" s="150">
        <v>3</v>
      </c>
      <c r="BL30" s="150">
        <v>2</v>
      </c>
      <c r="BM30" s="150">
        <v>0</v>
      </c>
      <c r="BN30" s="150">
        <v>0</v>
      </c>
      <c r="BO30" s="150">
        <v>1</v>
      </c>
      <c r="BP30" s="150">
        <v>0</v>
      </c>
      <c r="BQ30" s="150">
        <v>0</v>
      </c>
      <c r="BR30" s="150">
        <v>0</v>
      </c>
      <c r="BS30" s="150">
        <v>1</v>
      </c>
      <c r="BT30" s="150">
        <v>2</v>
      </c>
      <c r="BU30" s="150">
        <v>0</v>
      </c>
    </row>
    <row r="31" spans="1:73" s="98" customFormat="1" ht="12.6" customHeight="1" x14ac:dyDescent="0.2">
      <c r="A31" s="159">
        <v>272221</v>
      </c>
      <c r="B31" s="139" t="s">
        <v>226</v>
      </c>
      <c r="C31" s="160" t="s">
        <v>204</v>
      </c>
      <c r="D31" s="139">
        <v>5</v>
      </c>
      <c r="E31" s="139">
        <v>8.8059175766114794</v>
      </c>
      <c r="F31" s="139">
        <v>8.8059175766114794</v>
      </c>
      <c r="G31" s="150">
        <v>0</v>
      </c>
      <c r="H31" s="150">
        <v>1</v>
      </c>
      <c r="I31" s="150">
        <v>1</v>
      </c>
      <c r="J31" s="150">
        <v>0</v>
      </c>
      <c r="K31" s="150">
        <v>0</v>
      </c>
      <c r="L31" s="150">
        <v>1</v>
      </c>
      <c r="M31" s="150">
        <v>0</v>
      </c>
      <c r="N31" s="150">
        <v>2</v>
      </c>
      <c r="O31" s="150">
        <v>0</v>
      </c>
      <c r="P31" s="150">
        <v>4</v>
      </c>
      <c r="Q31" s="150">
        <v>1</v>
      </c>
      <c r="R31" s="150">
        <v>0</v>
      </c>
      <c r="S31" s="150">
        <v>2</v>
      </c>
      <c r="T31" s="150">
        <v>3</v>
      </c>
      <c r="U31" s="150">
        <v>0</v>
      </c>
      <c r="V31" s="150">
        <v>3</v>
      </c>
      <c r="W31" s="150">
        <v>0</v>
      </c>
      <c r="X31" s="150">
        <v>0</v>
      </c>
      <c r="Y31" s="150">
        <v>3</v>
      </c>
      <c r="Z31" s="150">
        <v>0</v>
      </c>
      <c r="AA31" s="150">
        <v>0</v>
      </c>
      <c r="AB31" s="150">
        <v>4</v>
      </c>
      <c r="AC31" s="150">
        <v>0</v>
      </c>
      <c r="AD31" s="150">
        <v>0</v>
      </c>
      <c r="AE31" s="150">
        <v>1</v>
      </c>
      <c r="AF31" s="150">
        <v>0</v>
      </c>
      <c r="AG31" s="150">
        <v>0</v>
      </c>
      <c r="AH31" s="150">
        <v>0</v>
      </c>
      <c r="AI31" s="150">
        <v>3</v>
      </c>
      <c r="AJ31" s="150">
        <v>0</v>
      </c>
      <c r="AK31" s="150">
        <v>0</v>
      </c>
      <c r="AL31" s="139">
        <v>1</v>
      </c>
      <c r="AM31" s="139">
        <v>0</v>
      </c>
      <c r="AN31" s="150">
        <v>1</v>
      </c>
      <c r="AO31" s="150">
        <v>0</v>
      </c>
      <c r="AP31" s="150">
        <v>0</v>
      </c>
      <c r="AQ31" s="150">
        <v>0</v>
      </c>
      <c r="AR31" s="150">
        <v>1</v>
      </c>
      <c r="AS31" s="150">
        <v>0</v>
      </c>
      <c r="AT31" s="150">
        <v>0</v>
      </c>
      <c r="AU31" s="150">
        <v>0</v>
      </c>
      <c r="AV31" s="150">
        <v>0</v>
      </c>
      <c r="AW31" s="150">
        <v>2</v>
      </c>
      <c r="AX31" s="150">
        <v>0</v>
      </c>
      <c r="AY31" s="150">
        <v>0</v>
      </c>
      <c r="AZ31" s="150">
        <v>0</v>
      </c>
      <c r="BA31" s="150">
        <v>0</v>
      </c>
      <c r="BB31" s="150">
        <v>2</v>
      </c>
      <c r="BC31" s="150">
        <v>0</v>
      </c>
      <c r="BD31" s="150">
        <v>2</v>
      </c>
      <c r="BE31" s="150">
        <v>1</v>
      </c>
      <c r="BF31" s="150">
        <v>0</v>
      </c>
      <c r="BG31" s="150">
        <v>1</v>
      </c>
      <c r="BH31" s="150">
        <v>0</v>
      </c>
      <c r="BI31" s="150">
        <v>1</v>
      </c>
      <c r="BJ31" s="150">
        <v>0</v>
      </c>
      <c r="BK31" s="150">
        <v>0</v>
      </c>
      <c r="BL31" s="150">
        <v>5</v>
      </c>
      <c r="BM31" s="150">
        <v>0</v>
      </c>
      <c r="BN31" s="150">
        <v>1</v>
      </c>
      <c r="BO31" s="150">
        <v>0</v>
      </c>
      <c r="BP31" s="150">
        <v>0</v>
      </c>
      <c r="BQ31" s="150">
        <v>0</v>
      </c>
      <c r="BR31" s="150">
        <v>0</v>
      </c>
      <c r="BS31" s="150">
        <v>2</v>
      </c>
      <c r="BT31" s="150">
        <v>3</v>
      </c>
      <c r="BU31" s="150">
        <v>0</v>
      </c>
    </row>
    <row r="32" spans="1:73" s="98" customFormat="1" ht="12.6" customHeight="1" x14ac:dyDescent="0.2">
      <c r="A32" s="159">
        <v>272230</v>
      </c>
      <c r="B32" s="139" t="s">
        <v>227</v>
      </c>
      <c r="C32" s="160" t="s">
        <v>204</v>
      </c>
      <c r="D32" s="139">
        <v>10</v>
      </c>
      <c r="E32" s="139">
        <v>16.7909194707502</v>
      </c>
      <c r="F32" s="139">
        <v>16.7909194707502</v>
      </c>
      <c r="G32" s="150">
        <v>1</v>
      </c>
      <c r="H32" s="150">
        <v>1</v>
      </c>
      <c r="I32" s="150">
        <v>2</v>
      </c>
      <c r="J32" s="150">
        <v>1</v>
      </c>
      <c r="K32" s="150">
        <v>1</v>
      </c>
      <c r="L32" s="150">
        <v>1</v>
      </c>
      <c r="M32" s="150">
        <v>0</v>
      </c>
      <c r="N32" s="150">
        <v>3</v>
      </c>
      <c r="O32" s="150">
        <v>0</v>
      </c>
      <c r="P32" s="150">
        <v>5</v>
      </c>
      <c r="Q32" s="150">
        <v>5</v>
      </c>
      <c r="R32" s="150">
        <v>0</v>
      </c>
      <c r="S32" s="150">
        <v>1</v>
      </c>
      <c r="T32" s="150">
        <v>9</v>
      </c>
      <c r="U32" s="150">
        <v>2</v>
      </c>
      <c r="V32" s="150">
        <v>7</v>
      </c>
      <c r="W32" s="150">
        <v>0</v>
      </c>
      <c r="X32" s="150">
        <v>1</v>
      </c>
      <c r="Y32" s="150">
        <v>5</v>
      </c>
      <c r="Z32" s="150">
        <v>1</v>
      </c>
      <c r="AA32" s="150">
        <v>0</v>
      </c>
      <c r="AB32" s="150">
        <v>10</v>
      </c>
      <c r="AC32" s="150">
        <v>0</v>
      </c>
      <c r="AD32" s="150">
        <v>0</v>
      </c>
      <c r="AE32" s="150">
        <v>0</v>
      </c>
      <c r="AF32" s="150">
        <v>0</v>
      </c>
      <c r="AG32" s="150">
        <v>0</v>
      </c>
      <c r="AH32" s="150">
        <v>0</v>
      </c>
      <c r="AI32" s="150">
        <v>5</v>
      </c>
      <c r="AJ32" s="150">
        <v>1</v>
      </c>
      <c r="AK32" s="150">
        <v>1</v>
      </c>
      <c r="AL32" s="139">
        <v>1</v>
      </c>
      <c r="AM32" s="139">
        <v>0</v>
      </c>
      <c r="AN32" s="150">
        <v>2</v>
      </c>
      <c r="AO32" s="150">
        <v>0</v>
      </c>
      <c r="AP32" s="150">
        <v>0</v>
      </c>
      <c r="AQ32" s="150">
        <v>1</v>
      </c>
      <c r="AR32" s="150">
        <v>1</v>
      </c>
      <c r="AS32" s="150">
        <v>0</v>
      </c>
      <c r="AT32" s="150">
        <v>0</v>
      </c>
      <c r="AU32" s="150">
        <v>1</v>
      </c>
      <c r="AV32" s="150">
        <v>0</v>
      </c>
      <c r="AW32" s="150">
        <v>1</v>
      </c>
      <c r="AX32" s="150">
        <v>1</v>
      </c>
      <c r="AY32" s="150">
        <v>0</v>
      </c>
      <c r="AZ32" s="150">
        <v>0</v>
      </c>
      <c r="BA32" s="150">
        <v>1</v>
      </c>
      <c r="BB32" s="150">
        <v>4</v>
      </c>
      <c r="BC32" s="150">
        <v>0</v>
      </c>
      <c r="BD32" s="150">
        <v>3</v>
      </c>
      <c r="BE32" s="150">
        <v>2</v>
      </c>
      <c r="BF32" s="150">
        <v>1</v>
      </c>
      <c r="BG32" s="150">
        <v>2</v>
      </c>
      <c r="BH32" s="150">
        <v>1</v>
      </c>
      <c r="BI32" s="150">
        <v>1</v>
      </c>
      <c r="BJ32" s="150">
        <v>0</v>
      </c>
      <c r="BK32" s="150">
        <v>7</v>
      </c>
      <c r="BL32" s="150">
        <v>6</v>
      </c>
      <c r="BM32" s="150">
        <v>1</v>
      </c>
      <c r="BN32" s="150">
        <v>0</v>
      </c>
      <c r="BO32" s="150">
        <v>1</v>
      </c>
      <c r="BP32" s="150">
        <v>2</v>
      </c>
      <c r="BQ32" s="150">
        <v>2</v>
      </c>
      <c r="BR32" s="150">
        <v>0</v>
      </c>
      <c r="BS32" s="150">
        <v>5</v>
      </c>
      <c r="BT32" s="150">
        <v>5</v>
      </c>
      <c r="BU32" s="150">
        <v>0</v>
      </c>
    </row>
    <row r="33" spans="1:73" s="98" customFormat="1" ht="12.6" customHeight="1" x14ac:dyDescent="0.2">
      <c r="A33" s="159">
        <v>272248</v>
      </c>
      <c r="B33" s="139" t="s">
        <v>228</v>
      </c>
      <c r="C33" s="160" t="s">
        <v>204</v>
      </c>
      <c r="D33" s="139">
        <v>7</v>
      </c>
      <c r="E33" s="139">
        <v>16.001097218095001</v>
      </c>
      <c r="F33" s="139">
        <v>16.001097218095001</v>
      </c>
      <c r="G33" s="150">
        <v>0</v>
      </c>
      <c r="H33" s="150">
        <v>0</v>
      </c>
      <c r="I33" s="150">
        <v>4</v>
      </c>
      <c r="J33" s="150">
        <v>2</v>
      </c>
      <c r="K33" s="150">
        <v>1</v>
      </c>
      <c r="L33" s="150">
        <v>0</v>
      </c>
      <c r="M33" s="150">
        <v>0</v>
      </c>
      <c r="N33" s="150">
        <v>0</v>
      </c>
      <c r="O33" s="150">
        <v>0</v>
      </c>
      <c r="P33" s="150">
        <v>6</v>
      </c>
      <c r="Q33" s="150">
        <v>1</v>
      </c>
      <c r="R33" s="150">
        <v>0</v>
      </c>
      <c r="S33" s="150">
        <v>2</v>
      </c>
      <c r="T33" s="150">
        <v>5</v>
      </c>
      <c r="U33" s="150">
        <v>0</v>
      </c>
      <c r="V33" s="150">
        <v>5</v>
      </c>
      <c r="W33" s="150">
        <v>2</v>
      </c>
      <c r="X33" s="150">
        <v>0</v>
      </c>
      <c r="Y33" s="150">
        <v>1</v>
      </c>
      <c r="Z33" s="150">
        <v>2</v>
      </c>
      <c r="AA33" s="150">
        <v>0</v>
      </c>
      <c r="AB33" s="150">
        <v>6</v>
      </c>
      <c r="AC33" s="150">
        <v>0</v>
      </c>
      <c r="AD33" s="150">
        <v>0</v>
      </c>
      <c r="AE33" s="150">
        <v>1</v>
      </c>
      <c r="AF33" s="150">
        <v>0</v>
      </c>
      <c r="AG33" s="150">
        <v>0</v>
      </c>
      <c r="AH33" s="150">
        <v>0</v>
      </c>
      <c r="AI33" s="150">
        <v>4</v>
      </c>
      <c r="AJ33" s="150">
        <v>0</v>
      </c>
      <c r="AK33" s="150">
        <v>1</v>
      </c>
      <c r="AL33" s="139">
        <v>2</v>
      </c>
      <c r="AM33" s="139">
        <v>0</v>
      </c>
      <c r="AN33" s="150">
        <v>0</v>
      </c>
      <c r="AO33" s="150">
        <v>0</v>
      </c>
      <c r="AP33" s="150">
        <v>1</v>
      </c>
      <c r="AQ33" s="150">
        <v>0</v>
      </c>
      <c r="AR33" s="150">
        <v>1</v>
      </c>
      <c r="AS33" s="150">
        <v>0</v>
      </c>
      <c r="AT33" s="150">
        <v>0</v>
      </c>
      <c r="AU33" s="150">
        <v>0</v>
      </c>
      <c r="AV33" s="150">
        <v>0</v>
      </c>
      <c r="AW33" s="150">
        <v>2</v>
      </c>
      <c r="AX33" s="150">
        <v>0</v>
      </c>
      <c r="AY33" s="150">
        <v>0</v>
      </c>
      <c r="AZ33" s="150">
        <v>0</v>
      </c>
      <c r="BA33" s="150">
        <v>2</v>
      </c>
      <c r="BB33" s="150">
        <v>1</v>
      </c>
      <c r="BC33" s="150">
        <v>1</v>
      </c>
      <c r="BD33" s="150">
        <v>2</v>
      </c>
      <c r="BE33" s="150">
        <v>0</v>
      </c>
      <c r="BF33" s="150">
        <v>0</v>
      </c>
      <c r="BG33" s="150">
        <v>2</v>
      </c>
      <c r="BH33" s="150">
        <v>0</v>
      </c>
      <c r="BI33" s="150">
        <v>2</v>
      </c>
      <c r="BJ33" s="150">
        <v>0</v>
      </c>
      <c r="BK33" s="150">
        <v>2</v>
      </c>
      <c r="BL33" s="150">
        <v>11</v>
      </c>
      <c r="BM33" s="150">
        <v>0</v>
      </c>
      <c r="BN33" s="150">
        <v>2</v>
      </c>
      <c r="BO33" s="150">
        <v>0</v>
      </c>
      <c r="BP33" s="150">
        <v>0</v>
      </c>
      <c r="BQ33" s="150">
        <v>0</v>
      </c>
      <c r="BR33" s="150">
        <v>0</v>
      </c>
      <c r="BS33" s="150">
        <v>1</v>
      </c>
      <c r="BT33" s="150">
        <v>6</v>
      </c>
      <c r="BU33" s="150">
        <v>0</v>
      </c>
    </row>
    <row r="34" spans="1:73" s="98" customFormat="1" ht="12.6" customHeight="1" x14ac:dyDescent="0.2">
      <c r="A34" s="159">
        <v>272256</v>
      </c>
      <c r="B34" s="139" t="s">
        <v>229</v>
      </c>
      <c r="C34" s="160" t="s">
        <v>204</v>
      </c>
      <c r="D34" s="139">
        <v>3</v>
      </c>
      <c r="E34" s="139">
        <v>10.119750379490601</v>
      </c>
      <c r="F34" s="139">
        <v>10.119750379490601</v>
      </c>
      <c r="G34" s="150">
        <v>0</v>
      </c>
      <c r="H34" s="150">
        <v>0</v>
      </c>
      <c r="I34" s="150">
        <v>0</v>
      </c>
      <c r="J34" s="150">
        <v>1</v>
      </c>
      <c r="K34" s="150">
        <v>1</v>
      </c>
      <c r="L34" s="150">
        <v>1</v>
      </c>
      <c r="M34" s="150">
        <v>0</v>
      </c>
      <c r="N34" s="150">
        <v>0</v>
      </c>
      <c r="O34" s="150">
        <v>0</v>
      </c>
      <c r="P34" s="150">
        <v>2</v>
      </c>
      <c r="Q34" s="150">
        <v>1</v>
      </c>
      <c r="R34" s="150">
        <v>0</v>
      </c>
      <c r="S34" s="150">
        <v>2</v>
      </c>
      <c r="T34" s="150">
        <v>1</v>
      </c>
      <c r="U34" s="150">
        <v>0</v>
      </c>
      <c r="V34" s="150">
        <v>1</v>
      </c>
      <c r="W34" s="150">
        <v>0</v>
      </c>
      <c r="X34" s="150">
        <v>0</v>
      </c>
      <c r="Y34" s="150">
        <v>1</v>
      </c>
      <c r="Z34" s="150">
        <v>0</v>
      </c>
      <c r="AA34" s="150">
        <v>0</v>
      </c>
      <c r="AB34" s="150">
        <v>3</v>
      </c>
      <c r="AC34" s="150">
        <v>0</v>
      </c>
      <c r="AD34" s="150">
        <v>0</v>
      </c>
      <c r="AE34" s="150">
        <v>0</v>
      </c>
      <c r="AF34" s="150">
        <v>0</v>
      </c>
      <c r="AG34" s="150">
        <v>0</v>
      </c>
      <c r="AH34" s="150">
        <v>0</v>
      </c>
      <c r="AI34" s="150">
        <v>3</v>
      </c>
      <c r="AJ34" s="150">
        <v>0</v>
      </c>
      <c r="AK34" s="150">
        <v>0</v>
      </c>
      <c r="AL34" s="139">
        <v>0</v>
      </c>
      <c r="AM34" s="139">
        <v>0</v>
      </c>
      <c r="AN34" s="150">
        <v>0</v>
      </c>
      <c r="AO34" s="150">
        <v>0</v>
      </c>
      <c r="AP34" s="150">
        <v>0</v>
      </c>
      <c r="AQ34" s="150">
        <v>1</v>
      </c>
      <c r="AR34" s="150">
        <v>0</v>
      </c>
      <c r="AS34" s="150">
        <v>0</v>
      </c>
      <c r="AT34" s="150">
        <v>1</v>
      </c>
      <c r="AU34" s="150">
        <v>0</v>
      </c>
      <c r="AV34" s="150">
        <v>0</v>
      </c>
      <c r="AW34" s="150">
        <v>0</v>
      </c>
      <c r="AX34" s="150">
        <v>0</v>
      </c>
      <c r="AY34" s="150">
        <v>0</v>
      </c>
      <c r="AZ34" s="150">
        <v>0</v>
      </c>
      <c r="BA34" s="150">
        <v>1</v>
      </c>
      <c r="BB34" s="150">
        <v>0</v>
      </c>
      <c r="BC34" s="150">
        <v>0</v>
      </c>
      <c r="BD34" s="150">
        <v>1</v>
      </c>
      <c r="BE34" s="150">
        <v>0</v>
      </c>
      <c r="BF34" s="150">
        <v>0</v>
      </c>
      <c r="BG34" s="150">
        <v>1</v>
      </c>
      <c r="BH34" s="150">
        <v>1</v>
      </c>
      <c r="BI34" s="150">
        <v>0</v>
      </c>
      <c r="BJ34" s="150">
        <v>0</v>
      </c>
      <c r="BK34" s="150">
        <v>2</v>
      </c>
      <c r="BL34" s="150">
        <v>3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3</v>
      </c>
      <c r="BU34" s="150">
        <v>0</v>
      </c>
    </row>
    <row r="35" spans="1:73" s="98" customFormat="1" ht="12.6" customHeight="1" x14ac:dyDescent="0.2">
      <c r="A35" s="159">
        <v>272264</v>
      </c>
      <c r="B35" s="139" t="s">
        <v>230</v>
      </c>
      <c r="C35" s="160" t="s">
        <v>204</v>
      </c>
      <c r="D35" s="139">
        <v>1</v>
      </c>
      <c r="E35" s="139">
        <v>3.04071517620944</v>
      </c>
      <c r="F35" s="139">
        <v>3.04071517620944</v>
      </c>
      <c r="G35" s="150">
        <v>0</v>
      </c>
      <c r="H35" s="150">
        <v>1</v>
      </c>
      <c r="I35" s="150">
        <v>0</v>
      </c>
      <c r="J35" s="150">
        <v>0</v>
      </c>
      <c r="K35" s="150">
        <v>0</v>
      </c>
      <c r="L35" s="150">
        <v>0</v>
      </c>
      <c r="M35" s="150">
        <v>0</v>
      </c>
      <c r="N35" s="150">
        <v>0</v>
      </c>
      <c r="O35" s="150">
        <v>0</v>
      </c>
      <c r="P35" s="150">
        <v>1</v>
      </c>
      <c r="Q35" s="150">
        <v>0</v>
      </c>
      <c r="R35" s="150">
        <v>0</v>
      </c>
      <c r="S35" s="150" t="s">
        <v>238</v>
      </c>
      <c r="T35" s="150" t="s">
        <v>238</v>
      </c>
      <c r="U35" s="150" t="s">
        <v>238</v>
      </c>
      <c r="V35" s="150" t="s">
        <v>238</v>
      </c>
      <c r="W35" s="150" t="s">
        <v>238</v>
      </c>
      <c r="X35" s="150" t="s">
        <v>238</v>
      </c>
      <c r="Y35" s="150" t="s">
        <v>238</v>
      </c>
      <c r="Z35" s="150" t="s">
        <v>238</v>
      </c>
      <c r="AA35" s="150" t="s">
        <v>238</v>
      </c>
      <c r="AB35" s="150" t="s">
        <v>238</v>
      </c>
      <c r="AC35" s="150" t="s">
        <v>238</v>
      </c>
      <c r="AD35" s="150" t="s">
        <v>238</v>
      </c>
      <c r="AE35" s="150" t="s">
        <v>238</v>
      </c>
      <c r="AF35" s="150" t="s">
        <v>238</v>
      </c>
      <c r="AG35" s="150" t="s">
        <v>238</v>
      </c>
      <c r="AH35" s="150" t="s">
        <v>238</v>
      </c>
      <c r="AI35" s="150" t="s">
        <v>238</v>
      </c>
      <c r="AJ35" s="150" t="s">
        <v>238</v>
      </c>
      <c r="AK35" s="150" t="s">
        <v>238</v>
      </c>
      <c r="AL35" s="139" t="s">
        <v>238</v>
      </c>
      <c r="AM35" s="139" t="s">
        <v>238</v>
      </c>
      <c r="AN35" s="150" t="s">
        <v>238</v>
      </c>
      <c r="AO35" s="150" t="s">
        <v>238</v>
      </c>
      <c r="AP35" s="150">
        <v>0</v>
      </c>
      <c r="AQ35" s="150">
        <v>0</v>
      </c>
      <c r="AR35" s="150">
        <v>0</v>
      </c>
      <c r="AS35" s="150">
        <v>0</v>
      </c>
      <c r="AT35" s="150">
        <v>0</v>
      </c>
      <c r="AU35" s="150">
        <v>0</v>
      </c>
      <c r="AV35" s="150">
        <v>0</v>
      </c>
      <c r="AW35" s="150">
        <v>1</v>
      </c>
      <c r="AX35" s="150">
        <v>0</v>
      </c>
      <c r="AY35" s="150">
        <v>0</v>
      </c>
      <c r="AZ35" s="150">
        <v>0</v>
      </c>
      <c r="BA35" s="150">
        <v>0</v>
      </c>
      <c r="BB35" s="150">
        <v>0</v>
      </c>
      <c r="BC35" s="150">
        <v>0</v>
      </c>
      <c r="BD35" s="150">
        <v>1</v>
      </c>
      <c r="BE35" s="150">
        <v>0</v>
      </c>
      <c r="BF35" s="150">
        <v>0</v>
      </c>
      <c r="BG35" s="150">
        <v>0</v>
      </c>
      <c r="BH35" s="150">
        <v>0</v>
      </c>
      <c r="BI35" s="150">
        <v>0</v>
      </c>
      <c r="BJ35" s="150">
        <v>0</v>
      </c>
      <c r="BK35" s="150" t="s">
        <v>238</v>
      </c>
      <c r="BL35" s="150" t="s">
        <v>238</v>
      </c>
      <c r="BM35" s="150" t="s">
        <v>238</v>
      </c>
      <c r="BN35" s="150" t="s">
        <v>238</v>
      </c>
      <c r="BO35" s="150" t="s">
        <v>238</v>
      </c>
      <c r="BP35" s="150" t="s">
        <v>238</v>
      </c>
      <c r="BQ35" s="150" t="s">
        <v>238</v>
      </c>
      <c r="BR35" s="150" t="s">
        <v>238</v>
      </c>
      <c r="BS35" s="150" t="s">
        <v>238</v>
      </c>
      <c r="BT35" s="150" t="s">
        <v>238</v>
      </c>
      <c r="BU35" s="150" t="s">
        <v>238</v>
      </c>
    </row>
    <row r="36" spans="1:73" s="98" customFormat="1" ht="12.6" customHeight="1" x14ac:dyDescent="0.2">
      <c r="A36" s="159">
        <v>272272</v>
      </c>
      <c r="B36" s="139" t="s">
        <v>231</v>
      </c>
      <c r="C36" s="160" t="s">
        <v>204</v>
      </c>
      <c r="D36" s="139">
        <v>19</v>
      </c>
      <c r="E36" s="139">
        <v>7.72857253265322</v>
      </c>
      <c r="F36" s="139">
        <v>7.72857253265322</v>
      </c>
      <c r="G36" s="150">
        <v>0</v>
      </c>
      <c r="H36" s="150">
        <v>2</v>
      </c>
      <c r="I36" s="150">
        <v>4</v>
      </c>
      <c r="J36" s="150">
        <v>0</v>
      </c>
      <c r="K36" s="150">
        <v>4</v>
      </c>
      <c r="L36" s="150">
        <v>4</v>
      </c>
      <c r="M36" s="150">
        <v>3</v>
      </c>
      <c r="N36" s="150">
        <v>2</v>
      </c>
      <c r="O36" s="150">
        <v>0</v>
      </c>
      <c r="P36" s="150">
        <v>13</v>
      </c>
      <c r="Q36" s="150">
        <v>6</v>
      </c>
      <c r="R36" s="150">
        <v>0</v>
      </c>
      <c r="S36" s="150">
        <v>3</v>
      </c>
      <c r="T36" s="150">
        <v>16</v>
      </c>
      <c r="U36" s="150">
        <v>0</v>
      </c>
      <c r="V36" s="150">
        <v>16</v>
      </c>
      <c r="W36" s="150">
        <v>2</v>
      </c>
      <c r="X36" s="150">
        <v>2</v>
      </c>
      <c r="Y36" s="150">
        <v>8</v>
      </c>
      <c r="Z36" s="150">
        <v>4</v>
      </c>
      <c r="AA36" s="150">
        <v>0</v>
      </c>
      <c r="AB36" s="150">
        <v>15</v>
      </c>
      <c r="AC36" s="150">
        <v>1</v>
      </c>
      <c r="AD36" s="150">
        <v>0</v>
      </c>
      <c r="AE36" s="150">
        <v>0</v>
      </c>
      <c r="AF36" s="150">
        <v>0</v>
      </c>
      <c r="AG36" s="150">
        <v>3</v>
      </c>
      <c r="AH36" s="150">
        <v>0</v>
      </c>
      <c r="AI36" s="150">
        <v>10</v>
      </c>
      <c r="AJ36" s="150">
        <v>0</v>
      </c>
      <c r="AK36" s="150">
        <v>1</v>
      </c>
      <c r="AL36" s="139">
        <v>4</v>
      </c>
      <c r="AM36" s="139">
        <v>2</v>
      </c>
      <c r="AN36" s="150">
        <v>2</v>
      </c>
      <c r="AO36" s="150">
        <v>0</v>
      </c>
      <c r="AP36" s="150">
        <v>3</v>
      </c>
      <c r="AQ36" s="150">
        <v>2</v>
      </c>
      <c r="AR36" s="150">
        <v>2</v>
      </c>
      <c r="AS36" s="150">
        <v>0</v>
      </c>
      <c r="AT36" s="150">
        <v>1</v>
      </c>
      <c r="AU36" s="150">
        <v>3</v>
      </c>
      <c r="AV36" s="150">
        <v>3</v>
      </c>
      <c r="AW36" s="150">
        <v>1</v>
      </c>
      <c r="AX36" s="150">
        <v>0</v>
      </c>
      <c r="AY36" s="150">
        <v>1</v>
      </c>
      <c r="AZ36" s="150">
        <v>0</v>
      </c>
      <c r="BA36" s="150">
        <v>2</v>
      </c>
      <c r="BB36" s="150">
        <v>1</v>
      </c>
      <c r="BC36" s="150">
        <v>2</v>
      </c>
      <c r="BD36" s="150">
        <v>6</v>
      </c>
      <c r="BE36" s="150">
        <v>4</v>
      </c>
      <c r="BF36" s="150">
        <v>3</v>
      </c>
      <c r="BG36" s="150">
        <v>2</v>
      </c>
      <c r="BH36" s="150">
        <v>0</v>
      </c>
      <c r="BI36" s="150">
        <v>2</v>
      </c>
      <c r="BJ36" s="150">
        <v>0</v>
      </c>
      <c r="BK36" s="150">
        <v>2</v>
      </c>
      <c r="BL36" s="150">
        <v>23</v>
      </c>
      <c r="BM36" s="150">
        <v>3</v>
      </c>
      <c r="BN36" s="150">
        <v>1</v>
      </c>
      <c r="BO36" s="150">
        <v>0</v>
      </c>
      <c r="BP36" s="150">
        <v>0</v>
      </c>
      <c r="BQ36" s="150">
        <v>2</v>
      </c>
      <c r="BR36" s="150">
        <v>0</v>
      </c>
      <c r="BS36" s="150">
        <v>6</v>
      </c>
      <c r="BT36" s="150">
        <v>13</v>
      </c>
      <c r="BU36" s="150">
        <v>0</v>
      </c>
    </row>
    <row r="37" spans="1:73" s="98" customFormat="1" ht="12.6" customHeight="1" x14ac:dyDescent="0.2">
      <c r="A37" s="159">
        <v>272299</v>
      </c>
      <c r="B37" s="139" t="s">
        <v>233</v>
      </c>
      <c r="C37" s="160" t="s">
        <v>204</v>
      </c>
      <c r="D37" s="139">
        <v>3</v>
      </c>
      <c r="E37" s="139">
        <v>10.7461403445929</v>
      </c>
      <c r="F37" s="139">
        <v>10.7461403445929</v>
      </c>
      <c r="G37" s="150">
        <v>0</v>
      </c>
      <c r="H37" s="150">
        <v>0</v>
      </c>
      <c r="I37" s="150">
        <v>0</v>
      </c>
      <c r="J37" s="150">
        <v>1</v>
      </c>
      <c r="K37" s="150">
        <v>0</v>
      </c>
      <c r="L37" s="150">
        <v>2</v>
      </c>
      <c r="M37" s="150">
        <v>0</v>
      </c>
      <c r="N37" s="150">
        <v>0</v>
      </c>
      <c r="O37" s="150">
        <v>0</v>
      </c>
      <c r="P37" s="150">
        <v>1</v>
      </c>
      <c r="Q37" s="150">
        <v>2</v>
      </c>
      <c r="R37" s="150">
        <v>0</v>
      </c>
      <c r="S37" s="150">
        <v>1</v>
      </c>
      <c r="T37" s="150">
        <v>2</v>
      </c>
      <c r="U37" s="150">
        <v>0</v>
      </c>
      <c r="V37" s="150">
        <v>2</v>
      </c>
      <c r="W37" s="150">
        <v>0</v>
      </c>
      <c r="X37" s="150">
        <v>0</v>
      </c>
      <c r="Y37" s="150">
        <v>1</v>
      </c>
      <c r="Z37" s="150">
        <v>1</v>
      </c>
      <c r="AA37" s="150">
        <v>0</v>
      </c>
      <c r="AB37" s="150">
        <v>2</v>
      </c>
      <c r="AC37" s="150">
        <v>0</v>
      </c>
      <c r="AD37" s="150">
        <v>0</v>
      </c>
      <c r="AE37" s="150">
        <v>0</v>
      </c>
      <c r="AF37" s="150">
        <v>0</v>
      </c>
      <c r="AG37" s="150">
        <v>1</v>
      </c>
      <c r="AH37" s="150">
        <v>0</v>
      </c>
      <c r="AI37" s="150">
        <v>2</v>
      </c>
      <c r="AJ37" s="150">
        <v>0</v>
      </c>
      <c r="AK37" s="150">
        <v>0</v>
      </c>
      <c r="AL37" s="139">
        <v>0</v>
      </c>
      <c r="AM37" s="139">
        <v>1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1</v>
      </c>
      <c r="AX37" s="150">
        <v>0</v>
      </c>
      <c r="AY37" s="150">
        <v>0</v>
      </c>
      <c r="AZ37" s="150">
        <v>1</v>
      </c>
      <c r="BA37" s="150">
        <v>0</v>
      </c>
      <c r="BB37" s="150">
        <v>1</v>
      </c>
      <c r="BC37" s="150">
        <v>0</v>
      </c>
      <c r="BD37" s="150">
        <v>1</v>
      </c>
      <c r="BE37" s="150">
        <v>0</v>
      </c>
      <c r="BF37" s="150">
        <v>1</v>
      </c>
      <c r="BG37" s="150">
        <v>1</v>
      </c>
      <c r="BH37" s="150">
        <v>0</v>
      </c>
      <c r="BI37" s="150">
        <v>0</v>
      </c>
      <c r="BJ37" s="150">
        <v>0</v>
      </c>
      <c r="BK37" s="150">
        <v>2</v>
      </c>
      <c r="BL37" s="150">
        <v>4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3</v>
      </c>
      <c r="BU37" s="150">
        <v>0</v>
      </c>
    </row>
    <row r="38" spans="1:73" s="98" customFormat="1" ht="12.6" customHeight="1" x14ac:dyDescent="0.2">
      <c r="A38" s="159">
        <v>272302</v>
      </c>
      <c r="B38" s="139" t="s">
        <v>234</v>
      </c>
      <c r="C38" s="160" t="s">
        <v>204</v>
      </c>
      <c r="D38" s="139">
        <v>6</v>
      </c>
      <c r="E38" s="139">
        <v>14.957744372148699</v>
      </c>
      <c r="F38" s="139">
        <v>14.957744372148699</v>
      </c>
      <c r="G38" s="150">
        <v>0</v>
      </c>
      <c r="H38" s="150">
        <v>1</v>
      </c>
      <c r="I38" s="150">
        <v>3</v>
      </c>
      <c r="J38" s="150">
        <v>0</v>
      </c>
      <c r="K38" s="150">
        <v>1</v>
      </c>
      <c r="L38" s="150">
        <v>0</v>
      </c>
      <c r="M38" s="150">
        <v>0</v>
      </c>
      <c r="N38" s="150">
        <v>1</v>
      </c>
      <c r="O38" s="150">
        <v>0</v>
      </c>
      <c r="P38" s="150">
        <v>2</v>
      </c>
      <c r="Q38" s="150">
        <v>4</v>
      </c>
      <c r="R38" s="150">
        <v>0</v>
      </c>
      <c r="S38" s="150">
        <v>2</v>
      </c>
      <c r="T38" s="150">
        <v>4</v>
      </c>
      <c r="U38" s="150">
        <v>1</v>
      </c>
      <c r="V38" s="150">
        <v>3</v>
      </c>
      <c r="W38" s="150">
        <v>0</v>
      </c>
      <c r="X38" s="150">
        <v>1</v>
      </c>
      <c r="Y38" s="150">
        <v>1</v>
      </c>
      <c r="Z38" s="150">
        <v>1</v>
      </c>
      <c r="AA38" s="150">
        <v>0</v>
      </c>
      <c r="AB38" s="150">
        <v>4</v>
      </c>
      <c r="AC38" s="150">
        <v>0</v>
      </c>
      <c r="AD38" s="150">
        <v>1</v>
      </c>
      <c r="AE38" s="150">
        <v>0</v>
      </c>
      <c r="AF38" s="150">
        <v>1</v>
      </c>
      <c r="AG38" s="150">
        <v>0</v>
      </c>
      <c r="AH38" s="150">
        <v>0</v>
      </c>
      <c r="AI38" s="150">
        <v>3</v>
      </c>
      <c r="AJ38" s="150">
        <v>1</v>
      </c>
      <c r="AK38" s="150">
        <v>1</v>
      </c>
      <c r="AL38" s="139">
        <v>0</v>
      </c>
      <c r="AM38" s="139">
        <v>0</v>
      </c>
      <c r="AN38" s="150">
        <v>1</v>
      </c>
      <c r="AO38" s="150">
        <v>0</v>
      </c>
      <c r="AP38" s="150">
        <v>0</v>
      </c>
      <c r="AQ38" s="150">
        <v>0</v>
      </c>
      <c r="AR38" s="150">
        <v>1</v>
      </c>
      <c r="AS38" s="150">
        <v>1</v>
      </c>
      <c r="AT38" s="150">
        <v>0</v>
      </c>
      <c r="AU38" s="150">
        <v>0</v>
      </c>
      <c r="AV38" s="150">
        <v>0</v>
      </c>
      <c r="AW38" s="150">
        <v>0</v>
      </c>
      <c r="AX38" s="150">
        <v>1</v>
      </c>
      <c r="AY38" s="150">
        <v>1</v>
      </c>
      <c r="AZ38" s="150">
        <v>0</v>
      </c>
      <c r="BA38" s="150">
        <v>0</v>
      </c>
      <c r="BB38" s="150">
        <v>2</v>
      </c>
      <c r="BC38" s="150">
        <v>0</v>
      </c>
      <c r="BD38" s="150">
        <v>0</v>
      </c>
      <c r="BE38" s="150">
        <v>1</v>
      </c>
      <c r="BF38" s="150">
        <v>1</v>
      </c>
      <c r="BG38" s="150">
        <v>0</v>
      </c>
      <c r="BH38" s="150">
        <v>3</v>
      </c>
      <c r="BI38" s="150">
        <v>1</v>
      </c>
      <c r="BJ38" s="150">
        <v>0</v>
      </c>
      <c r="BK38" s="150">
        <v>2</v>
      </c>
      <c r="BL38" s="150">
        <v>3</v>
      </c>
      <c r="BM38" s="150">
        <v>0</v>
      </c>
      <c r="BN38" s="150">
        <v>1</v>
      </c>
      <c r="BO38" s="150">
        <v>2</v>
      </c>
      <c r="BP38" s="150">
        <v>1</v>
      </c>
      <c r="BQ38" s="150">
        <v>1</v>
      </c>
      <c r="BR38" s="150">
        <v>0</v>
      </c>
      <c r="BS38" s="150">
        <v>1</v>
      </c>
      <c r="BT38" s="150">
        <v>5</v>
      </c>
      <c r="BU38" s="150">
        <v>0</v>
      </c>
    </row>
    <row r="39" spans="1:73" s="98" customFormat="1" ht="12.6" customHeight="1" x14ac:dyDescent="0.2">
      <c r="A39" s="159">
        <v>272311</v>
      </c>
      <c r="B39" s="139" t="s">
        <v>235</v>
      </c>
      <c r="C39" s="160" t="s">
        <v>204</v>
      </c>
      <c r="D39" s="139">
        <v>3</v>
      </c>
      <c r="E39" s="139">
        <v>9.7548286401768909</v>
      </c>
      <c r="F39" s="139">
        <v>9.7548286401768909</v>
      </c>
      <c r="G39" s="150">
        <v>0</v>
      </c>
      <c r="H39" s="150">
        <v>1</v>
      </c>
      <c r="I39" s="150">
        <v>0</v>
      </c>
      <c r="J39" s="150">
        <v>0</v>
      </c>
      <c r="K39" s="150">
        <v>1</v>
      </c>
      <c r="L39" s="150">
        <v>0</v>
      </c>
      <c r="M39" s="150">
        <v>0</v>
      </c>
      <c r="N39" s="150">
        <v>1</v>
      </c>
      <c r="O39" s="150">
        <v>0</v>
      </c>
      <c r="P39" s="150">
        <v>2</v>
      </c>
      <c r="Q39" s="150">
        <v>1</v>
      </c>
      <c r="R39" s="150">
        <v>0</v>
      </c>
      <c r="S39" s="150">
        <v>1</v>
      </c>
      <c r="T39" s="150">
        <v>2</v>
      </c>
      <c r="U39" s="150">
        <v>0</v>
      </c>
      <c r="V39" s="150">
        <v>2</v>
      </c>
      <c r="W39" s="150">
        <v>0</v>
      </c>
      <c r="X39" s="150">
        <v>0</v>
      </c>
      <c r="Y39" s="150">
        <v>2</v>
      </c>
      <c r="Z39" s="150">
        <v>0</v>
      </c>
      <c r="AA39" s="150">
        <v>0</v>
      </c>
      <c r="AB39" s="150">
        <v>3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1</v>
      </c>
      <c r="AJ39" s="150">
        <v>0</v>
      </c>
      <c r="AK39" s="150">
        <v>1</v>
      </c>
      <c r="AL39" s="139">
        <v>0</v>
      </c>
      <c r="AM39" s="139">
        <v>0</v>
      </c>
      <c r="AN39" s="150">
        <v>1</v>
      </c>
      <c r="AO39" s="150">
        <v>0</v>
      </c>
      <c r="AP39" s="150">
        <v>0</v>
      </c>
      <c r="AQ39" s="150">
        <v>0</v>
      </c>
      <c r="AR39" s="150">
        <v>0</v>
      </c>
      <c r="AS39" s="150">
        <v>1</v>
      </c>
      <c r="AT39" s="150">
        <v>0</v>
      </c>
      <c r="AU39" s="150">
        <v>0</v>
      </c>
      <c r="AV39" s="150">
        <v>1</v>
      </c>
      <c r="AW39" s="150">
        <v>0</v>
      </c>
      <c r="AX39" s="150">
        <v>0</v>
      </c>
      <c r="AY39" s="150">
        <v>0</v>
      </c>
      <c r="AZ39" s="150">
        <v>0</v>
      </c>
      <c r="BA39" s="150">
        <v>1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1</v>
      </c>
      <c r="BH39" s="150">
        <v>0</v>
      </c>
      <c r="BI39" s="150">
        <v>2</v>
      </c>
      <c r="BJ39" s="150">
        <v>0</v>
      </c>
      <c r="BK39" s="150">
        <v>0</v>
      </c>
      <c r="BL39" s="150">
        <v>5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3</v>
      </c>
      <c r="BU39" s="150">
        <v>0</v>
      </c>
    </row>
    <row r="40" spans="1:73" s="98" customFormat="1" ht="12.6" customHeight="1" x14ac:dyDescent="0.2">
      <c r="A40" s="159">
        <v>272329</v>
      </c>
      <c r="B40" s="139" t="s">
        <v>236</v>
      </c>
      <c r="C40" s="160" t="s">
        <v>204</v>
      </c>
      <c r="D40" s="139">
        <v>1</v>
      </c>
      <c r="E40" s="139">
        <v>3.7620857003122499</v>
      </c>
      <c r="F40" s="139">
        <v>3.7620857003122499</v>
      </c>
      <c r="G40" s="150">
        <v>0</v>
      </c>
      <c r="H40" s="150">
        <v>0</v>
      </c>
      <c r="I40" s="150">
        <v>1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1</v>
      </c>
      <c r="Q40" s="150">
        <v>0</v>
      </c>
      <c r="R40" s="150">
        <v>0</v>
      </c>
      <c r="S40" s="150" t="s">
        <v>238</v>
      </c>
      <c r="T40" s="150" t="s">
        <v>238</v>
      </c>
      <c r="U40" s="150" t="s">
        <v>238</v>
      </c>
      <c r="V40" s="150" t="s">
        <v>238</v>
      </c>
      <c r="W40" s="150" t="s">
        <v>238</v>
      </c>
      <c r="X40" s="150" t="s">
        <v>238</v>
      </c>
      <c r="Y40" s="150" t="s">
        <v>238</v>
      </c>
      <c r="Z40" s="150" t="s">
        <v>238</v>
      </c>
      <c r="AA40" s="150" t="s">
        <v>238</v>
      </c>
      <c r="AB40" s="150" t="s">
        <v>238</v>
      </c>
      <c r="AC40" s="150" t="s">
        <v>238</v>
      </c>
      <c r="AD40" s="150" t="s">
        <v>238</v>
      </c>
      <c r="AE40" s="150" t="s">
        <v>238</v>
      </c>
      <c r="AF40" s="150" t="s">
        <v>238</v>
      </c>
      <c r="AG40" s="150" t="s">
        <v>238</v>
      </c>
      <c r="AH40" s="150" t="s">
        <v>238</v>
      </c>
      <c r="AI40" s="150" t="s">
        <v>238</v>
      </c>
      <c r="AJ40" s="150" t="s">
        <v>238</v>
      </c>
      <c r="AK40" s="150" t="s">
        <v>238</v>
      </c>
      <c r="AL40" s="139" t="s">
        <v>238</v>
      </c>
      <c r="AM40" s="139" t="s">
        <v>238</v>
      </c>
      <c r="AN40" s="150" t="s">
        <v>238</v>
      </c>
      <c r="AO40" s="150" t="s">
        <v>238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1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1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 t="s">
        <v>238</v>
      </c>
      <c r="BL40" s="150" t="s">
        <v>238</v>
      </c>
      <c r="BM40" s="150" t="s">
        <v>238</v>
      </c>
      <c r="BN40" s="150" t="s">
        <v>238</v>
      </c>
      <c r="BO40" s="150" t="s">
        <v>238</v>
      </c>
      <c r="BP40" s="150" t="s">
        <v>238</v>
      </c>
      <c r="BQ40" s="150" t="s">
        <v>238</v>
      </c>
      <c r="BR40" s="150" t="s">
        <v>238</v>
      </c>
      <c r="BS40" s="150" t="s">
        <v>238</v>
      </c>
      <c r="BT40" s="150" t="s">
        <v>238</v>
      </c>
      <c r="BU40" s="150" t="s">
        <v>238</v>
      </c>
    </row>
    <row r="41" spans="1:73" s="98" customFormat="1" ht="12.6" customHeight="1" x14ac:dyDescent="0.2">
      <c r="A41" s="159">
        <v>273228</v>
      </c>
      <c r="B41" s="139" t="s">
        <v>240</v>
      </c>
      <c r="C41" s="160" t="s">
        <v>204</v>
      </c>
      <c r="D41" s="139">
        <v>1</v>
      </c>
      <c r="E41" s="139">
        <v>21.299254526091602</v>
      </c>
      <c r="F41" s="139">
        <v>21.299254526091602</v>
      </c>
      <c r="G41" s="150">
        <v>0</v>
      </c>
      <c r="H41" s="150">
        <v>0</v>
      </c>
      <c r="I41" s="150">
        <v>0</v>
      </c>
      <c r="J41" s="150">
        <v>0</v>
      </c>
      <c r="K41" s="150">
        <v>1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1</v>
      </c>
      <c r="R41" s="150">
        <v>0</v>
      </c>
      <c r="S41" s="150" t="s">
        <v>238</v>
      </c>
      <c r="T41" s="150" t="s">
        <v>238</v>
      </c>
      <c r="U41" s="150" t="s">
        <v>238</v>
      </c>
      <c r="V41" s="150" t="s">
        <v>238</v>
      </c>
      <c r="W41" s="150" t="s">
        <v>238</v>
      </c>
      <c r="X41" s="150" t="s">
        <v>238</v>
      </c>
      <c r="Y41" s="150" t="s">
        <v>238</v>
      </c>
      <c r="Z41" s="150" t="s">
        <v>238</v>
      </c>
      <c r="AA41" s="150" t="s">
        <v>238</v>
      </c>
      <c r="AB41" s="150" t="s">
        <v>238</v>
      </c>
      <c r="AC41" s="150" t="s">
        <v>238</v>
      </c>
      <c r="AD41" s="150" t="s">
        <v>238</v>
      </c>
      <c r="AE41" s="150" t="s">
        <v>238</v>
      </c>
      <c r="AF41" s="150" t="s">
        <v>238</v>
      </c>
      <c r="AG41" s="150" t="s">
        <v>238</v>
      </c>
      <c r="AH41" s="150" t="s">
        <v>238</v>
      </c>
      <c r="AI41" s="150" t="s">
        <v>238</v>
      </c>
      <c r="AJ41" s="150" t="s">
        <v>238</v>
      </c>
      <c r="AK41" s="150" t="s">
        <v>238</v>
      </c>
      <c r="AL41" s="139" t="s">
        <v>238</v>
      </c>
      <c r="AM41" s="139" t="s">
        <v>238</v>
      </c>
      <c r="AN41" s="150" t="s">
        <v>238</v>
      </c>
      <c r="AO41" s="150" t="s">
        <v>238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1</v>
      </c>
      <c r="BC41" s="150">
        <v>0</v>
      </c>
      <c r="BD41" s="150">
        <v>0</v>
      </c>
      <c r="BE41" s="150">
        <v>1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 t="s">
        <v>238</v>
      </c>
      <c r="BL41" s="150" t="s">
        <v>238</v>
      </c>
      <c r="BM41" s="150" t="s">
        <v>238</v>
      </c>
      <c r="BN41" s="150" t="s">
        <v>238</v>
      </c>
      <c r="BO41" s="150" t="s">
        <v>238</v>
      </c>
      <c r="BP41" s="150" t="s">
        <v>238</v>
      </c>
      <c r="BQ41" s="150" t="s">
        <v>238</v>
      </c>
      <c r="BR41" s="150" t="s">
        <v>238</v>
      </c>
      <c r="BS41" s="150" t="s">
        <v>238</v>
      </c>
      <c r="BT41" s="150" t="s">
        <v>238</v>
      </c>
      <c r="BU41" s="150" t="s">
        <v>238</v>
      </c>
    </row>
    <row r="42" spans="1:73" s="98" customFormat="1" ht="12.6" customHeight="1" x14ac:dyDescent="0.2">
      <c r="A42" s="159">
        <v>273414</v>
      </c>
      <c r="B42" s="139" t="s">
        <v>241</v>
      </c>
      <c r="C42" s="160" t="s">
        <v>204</v>
      </c>
      <c r="D42" s="139">
        <v>1</v>
      </c>
      <c r="E42" s="139">
        <v>11.6618075801749</v>
      </c>
      <c r="F42" s="139">
        <v>11.6618075801749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1</v>
      </c>
      <c r="M42" s="150">
        <v>0</v>
      </c>
      <c r="N42" s="150">
        <v>0</v>
      </c>
      <c r="O42" s="150">
        <v>0</v>
      </c>
      <c r="P42" s="150">
        <v>0</v>
      </c>
      <c r="Q42" s="150">
        <v>1</v>
      </c>
      <c r="R42" s="150">
        <v>0</v>
      </c>
      <c r="S42" s="150" t="s">
        <v>238</v>
      </c>
      <c r="T42" s="150" t="s">
        <v>238</v>
      </c>
      <c r="U42" s="150" t="s">
        <v>238</v>
      </c>
      <c r="V42" s="150" t="s">
        <v>238</v>
      </c>
      <c r="W42" s="150" t="s">
        <v>238</v>
      </c>
      <c r="X42" s="150" t="s">
        <v>238</v>
      </c>
      <c r="Y42" s="150" t="s">
        <v>238</v>
      </c>
      <c r="Z42" s="150" t="s">
        <v>238</v>
      </c>
      <c r="AA42" s="150" t="s">
        <v>238</v>
      </c>
      <c r="AB42" s="150" t="s">
        <v>238</v>
      </c>
      <c r="AC42" s="150" t="s">
        <v>238</v>
      </c>
      <c r="AD42" s="150" t="s">
        <v>238</v>
      </c>
      <c r="AE42" s="150" t="s">
        <v>238</v>
      </c>
      <c r="AF42" s="150" t="s">
        <v>238</v>
      </c>
      <c r="AG42" s="150" t="s">
        <v>238</v>
      </c>
      <c r="AH42" s="150" t="s">
        <v>238</v>
      </c>
      <c r="AI42" s="150" t="s">
        <v>238</v>
      </c>
      <c r="AJ42" s="150" t="s">
        <v>238</v>
      </c>
      <c r="AK42" s="150" t="s">
        <v>238</v>
      </c>
      <c r="AL42" s="139" t="s">
        <v>238</v>
      </c>
      <c r="AM42" s="139" t="s">
        <v>238</v>
      </c>
      <c r="AN42" s="150" t="s">
        <v>238</v>
      </c>
      <c r="AO42" s="150" t="s">
        <v>238</v>
      </c>
      <c r="AP42" s="150">
        <v>0</v>
      </c>
      <c r="AQ42" s="150">
        <v>0</v>
      </c>
      <c r="AR42" s="150">
        <v>0</v>
      </c>
      <c r="AS42" s="150">
        <v>1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1</v>
      </c>
      <c r="BJ42" s="150">
        <v>0</v>
      </c>
      <c r="BK42" s="150" t="s">
        <v>238</v>
      </c>
      <c r="BL42" s="150" t="s">
        <v>238</v>
      </c>
      <c r="BM42" s="150" t="s">
        <v>238</v>
      </c>
      <c r="BN42" s="150" t="s">
        <v>238</v>
      </c>
      <c r="BO42" s="150" t="s">
        <v>238</v>
      </c>
      <c r="BP42" s="150" t="s">
        <v>238</v>
      </c>
      <c r="BQ42" s="150" t="s">
        <v>238</v>
      </c>
      <c r="BR42" s="150" t="s">
        <v>238</v>
      </c>
      <c r="BS42" s="150" t="s">
        <v>238</v>
      </c>
      <c r="BT42" s="150" t="s">
        <v>238</v>
      </c>
      <c r="BU42" s="150" t="s">
        <v>238</v>
      </c>
    </row>
    <row r="43" spans="1:73" s="98" customFormat="1" ht="12.6" customHeight="1" x14ac:dyDescent="0.2">
      <c r="A43" s="159">
        <v>273619</v>
      </c>
      <c r="B43" s="139" t="s">
        <v>242</v>
      </c>
      <c r="C43" s="160" t="s">
        <v>204</v>
      </c>
      <c r="D43" s="139">
        <v>4</v>
      </c>
      <c r="E43" s="139">
        <v>18.067663399430899</v>
      </c>
      <c r="F43" s="139">
        <v>18.067663399430899</v>
      </c>
      <c r="G43" s="150">
        <v>0</v>
      </c>
      <c r="H43" s="150">
        <v>0</v>
      </c>
      <c r="I43" s="150">
        <v>1</v>
      </c>
      <c r="J43" s="150">
        <v>0</v>
      </c>
      <c r="K43" s="150">
        <v>0</v>
      </c>
      <c r="L43" s="150">
        <v>0</v>
      </c>
      <c r="M43" s="150">
        <v>3</v>
      </c>
      <c r="N43" s="150">
        <v>0</v>
      </c>
      <c r="O43" s="150">
        <v>0</v>
      </c>
      <c r="P43" s="150">
        <v>1</v>
      </c>
      <c r="Q43" s="150">
        <v>3</v>
      </c>
      <c r="R43" s="150">
        <v>0</v>
      </c>
      <c r="S43" s="150">
        <v>0</v>
      </c>
      <c r="T43" s="150">
        <v>4</v>
      </c>
      <c r="U43" s="150">
        <v>0</v>
      </c>
      <c r="V43" s="150">
        <v>4</v>
      </c>
      <c r="W43" s="150">
        <v>0</v>
      </c>
      <c r="X43" s="150">
        <v>0</v>
      </c>
      <c r="Y43" s="150">
        <v>4</v>
      </c>
      <c r="Z43" s="150">
        <v>0</v>
      </c>
      <c r="AA43" s="150">
        <v>0</v>
      </c>
      <c r="AB43" s="150">
        <v>2</v>
      </c>
      <c r="AC43" s="150">
        <v>0</v>
      </c>
      <c r="AD43" s="150">
        <v>0</v>
      </c>
      <c r="AE43" s="150">
        <v>1</v>
      </c>
      <c r="AF43" s="150">
        <v>0</v>
      </c>
      <c r="AG43" s="150">
        <v>1</v>
      </c>
      <c r="AH43" s="150">
        <v>0</v>
      </c>
      <c r="AI43" s="150">
        <v>2</v>
      </c>
      <c r="AJ43" s="150">
        <v>0</v>
      </c>
      <c r="AK43" s="150">
        <v>0</v>
      </c>
      <c r="AL43" s="139">
        <v>0</v>
      </c>
      <c r="AM43" s="139">
        <v>0</v>
      </c>
      <c r="AN43" s="150">
        <v>2</v>
      </c>
      <c r="AO43" s="150">
        <v>0</v>
      </c>
      <c r="AP43" s="150">
        <v>1</v>
      </c>
      <c r="AQ43" s="150">
        <v>0</v>
      </c>
      <c r="AR43" s="150">
        <v>0</v>
      </c>
      <c r="AS43" s="150">
        <v>1</v>
      </c>
      <c r="AT43" s="150">
        <v>0</v>
      </c>
      <c r="AU43" s="150">
        <v>0</v>
      </c>
      <c r="AV43" s="150">
        <v>0</v>
      </c>
      <c r="AW43" s="150">
        <v>1</v>
      </c>
      <c r="AX43" s="150">
        <v>0</v>
      </c>
      <c r="AY43" s="150">
        <v>0</v>
      </c>
      <c r="AZ43" s="150">
        <v>0</v>
      </c>
      <c r="BA43" s="150">
        <v>1</v>
      </c>
      <c r="BB43" s="150">
        <v>0</v>
      </c>
      <c r="BC43" s="150">
        <v>1</v>
      </c>
      <c r="BD43" s="150">
        <v>1</v>
      </c>
      <c r="BE43" s="150">
        <v>1</v>
      </c>
      <c r="BF43" s="150">
        <v>0</v>
      </c>
      <c r="BG43" s="150">
        <v>0</v>
      </c>
      <c r="BH43" s="150">
        <v>0</v>
      </c>
      <c r="BI43" s="150">
        <v>1</v>
      </c>
      <c r="BJ43" s="150">
        <v>0</v>
      </c>
      <c r="BK43" s="150">
        <v>1</v>
      </c>
      <c r="BL43" s="150">
        <v>4</v>
      </c>
      <c r="BM43" s="150">
        <v>2</v>
      </c>
      <c r="BN43" s="150">
        <v>0</v>
      </c>
      <c r="BO43" s="150">
        <v>0</v>
      </c>
      <c r="BP43" s="150">
        <v>0</v>
      </c>
      <c r="BQ43" s="150">
        <v>1</v>
      </c>
      <c r="BR43" s="150">
        <v>0</v>
      </c>
      <c r="BS43" s="150">
        <v>1</v>
      </c>
      <c r="BT43" s="150">
        <v>3</v>
      </c>
      <c r="BU43" s="150">
        <v>0</v>
      </c>
    </row>
    <row r="44" spans="1:73" s="98" customFormat="1" ht="12.6" customHeight="1" x14ac:dyDescent="0.2">
      <c r="A44" s="159">
        <v>273813</v>
      </c>
      <c r="B44" s="139" t="s">
        <v>245</v>
      </c>
      <c r="C44" s="160" t="s">
        <v>204</v>
      </c>
      <c r="D44" s="139">
        <v>1</v>
      </c>
      <c r="E44" s="139">
        <v>15.3022188217292</v>
      </c>
      <c r="F44" s="139">
        <v>15.3022188217292</v>
      </c>
      <c r="G44" s="150">
        <v>0</v>
      </c>
      <c r="H44" s="150">
        <v>0</v>
      </c>
      <c r="I44" s="150">
        <v>0</v>
      </c>
      <c r="J44" s="150">
        <v>0</v>
      </c>
      <c r="K44" s="150">
        <v>0</v>
      </c>
      <c r="L44" s="150">
        <v>0</v>
      </c>
      <c r="M44" s="150">
        <v>0</v>
      </c>
      <c r="N44" s="150">
        <v>1</v>
      </c>
      <c r="O44" s="150">
        <v>0</v>
      </c>
      <c r="P44" s="150">
        <v>0</v>
      </c>
      <c r="Q44" s="150">
        <v>1</v>
      </c>
      <c r="R44" s="150">
        <v>0</v>
      </c>
      <c r="S44" s="150" t="s">
        <v>238</v>
      </c>
      <c r="T44" s="150" t="s">
        <v>238</v>
      </c>
      <c r="U44" s="150" t="s">
        <v>238</v>
      </c>
      <c r="V44" s="150" t="s">
        <v>238</v>
      </c>
      <c r="W44" s="150" t="s">
        <v>238</v>
      </c>
      <c r="X44" s="150" t="s">
        <v>238</v>
      </c>
      <c r="Y44" s="150" t="s">
        <v>238</v>
      </c>
      <c r="Z44" s="150" t="s">
        <v>238</v>
      </c>
      <c r="AA44" s="150" t="s">
        <v>238</v>
      </c>
      <c r="AB44" s="150" t="s">
        <v>238</v>
      </c>
      <c r="AC44" s="150" t="s">
        <v>238</v>
      </c>
      <c r="AD44" s="150" t="s">
        <v>238</v>
      </c>
      <c r="AE44" s="150" t="s">
        <v>238</v>
      </c>
      <c r="AF44" s="150" t="s">
        <v>238</v>
      </c>
      <c r="AG44" s="150" t="s">
        <v>238</v>
      </c>
      <c r="AH44" s="150" t="s">
        <v>238</v>
      </c>
      <c r="AI44" s="150" t="s">
        <v>238</v>
      </c>
      <c r="AJ44" s="150" t="s">
        <v>238</v>
      </c>
      <c r="AK44" s="150" t="s">
        <v>238</v>
      </c>
      <c r="AL44" s="139" t="s">
        <v>238</v>
      </c>
      <c r="AM44" s="139" t="s">
        <v>238</v>
      </c>
      <c r="AN44" s="150" t="s">
        <v>238</v>
      </c>
      <c r="AO44" s="150" t="s">
        <v>238</v>
      </c>
      <c r="AP44" s="150">
        <v>0</v>
      </c>
      <c r="AQ44" s="150">
        <v>0</v>
      </c>
      <c r="AR44" s="150">
        <v>0</v>
      </c>
      <c r="AS44" s="150">
        <v>0</v>
      </c>
      <c r="AT44" s="150">
        <v>0</v>
      </c>
      <c r="AU44" s="150">
        <v>1</v>
      </c>
      <c r="AV44" s="150">
        <v>0</v>
      </c>
      <c r="AW44" s="150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1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 t="s">
        <v>238</v>
      </c>
      <c r="BL44" s="150" t="s">
        <v>238</v>
      </c>
      <c r="BM44" s="150" t="s">
        <v>238</v>
      </c>
      <c r="BN44" s="150" t="s">
        <v>238</v>
      </c>
      <c r="BO44" s="150" t="s">
        <v>238</v>
      </c>
      <c r="BP44" s="150" t="s">
        <v>238</v>
      </c>
      <c r="BQ44" s="150" t="s">
        <v>238</v>
      </c>
      <c r="BR44" s="150" t="s">
        <v>238</v>
      </c>
      <c r="BS44" s="150" t="s">
        <v>238</v>
      </c>
      <c r="BT44" s="150" t="s">
        <v>238</v>
      </c>
      <c r="BU44" s="150" t="s">
        <v>238</v>
      </c>
    </row>
    <row r="45" spans="1:73" s="98" customFormat="1" ht="12.6" customHeight="1" x14ac:dyDescent="0.2">
      <c r="A45" s="159">
        <v>273821</v>
      </c>
      <c r="B45" s="139" t="s">
        <v>246</v>
      </c>
      <c r="C45" s="160" t="s">
        <v>204</v>
      </c>
      <c r="D45" s="139">
        <v>1</v>
      </c>
      <c r="E45" s="139">
        <v>13.217023526301899</v>
      </c>
      <c r="F45" s="139">
        <v>13.217023526301899</v>
      </c>
      <c r="G45" s="150">
        <v>0</v>
      </c>
      <c r="H45" s="150">
        <v>0</v>
      </c>
      <c r="I45" s="150">
        <v>1</v>
      </c>
      <c r="J45" s="150">
        <v>0</v>
      </c>
      <c r="K45" s="150">
        <v>0</v>
      </c>
      <c r="L45" s="150">
        <v>0</v>
      </c>
      <c r="M45" s="150">
        <v>0</v>
      </c>
      <c r="N45" s="150">
        <v>0</v>
      </c>
      <c r="O45" s="150">
        <v>0</v>
      </c>
      <c r="P45" s="150">
        <v>1</v>
      </c>
      <c r="Q45" s="150">
        <v>0</v>
      </c>
      <c r="R45" s="150">
        <v>0</v>
      </c>
      <c r="S45" s="150" t="s">
        <v>238</v>
      </c>
      <c r="T45" s="150" t="s">
        <v>238</v>
      </c>
      <c r="U45" s="150" t="s">
        <v>238</v>
      </c>
      <c r="V45" s="150" t="s">
        <v>238</v>
      </c>
      <c r="W45" s="150" t="s">
        <v>238</v>
      </c>
      <c r="X45" s="150" t="s">
        <v>238</v>
      </c>
      <c r="Y45" s="150" t="s">
        <v>238</v>
      </c>
      <c r="Z45" s="150" t="s">
        <v>238</v>
      </c>
      <c r="AA45" s="150" t="s">
        <v>238</v>
      </c>
      <c r="AB45" s="150" t="s">
        <v>238</v>
      </c>
      <c r="AC45" s="150" t="s">
        <v>238</v>
      </c>
      <c r="AD45" s="150" t="s">
        <v>238</v>
      </c>
      <c r="AE45" s="150" t="s">
        <v>238</v>
      </c>
      <c r="AF45" s="150" t="s">
        <v>238</v>
      </c>
      <c r="AG45" s="150" t="s">
        <v>238</v>
      </c>
      <c r="AH45" s="150" t="s">
        <v>238</v>
      </c>
      <c r="AI45" s="150" t="s">
        <v>238</v>
      </c>
      <c r="AJ45" s="150" t="s">
        <v>238</v>
      </c>
      <c r="AK45" s="150" t="s">
        <v>238</v>
      </c>
      <c r="AL45" s="139" t="s">
        <v>238</v>
      </c>
      <c r="AM45" s="139" t="s">
        <v>238</v>
      </c>
      <c r="AN45" s="150" t="s">
        <v>238</v>
      </c>
      <c r="AO45" s="150" t="s">
        <v>238</v>
      </c>
      <c r="AP45" s="150">
        <v>0</v>
      </c>
      <c r="AQ45" s="150">
        <v>0</v>
      </c>
      <c r="AR45" s="150">
        <v>0</v>
      </c>
      <c r="AS45" s="150">
        <v>0</v>
      </c>
      <c r="AT45" s="150">
        <v>0</v>
      </c>
      <c r="AU45" s="150">
        <v>0</v>
      </c>
      <c r="AV45" s="150">
        <v>0</v>
      </c>
      <c r="AW45" s="150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1</v>
      </c>
      <c r="BC45" s="150">
        <v>0</v>
      </c>
      <c r="BD45" s="150">
        <v>0</v>
      </c>
      <c r="BE45" s="150">
        <v>0</v>
      </c>
      <c r="BF45" s="150">
        <v>0</v>
      </c>
      <c r="BG45" s="150">
        <v>0</v>
      </c>
      <c r="BH45" s="150">
        <v>1</v>
      </c>
      <c r="BI45" s="150">
        <v>0</v>
      </c>
      <c r="BJ45" s="150">
        <v>0</v>
      </c>
      <c r="BK45" s="150" t="s">
        <v>238</v>
      </c>
      <c r="BL45" s="150" t="s">
        <v>238</v>
      </c>
      <c r="BM45" s="150" t="s">
        <v>238</v>
      </c>
      <c r="BN45" s="150" t="s">
        <v>238</v>
      </c>
      <c r="BO45" s="150" t="s">
        <v>238</v>
      </c>
      <c r="BP45" s="150" t="s">
        <v>238</v>
      </c>
      <c r="BQ45" s="150" t="s">
        <v>238</v>
      </c>
      <c r="BR45" s="150" t="s">
        <v>238</v>
      </c>
      <c r="BS45" s="150" t="s">
        <v>238</v>
      </c>
      <c r="BT45" s="150" t="s">
        <v>238</v>
      </c>
      <c r="BU45" s="150" t="s">
        <v>238</v>
      </c>
    </row>
    <row r="46" spans="1:73" s="98" customFormat="1" ht="12.6" customHeight="1" x14ac:dyDescent="0.2">
      <c r="A46" s="159"/>
      <c r="B46" s="139"/>
      <c r="C46" s="160"/>
      <c r="D46" s="139"/>
      <c r="E46" s="139"/>
      <c r="F46" s="139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39"/>
      <c r="AM46" s="139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  <c r="BI46" s="150"/>
      <c r="BJ46" s="150"/>
      <c r="BK46" s="150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</row>
    <row r="47" spans="1:73" s="98" customFormat="1" ht="12.6" customHeight="1" x14ac:dyDescent="0.2">
      <c r="A47" s="159"/>
      <c r="B47" s="139"/>
      <c r="C47" s="160"/>
      <c r="D47" s="139"/>
      <c r="E47" s="139"/>
      <c r="F47" s="139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39"/>
      <c r="AM47" s="139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  <c r="BI47" s="150"/>
      <c r="BJ47" s="150"/>
      <c r="BK47" s="150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</row>
    <row r="48" spans="1:73" s="98" customFormat="1" ht="12.6" customHeight="1" x14ac:dyDescent="0.2">
      <c r="A48" s="159"/>
      <c r="B48" s="139"/>
      <c r="C48" s="160"/>
      <c r="D48" s="139"/>
      <c r="E48" s="139"/>
      <c r="F48" s="139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39"/>
      <c r="AM48" s="139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  <c r="BI48" s="150"/>
      <c r="BJ48" s="150"/>
      <c r="BK48" s="150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</row>
    <row r="49" spans="1:73" s="98" customFormat="1" ht="12.6" customHeight="1" x14ac:dyDescent="0.2">
      <c r="A49" s="159"/>
      <c r="B49" s="139"/>
      <c r="C49" s="160"/>
      <c r="D49" s="139"/>
      <c r="E49" s="139"/>
      <c r="F49" s="139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39"/>
      <c r="AM49" s="139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</row>
    <row r="50" spans="1:73" s="98" customFormat="1" ht="12.6" customHeight="1" x14ac:dyDescent="0.2">
      <c r="A50" s="159"/>
      <c r="B50" s="139"/>
      <c r="C50" s="160"/>
      <c r="D50" s="139"/>
      <c r="E50" s="139"/>
      <c r="F50" s="139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39"/>
      <c r="AM50" s="139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</row>
    <row r="51" spans="1:73" s="98" customFormat="1" ht="12.6" customHeight="1" x14ac:dyDescent="0.2">
      <c r="A51" s="159"/>
      <c r="B51" s="139"/>
      <c r="C51" s="160"/>
      <c r="D51" s="139"/>
      <c r="E51" s="139"/>
      <c r="F51" s="139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39"/>
      <c r="AM51" s="139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  <c r="BI51" s="150"/>
      <c r="BJ51" s="150"/>
      <c r="BK51" s="150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</row>
    <row r="52" spans="1:73" s="98" customFormat="1" ht="12.6" customHeight="1" x14ac:dyDescent="0.2">
      <c r="A52" s="159"/>
      <c r="B52" s="139"/>
      <c r="C52" s="160"/>
      <c r="D52" s="139"/>
      <c r="E52" s="139"/>
      <c r="F52" s="139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39"/>
      <c r="AM52" s="139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</row>
    <row r="53" spans="1:73" s="98" customFormat="1" ht="12.6" customHeight="1" x14ac:dyDescent="0.2">
      <c r="A53" s="159"/>
      <c r="B53" s="139"/>
      <c r="C53" s="160"/>
      <c r="D53" s="139"/>
      <c r="E53" s="139"/>
      <c r="F53" s="139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39"/>
      <c r="AM53" s="139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  <c r="BI53" s="150"/>
      <c r="BJ53" s="150"/>
      <c r="BK53" s="150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</row>
    <row r="54" spans="1:73" s="98" customFormat="1" ht="12.6" customHeight="1" x14ac:dyDescent="0.2">
      <c r="A54" s="159"/>
      <c r="B54" s="139"/>
      <c r="C54" s="160"/>
      <c r="D54" s="139"/>
      <c r="E54" s="139"/>
      <c r="F54" s="139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39"/>
      <c r="AM54" s="139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</row>
    <row r="55" spans="1:73" s="98" customFormat="1" ht="12.6" customHeight="1" x14ac:dyDescent="0.2">
      <c r="A55" s="159"/>
      <c r="B55" s="139"/>
      <c r="C55" s="160"/>
      <c r="D55" s="139"/>
      <c r="E55" s="139"/>
      <c r="F55" s="139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39"/>
      <c r="AM55" s="139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</row>
    <row r="56" spans="1:73" s="98" customFormat="1" ht="12.6" customHeight="1" x14ac:dyDescent="0.2">
      <c r="A56" s="159"/>
      <c r="B56" s="139"/>
      <c r="C56" s="160"/>
      <c r="D56" s="139"/>
      <c r="E56" s="139"/>
      <c r="F56" s="139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39"/>
      <c r="AM56" s="139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  <c r="BI56" s="150"/>
      <c r="BJ56" s="150"/>
      <c r="BK56" s="150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</row>
    <row r="57" spans="1:73" s="98" customFormat="1" ht="12.6" customHeight="1" x14ac:dyDescent="0.2">
      <c r="A57" s="159"/>
      <c r="B57" s="139"/>
      <c r="C57" s="160"/>
      <c r="D57" s="139"/>
      <c r="E57" s="139"/>
      <c r="F57" s="139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39"/>
      <c r="AM57" s="139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</row>
    <row r="58" spans="1:73" s="98" customFormat="1" ht="12.6" customHeight="1" x14ac:dyDescent="0.2">
      <c r="A58" s="159">
        <v>270008</v>
      </c>
      <c r="B58" s="139" t="s">
        <v>247</v>
      </c>
      <c r="C58" s="160"/>
      <c r="D58" s="139">
        <v>432</v>
      </c>
      <c r="E58" s="139"/>
      <c r="F58" s="139"/>
      <c r="G58" s="150">
        <v>28</v>
      </c>
      <c r="H58" s="150">
        <v>66</v>
      </c>
      <c r="I58" s="150">
        <v>54</v>
      </c>
      <c r="J58" s="150">
        <v>50</v>
      </c>
      <c r="K58" s="150">
        <v>79</v>
      </c>
      <c r="L58" s="150">
        <v>55</v>
      </c>
      <c r="M58" s="150">
        <v>48</v>
      </c>
      <c r="N58" s="150">
        <v>52</v>
      </c>
      <c r="O58" s="150">
        <v>0</v>
      </c>
      <c r="P58" s="150">
        <v>271</v>
      </c>
      <c r="Q58" s="150">
        <v>160</v>
      </c>
      <c r="R58" s="150">
        <v>1</v>
      </c>
      <c r="S58" s="150">
        <v>113</v>
      </c>
      <c r="T58" s="150">
        <v>318</v>
      </c>
      <c r="U58" s="150">
        <v>32</v>
      </c>
      <c r="V58" s="150">
        <v>286</v>
      </c>
      <c r="W58" s="150">
        <v>43</v>
      </c>
      <c r="X58" s="150">
        <v>33</v>
      </c>
      <c r="Y58" s="150">
        <v>169</v>
      </c>
      <c r="Z58" s="150">
        <v>41</v>
      </c>
      <c r="AA58" s="150">
        <v>1</v>
      </c>
      <c r="AB58" s="150">
        <v>334</v>
      </c>
      <c r="AC58" s="150">
        <v>26</v>
      </c>
      <c r="AD58" s="150">
        <v>5</v>
      </c>
      <c r="AE58" s="150">
        <v>10</v>
      </c>
      <c r="AF58" s="150">
        <v>3</v>
      </c>
      <c r="AG58" s="150">
        <v>54</v>
      </c>
      <c r="AH58" s="150">
        <v>0</v>
      </c>
      <c r="AI58" s="150">
        <v>228</v>
      </c>
      <c r="AJ58" s="150">
        <v>22</v>
      </c>
      <c r="AK58" s="150">
        <v>15</v>
      </c>
      <c r="AL58" s="139">
        <v>108</v>
      </c>
      <c r="AM58" s="139">
        <v>19</v>
      </c>
      <c r="AN58" s="150">
        <v>40</v>
      </c>
      <c r="AO58" s="150">
        <v>0</v>
      </c>
      <c r="AP58" s="150">
        <v>23</v>
      </c>
      <c r="AQ58" s="150">
        <v>28</v>
      </c>
      <c r="AR58" s="150">
        <v>28</v>
      </c>
      <c r="AS58" s="150">
        <v>23</v>
      </c>
      <c r="AT58" s="150">
        <v>26</v>
      </c>
      <c r="AU58" s="150">
        <v>28</v>
      </c>
      <c r="AV58" s="150">
        <v>39</v>
      </c>
      <c r="AW58" s="150">
        <v>39</v>
      </c>
      <c r="AX58" s="150">
        <v>28</v>
      </c>
      <c r="AY58" s="150">
        <v>29</v>
      </c>
      <c r="AZ58" s="150">
        <v>25</v>
      </c>
      <c r="BA58" s="150">
        <v>31</v>
      </c>
      <c r="BB58" s="150">
        <v>85</v>
      </c>
      <c r="BC58" s="150">
        <v>55</v>
      </c>
      <c r="BD58" s="150">
        <v>76</v>
      </c>
      <c r="BE58" s="150">
        <v>51</v>
      </c>
      <c r="BF58" s="150">
        <v>64</v>
      </c>
      <c r="BG58" s="150">
        <v>63</v>
      </c>
      <c r="BH58" s="150">
        <v>51</v>
      </c>
      <c r="BI58" s="150">
        <v>72</v>
      </c>
      <c r="BJ58" s="150">
        <v>0</v>
      </c>
      <c r="BK58" s="150">
        <v>133</v>
      </c>
      <c r="BL58" s="150">
        <v>454</v>
      </c>
      <c r="BM58" s="150">
        <v>45</v>
      </c>
      <c r="BN58" s="150">
        <v>28</v>
      </c>
      <c r="BO58" s="150">
        <v>36</v>
      </c>
      <c r="BP58" s="150">
        <v>16</v>
      </c>
      <c r="BQ58" s="150">
        <v>29</v>
      </c>
      <c r="BR58" s="150">
        <v>1</v>
      </c>
      <c r="BS58" s="150">
        <v>125</v>
      </c>
      <c r="BT58" s="150">
        <v>303</v>
      </c>
      <c r="BU58" s="150">
        <v>4</v>
      </c>
    </row>
    <row r="59" spans="1:73" s="98" customFormat="1" ht="12.6" customHeight="1" x14ac:dyDescent="0.2">
      <c r="A59" s="159"/>
      <c r="B59" s="139"/>
      <c r="C59" s="160"/>
      <c r="D59" s="139"/>
      <c r="E59" s="139"/>
      <c r="F59" s="139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39"/>
      <c r="AM59" s="139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</row>
    <row r="60" spans="1:73" s="98" customFormat="1" ht="12.6" customHeight="1" x14ac:dyDescent="0.2">
      <c r="A60" s="159"/>
      <c r="B60" s="139"/>
      <c r="C60" s="160"/>
      <c r="D60" s="139"/>
      <c r="E60" s="139"/>
      <c r="F60" s="139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39"/>
      <c r="AM60" s="139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</row>
    <row r="61" spans="1:73" s="98" customFormat="1" ht="12.6" customHeight="1" x14ac:dyDescent="0.2">
      <c r="A61" s="159"/>
      <c r="B61" s="139"/>
      <c r="C61" s="160"/>
      <c r="D61" s="139"/>
      <c r="E61" s="139"/>
      <c r="F61" s="139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39"/>
      <c r="AM61" s="139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</row>
    <row r="62" spans="1:73" s="98" customFormat="1" ht="12.6" customHeight="1" x14ac:dyDescent="0.2">
      <c r="A62" s="159"/>
      <c r="B62" s="139"/>
      <c r="C62" s="160"/>
      <c r="D62" s="139"/>
      <c r="E62" s="139"/>
      <c r="F62" s="139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39"/>
      <c r="AM62" s="139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</row>
    <row r="63" spans="1:73" s="98" customFormat="1" ht="12.6" customHeight="1" x14ac:dyDescent="0.2">
      <c r="A63" s="159"/>
      <c r="B63" s="139"/>
      <c r="C63" s="160"/>
      <c r="D63" s="139"/>
      <c r="E63" s="139"/>
      <c r="F63" s="139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39"/>
      <c r="AM63" s="139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</row>
    <row r="64" spans="1:73" ht="12.6" customHeight="1" x14ac:dyDescent="0.2">
      <c r="A64" s="118"/>
      <c r="B64" s="1"/>
      <c r="C64" s="116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x14ac:dyDescent="0.2">
      <c r="A65" s="1"/>
      <c r="B65" s="1"/>
      <c r="C65" s="1"/>
      <c r="D65" s="1"/>
      <c r="E65" s="120"/>
      <c r="F65" s="120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x14ac:dyDescent="0.2">
      <c r="A66" s="1"/>
      <c r="B66" s="1"/>
      <c r="C66" s="1"/>
      <c r="D66" s="1"/>
      <c r="E66" s="120"/>
      <c r="F66" s="120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x14ac:dyDescent="0.2">
      <c r="A67" s="1"/>
      <c r="B67" s="1"/>
      <c r="C67" s="1"/>
      <c r="D67" s="1"/>
      <c r="E67" s="120"/>
      <c r="F67" s="120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x14ac:dyDescent="0.2">
      <c r="A68" s="1"/>
      <c r="B68" s="1"/>
      <c r="C68" s="1"/>
      <c r="D68" s="1"/>
      <c r="E68" s="120"/>
      <c r="F68" s="120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3" x14ac:dyDescent="0.2">
      <c r="A69" s="1"/>
      <c r="B69" s="1"/>
      <c r="C69" s="1"/>
      <c r="D69" s="1"/>
      <c r="E69" s="120"/>
      <c r="F69" s="120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3" x14ac:dyDescent="0.2">
      <c r="A70" s="1"/>
      <c r="B70" s="1"/>
      <c r="C70" s="1"/>
      <c r="D70" s="1"/>
      <c r="E70" s="120"/>
      <c r="F70" s="120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x14ac:dyDescent="0.2">
      <c r="A71" s="1"/>
      <c r="B71" s="1"/>
      <c r="C71" s="1"/>
      <c r="D71" s="1"/>
      <c r="E71" s="120"/>
      <c r="F71" s="120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x14ac:dyDescent="0.2">
      <c r="A72" s="1"/>
      <c r="B72" s="1"/>
      <c r="C72" s="1"/>
      <c r="D72" s="1"/>
      <c r="E72" s="120"/>
      <c r="F72" s="120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x14ac:dyDescent="0.2">
      <c r="A73" s="1"/>
      <c r="B73" s="1"/>
      <c r="C73" s="1"/>
      <c r="D73" s="1"/>
      <c r="E73" s="120"/>
      <c r="F73" s="120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x14ac:dyDescent="0.2">
      <c r="A74" s="1"/>
      <c r="B74" s="1"/>
      <c r="C74" s="1"/>
      <c r="D74" s="1"/>
      <c r="E74" s="120"/>
      <c r="F74" s="120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x14ac:dyDescent="0.2">
      <c r="A75" s="1"/>
      <c r="B75" s="1"/>
      <c r="C75" s="1"/>
      <c r="D75" s="1"/>
      <c r="E75" s="120"/>
      <c r="F75" s="120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x14ac:dyDescent="0.2">
      <c r="A76" s="1"/>
      <c r="B76" s="1"/>
      <c r="C76" s="1"/>
      <c r="D76" s="1"/>
      <c r="E76" s="120"/>
      <c r="F76" s="120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x14ac:dyDescent="0.2">
      <c r="A77" s="1"/>
      <c r="B77" s="1"/>
      <c r="C77" s="1"/>
      <c r="D77" s="1"/>
      <c r="E77" s="120"/>
      <c r="F77" s="120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x14ac:dyDescent="0.2">
      <c r="A78" s="1"/>
      <c r="B78" s="1"/>
      <c r="C78" s="1"/>
      <c r="D78" s="1"/>
      <c r="E78" s="120"/>
      <c r="F78" s="120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x14ac:dyDescent="0.2">
      <c r="A79" s="1"/>
      <c r="B79" s="1"/>
      <c r="C79" s="1"/>
      <c r="D79" s="1"/>
      <c r="E79" s="120"/>
      <c r="F79" s="120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x14ac:dyDescent="0.2">
      <c r="A80" s="1"/>
      <c r="B80" s="1"/>
      <c r="C80" s="1"/>
      <c r="D80" s="1"/>
      <c r="E80" s="120"/>
      <c r="F80" s="120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20"/>
      <c r="F81" s="120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20"/>
      <c r="F82" s="120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20"/>
      <c r="F83" s="120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20"/>
      <c r="F84" s="120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20"/>
      <c r="F85" s="120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20"/>
      <c r="F86" s="120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20"/>
      <c r="F87" s="120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20"/>
      <c r="F88" s="120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20"/>
      <c r="F89" s="120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20"/>
      <c r="F90" s="120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20"/>
      <c r="F91" s="120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20"/>
      <c r="F92" s="12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20"/>
      <c r="F93" s="12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20"/>
      <c r="F94" s="120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20"/>
      <c r="F95" s="120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20"/>
      <c r="F96" s="120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20"/>
      <c r="F97" s="12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20"/>
      <c r="F98" s="120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20"/>
      <c r="F99" s="120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20"/>
      <c r="F100" s="120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20"/>
      <c r="F101" s="120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20"/>
      <c r="F102" s="120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20"/>
      <c r="F103" s="120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20"/>
      <c r="F104" s="120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20"/>
      <c r="F105" s="12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20"/>
      <c r="F106" s="12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20"/>
      <c r="F107" s="120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20"/>
      <c r="F108" s="120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20"/>
      <c r="F109" s="120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20"/>
      <c r="F110" s="120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20"/>
      <c r="F111" s="120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20"/>
      <c r="F112" s="12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20"/>
      <c r="F113" s="12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20"/>
      <c r="F114" s="120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20"/>
      <c r="F115" s="12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20"/>
      <c r="F116" s="12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20"/>
      <c r="F117" s="12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20"/>
      <c r="F118" s="12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20"/>
      <c r="F119" s="12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20"/>
      <c r="F120" s="12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20"/>
      <c r="F121" s="12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20"/>
      <c r="F122" s="12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20"/>
      <c r="F123" s="12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20"/>
      <c r="F124" s="12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20"/>
      <c r="F125" s="12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20"/>
      <c r="F126" s="12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20"/>
      <c r="F127" s="12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20"/>
      <c r="F128" s="12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20"/>
      <c r="F129" s="12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20"/>
      <c r="F130" s="12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20"/>
      <c r="F131" s="12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20"/>
      <c r="F132" s="12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20"/>
      <c r="F133" s="12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20"/>
      <c r="F134" s="12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20"/>
      <c r="F135" s="12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20"/>
      <c r="F136" s="12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20"/>
      <c r="F137" s="12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20"/>
      <c r="F138" s="120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20"/>
      <c r="F139" s="12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20"/>
      <c r="F140" s="12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20"/>
      <c r="F141" s="12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20"/>
      <c r="F142" s="12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20"/>
      <c r="F143" s="120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20"/>
      <c r="F144" s="120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20"/>
      <c r="F145" s="120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20"/>
      <c r="F146" s="12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20"/>
      <c r="F147" s="12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20"/>
      <c r="F148" s="120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20"/>
      <c r="F149" s="120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20"/>
      <c r="F150" s="12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20"/>
      <c r="F151" s="12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20"/>
      <c r="F152" s="12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20"/>
      <c r="F153" s="120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20"/>
      <c r="F154" s="120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20"/>
      <c r="F155" s="120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20"/>
      <c r="F156" s="12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20"/>
      <c r="F157" s="120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20"/>
      <c r="F158" s="120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20"/>
      <c r="F159" s="120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20"/>
      <c r="F160" s="120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20"/>
      <c r="F161" s="120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20"/>
      <c r="F162" s="12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20"/>
      <c r="F163" s="120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20"/>
      <c r="F164" s="120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20"/>
      <c r="F165" s="120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20"/>
      <c r="F166" s="12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20"/>
      <c r="F167" s="12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20"/>
      <c r="F168" s="120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20"/>
      <c r="F169" s="120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20"/>
      <c r="F170" s="120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20"/>
      <c r="F171" s="120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20"/>
      <c r="F172" s="120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20"/>
      <c r="F173" s="120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20"/>
      <c r="F174" s="120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20"/>
      <c r="F175" s="120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20"/>
      <c r="F176" s="120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20"/>
      <c r="F177" s="120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20"/>
      <c r="F178" s="120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20"/>
      <c r="F179" s="120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20"/>
      <c r="F180" s="120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20"/>
      <c r="F181" s="120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20"/>
      <c r="F182" s="120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20"/>
      <c r="F183" s="12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20"/>
      <c r="F184" s="120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20"/>
      <c r="F185" s="120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20"/>
      <c r="F186" s="120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20"/>
      <c r="F187" s="12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20"/>
      <c r="F188" s="12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20"/>
      <c r="F189" s="120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20"/>
      <c r="F190" s="12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20"/>
      <c r="F191" s="120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20"/>
      <c r="F192" s="12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20"/>
      <c r="F193" s="12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20"/>
      <c r="F194" s="12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20"/>
      <c r="F195" s="12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20"/>
      <c r="F196" s="12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20"/>
      <c r="F197" s="12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20"/>
      <c r="F198" s="12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20"/>
      <c r="F199" s="120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20"/>
      <c r="F200" s="120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20"/>
      <c r="F201" s="120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20"/>
      <c r="F202" s="12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20"/>
      <c r="F203" s="12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20"/>
      <c r="F204" s="120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20"/>
      <c r="F205" s="120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20"/>
      <c r="F206" s="120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20"/>
      <c r="F207" s="120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20"/>
      <c r="F208" s="120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20"/>
      <c r="F209" s="120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20"/>
      <c r="F210" s="120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20"/>
      <c r="F211" s="120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20"/>
      <c r="F212" s="12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20"/>
      <c r="F213" s="120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20"/>
      <c r="F214" s="120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20"/>
      <c r="F215" s="120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20"/>
      <c r="F216" s="120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20"/>
      <c r="F217" s="120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20"/>
      <c r="F218" s="12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20"/>
      <c r="F219" s="120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20"/>
      <c r="F220" s="120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20"/>
      <c r="F221" s="120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20"/>
      <c r="F222" s="12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20"/>
      <c r="F223" s="12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20"/>
      <c r="F224" s="120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20"/>
      <c r="F225" s="120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20"/>
      <c r="F226" s="120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20"/>
      <c r="F227" s="12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20"/>
      <c r="F228" s="12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20"/>
      <c r="F229" s="120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20"/>
      <c r="F230" s="120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20"/>
      <c r="F231" s="120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20"/>
      <c r="F232" s="12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20"/>
      <c r="F233" s="120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20"/>
      <c r="F234" s="120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20"/>
      <c r="F235" s="120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20"/>
      <c r="F236" s="120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20"/>
      <c r="F237" s="12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20"/>
      <c r="F238" s="12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20"/>
      <c r="F239" s="120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20"/>
      <c r="F240" s="120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20"/>
      <c r="F241" s="120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20"/>
      <c r="F242" s="12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20"/>
      <c r="F243" s="12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20"/>
      <c r="F244" s="120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20"/>
      <c r="F245" s="120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20"/>
      <c r="F246" s="120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20"/>
      <c r="F247" s="120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20"/>
      <c r="F248" s="120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20"/>
      <c r="F249" s="120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20"/>
      <c r="F250" s="120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20"/>
      <c r="F251" s="120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20"/>
      <c r="F252" s="12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20"/>
      <c r="F253" s="12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20"/>
      <c r="F254" s="120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20"/>
      <c r="F255" s="120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20"/>
      <c r="F256" s="120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20"/>
      <c r="F257" s="12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20"/>
      <c r="F258" s="120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20"/>
      <c r="F259" s="120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20"/>
      <c r="F260" s="120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20"/>
      <c r="F261" s="120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20"/>
      <c r="F262" s="120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20"/>
      <c r="F263" s="120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20"/>
      <c r="F264" s="120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20"/>
      <c r="F265" s="120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20"/>
      <c r="F266" s="120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20"/>
      <c r="F267" s="120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20"/>
      <c r="F268" s="120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20"/>
      <c r="F269" s="120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20"/>
      <c r="F270" s="120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20"/>
      <c r="F271" s="120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20"/>
      <c r="F272" s="120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20"/>
      <c r="F273" s="120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20"/>
      <c r="F274" s="120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20"/>
      <c r="F275" s="120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20"/>
      <c r="F276" s="120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20"/>
      <c r="F277" s="120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20"/>
      <c r="F278" s="12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20"/>
      <c r="F279" s="120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20"/>
      <c r="F280" s="120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20"/>
      <c r="F281" s="120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20"/>
      <c r="F282" s="120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20"/>
      <c r="F283" s="120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20"/>
      <c r="F284" s="120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20"/>
      <c r="F285" s="120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20"/>
      <c r="F286" s="120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20"/>
      <c r="F287" s="120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20"/>
      <c r="F288" s="120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20"/>
      <c r="F289" s="120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20"/>
      <c r="F290" s="120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20"/>
      <c r="F291" s="120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20"/>
      <c r="F292" s="120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20"/>
      <c r="F293" s="120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20"/>
      <c r="F294" s="120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20"/>
      <c r="F295" s="120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20"/>
      <c r="F296" s="120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20"/>
      <c r="F297" s="120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20"/>
      <c r="F298" s="120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20"/>
      <c r="F299" s="120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20"/>
      <c r="F300" s="120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20"/>
      <c r="F301" s="120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20"/>
      <c r="F302" s="120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20"/>
      <c r="F303" s="120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20"/>
      <c r="F304" s="120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20"/>
      <c r="F305" s="120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20"/>
      <c r="F306" s="120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20"/>
      <c r="F307" s="120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20"/>
      <c r="F308" s="120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20"/>
      <c r="F309" s="120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20"/>
      <c r="F310" s="120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20"/>
      <c r="F311" s="120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20"/>
      <c r="F312" s="120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20"/>
      <c r="F313" s="120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20"/>
      <c r="F314" s="120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20"/>
      <c r="F315" s="120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20"/>
      <c r="F316" s="120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20"/>
      <c r="F317" s="120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20"/>
      <c r="F318" s="120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20"/>
      <c r="F319" s="120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20"/>
      <c r="F320" s="120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20"/>
      <c r="F321" s="120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20"/>
      <c r="F322" s="120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20"/>
      <c r="F323" s="120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20"/>
      <c r="F324" s="120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20"/>
      <c r="F325" s="120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20"/>
      <c r="F326" s="120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20"/>
      <c r="F327" s="120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20"/>
      <c r="F328" s="120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20"/>
      <c r="F329" s="120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20"/>
      <c r="F330" s="120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20"/>
      <c r="F331" s="120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20"/>
      <c r="F332" s="120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20"/>
      <c r="F333" s="120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20"/>
      <c r="F334" s="120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20"/>
      <c r="F335" s="120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20"/>
      <c r="F336" s="120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20"/>
      <c r="F337" s="120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20"/>
      <c r="F338" s="120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20"/>
      <c r="F339" s="120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20"/>
      <c r="F340" s="120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20"/>
      <c r="F341" s="120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20"/>
      <c r="F342" s="120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20"/>
      <c r="F343" s="120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20"/>
      <c r="F344" s="120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20"/>
      <c r="F345" s="120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20"/>
      <c r="F346" s="120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20"/>
      <c r="F347" s="120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20"/>
      <c r="F348" s="120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20"/>
      <c r="F349" s="120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20"/>
      <c r="F350" s="120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20"/>
      <c r="F351" s="120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20"/>
      <c r="F352" s="120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20"/>
      <c r="F353" s="120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20"/>
      <c r="F354" s="120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20"/>
      <c r="F355" s="120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20"/>
      <c r="F356" s="120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20"/>
      <c r="F357" s="120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20"/>
      <c r="F358" s="120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20"/>
      <c r="F359" s="120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20"/>
      <c r="F360" s="120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20"/>
      <c r="F361" s="120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20"/>
      <c r="F362" s="120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20"/>
      <c r="F363" s="120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20"/>
      <c r="F364" s="120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20"/>
      <c r="F365" s="120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20"/>
      <c r="F366" s="120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20"/>
      <c r="F367" s="120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20"/>
      <c r="F368" s="120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20"/>
      <c r="F369" s="120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20"/>
      <c r="F370" s="120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20"/>
      <c r="F371" s="120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20"/>
      <c r="F372" s="120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20"/>
      <c r="F373" s="120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20"/>
      <c r="F374" s="120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20"/>
      <c r="F375" s="120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20"/>
      <c r="F376" s="120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20"/>
      <c r="F377" s="120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20"/>
      <c r="F378" s="120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20"/>
      <c r="F379" s="120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20"/>
      <c r="F380" s="120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20"/>
      <c r="F381" s="120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20"/>
      <c r="F382" s="120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20"/>
      <c r="F383" s="120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20"/>
      <c r="F384" s="120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20"/>
      <c r="F385" s="120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20"/>
      <c r="F386" s="120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20"/>
      <c r="F387" s="120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20"/>
      <c r="F388" s="120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20"/>
      <c r="F389" s="120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20"/>
      <c r="F390" s="120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20"/>
      <c r="F391" s="120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20"/>
      <c r="F392" s="120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20"/>
      <c r="F393" s="120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20"/>
      <c r="F394" s="120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20"/>
      <c r="F395" s="12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20"/>
      <c r="F396" s="120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20"/>
      <c r="F397" s="12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20"/>
      <c r="F398" s="12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20"/>
      <c r="F399" s="12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20"/>
      <c r="F400" s="12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20"/>
      <c r="F401" s="12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20"/>
      <c r="F402" s="12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20"/>
      <c r="F403" s="12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20"/>
      <c r="F404" s="120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20"/>
      <c r="F405" s="120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20"/>
      <c r="F406" s="120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20"/>
      <c r="F407" s="120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20"/>
      <c r="F408" s="120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20"/>
      <c r="F409" s="120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20"/>
      <c r="F410" s="120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20"/>
      <c r="F411" s="120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20"/>
      <c r="F412" s="120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20"/>
      <c r="F413" s="120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20"/>
      <c r="F414" s="120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20"/>
      <c r="F415" s="120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20"/>
      <c r="F416" s="120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20"/>
      <c r="F417" s="120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20"/>
      <c r="F418" s="120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20"/>
      <c r="F419" s="120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20"/>
      <c r="F420" s="120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20"/>
      <c r="F421" s="120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20"/>
      <c r="F422" s="120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20"/>
      <c r="F423" s="120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20"/>
      <c r="F424" s="120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20"/>
      <c r="F425" s="120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20"/>
      <c r="F426" s="120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20"/>
      <c r="F427" s="120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20"/>
      <c r="F428" s="120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20"/>
      <c r="F429" s="120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20"/>
      <c r="F430" s="120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20"/>
      <c r="F431" s="120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20"/>
      <c r="F432" s="120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20"/>
      <c r="F433" s="120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20"/>
      <c r="F434" s="120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20"/>
      <c r="F435" s="12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20"/>
      <c r="F436" s="120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20"/>
      <c r="F437" s="120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20"/>
      <c r="F438" s="120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20"/>
      <c r="F439" s="120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20"/>
      <c r="F440" s="12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20"/>
      <c r="F441" s="120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20"/>
      <c r="F442" s="120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20"/>
      <c r="F443" s="120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20"/>
      <c r="F444" s="12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20"/>
      <c r="F445" s="120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20"/>
      <c r="F446" s="120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20"/>
      <c r="F447" s="120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20"/>
      <c r="F448" s="12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20"/>
      <c r="F449" s="120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20"/>
      <c r="F450" s="120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20"/>
      <c r="F451" s="120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20"/>
      <c r="F452" s="120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20"/>
      <c r="F453" s="120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20"/>
      <c r="F454" s="12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20"/>
      <c r="F455" s="120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20"/>
      <c r="F456" s="120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20"/>
      <c r="F457" s="120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20"/>
      <c r="F458" s="120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20"/>
      <c r="F459" s="120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20"/>
      <c r="F460" s="120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20"/>
      <c r="F461" s="12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20"/>
      <c r="F462" s="120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20"/>
      <c r="F463" s="120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20"/>
      <c r="F464" s="12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20"/>
      <c r="F465" s="12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20"/>
      <c r="F466" s="12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20"/>
      <c r="F467" s="120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20"/>
      <c r="F468" s="120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20"/>
      <c r="F469" s="120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20"/>
      <c r="F470" s="12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20"/>
      <c r="F471" s="120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20"/>
      <c r="F472" s="120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20"/>
      <c r="F473" s="120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20"/>
      <c r="F474" s="120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20"/>
      <c r="F475" s="12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20"/>
      <c r="F476" s="120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20"/>
      <c r="F477" s="120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20"/>
      <c r="F478" s="120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20"/>
      <c r="F479" s="12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20"/>
      <c r="F480" s="120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20"/>
      <c r="F481" s="12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20"/>
      <c r="F482" s="120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20"/>
      <c r="F483" s="120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20"/>
      <c r="F484" s="120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20"/>
      <c r="F485" s="120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20"/>
      <c r="F486" s="120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20"/>
      <c r="F487" s="120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20"/>
      <c r="F488" s="120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20"/>
      <c r="F489" s="12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20"/>
      <c r="F490" s="120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20"/>
      <c r="F491" s="120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20"/>
      <c r="F492" s="120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20"/>
      <c r="F493" s="12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20"/>
      <c r="F494" s="120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20"/>
      <c r="F495" s="120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20"/>
      <c r="F496" s="12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20"/>
      <c r="F497" s="120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20"/>
      <c r="F498" s="120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20"/>
      <c r="F499" s="120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20"/>
      <c r="F500" s="120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20"/>
      <c r="F501" s="120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20"/>
      <c r="F502" s="120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20"/>
      <c r="F503" s="120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20"/>
      <c r="F504" s="120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20"/>
      <c r="F505" s="120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20"/>
      <c r="F506" s="12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20"/>
      <c r="F507" s="120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20"/>
      <c r="F508" s="12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20"/>
      <c r="F509" s="12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20"/>
      <c r="F510" s="12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20"/>
      <c r="F511" s="12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20"/>
      <c r="F512" s="120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20"/>
      <c r="F513" s="120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20"/>
      <c r="F514" s="12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20"/>
      <c r="F515" s="12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20"/>
      <c r="F516" s="120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20"/>
      <c r="F517" s="120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20"/>
      <c r="F518" s="12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20"/>
      <c r="F519" s="120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20"/>
      <c r="F520" s="120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20"/>
      <c r="F521" s="120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20"/>
      <c r="F522" s="120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20"/>
      <c r="F523" s="120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20"/>
      <c r="F524" s="120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20"/>
      <c r="F525" s="120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20"/>
      <c r="F526" s="120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20"/>
      <c r="F527" s="120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20"/>
      <c r="F528" s="120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20"/>
      <c r="F529" s="120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20"/>
      <c r="F530" s="120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20"/>
      <c r="F531" s="120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20"/>
      <c r="F532" s="120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20"/>
      <c r="F533" s="120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20"/>
      <c r="F534" s="120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20"/>
      <c r="F535" s="120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20"/>
      <c r="F536" s="120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20"/>
      <c r="F537" s="120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20"/>
      <c r="F538" s="120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20"/>
      <c r="F539" s="120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20"/>
      <c r="F540" s="120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20"/>
      <c r="F541" s="12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20"/>
      <c r="F542" s="120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20"/>
      <c r="F543" s="120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20"/>
      <c r="F544" s="120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20"/>
      <c r="F545" s="120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20"/>
      <c r="F546" s="120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20"/>
      <c r="F547" s="120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20"/>
      <c r="F548" s="120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20"/>
      <c r="F549" s="120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20"/>
      <c r="F550" s="120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20"/>
      <c r="F551" s="120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20"/>
      <c r="F552" s="120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20"/>
      <c r="F553" s="120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20"/>
      <c r="F554" s="120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20"/>
      <c r="F555" s="120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20"/>
      <c r="F556" s="120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20"/>
      <c r="F557" s="120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20"/>
      <c r="F558" s="120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20"/>
      <c r="F559" s="120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20"/>
      <c r="F560" s="120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20"/>
      <c r="F561" s="120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20"/>
      <c r="F562" s="120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20"/>
      <c r="F563" s="120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20"/>
      <c r="F564" s="120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20"/>
      <c r="F565" s="120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20"/>
      <c r="F566" s="120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20"/>
      <c r="F567" s="120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20"/>
      <c r="F568" s="120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20"/>
      <c r="F569" s="120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20"/>
      <c r="F570" s="120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20"/>
      <c r="F571" s="120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20"/>
      <c r="F572" s="120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20"/>
      <c r="F573" s="120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20"/>
      <c r="F574" s="120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20"/>
      <c r="F575" s="120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20"/>
      <c r="F576" s="120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20"/>
      <c r="F577" s="120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20"/>
      <c r="F578" s="120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20"/>
      <c r="F579" s="120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20"/>
      <c r="F580" s="120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20"/>
      <c r="F581" s="120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20"/>
      <c r="F582" s="120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20"/>
      <c r="F583" s="120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20"/>
      <c r="F584" s="120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20"/>
      <c r="F585" s="120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20"/>
      <c r="F586" s="120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20"/>
      <c r="F587" s="120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20"/>
      <c r="F588" s="120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20"/>
      <c r="F589" s="120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20"/>
      <c r="F590" s="120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20"/>
      <c r="F591" s="120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20"/>
      <c r="F592" s="120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20"/>
      <c r="F593" s="120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20"/>
      <c r="F594" s="120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20"/>
      <c r="F595" s="120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20"/>
      <c r="F596" s="120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20"/>
      <c r="F597" s="120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20"/>
      <c r="F598" s="120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20"/>
      <c r="F599" s="120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20"/>
      <c r="F600" s="120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20"/>
      <c r="F601" s="120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20"/>
      <c r="F602" s="120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20"/>
      <c r="F603" s="120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20"/>
      <c r="F604" s="120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20"/>
      <c r="F605" s="120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20"/>
      <c r="F606" s="120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20"/>
      <c r="F607" s="120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20"/>
      <c r="F608" s="120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20"/>
      <c r="F609" s="120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20"/>
      <c r="F610" s="120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20"/>
      <c r="F611" s="120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20"/>
      <c r="F612" s="120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20"/>
      <c r="F613" s="120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20"/>
      <c r="F614" s="120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20"/>
      <c r="F615" s="120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20"/>
      <c r="F616" s="120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20"/>
      <c r="F617" s="120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20"/>
      <c r="F618" s="120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20"/>
      <c r="F619" s="120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20"/>
      <c r="F620" s="120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20"/>
      <c r="F621" s="120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20"/>
      <c r="F622" s="120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20"/>
      <c r="F623" s="120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20"/>
      <c r="F624" s="120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20"/>
      <c r="F625" s="120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20"/>
      <c r="F626" s="120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20"/>
      <c r="F627" s="120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20"/>
      <c r="F628" s="120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20"/>
      <c r="F629" s="120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20"/>
      <c r="F630" s="120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20"/>
      <c r="F631" s="120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20"/>
      <c r="F632" s="120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20"/>
      <c r="F633" s="120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20"/>
      <c r="F634" s="120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20"/>
      <c r="F635" s="120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20"/>
      <c r="F636" s="120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20"/>
      <c r="F637" s="120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20"/>
      <c r="F638" s="120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20"/>
      <c r="F639" s="120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20"/>
      <c r="F640" s="120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20"/>
      <c r="F641" s="120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20"/>
      <c r="F642" s="120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20"/>
      <c r="F643" s="120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20"/>
      <c r="F644" s="120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20"/>
      <c r="F645" s="120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20"/>
      <c r="F646" s="120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20"/>
      <c r="F647" s="120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20"/>
      <c r="F648" s="120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20"/>
      <c r="F649" s="120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20"/>
      <c r="F650" s="120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20"/>
      <c r="F651" s="120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20"/>
      <c r="F652" s="120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20"/>
      <c r="F653" s="120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20"/>
      <c r="F654" s="120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20"/>
      <c r="F655" s="120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20"/>
      <c r="F656" s="120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20"/>
      <c r="F657" s="120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20"/>
      <c r="F658" s="120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20"/>
      <c r="F659" s="120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20"/>
      <c r="F660" s="120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20"/>
      <c r="F661" s="120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20"/>
      <c r="F662" s="120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20"/>
      <c r="F663" s="120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20"/>
      <c r="F664" s="120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20"/>
      <c r="F665" s="120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20"/>
      <c r="F666" s="120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20"/>
      <c r="F667" s="120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20"/>
      <c r="F668" s="120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20"/>
      <c r="F669" s="120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20"/>
      <c r="F670" s="120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20"/>
      <c r="F671" s="120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20"/>
      <c r="F672" s="120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20"/>
      <c r="F673" s="120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20"/>
      <c r="F674" s="120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20"/>
      <c r="F675" s="120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20"/>
      <c r="F676" s="120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20"/>
      <c r="F677" s="120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20"/>
      <c r="F678" s="120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20"/>
      <c r="F679" s="120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20"/>
      <c r="F680" s="120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20"/>
      <c r="F681" s="120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20"/>
      <c r="F682" s="120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20"/>
      <c r="F683" s="120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20"/>
      <c r="F684" s="120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20"/>
      <c r="F685" s="120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20"/>
      <c r="F686" s="120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20"/>
      <c r="F687" s="120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20"/>
      <c r="F688" s="120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20"/>
      <c r="F689" s="120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20"/>
      <c r="F690" s="120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20"/>
      <c r="F691" s="120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20"/>
      <c r="F692" s="120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20"/>
      <c r="F693" s="120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20"/>
      <c r="F694" s="120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20"/>
      <c r="F695" s="120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20"/>
      <c r="F696" s="120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20"/>
      <c r="F697" s="120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20"/>
      <c r="F698" s="120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20"/>
      <c r="F699" s="120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20"/>
      <c r="F700" s="120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20"/>
      <c r="F701" s="120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20"/>
      <c r="F702" s="120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20"/>
      <c r="F703" s="120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20"/>
      <c r="F704" s="120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20"/>
      <c r="F705" s="120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20"/>
      <c r="F706" s="120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20"/>
      <c r="F707" s="120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20"/>
      <c r="F708" s="120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20"/>
      <c r="F709" s="120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20"/>
      <c r="F710" s="120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20"/>
      <c r="F711" s="120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20"/>
      <c r="F712" s="120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20"/>
      <c r="F713" s="120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20"/>
      <c r="F714" s="120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20"/>
      <c r="F715" s="120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20"/>
      <c r="F716" s="120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20"/>
      <c r="F717" s="120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20"/>
      <c r="F718" s="120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20"/>
      <c r="F719" s="120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20"/>
      <c r="F720" s="120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20"/>
      <c r="F721" s="120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20"/>
      <c r="F722" s="120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20"/>
      <c r="F723" s="120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20"/>
      <c r="F724" s="120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20"/>
      <c r="F725" s="120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20"/>
      <c r="F726" s="120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20"/>
      <c r="F727" s="120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20"/>
      <c r="F728" s="120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20"/>
      <c r="F729" s="120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20"/>
      <c r="F730" s="120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20"/>
      <c r="F731" s="120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20"/>
      <c r="F732" s="120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20"/>
      <c r="F733" s="120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20"/>
      <c r="F734" s="120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20"/>
      <c r="F735" s="120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20"/>
      <c r="F736" s="120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20"/>
      <c r="F737" s="120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20"/>
      <c r="F738" s="120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20"/>
      <c r="F739" s="120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20"/>
      <c r="F740" s="120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20"/>
      <c r="F741" s="120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20"/>
      <c r="F742" s="120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20"/>
      <c r="F743" s="120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20"/>
      <c r="F744" s="120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20"/>
      <c r="F745" s="120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20"/>
      <c r="F746" s="120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20"/>
      <c r="F747" s="120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20"/>
      <c r="F748" s="120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20"/>
      <c r="F749" s="120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20"/>
      <c r="F750" s="120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20"/>
      <c r="F751" s="120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20"/>
      <c r="F752" s="120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20"/>
      <c r="F753" s="120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20"/>
      <c r="F754" s="120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20"/>
      <c r="F755" s="120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20"/>
      <c r="F756" s="120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20"/>
      <c r="F757" s="120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20"/>
      <c r="F758" s="120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20"/>
      <c r="F759" s="120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20"/>
      <c r="F760" s="120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20"/>
      <c r="F761" s="120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20"/>
      <c r="F762" s="120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20"/>
      <c r="F763" s="120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20"/>
      <c r="F764" s="120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20"/>
      <c r="F765" s="120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20"/>
      <c r="F766" s="120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20"/>
      <c r="F767" s="120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20"/>
      <c r="F768" s="120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20"/>
      <c r="F769" s="120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20"/>
      <c r="F770" s="120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20"/>
      <c r="F771" s="120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20"/>
      <c r="F772" s="120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20"/>
      <c r="F773" s="12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20"/>
      <c r="F774" s="120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20"/>
      <c r="F775" s="120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20"/>
      <c r="F776" s="12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20"/>
      <c r="F777" s="12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20"/>
      <c r="F778" s="12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20"/>
      <c r="F779" s="120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20"/>
      <c r="F780" s="120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20"/>
      <c r="F781" s="120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20"/>
      <c r="F782" s="120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20"/>
      <c r="F783" s="12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20"/>
      <c r="F784" s="120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20"/>
      <c r="F785" s="120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20"/>
      <c r="F786" s="120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20"/>
      <c r="F787" s="120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20"/>
      <c r="F788" s="12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20"/>
      <c r="F789" s="120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20"/>
      <c r="F790" s="120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20"/>
      <c r="F791" s="120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20"/>
      <c r="F792" s="120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20"/>
      <c r="F793" s="120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20"/>
      <c r="F794" s="120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20"/>
      <c r="F795" s="120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20"/>
      <c r="F796" s="120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20"/>
      <c r="F797" s="120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20"/>
      <c r="F798" s="120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20"/>
      <c r="F799" s="120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20"/>
      <c r="F800" s="120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20"/>
      <c r="F801" s="120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20"/>
      <c r="F802" s="120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20"/>
      <c r="F803" s="120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20"/>
      <c r="F804" s="120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20"/>
      <c r="F805" s="120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20"/>
      <c r="F806" s="120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20"/>
      <c r="F807" s="120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20"/>
      <c r="F808" s="120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20"/>
      <c r="F809" s="120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20"/>
      <c r="F810" s="120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20"/>
      <c r="F811" s="120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20"/>
      <c r="F812" s="120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20"/>
      <c r="F813" s="120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20"/>
      <c r="F814" s="120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20"/>
      <c r="F815" s="120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20"/>
      <c r="F816" s="120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20"/>
      <c r="F817" s="120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20"/>
      <c r="F818" s="120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20"/>
      <c r="F819" s="120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20"/>
      <c r="F820" s="120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20"/>
      <c r="F821" s="120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20"/>
      <c r="F822" s="120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20"/>
      <c r="F823" s="120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20"/>
      <c r="F824" s="120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20"/>
      <c r="F825" s="120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20"/>
      <c r="F826" s="120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20"/>
      <c r="F827" s="120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20"/>
      <c r="F828" s="120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20"/>
      <c r="F829" s="120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20"/>
      <c r="F830" s="120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20"/>
      <c r="F831" s="120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20"/>
      <c r="F832" s="120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20"/>
      <c r="F833" s="120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20"/>
      <c r="F834" s="120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20"/>
      <c r="F835" s="120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20"/>
      <c r="F836" s="120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20"/>
      <c r="F837" s="120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20"/>
      <c r="F838" s="120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20"/>
      <c r="F839" s="120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20"/>
      <c r="F840" s="120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20"/>
      <c r="F841" s="120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20"/>
      <c r="F842" s="120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20"/>
      <c r="F843" s="120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20"/>
      <c r="F844" s="120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20"/>
      <c r="F845" s="120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20"/>
      <c r="F846" s="120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20"/>
      <c r="F847" s="120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20"/>
      <c r="F848" s="120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20"/>
      <c r="F849" s="120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20"/>
      <c r="F850" s="120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20"/>
      <c r="F851" s="120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20"/>
      <c r="F852" s="120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20"/>
      <c r="F853" s="120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20"/>
      <c r="F854" s="120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20"/>
      <c r="F855" s="120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20"/>
      <c r="F856" s="120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20"/>
      <c r="F857" s="120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20"/>
      <c r="F858" s="120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20"/>
      <c r="F859" s="120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20"/>
      <c r="F860" s="120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20"/>
      <c r="F861" s="120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20"/>
      <c r="F862" s="120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20"/>
      <c r="F863" s="120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20"/>
      <c r="F864" s="120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20"/>
      <c r="F865" s="120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20"/>
      <c r="F866" s="120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20"/>
      <c r="F867" s="120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20"/>
      <c r="F868" s="120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20"/>
      <c r="F869" s="120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20"/>
      <c r="F870" s="120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20"/>
      <c r="F871" s="120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20"/>
      <c r="F872" s="120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20"/>
      <c r="F873" s="120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20"/>
      <c r="F874" s="120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20"/>
      <c r="F875" s="120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20"/>
      <c r="F876" s="120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20"/>
      <c r="F877" s="120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20"/>
      <c r="F878" s="120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20"/>
      <c r="F879" s="120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20"/>
      <c r="F880" s="120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20"/>
      <c r="F881" s="120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20"/>
      <c r="F882" s="120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20"/>
      <c r="F883" s="120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20"/>
      <c r="F884" s="120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20"/>
      <c r="F885" s="120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20"/>
      <c r="F886" s="120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20"/>
      <c r="F887" s="120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20"/>
      <c r="F888" s="120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20"/>
      <c r="F889" s="120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20"/>
      <c r="F890" s="120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20"/>
      <c r="F891" s="120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20"/>
      <c r="F892" s="120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20"/>
      <c r="F893" s="120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20"/>
      <c r="F894" s="120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20"/>
      <c r="F895" s="120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20"/>
      <c r="F896" s="120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20"/>
      <c r="F897" s="120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20"/>
      <c r="F898" s="120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20"/>
      <c r="F899" s="120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20"/>
      <c r="F900" s="120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20"/>
      <c r="F901" s="120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  <row r="902" spans="1:73" x14ac:dyDescent="0.2">
      <c r="A902" s="1"/>
      <c r="B902" s="1"/>
      <c r="C902" s="1"/>
      <c r="D902" s="1"/>
      <c r="E902" s="120"/>
      <c r="F902" s="120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</row>
    <row r="903" spans="1:73" x14ac:dyDescent="0.2">
      <c r="A903" s="1"/>
      <c r="B903" s="1"/>
      <c r="C903" s="1"/>
      <c r="D903" s="1"/>
      <c r="E903" s="120"/>
      <c r="F903" s="120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</row>
    <row r="904" spans="1:73" x14ac:dyDescent="0.2">
      <c r="A904" s="1"/>
      <c r="B904" s="1"/>
      <c r="C904" s="1"/>
      <c r="D904" s="1"/>
      <c r="E904" s="120"/>
      <c r="F904" s="120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</row>
    <row r="905" spans="1:73" x14ac:dyDescent="0.2">
      <c r="A905" s="1"/>
      <c r="B905" s="1"/>
      <c r="C905" s="1"/>
      <c r="D905" s="1"/>
      <c r="E905" s="120"/>
      <c r="F905" s="120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</row>
    <row r="906" spans="1:73" x14ac:dyDescent="0.2">
      <c r="A906" s="1"/>
      <c r="B906" s="1"/>
      <c r="C906" s="1"/>
      <c r="D906" s="1"/>
      <c r="E906" s="120"/>
      <c r="F906" s="120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</row>
    <row r="907" spans="1:73" x14ac:dyDescent="0.2">
      <c r="A907" s="1"/>
      <c r="B907" s="1"/>
      <c r="C907" s="1"/>
      <c r="D907" s="1"/>
      <c r="E907" s="120"/>
      <c r="F907" s="120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</row>
    <row r="908" spans="1:73" x14ac:dyDescent="0.2">
      <c r="A908" s="1"/>
      <c r="B908" s="1"/>
      <c r="C908" s="1"/>
      <c r="D908" s="1"/>
      <c r="E908" s="120"/>
      <c r="F908" s="120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</row>
    <row r="909" spans="1:73" x14ac:dyDescent="0.2">
      <c r="A909" s="1"/>
      <c r="B909" s="1"/>
      <c r="C909" s="1"/>
      <c r="D909" s="1"/>
      <c r="E909" s="120"/>
      <c r="F909" s="120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</row>
    <row r="910" spans="1:73" x14ac:dyDescent="0.2">
      <c r="A910" s="1"/>
      <c r="B910" s="1"/>
      <c r="C910" s="1"/>
      <c r="D910" s="1"/>
      <c r="E910" s="120"/>
      <c r="F910" s="120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</row>
    <row r="911" spans="1:73" x14ac:dyDescent="0.2">
      <c r="A911" s="1"/>
      <c r="B911" s="1"/>
      <c r="C911" s="1"/>
      <c r="D911" s="1"/>
      <c r="E911" s="120"/>
      <c r="F911" s="120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</row>
    <row r="912" spans="1:73" x14ac:dyDescent="0.2">
      <c r="A912" s="1"/>
      <c r="B912" s="1"/>
      <c r="C912" s="1"/>
      <c r="D912" s="1"/>
      <c r="E912" s="120"/>
      <c r="F912" s="120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</row>
    <row r="913" spans="1:73" x14ac:dyDescent="0.2">
      <c r="A913" s="1"/>
      <c r="B913" s="1"/>
      <c r="C913" s="1"/>
      <c r="D913" s="1"/>
      <c r="E913" s="120"/>
      <c r="F913" s="120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</row>
    <row r="914" spans="1:73" x14ac:dyDescent="0.2">
      <c r="A914" s="1"/>
      <c r="B914" s="1"/>
      <c r="C914" s="1"/>
      <c r="D914" s="1"/>
      <c r="E914" s="120"/>
      <c r="F914" s="120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</row>
    <row r="915" spans="1:73" x14ac:dyDescent="0.2">
      <c r="A915" s="1"/>
      <c r="B915" s="1"/>
      <c r="C915" s="1"/>
      <c r="D915" s="1"/>
      <c r="E915" s="120"/>
      <c r="F915" s="120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</row>
    <row r="916" spans="1:73" x14ac:dyDescent="0.2">
      <c r="A916" s="1"/>
      <c r="B916" s="1"/>
      <c r="C916" s="1"/>
      <c r="D916" s="1"/>
      <c r="E916" s="120"/>
      <c r="F916" s="120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</row>
    <row r="917" spans="1:73" x14ac:dyDescent="0.2">
      <c r="A917" s="1"/>
      <c r="B917" s="1"/>
      <c r="C917" s="1"/>
      <c r="D917" s="1"/>
      <c r="E917" s="120"/>
      <c r="F917" s="120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</row>
    <row r="918" spans="1:73" x14ac:dyDescent="0.2">
      <c r="A918" s="1"/>
      <c r="B918" s="1"/>
      <c r="C918" s="1"/>
      <c r="D918" s="1"/>
      <c r="E918" s="120"/>
      <c r="F918" s="120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</row>
    <row r="919" spans="1:73" x14ac:dyDescent="0.2">
      <c r="A919" s="1"/>
      <c r="B919" s="1"/>
      <c r="C919" s="1"/>
      <c r="D919" s="1"/>
      <c r="E919" s="120"/>
      <c r="F919" s="120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</row>
    <row r="920" spans="1:73" x14ac:dyDescent="0.2">
      <c r="A920" s="1"/>
      <c r="B920" s="1"/>
      <c r="C920" s="1"/>
      <c r="D920" s="1"/>
      <c r="E920" s="120"/>
      <c r="F920" s="120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</row>
    <row r="921" spans="1:73" x14ac:dyDescent="0.2">
      <c r="A921" s="1"/>
      <c r="B921" s="1"/>
      <c r="C921" s="1"/>
      <c r="D921" s="1"/>
      <c r="E921" s="120"/>
      <c r="F921" s="120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</row>
    <row r="922" spans="1:73" x14ac:dyDescent="0.2">
      <c r="A922" s="1"/>
      <c r="B922" s="1"/>
      <c r="C922" s="1"/>
      <c r="D922" s="1"/>
      <c r="E922" s="120"/>
      <c r="F922" s="120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</row>
    <row r="923" spans="1:73" x14ac:dyDescent="0.2">
      <c r="A923" s="1"/>
      <c r="B923" s="1"/>
      <c r="C923" s="1"/>
      <c r="D923" s="1"/>
      <c r="E923" s="120"/>
      <c r="F923" s="120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</row>
    <row r="924" spans="1:73" x14ac:dyDescent="0.2">
      <c r="A924" s="1"/>
      <c r="B924" s="1"/>
      <c r="C924" s="1"/>
      <c r="D924" s="1"/>
      <c r="E924" s="120"/>
      <c r="F924" s="120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</row>
    <row r="925" spans="1:73" x14ac:dyDescent="0.2">
      <c r="A925" s="1"/>
      <c r="B925" s="1"/>
      <c r="C925" s="1"/>
      <c r="D925" s="1"/>
      <c r="E925" s="120"/>
      <c r="F925" s="120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</row>
    <row r="926" spans="1:73" x14ac:dyDescent="0.2">
      <c r="A926" s="1"/>
      <c r="B926" s="1"/>
      <c r="C926" s="1"/>
      <c r="D926" s="1"/>
      <c r="E926" s="120"/>
      <c r="F926" s="120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</row>
    <row r="927" spans="1:73" x14ac:dyDescent="0.2">
      <c r="A927" s="1"/>
      <c r="B927" s="1"/>
      <c r="C927" s="1"/>
      <c r="D927" s="1"/>
      <c r="E927" s="120"/>
      <c r="F927" s="120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</row>
    <row r="928" spans="1:73" x14ac:dyDescent="0.2">
      <c r="A928" s="1"/>
      <c r="B928" s="1"/>
      <c r="C928" s="1"/>
      <c r="D928" s="1"/>
      <c r="E928" s="120"/>
      <c r="F928" s="120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</row>
    <row r="929" spans="1:73" x14ac:dyDescent="0.2">
      <c r="A929" s="1"/>
      <c r="B929" s="1"/>
      <c r="C929" s="1"/>
      <c r="D929" s="1"/>
      <c r="E929" s="120"/>
      <c r="F929" s="120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</row>
    <row r="930" spans="1:73" x14ac:dyDescent="0.2">
      <c r="A930" s="1"/>
      <c r="B930" s="1"/>
      <c r="C930" s="1"/>
      <c r="D930" s="1"/>
      <c r="E930" s="120"/>
      <c r="F930" s="120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</row>
    <row r="931" spans="1:73" x14ac:dyDescent="0.2">
      <c r="A931" s="1"/>
      <c r="B931" s="1"/>
      <c r="C931" s="1"/>
      <c r="D931" s="1"/>
      <c r="E931" s="120"/>
      <c r="F931" s="120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</row>
    <row r="932" spans="1:73" x14ac:dyDescent="0.2">
      <c r="A932" s="1"/>
      <c r="B932" s="1"/>
      <c r="C932" s="1"/>
      <c r="D932" s="1"/>
      <c r="E932" s="120"/>
      <c r="F932" s="120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</row>
    <row r="933" spans="1:73" x14ac:dyDescent="0.2">
      <c r="A933" s="1"/>
      <c r="B933" s="1"/>
      <c r="C933" s="1"/>
      <c r="D933" s="1"/>
      <c r="E933" s="120"/>
      <c r="F933" s="120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</row>
    <row r="934" spans="1:73" x14ac:dyDescent="0.2">
      <c r="A934" s="1"/>
      <c r="B934" s="1"/>
      <c r="C934" s="1"/>
      <c r="D934" s="1"/>
      <c r="E934" s="120"/>
      <c r="F934" s="120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</row>
    <row r="935" spans="1:73" x14ac:dyDescent="0.2">
      <c r="A935" s="1"/>
      <c r="B935" s="1"/>
      <c r="C935" s="1"/>
      <c r="D935" s="1"/>
      <c r="E935" s="120"/>
      <c r="F935" s="120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</row>
    <row r="936" spans="1:73" x14ac:dyDescent="0.2">
      <c r="A936" s="1"/>
      <c r="B936" s="1"/>
      <c r="C936" s="1"/>
      <c r="D936" s="1"/>
      <c r="E936" s="120"/>
      <c r="F936" s="120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</row>
    <row r="937" spans="1:73" x14ac:dyDescent="0.2">
      <c r="A937" s="1"/>
      <c r="B937" s="1"/>
      <c r="C937" s="1"/>
      <c r="D937" s="1"/>
      <c r="E937" s="120"/>
      <c r="F937" s="120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</row>
    <row r="938" spans="1:73" x14ac:dyDescent="0.2">
      <c r="A938" s="1"/>
      <c r="B938" s="1"/>
      <c r="C938" s="1"/>
      <c r="D938" s="1"/>
      <c r="E938" s="120"/>
      <c r="F938" s="120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</row>
    <row r="939" spans="1:73" x14ac:dyDescent="0.2">
      <c r="A939" s="1"/>
      <c r="B939" s="1"/>
      <c r="C939" s="1"/>
      <c r="D939" s="1"/>
      <c r="E939" s="120"/>
      <c r="F939" s="120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</row>
    <row r="940" spans="1:73" x14ac:dyDescent="0.2">
      <c r="A940" s="1"/>
      <c r="B940" s="1"/>
      <c r="C940" s="1"/>
      <c r="D940" s="1"/>
      <c r="E940" s="120"/>
      <c r="F940" s="120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</row>
    <row r="941" spans="1:73" x14ac:dyDescent="0.2">
      <c r="A941" s="1"/>
      <c r="B941" s="1"/>
      <c r="C941" s="1"/>
      <c r="D941" s="1"/>
      <c r="E941" s="120"/>
      <c r="F941" s="120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</row>
    <row r="942" spans="1:73" x14ac:dyDescent="0.2">
      <c r="A942" s="1"/>
      <c r="B942" s="1"/>
      <c r="C942" s="1"/>
      <c r="D942" s="1"/>
      <c r="E942" s="120"/>
      <c r="F942" s="120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</row>
    <row r="943" spans="1:73" x14ac:dyDescent="0.2">
      <c r="A943" s="1"/>
      <c r="B943" s="1"/>
      <c r="C943" s="1"/>
      <c r="D943" s="1"/>
      <c r="E943" s="120"/>
      <c r="F943" s="120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</row>
    <row r="944" spans="1:73" x14ac:dyDescent="0.2">
      <c r="A944" s="1"/>
      <c r="B944" s="1"/>
      <c r="C944" s="1"/>
      <c r="D944" s="1"/>
      <c r="E944" s="120"/>
      <c r="F944" s="120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</row>
    <row r="945" spans="1:73" x14ac:dyDescent="0.2">
      <c r="A945" s="1"/>
      <c r="B945" s="1"/>
      <c r="C945" s="1"/>
      <c r="D945" s="1"/>
      <c r="E945" s="120"/>
      <c r="F945" s="120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</row>
    <row r="946" spans="1:73" x14ac:dyDescent="0.2">
      <c r="A946" s="1"/>
      <c r="B946" s="1"/>
      <c r="C946" s="1"/>
      <c r="D946" s="1"/>
      <c r="E946" s="120"/>
      <c r="F946" s="120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</row>
    <row r="947" spans="1:73" x14ac:dyDescent="0.2">
      <c r="A947" s="1"/>
      <c r="B947" s="1"/>
      <c r="C947" s="1"/>
      <c r="D947" s="1"/>
      <c r="E947" s="120"/>
      <c r="F947" s="120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</row>
    <row r="948" spans="1:73" x14ac:dyDescent="0.2">
      <c r="A948" s="1"/>
      <c r="B948" s="1"/>
      <c r="C948" s="1"/>
      <c r="D948" s="1"/>
      <c r="E948" s="120"/>
      <c r="F948" s="120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</row>
    <row r="949" spans="1:73" x14ac:dyDescent="0.2">
      <c r="A949" s="1"/>
      <c r="B949" s="1"/>
      <c r="C949" s="1"/>
      <c r="D949" s="1"/>
      <c r="E949" s="120"/>
      <c r="F949" s="120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</row>
    <row r="950" spans="1:73" x14ac:dyDescent="0.2">
      <c r="A950" s="1"/>
      <c r="B950" s="1"/>
      <c r="C950" s="1"/>
      <c r="D950" s="1"/>
      <c r="E950" s="120"/>
      <c r="F950" s="120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</row>
    <row r="951" spans="1:73" x14ac:dyDescent="0.2">
      <c r="A951" s="1"/>
      <c r="B951" s="1"/>
      <c r="C951" s="1"/>
      <c r="D951" s="1"/>
      <c r="E951" s="120"/>
      <c r="F951" s="120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</row>
    <row r="952" spans="1:73" x14ac:dyDescent="0.2">
      <c r="A952" s="1"/>
      <c r="B952" s="1"/>
      <c r="C952" s="1"/>
      <c r="D952" s="1"/>
      <c r="E952" s="120"/>
      <c r="F952" s="120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</row>
    <row r="953" spans="1:73" x14ac:dyDescent="0.2">
      <c r="A953" s="1"/>
      <c r="B953" s="1"/>
      <c r="C953" s="1"/>
      <c r="D953" s="1"/>
      <c r="E953" s="120"/>
      <c r="F953" s="120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</row>
    <row r="954" spans="1:73" x14ac:dyDescent="0.2">
      <c r="A954" s="1"/>
      <c r="B954" s="1"/>
      <c r="C954" s="1"/>
      <c r="D954" s="1"/>
      <c r="E954" s="120"/>
      <c r="F954" s="120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</row>
    <row r="955" spans="1:73" x14ac:dyDescent="0.2">
      <c r="A955" s="1"/>
      <c r="B955" s="1"/>
      <c r="C955" s="1"/>
      <c r="D955" s="1"/>
      <c r="E955" s="120"/>
      <c r="F955" s="120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</row>
    <row r="956" spans="1:73" x14ac:dyDescent="0.2">
      <c r="A956" s="1"/>
      <c r="B956" s="1"/>
      <c r="C956" s="1"/>
      <c r="D956" s="1"/>
      <c r="E956" s="120"/>
      <c r="F956" s="120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</row>
    <row r="957" spans="1:73" x14ac:dyDescent="0.2">
      <c r="A957" s="1"/>
      <c r="B957" s="1"/>
      <c r="C957" s="1"/>
      <c r="D957" s="1"/>
      <c r="E957" s="120"/>
      <c r="F957" s="120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</row>
    <row r="958" spans="1:73" x14ac:dyDescent="0.2">
      <c r="A958" s="1"/>
      <c r="B958" s="1"/>
      <c r="C958" s="1"/>
      <c r="D958" s="1"/>
      <c r="E958" s="120"/>
      <c r="F958" s="120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</row>
    <row r="959" spans="1:73" x14ac:dyDescent="0.2">
      <c r="A959" s="1"/>
      <c r="B959" s="1"/>
      <c r="C959" s="1"/>
      <c r="D959" s="1"/>
      <c r="E959" s="120"/>
      <c r="F959" s="120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</row>
    <row r="960" spans="1:73" x14ac:dyDescent="0.2">
      <c r="A960" s="1"/>
      <c r="B960" s="1"/>
      <c r="C960" s="1"/>
      <c r="D960" s="1"/>
      <c r="E960" s="120"/>
      <c r="F960" s="120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</row>
    <row r="961" spans="1:73" x14ac:dyDescent="0.2">
      <c r="A961" s="1"/>
      <c r="B961" s="1"/>
      <c r="C961" s="1"/>
      <c r="D961" s="1"/>
      <c r="E961" s="120"/>
      <c r="F961" s="120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</row>
    <row r="962" spans="1:73" x14ac:dyDescent="0.2">
      <c r="A962" s="1"/>
      <c r="B962" s="1"/>
      <c r="C962" s="1"/>
      <c r="D962" s="1"/>
      <c r="E962" s="120"/>
      <c r="F962" s="120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</row>
    <row r="963" spans="1:73" x14ac:dyDescent="0.2">
      <c r="A963" s="1"/>
      <c r="B963" s="1"/>
      <c r="C963" s="1"/>
      <c r="D963" s="1"/>
      <c r="E963" s="120"/>
      <c r="F963" s="120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</row>
    <row r="964" spans="1:73" x14ac:dyDescent="0.2">
      <c r="A964" s="1"/>
      <c r="B964" s="1"/>
      <c r="C964" s="1"/>
      <c r="D964" s="1"/>
      <c r="E964" s="120"/>
      <c r="F964" s="120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</row>
    <row r="965" spans="1:73" x14ac:dyDescent="0.2">
      <c r="A965" s="1"/>
      <c r="B965" s="1"/>
      <c r="C965" s="1"/>
      <c r="D965" s="1"/>
      <c r="E965" s="120"/>
      <c r="F965" s="120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</row>
    <row r="966" spans="1:73" x14ac:dyDescent="0.2">
      <c r="A966" s="1"/>
      <c r="B966" s="1"/>
      <c r="C966" s="1"/>
      <c r="D966" s="1"/>
      <c r="E966" s="120"/>
      <c r="F966" s="120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</row>
    <row r="967" spans="1:73" x14ac:dyDescent="0.2">
      <c r="A967" s="1"/>
      <c r="B967" s="1"/>
      <c r="C967" s="1"/>
      <c r="D967" s="1"/>
      <c r="E967" s="120"/>
      <c r="F967" s="120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</row>
    <row r="968" spans="1:73" x14ac:dyDescent="0.2">
      <c r="A968" s="1"/>
      <c r="B968" s="1"/>
      <c r="C968" s="1"/>
      <c r="D968" s="1"/>
      <c r="E968" s="120"/>
      <c r="F968" s="120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</row>
    <row r="969" spans="1:73" x14ac:dyDescent="0.2">
      <c r="A969" s="1"/>
      <c r="B969" s="1"/>
      <c r="C969" s="1"/>
      <c r="D969" s="1"/>
      <c r="E969" s="120"/>
      <c r="F969" s="120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</row>
    <row r="970" spans="1:73" x14ac:dyDescent="0.2">
      <c r="A970" s="1"/>
      <c r="B970" s="1"/>
      <c r="C970" s="1"/>
      <c r="D970" s="1"/>
      <c r="E970" s="120"/>
      <c r="F970" s="120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</row>
    <row r="971" spans="1:73" x14ac:dyDescent="0.2">
      <c r="A971" s="1"/>
      <c r="B971" s="1"/>
      <c r="C971" s="1"/>
      <c r="D971" s="1"/>
      <c r="E971" s="120"/>
      <c r="F971" s="120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</row>
    <row r="972" spans="1:73" x14ac:dyDescent="0.2">
      <c r="A972" s="1"/>
      <c r="B972" s="1"/>
      <c r="C972" s="1"/>
      <c r="D972" s="1"/>
      <c r="E972" s="120"/>
      <c r="F972" s="120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</row>
    <row r="973" spans="1:73" x14ac:dyDescent="0.2">
      <c r="A973" s="1"/>
      <c r="B973" s="1"/>
      <c r="C973" s="1"/>
      <c r="D973" s="1"/>
      <c r="E973" s="120"/>
      <c r="F973" s="120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</row>
    <row r="974" spans="1:73" x14ac:dyDescent="0.2">
      <c r="A974" s="1"/>
      <c r="B974" s="1"/>
      <c r="C974" s="1"/>
      <c r="D974" s="1"/>
      <c r="E974" s="120"/>
      <c r="F974" s="120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</row>
    <row r="975" spans="1:73" x14ac:dyDescent="0.2">
      <c r="A975" s="1"/>
      <c r="B975" s="1"/>
      <c r="C975" s="1"/>
      <c r="D975" s="1"/>
      <c r="E975" s="120"/>
      <c r="F975" s="120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</row>
    <row r="976" spans="1:73" x14ac:dyDescent="0.2">
      <c r="A976" s="1"/>
      <c r="B976" s="1"/>
      <c r="C976" s="1"/>
      <c r="D976" s="1"/>
      <c r="E976" s="120"/>
      <c r="F976" s="120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</row>
    <row r="977" spans="1:73" x14ac:dyDescent="0.2">
      <c r="A977" s="1"/>
      <c r="B977" s="1"/>
      <c r="C977" s="1"/>
      <c r="D977" s="1"/>
      <c r="E977" s="120"/>
      <c r="F977" s="120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</row>
    <row r="978" spans="1:73" x14ac:dyDescent="0.2">
      <c r="A978" s="1"/>
      <c r="B978" s="1"/>
      <c r="C978" s="1"/>
      <c r="D978" s="1"/>
      <c r="E978" s="120"/>
      <c r="F978" s="120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</row>
    <row r="979" spans="1:73" x14ac:dyDescent="0.2">
      <c r="A979" s="1"/>
      <c r="B979" s="1"/>
      <c r="C979" s="1"/>
      <c r="D979" s="1"/>
      <c r="E979" s="120"/>
      <c r="F979" s="120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</row>
    <row r="980" spans="1:73" x14ac:dyDescent="0.2">
      <c r="A980" s="1"/>
      <c r="B980" s="1"/>
      <c r="C980" s="1"/>
      <c r="D980" s="1"/>
      <c r="E980" s="120"/>
      <c r="F980" s="120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</row>
    <row r="981" spans="1:73" x14ac:dyDescent="0.2">
      <c r="A981" s="1"/>
      <c r="B981" s="1"/>
      <c r="C981" s="1"/>
      <c r="D981" s="1"/>
      <c r="E981" s="120"/>
      <c r="F981" s="120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</row>
    <row r="982" spans="1:73" x14ac:dyDescent="0.2">
      <c r="A982" s="1"/>
      <c r="B982" s="1"/>
      <c r="C982" s="1"/>
      <c r="D982" s="1"/>
      <c r="E982" s="120"/>
      <c r="F982" s="120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</row>
    <row r="983" spans="1:73" x14ac:dyDescent="0.2">
      <c r="A983" s="1"/>
      <c r="B983" s="1"/>
      <c r="C983" s="1"/>
      <c r="D983" s="1"/>
      <c r="E983" s="120"/>
      <c r="F983" s="120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</row>
    <row r="984" spans="1:73" x14ac:dyDescent="0.2">
      <c r="A984" s="1"/>
      <c r="B984" s="1"/>
      <c r="C984" s="1"/>
      <c r="D984" s="1"/>
      <c r="E984" s="120"/>
      <c r="F984" s="120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</row>
    <row r="985" spans="1:73" x14ac:dyDescent="0.2">
      <c r="A985" s="1"/>
      <c r="B985" s="1"/>
      <c r="C985" s="1"/>
      <c r="D985" s="1"/>
      <c r="E985" s="120"/>
      <c r="F985" s="120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</row>
    <row r="986" spans="1:73" x14ac:dyDescent="0.2">
      <c r="A986" s="1"/>
      <c r="B986" s="1"/>
      <c r="C986" s="1"/>
      <c r="D986" s="1"/>
      <c r="E986" s="120"/>
      <c r="F986" s="120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</row>
    <row r="987" spans="1:73" x14ac:dyDescent="0.2">
      <c r="A987" s="1"/>
      <c r="B987" s="1"/>
      <c r="C987" s="1"/>
      <c r="D987" s="1"/>
      <c r="E987" s="120"/>
      <c r="F987" s="120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</row>
    <row r="988" spans="1:73" x14ac:dyDescent="0.2">
      <c r="A988" s="1"/>
      <c r="B988" s="1"/>
      <c r="C988" s="1"/>
      <c r="D988" s="1"/>
      <c r="E988" s="120"/>
      <c r="F988" s="120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</row>
    <row r="989" spans="1:73" x14ac:dyDescent="0.2">
      <c r="A989" s="1"/>
      <c r="B989" s="1"/>
      <c r="C989" s="1"/>
      <c r="D989" s="1"/>
      <c r="E989" s="120"/>
      <c r="F989" s="120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</row>
    <row r="990" spans="1:73" x14ac:dyDescent="0.2">
      <c r="A990" s="1"/>
      <c r="B990" s="1"/>
      <c r="C990" s="1"/>
      <c r="D990" s="1"/>
      <c r="E990" s="120"/>
      <c r="F990" s="120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</row>
    <row r="991" spans="1:73" x14ac:dyDescent="0.2">
      <c r="A991" s="1"/>
      <c r="B991" s="1"/>
      <c r="C991" s="1"/>
      <c r="D991" s="1"/>
      <c r="E991" s="120"/>
      <c r="F991" s="120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</row>
    <row r="992" spans="1:73" x14ac:dyDescent="0.2">
      <c r="A992" s="1"/>
      <c r="B992" s="1"/>
      <c r="C992" s="1"/>
      <c r="D992" s="1"/>
      <c r="E992" s="120"/>
      <c r="F992" s="120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</row>
    <row r="993" spans="1:73" x14ac:dyDescent="0.2">
      <c r="A993" s="1"/>
      <c r="B993" s="1"/>
      <c r="C993" s="1"/>
      <c r="D993" s="1"/>
      <c r="E993" s="120"/>
      <c r="F993" s="120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</row>
    <row r="994" spans="1:73" x14ac:dyDescent="0.2">
      <c r="A994" s="1"/>
      <c r="B994" s="1"/>
      <c r="C994" s="1"/>
      <c r="D994" s="1"/>
      <c r="E994" s="120"/>
      <c r="F994" s="120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</row>
    <row r="995" spans="1:73" x14ac:dyDescent="0.2">
      <c r="A995" s="1"/>
      <c r="B995" s="1"/>
      <c r="C995" s="1"/>
      <c r="D995" s="1"/>
      <c r="E995" s="120"/>
      <c r="F995" s="120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</row>
    <row r="996" spans="1:73" x14ac:dyDescent="0.2">
      <c r="A996" s="1"/>
      <c r="B996" s="1"/>
      <c r="C996" s="1"/>
      <c r="D996" s="1"/>
      <c r="E996" s="120"/>
      <c r="F996" s="120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</row>
    <row r="997" spans="1:73" x14ac:dyDescent="0.2">
      <c r="A997" s="1"/>
      <c r="B997" s="1"/>
      <c r="C997" s="1"/>
      <c r="D997" s="1"/>
      <c r="E997" s="120"/>
      <c r="F997" s="120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</row>
    <row r="998" spans="1:73" x14ac:dyDescent="0.2">
      <c r="A998" s="1"/>
      <c r="B998" s="1"/>
      <c r="C998" s="1"/>
      <c r="D998" s="1"/>
      <c r="E998" s="120"/>
      <c r="F998" s="120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</row>
    <row r="999" spans="1:73" x14ac:dyDescent="0.2">
      <c r="A999" s="1"/>
      <c r="B999" s="1"/>
      <c r="C999" s="1"/>
      <c r="D999" s="1"/>
      <c r="E999" s="120"/>
      <c r="F999" s="120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</row>
    <row r="1000" spans="1:73" x14ac:dyDescent="0.2">
      <c r="A1000" s="1"/>
      <c r="B1000" s="1"/>
      <c r="C1000" s="1"/>
      <c r="D1000" s="1"/>
      <c r="E1000" s="120"/>
      <c r="F1000" s="120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</row>
    <row r="1001" spans="1:73" x14ac:dyDescent="0.2">
      <c r="A1001" s="1"/>
      <c r="B1001" s="1"/>
      <c r="C1001" s="1"/>
      <c r="D1001" s="1"/>
      <c r="E1001" s="120"/>
      <c r="F1001" s="120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</row>
    <row r="1002" spans="1:73" x14ac:dyDescent="0.2">
      <c r="A1002" s="1"/>
      <c r="B1002" s="1"/>
      <c r="C1002" s="1"/>
      <c r="D1002" s="1"/>
      <c r="E1002" s="120"/>
      <c r="F1002" s="120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</row>
    <row r="1003" spans="1:73" x14ac:dyDescent="0.2">
      <c r="A1003" s="1"/>
      <c r="B1003" s="1"/>
      <c r="C1003" s="1"/>
      <c r="D1003" s="1"/>
      <c r="E1003" s="120"/>
      <c r="F1003" s="120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</row>
    <row r="1004" spans="1:73" x14ac:dyDescent="0.2">
      <c r="A1004" s="1"/>
      <c r="B1004" s="1"/>
      <c r="C1004" s="1"/>
      <c r="D1004" s="1"/>
      <c r="E1004" s="120"/>
      <c r="F1004" s="120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</row>
    <row r="1005" spans="1:73" x14ac:dyDescent="0.2">
      <c r="A1005" s="1"/>
      <c r="B1005" s="1"/>
      <c r="C1005" s="1"/>
      <c r="D1005" s="1"/>
      <c r="E1005" s="120"/>
      <c r="F1005" s="120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</row>
    <row r="1006" spans="1:73" x14ac:dyDescent="0.2">
      <c r="A1006" s="1"/>
      <c r="B1006" s="1"/>
      <c r="C1006" s="1"/>
      <c r="D1006" s="1"/>
      <c r="E1006" s="120"/>
      <c r="F1006" s="120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</row>
    <row r="1007" spans="1:73" x14ac:dyDescent="0.2">
      <c r="A1007" s="1"/>
      <c r="B1007" s="1"/>
      <c r="C1007" s="1"/>
      <c r="D1007" s="1"/>
      <c r="E1007" s="120"/>
      <c r="F1007" s="120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</row>
    <row r="1008" spans="1:73" x14ac:dyDescent="0.2">
      <c r="A1008" s="1"/>
      <c r="B1008" s="1"/>
      <c r="C1008" s="1"/>
      <c r="D1008" s="1"/>
      <c r="E1008" s="120"/>
      <c r="F1008" s="120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</row>
    <row r="1009" spans="1:73" x14ac:dyDescent="0.2">
      <c r="A1009" s="1"/>
      <c r="B1009" s="1"/>
      <c r="C1009" s="1"/>
      <c r="D1009" s="1"/>
      <c r="E1009" s="120"/>
      <c r="F1009" s="120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</row>
    <row r="1010" spans="1:73" x14ac:dyDescent="0.2">
      <c r="A1010" s="1"/>
      <c r="B1010" s="1"/>
      <c r="C1010" s="1"/>
      <c r="D1010" s="1"/>
      <c r="E1010" s="120"/>
      <c r="F1010" s="120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</row>
    <row r="1011" spans="1:73" x14ac:dyDescent="0.2">
      <c r="A1011" s="1"/>
      <c r="B1011" s="1"/>
      <c r="C1011" s="1"/>
      <c r="D1011" s="1"/>
      <c r="E1011" s="120"/>
      <c r="F1011" s="120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</row>
    <row r="1012" spans="1:73" x14ac:dyDescent="0.2">
      <c r="A1012" s="1"/>
      <c r="B1012" s="1"/>
      <c r="C1012" s="1"/>
      <c r="D1012" s="1"/>
      <c r="E1012" s="120"/>
      <c r="F1012" s="120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</row>
    <row r="1013" spans="1:73" x14ac:dyDescent="0.2">
      <c r="A1013" s="1"/>
      <c r="B1013" s="1"/>
      <c r="C1013" s="1"/>
      <c r="D1013" s="1"/>
      <c r="E1013" s="120"/>
      <c r="F1013" s="120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</row>
    <row r="1014" spans="1:73" x14ac:dyDescent="0.2">
      <c r="A1014" s="1"/>
      <c r="B1014" s="1"/>
      <c r="C1014" s="1"/>
      <c r="D1014" s="1"/>
      <c r="E1014" s="120"/>
      <c r="F1014" s="120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</row>
    <row r="1015" spans="1:73" x14ac:dyDescent="0.2">
      <c r="A1015" s="1"/>
      <c r="B1015" s="1"/>
      <c r="C1015" s="1"/>
      <c r="D1015" s="1"/>
      <c r="E1015" s="120"/>
      <c r="F1015" s="120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</row>
    <row r="1016" spans="1:73" x14ac:dyDescent="0.2">
      <c r="A1016" s="1"/>
      <c r="B1016" s="1"/>
      <c r="C1016" s="1"/>
      <c r="D1016" s="1"/>
      <c r="E1016" s="120"/>
      <c r="F1016" s="120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</row>
    <row r="1017" spans="1:73" x14ac:dyDescent="0.2">
      <c r="A1017" s="1"/>
      <c r="B1017" s="1"/>
      <c r="C1017" s="1"/>
      <c r="D1017" s="1"/>
      <c r="E1017" s="120"/>
      <c r="F1017" s="120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</row>
    <row r="1018" spans="1:73" x14ac:dyDescent="0.2">
      <c r="A1018" s="1"/>
      <c r="B1018" s="1"/>
      <c r="C1018" s="1"/>
      <c r="D1018" s="1"/>
      <c r="E1018" s="120"/>
      <c r="F1018" s="120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</row>
    <row r="1019" spans="1:73" x14ac:dyDescent="0.2">
      <c r="A1019" s="1"/>
      <c r="B1019" s="1"/>
      <c r="C1019" s="1"/>
      <c r="D1019" s="1"/>
      <c r="E1019" s="120"/>
      <c r="F1019" s="120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</row>
    <row r="1020" spans="1:73" x14ac:dyDescent="0.2">
      <c r="A1020" s="1"/>
      <c r="B1020" s="1"/>
      <c r="C1020" s="1"/>
      <c r="D1020" s="1"/>
      <c r="E1020" s="120"/>
      <c r="F1020" s="120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</row>
    <row r="1021" spans="1:73" x14ac:dyDescent="0.2">
      <c r="A1021" s="1"/>
      <c r="B1021" s="1"/>
      <c r="C1021" s="1"/>
      <c r="D1021" s="1"/>
      <c r="E1021" s="120"/>
      <c r="F1021" s="120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</row>
    <row r="1022" spans="1:73" x14ac:dyDescent="0.2">
      <c r="A1022" s="1"/>
      <c r="B1022" s="1"/>
      <c r="C1022" s="1"/>
      <c r="D1022" s="1"/>
      <c r="E1022" s="120"/>
      <c r="F1022" s="120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</row>
    <row r="1023" spans="1:73" x14ac:dyDescent="0.2">
      <c r="A1023" s="1"/>
      <c r="B1023" s="1"/>
      <c r="C1023" s="1"/>
      <c r="D1023" s="1"/>
      <c r="E1023" s="120"/>
      <c r="F1023" s="120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</row>
    <row r="1024" spans="1:73" x14ac:dyDescent="0.2">
      <c r="A1024" s="1"/>
      <c r="B1024" s="1"/>
      <c r="C1024" s="1"/>
      <c r="D1024" s="1"/>
      <c r="E1024" s="120"/>
      <c r="F1024" s="120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</row>
    <row r="1025" spans="1:73" x14ac:dyDescent="0.2">
      <c r="A1025" s="1"/>
      <c r="B1025" s="1"/>
      <c r="C1025" s="1"/>
      <c r="D1025" s="1"/>
      <c r="E1025" s="120"/>
      <c r="F1025" s="120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</row>
    <row r="1026" spans="1:73" x14ac:dyDescent="0.2">
      <c r="A1026" s="1"/>
      <c r="B1026" s="1"/>
      <c r="C1026" s="1"/>
      <c r="D1026" s="1"/>
      <c r="E1026" s="120"/>
      <c r="F1026" s="120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</row>
    <row r="1027" spans="1:73" x14ac:dyDescent="0.2">
      <c r="A1027" s="1"/>
      <c r="B1027" s="1"/>
      <c r="C1027" s="1"/>
      <c r="D1027" s="1"/>
      <c r="E1027" s="120"/>
      <c r="F1027" s="120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</row>
    <row r="1028" spans="1:73" x14ac:dyDescent="0.2">
      <c r="A1028" s="1"/>
      <c r="B1028" s="1"/>
      <c r="C1028" s="1"/>
      <c r="D1028" s="1"/>
      <c r="E1028" s="120"/>
      <c r="F1028" s="120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</row>
    <row r="1029" spans="1:73" x14ac:dyDescent="0.2">
      <c r="A1029" s="1"/>
      <c r="B1029" s="1"/>
      <c r="C1029" s="1"/>
      <c r="D1029" s="1"/>
      <c r="E1029" s="120"/>
      <c r="F1029" s="120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</row>
    <row r="1030" spans="1:73" x14ac:dyDescent="0.2">
      <c r="A1030" s="1"/>
      <c r="B1030" s="1"/>
      <c r="C1030" s="1"/>
      <c r="D1030" s="1"/>
      <c r="E1030" s="120"/>
      <c r="F1030" s="120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</row>
    <row r="1031" spans="1:73" x14ac:dyDescent="0.2">
      <c r="A1031" s="1"/>
      <c r="B1031" s="1"/>
      <c r="C1031" s="1"/>
      <c r="D1031" s="1"/>
      <c r="E1031" s="120"/>
      <c r="F1031" s="120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</row>
    <row r="1032" spans="1:73" x14ac:dyDescent="0.2">
      <c r="A1032" s="1"/>
      <c r="B1032" s="1"/>
      <c r="C1032" s="1"/>
      <c r="D1032" s="1"/>
      <c r="E1032" s="120"/>
      <c r="F1032" s="120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</row>
    <row r="1033" spans="1:73" x14ac:dyDescent="0.2">
      <c r="A1033" s="1"/>
      <c r="B1033" s="1"/>
      <c r="C1033" s="1"/>
      <c r="D1033" s="1"/>
      <c r="E1033" s="120"/>
      <c r="F1033" s="120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</row>
    <row r="1034" spans="1:73" x14ac:dyDescent="0.2">
      <c r="A1034" s="1"/>
      <c r="B1034" s="1"/>
      <c r="C1034" s="1"/>
      <c r="D1034" s="1"/>
      <c r="E1034" s="120"/>
      <c r="F1034" s="120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</row>
    <row r="1035" spans="1:73" x14ac:dyDescent="0.2">
      <c r="A1035" s="1"/>
      <c r="B1035" s="1"/>
      <c r="C1035" s="1"/>
      <c r="D1035" s="1"/>
      <c r="E1035" s="120"/>
      <c r="F1035" s="120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</row>
    <row r="1036" spans="1:73" x14ac:dyDescent="0.2">
      <c r="A1036" s="1"/>
      <c r="B1036" s="1"/>
      <c r="C1036" s="1"/>
      <c r="D1036" s="1"/>
      <c r="E1036" s="120"/>
      <c r="F1036" s="120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</row>
    <row r="1037" spans="1:73" x14ac:dyDescent="0.2">
      <c r="A1037" s="1"/>
      <c r="B1037" s="1"/>
      <c r="C1037" s="1"/>
      <c r="D1037" s="1"/>
      <c r="E1037" s="120"/>
      <c r="F1037" s="120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</row>
    <row r="1038" spans="1:73" x14ac:dyDescent="0.2">
      <c r="A1038" s="1"/>
      <c r="B1038" s="1"/>
      <c r="C1038" s="1"/>
      <c r="D1038" s="1"/>
      <c r="E1038" s="120"/>
      <c r="F1038" s="120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</row>
    <row r="1039" spans="1:73" x14ac:dyDescent="0.2">
      <c r="A1039" s="1"/>
      <c r="B1039" s="1"/>
      <c r="C1039" s="1"/>
      <c r="D1039" s="1"/>
      <c r="E1039" s="120"/>
      <c r="F1039" s="120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</row>
    <row r="1040" spans="1:73" x14ac:dyDescent="0.2">
      <c r="A1040" s="1"/>
      <c r="B1040" s="1"/>
      <c r="C1040" s="1"/>
      <c r="D1040" s="1"/>
      <c r="E1040" s="120"/>
      <c r="F1040" s="120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</row>
    <row r="1041" spans="1:73" x14ac:dyDescent="0.2">
      <c r="A1041" s="1"/>
      <c r="B1041" s="1"/>
      <c r="C1041" s="1"/>
      <c r="D1041" s="1"/>
      <c r="E1041" s="120"/>
      <c r="F1041" s="120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</row>
    <row r="1042" spans="1:73" x14ac:dyDescent="0.2">
      <c r="A1042" s="1"/>
      <c r="B1042" s="1"/>
      <c r="C1042" s="1"/>
      <c r="D1042" s="1"/>
      <c r="E1042" s="120"/>
      <c r="F1042" s="120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</row>
    <row r="1043" spans="1:73" x14ac:dyDescent="0.2">
      <c r="A1043" s="1"/>
      <c r="B1043" s="1"/>
      <c r="C1043" s="1"/>
      <c r="D1043" s="1"/>
      <c r="E1043" s="120"/>
      <c r="F1043" s="120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</row>
    <row r="1044" spans="1:73" x14ac:dyDescent="0.2">
      <c r="A1044" s="1"/>
      <c r="B1044" s="1"/>
      <c r="C1044" s="1"/>
      <c r="D1044" s="1"/>
      <c r="E1044" s="120"/>
      <c r="F1044" s="120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</row>
    <row r="1045" spans="1:73" x14ac:dyDescent="0.2">
      <c r="A1045" s="1"/>
      <c r="B1045" s="1"/>
      <c r="C1045" s="1"/>
      <c r="D1045" s="1"/>
      <c r="E1045" s="120"/>
      <c r="F1045" s="120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</row>
    <row r="1046" spans="1:73" x14ac:dyDescent="0.2">
      <c r="A1046" s="1"/>
      <c r="B1046" s="1"/>
      <c r="C1046" s="1"/>
      <c r="D1046" s="1"/>
      <c r="E1046" s="120"/>
      <c r="F1046" s="120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</row>
    <row r="1047" spans="1:73" x14ac:dyDescent="0.2">
      <c r="A1047" s="1"/>
      <c r="B1047" s="1"/>
      <c r="C1047" s="1"/>
      <c r="D1047" s="1"/>
      <c r="E1047" s="120"/>
      <c r="F1047" s="120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</row>
    <row r="1048" spans="1:73" x14ac:dyDescent="0.2">
      <c r="A1048" s="1"/>
      <c r="B1048" s="1"/>
      <c r="C1048" s="1"/>
      <c r="D1048" s="1"/>
      <c r="E1048" s="120"/>
      <c r="F1048" s="120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</row>
    <row r="1049" spans="1:73" x14ac:dyDescent="0.2">
      <c r="A1049" s="1"/>
      <c r="B1049" s="1"/>
      <c r="C1049" s="1"/>
      <c r="D1049" s="1"/>
      <c r="E1049" s="120"/>
      <c r="F1049" s="120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</row>
    <row r="1050" spans="1:73" x14ac:dyDescent="0.2">
      <c r="A1050" s="1"/>
      <c r="B1050" s="1"/>
      <c r="C1050" s="1"/>
      <c r="D1050" s="1"/>
      <c r="E1050" s="120"/>
      <c r="F1050" s="120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</row>
    <row r="1051" spans="1:73" x14ac:dyDescent="0.2">
      <c r="A1051" s="1"/>
      <c r="B1051" s="1"/>
      <c r="C1051" s="1"/>
      <c r="D1051" s="1"/>
      <c r="E1051" s="120"/>
      <c r="F1051" s="120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</row>
    <row r="1052" spans="1:73" x14ac:dyDescent="0.2">
      <c r="A1052" s="1"/>
      <c r="B1052" s="1"/>
      <c r="C1052" s="1"/>
      <c r="D1052" s="1"/>
      <c r="E1052" s="120"/>
      <c r="F1052" s="120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</row>
    <row r="1053" spans="1:73" x14ac:dyDescent="0.2">
      <c r="A1053" s="1"/>
      <c r="B1053" s="1"/>
      <c r="C1053" s="1"/>
      <c r="D1053" s="1"/>
      <c r="E1053" s="120"/>
      <c r="F1053" s="120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</row>
    <row r="1054" spans="1:73" x14ac:dyDescent="0.2">
      <c r="A1054" s="1"/>
      <c r="B1054" s="1"/>
      <c r="C1054" s="1"/>
      <c r="D1054" s="1"/>
      <c r="E1054" s="120"/>
      <c r="F1054" s="120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</row>
    <row r="1055" spans="1:73" x14ac:dyDescent="0.2">
      <c r="A1055" s="1"/>
      <c r="B1055" s="1"/>
      <c r="C1055" s="1"/>
      <c r="D1055" s="1"/>
      <c r="E1055" s="120"/>
      <c r="F1055" s="120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</row>
    <row r="1056" spans="1:73" x14ac:dyDescent="0.2">
      <c r="A1056" s="1"/>
      <c r="B1056" s="1"/>
      <c r="C1056" s="1"/>
      <c r="D1056" s="1"/>
      <c r="E1056" s="120"/>
      <c r="F1056" s="120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</row>
    <row r="1057" spans="1:73" x14ac:dyDescent="0.2">
      <c r="A1057" s="1"/>
      <c r="B1057" s="1"/>
      <c r="C1057" s="1"/>
      <c r="D1057" s="1"/>
      <c r="E1057" s="120"/>
      <c r="F1057" s="120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</row>
    <row r="1058" spans="1:73" x14ac:dyDescent="0.2">
      <c r="A1058" s="1"/>
      <c r="B1058" s="1"/>
      <c r="C1058" s="1"/>
      <c r="D1058" s="1"/>
      <c r="E1058" s="120"/>
      <c r="F1058" s="120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</row>
    <row r="1059" spans="1:73" x14ac:dyDescent="0.2">
      <c r="A1059" s="1"/>
      <c r="B1059" s="1"/>
      <c r="C1059" s="1"/>
      <c r="D1059" s="1"/>
      <c r="E1059" s="120"/>
      <c r="F1059" s="120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</row>
    <row r="1060" spans="1:73" x14ac:dyDescent="0.2">
      <c r="A1060" s="1"/>
      <c r="B1060" s="1"/>
      <c r="C1060" s="1"/>
      <c r="D1060" s="1"/>
      <c r="E1060" s="120"/>
      <c r="F1060" s="120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</row>
    <row r="1061" spans="1:73" x14ac:dyDescent="0.2">
      <c r="A1061" s="1"/>
      <c r="B1061" s="1"/>
      <c r="C1061" s="1"/>
      <c r="D1061" s="1"/>
      <c r="E1061" s="120"/>
      <c r="F1061" s="120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</row>
    <row r="1062" spans="1:73" x14ac:dyDescent="0.2">
      <c r="A1062" s="1"/>
      <c r="B1062" s="1"/>
      <c r="C1062" s="1"/>
      <c r="D1062" s="1"/>
      <c r="E1062" s="120"/>
      <c r="F1062" s="120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</row>
    <row r="1063" spans="1:73" x14ac:dyDescent="0.2">
      <c r="A1063" s="1"/>
      <c r="B1063" s="1"/>
      <c r="C1063" s="1"/>
      <c r="D1063" s="1"/>
      <c r="E1063" s="120"/>
      <c r="F1063" s="120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</row>
    <row r="1064" spans="1:73" x14ac:dyDescent="0.2">
      <c r="A1064" s="1"/>
      <c r="B1064" s="1"/>
      <c r="C1064" s="1"/>
      <c r="D1064" s="1"/>
      <c r="E1064" s="120"/>
      <c r="F1064" s="120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</row>
    <row r="1065" spans="1:73" x14ac:dyDescent="0.2">
      <c r="A1065" s="1"/>
      <c r="B1065" s="1"/>
      <c r="C1065" s="1"/>
      <c r="D1065" s="1"/>
      <c r="E1065" s="120"/>
      <c r="F1065" s="120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</row>
    <row r="1066" spans="1:73" x14ac:dyDescent="0.2">
      <c r="A1066" s="1"/>
      <c r="B1066" s="1"/>
      <c r="C1066" s="1"/>
      <c r="D1066" s="1"/>
      <c r="E1066" s="120"/>
      <c r="F1066" s="120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</row>
    <row r="1067" spans="1:73" x14ac:dyDescent="0.2">
      <c r="A1067" s="1"/>
      <c r="B1067" s="1"/>
      <c r="C1067" s="1"/>
      <c r="D1067" s="1"/>
      <c r="E1067" s="120"/>
      <c r="F1067" s="120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</row>
    <row r="1068" spans="1:73" x14ac:dyDescent="0.2">
      <c r="A1068" s="1"/>
      <c r="B1068" s="1"/>
      <c r="C1068" s="1"/>
      <c r="D1068" s="1"/>
      <c r="E1068" s="120"/>
      <c r="F1068" s="120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</row>
    <row r="1069" spans="1:73" x14ac:dyDescent="0.2">
      <c r="A1069" s="1"/>
      <c r="B1069" s="1"/>
      <c r="C1069" s="1"/>
      <c r="D1069" s="1"/>
      <c r="E1069" s="120"/>
      <c r="F1069" s="120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</row>
    <row r="1070" spans="1:73" x14ac:dyDescent="0.2">
      <c r="A1070" s="1"/>
      <c r="B1070" s="1"/>
      <c r="C1070" s="1"/>
      <c r="D1070" s="1"/>
      <c r="E1070" s="120"/>
      <c r="F1070" s="120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</row>
    <row r="1071" spans="1:73" x14ac:dyDescent="0.2">
      <c r="A1071" s="1"/>
      <c r="B1071" s="1"/>
      <c r="C1071" s="1"/>
      <c r="D1071" s="1"/>
      <c r="E1071" s="120"/>
      <c r="F1071" s="120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</row>
    <row r="1072" spans="1:73" x14ac:dyDescent="0.2">
      <c r="A1072" s="1"/>
      <c r="B1072" s="1"/>
      <c r="C1072" s="1"/>
      <c r="D1072" s="1"/>
      <c r="E1072" s="120"/>
      <c r="F1072" s="120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</row>
    <row r="1073" spans="1:73" x14ac:dyDescent="0.2">
      <c r="A1073" s="1"/>
      <c r="B1073" s="1"/>
      <c r="C1073" s="1"/>
      <c r="D1073" s="1"/>
      <c r="E1073" s="120"/>
      <c r="F1073" s="120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</row>
    <row r="1074" spans="1:73" x14ac:dyDescent="0.2">
      <c r="A1074" s="1"/>
      <c r="B1074" s="1"/>
      <c r="C1074" s="1"/>
      <c r="D1074" s="1"/>
      <c r="E1074" s="120"/>
      <c r="F1074" s="120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</row>
    <row r="1075" spans="1:73" x14ac:dyDescent="0.2">
      <c r="A1075" s="1"/>
      <c r="B1075" s="1"/>
      <c r="C1075" s="1"/>
      <c r="D1075" s="1"/>
      <c r="E1075" s="120"/>
      <c r="F1075" s="120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</row>
    <row r="1076" spans="1:73" x14ac:dyDescent="0.2">
      <c r="A1076" s="1"/>
      <c r="B1076" s="1"/>
      <c r="C1076" s="1"/>
      <c r="D1076" s="1"/>
      <c r="E1076" s="120"/>
      <c r="F1076" s="120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</row>
    <row r="1077" spans="1:73" x14ac:dyDescent="0.2">
      <c r="A1077" s="1"/>
      <c r="B1077" s="1"/>
      <c r="C1077" s="1"/>
      <c r="D1077" s="1"/>
      <c r="E1077" s="120"/>
      <c r="F1077" s="120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</row>
    <row r="1078" spans="1:73" x14ac:dyDescent="0.2">
      <c r="A1078" s="1"/>
      <c r="B1078" s="1"/>
      <c r="C1078" s="1"/>
      <c r="D1078" s="1"/>
      <c r="E1078" s="120"/>
      <c r="F1078" s="120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</row>
    <row r="1079" spans="1:73" x14ac:dyDescent="0.2">
      <c r="A1079" s="1"/>
      <c r="B1079" s="1"/>
      <c r="C1079" s="1"/>
      <c r="D1079" s="1"/>
      <c r="E1079" s="120"/>
      <c r="F1079" s="120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</row>
    <row r="1080" spans="1:73" x14ac:dyDescent="0.2">
      <c r="A1080" s="1"/>
      <c r="B1080" s="1"/>
      <c r="C1080" s="1"/>
      <c r="D1080" s="1"/>
      <c r="E1080" s="120"/>
      <c r="F1080" s="120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</row>
    <row r="1081" spans="1:73" x14ac:dyDescent="0.2">
      <c r="A1081" s="1"/>
      <c r="B1081" s="1"/>
      <c r="C1081" s="1"/>
      <c r="D1081" s="1"/>
      <c r="E1081" s="120"/>
      <c r="F1081" s="120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</row>
    <row r="1082" spans="1:73" x14ac:dyDescent="0.2">
      <c r="A1082" s="1"/>
      <c r="B1082" s="1"/>
      <c r="C1082" s="1"/>
      <c r="D1082" s="1"/>
      <c r="E1082" s="120"/>
      <c r="F1082" s="120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</row>
    <row r="1083" spans="1:73" x14ac:dyDescent="0.2">
      <c r="A1083" s="1"/>
      <c r="B1083" s="1"/>
      <c r="C1083" s="1"/>
      <c r="D1083" s="1"/>
      <c r="E1083" s="120"/>
      <c r="F1083" s="120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</row>
    <row r="1084" spans="1:73" x14ac:dyDescent="0.2">
      <c r="A1084" s="1"/>
      <c r="B1084" s="1"/>
      <c r="C1084" s="1"/>
      <c r="D1084" s="1"/>
      <c r="E1084" s="120"/>
      <c r="F1084" s="120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</row>
    <row r="1085" spans="1:73" x14ac:dyDescent="0.2">
      <c r="A1085" s="1"/>
      <c r="B1085" s="1"/>
      <c r="C1085" s="1"/>
      <c r="D1085" s="1"/>
      <c r="E1085" s="120"/>
      <c r="F1085" s="120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</row>
    <row r="1086" spans="1:73" x14ac:dyDescent="0.2">
      <c r="A1086" s="1"/>
      <c r="B1086" s="1"/>
      <c r="C1086" s="1"/>
      <c r="D1086" s="1"/>
      <c r="E1086" s="120"/>
      <c r="F1086" s="120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</row>
    <row r="1087" spans="1:73" x14ac:dyDescent="0.2">
      <c r="A1087" s="1"/>
      <c r="B1087" s="1"/>
      <c r="C1087" s="1"/>
      <c r="D1087" s="1"/>
      <c r="E1087" s="120"/>
      <c r="F1087" s="120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</row>
    <row r="1088" spans="1:73" x14ac:dyDescent="0.2">
      <c r="A1088" s="1"/>
      <c r="B1088" s="1"/>
      <c r="C1088" s="1"/>
      <c r="D1088" s="1"/>
      <c r="E1088" s="120"/>
      <c r="F1088" s="120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</row>
    <row r="1089" spans="1:73" x14ac:dyDescent="0.2">
      <c r="A1089" s="1"/>
      <c r="B1089" s="1"/>
      <c r="C1089" s="1"/>
      <c r="D1089" s="1"/>
      <c r="E1089" s="120"/>
      <c r="F1089" s="120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</row>
    <row r="1090" spans="1:73" x14ac:dyDescent="0.2">
      <c r="A1090" s="1"/>
      <c r="B1090" s="1"/>
      <c r="C1090" s="1"/>
      <c r="D1090" s="1"/>
      <c r="E1090" s="120"/>
      <c r="F1090" s="120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</row>
    <row r="1091" spans="1:73" x14ac:dyDescent="0.2">
      <c r="A1091" s="1"/>
      <c r="B1091" s="1"/>
      <c r="C1091" s="1"/>
      <c r="D1091" s="1"/>
      <c r="E1091" s="120"/>
      <c r="F1091" s="120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</row>
    <row r="1092" spans="1:73" x14ac:dyDescent="0.2">
      <c r="A1092" s="1"/>
      <c r="B1092" s="1"/>
      <c r="C1092" s="1"/>
      <c r="D1092" s="1"/>
      <c r="E1092" s="120"/>
      <c r="F1092" s="120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</row>
    <row r="1093" spans="1:73" x14ac:dyDescent="0.2">
      <c r="A1093" s="1"/>
      <c r="B1093" s="1"/>
      <c r="C1093" s="1"/>
      <c r="D1093" s="1"/>
      <c r="E1093" s="120"/>
      <c r="F1093" s="120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</row>
    <row r="1094" spans="1:73" x14ac:dyDescent="0.2">
      <c r="A1094" s="1"/>
      <c r="B1094" s="1"/>
      <c r="C1094" s="1"/>
      <c r="D1094" s="1"/>
      <c r="E1094" s="120"/>
      <c r="F1094" s="120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</row>
    <row r="1095" spans="1:73" x14ac:dyDescent="0.2">
      <c r="A1095" s="1"/>
      <c r="B1095" s="1"/>
      <c r="C1095" s="1"/>
      <c r="D1095" s="1"/>
      <c r="E1095" s="120"/>
      <c r="F1095" s="120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</row>
    <row r="1096" spans="1:73" x14ac:dyDescent="0.2">
      <c r="A1096" s="1"/>
      <c r="B1096" s="1"/>
      <c r="C1096" s="1"/>
      <c r="D1096" s="1"/>
      <c r="E1096" s="120"/>
      <c r="F1096" s="120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</row>
    <row r="1097" spans="1:73" x14ac:dyDescent="0.2">
      <c r="A1097" s="1"/>
      <c r="B1097" s="1"/>
      <c r="C1097" s="1"/>
      <c r="D1097" s="1"/>
      <c r="E1097" s="120"/>
      <c r="F1097" s="120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</row>
    <row r="1098" spans="1:73" x14ac:dyDescent="0.2">
      <c r="A1098" s="1"/>
      <c r="B1098" s="1"/>
      <c r="C1098" s="1"/>
      <c r="D1098" s="1"/>
      <c r="E1098" s="120"/>
      <c r="F1098" s="120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</row>
    <row r="1099" spans="1:73" x14ac:dyDescent="0.2">
      <c r="A1099" s="1"/>
      <c r="B1099" s="1"/>
      <c r="C1099" s="1"/>
      <c r="D1099" s="1"/>
      <c r="E1099" s="120"/>
      <c r="F1099" s="120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</row>
    <row r="1100" spans="1:73" x14ac:dyDescent="0.2">
      <c r="A1100" s="1"/>
      <c r="B1100" s="1"/>
      <c r="C1100" s="1"/>
      <c r="D1100" s="1"/>
      <c r="E1100" s="120"/>
      <c r="F1100" s="120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</row>
    <row r="1101" spans="1:73" x14ac:dyDescent="0.2">
      <c r="A1101" s="1"/>
      <c r="B1101" s="1"/>
      <c r="C1101" s="1"/>
      <c r="D1101" s="1"/>
      <c r="E1101" s="120"/>
      <c r="F1101" s="120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</row>
    <row r="1102" spans="1:73" x14ac:dyDescent="0.2">
      <c r="A1102" s="1"/>
      <c r="B1102" s="1"/>
      <c r="C1102" s="1"/>
      <c r="D1102" s="1"/>
      <c r="E1102" s="120"/>
      <c r="F1102" s="120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</row>
    <row r="1103" spans="1:73" x14ac:dyDescent="0.2">
      <c r="A1103" s="1"/>
      <c r="B1103" s="1"/>
      <c r="C1103" s="1"/>
      <c r="D1103" s="1"/>
      <c r="E1103" s="120"/>
      <c r="F1103" s="120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</row>
    <row r="1104" spans="1:73" x14ac:dyDescent="0.2">
      <c r="A1104" s="1"/>
      <c r="B1104" s="1"/>
      <c r="C1104" s="1"/>
      <c r="D1104" s="1"/>
      <c r="E1104" s="120"/>
      <c r="F1104" s="120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</row>
    <row r="1105" spans="1:73" x14ac:dyDescent="0.2">
      <c r="A1105" s="1"/>
      <c r="B1105" s="1"/>
      <c r="C1105" s="1"/>
      <c r="D1105" s="1"/>
      <c r="E1105" s="120"/>
      <c r="F1105" s="120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</row>
    <row r="1106" spans="1:73" x14ac:dyDescent="0.2">
      <c r="A1106" s="1"/>
      <c r="B1106" s="1"/>
      <c r="C1106" s="1"/>
      <c r="D1106" s="1"/>
      <c r="E1106" s="120"/>
      <c r="F1106" s="120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</row>
    <row r="1107" spans="1:73" x14ac:dyDescent="0.2">
      <c r="A1107" s="1"/>
      <c r="B1107" s="1"/>
      <c r="C1107" s="1"/>
      <c r="D1107" s="1"/>
      <c r="E1107" s="120"/>
      <c r="F1107" s="120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</row>
    <row r="1108" spans="1:73" x14ac:dyDescent="0.2">
      <c r="A1108" s="1"/>
      <c r="B1108" s="1"/>
      <c r="C1108" s="1"/>
      <c r="D1108" s="1"/>
      <c r="E1108" s="120"/>
      <c r="F1108" s="120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</row>
    <row r="1109" spans="1:73" x14ac:dyDescent="0.2">
      <c r="A1109" s="1"/>
      <c r="B1109" s="1"/>
      <c r="C1109" s="1"/>
      <c r="D1109" s="1"/>
      <c r="E1109" s="120"/>
      <c r="F1109" s="120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</row>
    <row r="1110" spans="1:73" x14ac:dyDescent="0.2">
      <c r="A1110" s="1"/>
      <c r="B1110" s="1"/>
      <c r="C1110" s="1"/>
      <c r="D1110" s="1"/>
      <c r="E1110" s="120"/>
      <c r="F1110" s="120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</row>
    <row r="1111" spans="1:73" x14ac:dyDescent="0.2">
      <c r="A1111" s="1"/>
      <c r="B1111" s="1"/>
      <c r="C1111" s="1"/>
      <c r="D1111" s="1"/>
      <c r="E1111" s="120"/>
      <c r="F1111" s="120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</row>
    <row r="1112" spans="1:73" x14ac:dyDescent="0.2">
      <c r="A1112" s="1"/>
      <c r="B1112" s="1"/>
      <c r="C1112" s="1"/>
      <c r="D1112" s="1"/>
      <c r="E1112" s="120"/>
      <c r="F1112" s="120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</row>
    <row r="1113" spans="1:73" x14ac:dyDescent="0.2">
      <c r="A1113" s="1"/>
      <c r="B1113" s="1"/>
      <c r="C1113" s="1"/>
      <c r="D1113" s="1"/>
      <c r="E1113" s="120"/>
      <c r="F1113" s="120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</row>
    <row r="1114" spans="1:73" x14ac:dyDescent="0.2">
      <c r="A1114" s="1"/>
      <c r="B1114" s="1"/>
      <c r="C1114" s="1"/>
      <c r="D1114" s="1"/>
      <c r="E1114" s="120"/>
      <c r="F1114" s="120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</row>
    <row r="1115" spans="1:73" x14ac:dyDescent="0.2">
      <c r="A1115" s="1"/>
      <c r="B1115" s="1"/>
      <c r="C1115" s="1"/>
      <c r="D1115" s="1"/>
      <c r="E1115" s="120"/>
      <c r="F1115" s="120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</row>
    <row r="1116" spans="1:73" x14ac:dyDescent="0.2">
      <c r="A1116" s="1"/>
      <c r="B1116" s="1"/>
      <c r="C1116" s="1"/>
      <c r="D1116" s="1"/>
      <c r="E1116" s="120"/>
      <c r="F1116" s="120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</row>
    <row r="1117" spans="1:73" x14ac:dyDescent="0.2">
      <c r="A1117" s="1"/>
      <c r="B1117" s="1"/>
      <c r="C1117" s="1"/>
      <c r="D1117" s="1"/>
      <c r="E1117" s="120"/>
      <c r="F1117" s="120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</row>
    <row r="1118" spans="1:73" x14ac:dyDescent="0.2">
      <c r="A1118" s="1"/>
      <c r="B1118" s="1"/>
      <c r="C1118" s="1"/>
      <c r="D1118" s="1"/>
      <c r="E1118" s="120"/>
      <c r="F1118" s="120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</row>
    <row r="1119" spans="1:73" x14ac:dyDescent="0.2">
      <c r="A1119" s="1"/>
      <c r="B1119" s="1"/>
      <c r="C1119" s="1"/>
      <c r="D1119" s="1"/>
      <c r="E1119" s="120"/>
      <c r="F1119" s="120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</row>
    <row r="1120" spans="1:73" x14ac:dyDescent="0.2">
      <c r="A1120" s="1"/>
      <c r="B1120" s="1"/>
      <c r="C1120" s="1"/>
      <c r="D1120" s="1"/>
      <c r="E1120" s="120"/>
      <c r="F1120" s="120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</row>
    <row r="1121" spans="1:73" x14ac:dyDescent="0.2">
      <c r="A1121" s="1"/>
      <c r="B1121" s="1"/>
      <c r="C1121" s="1"/>
      <c r="D1121" s="1"/>
      <c r="E1121" s="120"/>
      <c r="F1121" s="120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</row>
    <row r="1122" spans="1:73" x14ac:dyDescent="0.2">
      <c r="A1122" s="1"/>
      <c r="B1122" s="1"/>
      <c r="C1122" s="1"/>
      <c r="D1122" s="1"/>
      <c r="E1122" s="120"/>
      <c r="F1122" s="120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</row>
    <row r="1123" spans="1:73" x14ac:dyDescent="0.2">
      <c r="A1123" s="1"/>
      <c r="B1123" s="1"/>
      <c r="C1123" s="1"/>
      <c r="D1123" s="1"/>
      <c r="E1123" s="120"/>
      <c r="F1123" s="120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</row>
    <row r="1124" spans="1:73" x14ac:dyDescent="0.2">
      <c r="A1124" s="1"/>
      <c r="B1124" s="1"/>
      <c r="C1124" s="1"/>
      <c r="D1124" s="1"/>
      <c r="E1124" s="120"/>
      <c r="F1124" s="120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</row>
    <row r="1125" spans="1:73" x14ac:dyDescent="0.2">
      <c r="A1125" s="1"/>
      <c r="B1125" s="1"/>
      <c r="C1125" s="1"/>
      <c r="D1125" s="1"/>
      <c r="E1125" s="120"/>
      <c r="F1125" s="120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</row>
    <row r="1126" spans="1:73" x14ac:dyDescent="0.2">
      <c r="A1126" s="1"/>
      <c r="B1126" s="1"/>
      <c r="C1126" s="1"/>
      <c r="D1126" s="1"/>
      <c r="E1126" s="120"/>
      <c r="F1126" s="120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</row>
    <row r="1127" spans="1:73" x14ac:dyDescent="0.2">
      <c r="A1127" s="1"/>
      <c r="B1127" s="1"/>
      <c r="C1127" s="1"/>
      <c r="D1127" s="1"/>
      <c r="E1127" s="120"/>
      <c r="F1127" s="120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</row>
    <row r="1128" spans="1:73" x14ac:dyDescent="0.2">
      <c r="A1128" s="1"/>
      <c r="B1128" s="1"/>
      <c r="C1128" s="1"/>
      <c r="D1128" s="1"/>
      <c r="E1128" s="120"/>
      <c r="F1128" s="120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</row>
    <row r="1129" spans="1:73" x14ac:dyDescent="0.2">
      <c r="A1129" s="1"/>
      <c r="B1129" s="1"/>
      <c r="C1129" s="1"/>
      <c r="D1129" s="1"/>
      <c r="E1129" s="120"/>
      <c r="F1129" s="120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</row>
    <row r="1130" spans="1:73" x14ac:dyDescent="0.2">
      <c r="A1130" s="1"/>
      <c r="B1130" s="1"/>
      <c r="C1130" s="1"/>
      <c r="D1130" s="1"/>
      <c r="E1130" s="120"/>
      <c r="F1130" s="120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</row>
    <row r="1131" spans="1:73" x14ac:dyDescent="0.2">
      <c r="A1131" s="1"/>
      <c r="B1131" s="1"/>
      <c r="C1131" s="1"/>
      <c r="D1131" s="1"/>
      <c r="E1131" s="120"/>
      <c r="F1131" s="120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</row>
    <row r="1132" spans="1:73" x14ac:dyDescent="0.2">
      <c r="A1132" s="1"/>
      <c r="B1132" s="1"/>
      <c r="C1132" s="1"/>
      <c r="D1132" s="1"/>
      <c r="E1132" s="120"/>
      <c r="F1132" s="120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</row>
    <row r="1133" spans="1:73" x14ac:dyDescent="0.2">
      <c r="A1133" s="1"/>
      <c r="B1133" s="1"/>
      <c r="C1133" s="1"/>
      <c r="D1133" s="1"/>
      <c r="E1133" s="120"/>
      <c r="F1133" s="120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</row>
    <row r="1134" spans="1:73" x14ac:dyDescent="0.2">
      <c r="A1134" s="1"/>
      <c r="B1134" s="1"/>
      <c r="C1134" s="1"/>
      <c r="D1134" s="1"/>
      <c r="E1134" s="120"/>
      <c r="F1134" s="120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</row>
    <row r="1135" spans="1:73" x14ac:dyDescent="0.2">
      <c r="A1135" s="1"/>
      <c r="B1135" s="1"/>
      <c r="C1135" s="1"/>
      <c r="D1135" s="1"/>
      <c r="E1135" s="120"/>
      <c r="F1135" s="120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</row>
    <row r="1136" spans="1:73" x14ac:dyDescent="0.2">
      <c r="A1136" s="1"/>
      <c r="B1136" s="1"/>
      <c r="C1136" s="1"/>
      <c r="D1136" s="1"/>
      <c r="E1136" s="120"/>
      <c r="F1136" s="120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</row>
    <row r="1137" spans="1:73" x14ac:dyDescent="0.2">
      <c r="A1137" s="1"/>
      <c r="B1137" s="1"/>
      <c r="C1137" s="1"/>
      <c r="D1137" s="1"/>
      <c r="E1137" s="120"/>
      <c r="F1137" s="120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</row>
    <row r="1138" spans="1:73" x14ac:dyDescent="0.2">
      <c r="A1138" s="1"/>
      <c r="B1138" s="1"/>
      <c r="C1138" s="1"/>
      <c r="D1138" s="1"/>
      <c r="E1138" s="120"/>
      <c r="F1138" s="120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</row>
    <row r="1139" spans="1:73" x14ac:dyDescent="0.2">
      <c r="A1139" s="1"/>
      <c r="B1139" s="1"/>
      <c r="C1139" s="1"/>
      <c r="D1139" s="1"/>
      <c r="E1139" s="120"/>
      <c r="F1139" s="120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</row>
    <row r="1140" spans="1:73" x14ac:dyDescent="0.2">
      <c r="A1140" s="1"/>
      <c r="B1140" s="1"/>
      <c r="C1140" s="1"/>
      <c r="D1140" s="1"/>
      <c r="E1140" s="120"/>
      <c r="F1140" s="120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</row>
    <row r="1141" spans="1:73" x14ac:dyDescent="0.2">
      <c r="A1141" s="1"/>
      <c r="B1141" s="1"/>
      <c r="C1141" s="1"/>
      <c r="D1141" s="1"/>
      <c r="E1141" s="120"/>
      <c r="F1141" s="120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</row>
    <row r="1142" spans="1:73" x14ac:dyDescent="0.2">
      <c r="A1142" s="1"/>
      <c r="B1142" s="1"/>
      <c r="C1142" s="1"/>
      <c r="D1142" s="1"/>
      <c r="E1142" s="120"/>
      <c r="F1142" s="120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</row>
    <row r="1143" spans="1:73" x14ac:dyDescent="0.2">
      <c r="A1143" s="1"/>
      <c r="B1143" s="1"/>
      <c r="C1143" s="1"/>
      <c r="D1143" s="1"/>
      <c r="E1143" s="120"/>
      <c r="F1143" s="120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</row>
    <row r="1144" spans="1:73" x14ac:dyDescent="0.2">
      <c r="A1144" s="1"/>
      <c r="B1144" s="1"/>
      <c r="C1144" s="1"/>
      <c r="D1144" s="1"/>
      <c r="E1144" s="120"/>
      <c r="F1144" s="120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</row>
    <row r="1145" spans="1:73" x14ac:dyDescent="0.2">
      <c r="A1145" s="1"/>
      <c r="B1145" s="1"/>
      <c r="C1145" s="1"/>
      <c r="D1145" s="1"/>
      <c r="E1145" s="120"/>
      <c r="F1145" s="120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</row>
    <row r="1146" spans="1:73" x14ac:dyDescent="0.2">
      <c r="A1146" s="1"/>
      <c r="B1146" s="1"/>
      <c r="C1146" s="1"/>
      <c r="D1146" s="1"/>
      <c r="E1146" s="120"/>
      <c r="F1146" s="120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</row>
    <row r="1147" spans="1:73" x14ac:dyDescent="0.2">
      <c r="A1147" s="1"/>
      <c r="B1147" s="1"/>
      <c r="C1147" s="1"/>
      <c r="D1147" s="1"/>
      <c r="E1147" s="120"/>
      <c r="F1147" s="120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</row>
    <row r="1148" spans="1:73" x14ac:dyDescent="0.2">
      <c r="A1148" s="1"/>
      <c r="B1148" s="1"/>
      <c r="C1148" s="1"/>
      <c r="D1148" s="1"/>
      <c r="E1148" s="120"/>
      <c r="F1148" s="120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</row>
    <row r="1149" spans="1:73" x14ac:dyDescent="0.2">
      <c r="A1149" s="1"/>
      <c r="B1149" s="1"/>
      <c r="C1149" s="1"/>
      <c r="D1149" s="1"/>
      <c r="E1149" s="120"/>
      <c r="F1149" s="120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</row>
    <row r="1150" spans="1:73" x14ac:dyDescent="0.2">
      <c r="A1150" s="1"/>
      <c r="B1150" s="1"/>
      <c r="C1150" s="1"/>
      <c r="D1150" s="1"/>
      <c r="E1150" s="120"/>
      <c r="F1150" s="120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</row>
    <row r="1151" spans="1:73" x14ac:dyDescent="0.2">
      <c r="A1151" s="1"/>
      <c r="B1151" s="1"/>
      <c r="C1151" s="1"/>
      <c r="D1151" s="1"/>
      <c r="E1151" s="120"/>
      <c r="F1151" s="120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</row>
    <row r="1152" spans="1:73" x14ac:dyDescent="0.2">
      <c r="A1152" s="1"/>
      <c r="B1152" s="1"/>
      <c r="C1152" s="1"/>
      <c r="D1152" s="1"/>
      <c r="E1152" s="120"/>
      <c r="F1152" s="120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</row>
    <row r="1153" spans="1:73" x14ac:dyDescent="0.2">
      <c r="A1153" s="1"/>
      <c r="B1153" s="1"/>
      <c r="C1153" s="1"/>
      <c r="D1153" s="1"/>
      <c r="E1153" s="120"/>
      <c r="F1153" s="120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</row>
    <row r="1154" spans="1:73" x14ac:dyDescent="0.2">
      <c r="A1154" s="1"/>
      <c r="B1154" s="1"/>
      <c r="C1154" s="1"/>
      <c r="D1154" s="1"/>
      <c r="E1154" s="120"/>
      <c r="F1154" s="120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</row>
    <row r="1155" spans="1:73" x14ac:dyDescent="0.2">
      <c r="A1155" s="1"/>
      <c r="B1155" s="1"/>
      <c r="C1155" s="1"/>
      <c r="D1155" s="1"/>
      <c r="E1155" s="120"/>
      <c r="F1155" s="120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</row>
    <row r="1156" spans="1:73" x14ac:dyDescent="0.2">
      <c r="A1156" s="1"/>
      <c r="B1156" s="1"/>
      <c r="C1156" s="1"/>
      <c r="D1156" s="1"/>
      <c r="E1156" s="120"/>
      <c r="F1156" s="120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</row>
    <row r="1157" spans="1:73" x14ac:dyDescent="0.2">
      <c r="A1157" s="1"/>
      <c r="B1157" s="1"/>
      <c r="C1157" s="1"/>
      <c r="D1157" s="1"/>
      <c r="E1157" s="120"/>
      <c r="F1157" s="120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</row>
    <row r="1158" spans="1:73" x14ac:dyDescent="0.2">
      <c r="A1158" s="1"/>
      <c r="B1158" s="1"/>
      <c r="C1158" s="1"/>
      <c r="D1158" s="1"/>
      <c r="E1158" s="120"/>
      <c r="F1158" s="120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</row>
    <row r="1159" spans="1:73" x14ac:dyDescent="0.2">
      <c r="A1159" s="1"/>
      <c r="B1159" s="1"/>
      <c r="C1159" s="1"/>
      <c r="D1159" s="1"/>
      <c r="E1159" s="120"/>
      <c r="F1159" s="120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</row>
    <row r="1160" spans="1:73" x14ac:dyDescent="0.2">
      <c r="A1160" s="1"/>
      <c r="B1160" s="1"/>
      <c r="C1160" s="1"/>
      <c r="D1160" s="1"/>
      <c r="E1160" s="120"/>
      <c r="F1160" s="120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</row>
    <row r="1161" spans="1:73" x14ac:dyDescent="0.2">
      <c r="A1161" s="1"/>
      <c r="B1161" s="1"/>
      <c r="C1161" s="1"/>
      <c r="D1161" s="1"/>
      <c r="E1161" s="120"/>
      <c r="F1161" s="120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</row>
    <row r="1162" spans="1:73" x14ac:dyDescent="0.2">
      <c r="A1162" s="1"/>
      <c r="B1162" s="1"/>
      <c r="C1162" s="1"/>
      <c r="D1162" s="1"/>
      <c r="E1162" s="120"/>
      <c r="F1162" s="120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</row>
    <row r="1163" spans="1:73" x14ac:dyDescent="0.2">
      <c r="A1163" s="1"/>
      <c r="B1163" s="1"/>
      <c r="C1163" s="1"/>
      <c r="D1163" s="1"/>
      <c r="E1163" s="120"/>
      <c r="F1163" s="120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</row>
    <row r="1164" spans="1:73" x14ac:dyDescent="0.2">
      <c r="A1164" s="1"/>
      <c r="B1164" s="1"/>
      <c r="C1164" s="1"/>
      <c r="D1164" s="1"/>
      <c r="E1164" s="120"/>
      <c r="F1164" s="120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</row>
    <row r="1165" spans="1:73" x14ac:dyDescent="0.2">
      <c r="A1165" s="1"/>
      <c r="B1165" s="1"/>
      <c r="C1165" s="1"/>
      <c r="D1165" s="1"/>
      <c r="E1165" s="120"/>
      <c r="F1165" s="120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</row>
    <row r="1166" spans="1:73" x14ac:dyDescent="0.2">
      <c r="A1166" s="1"/>
      <c r="B1166" s="1"/>
      <c r="C1166" s="1"/>
      <c r="D1166" s="1"/>
      <c r="E1166" s="120"/>
      <c r="F1166" s="120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</row>
    <row r="1167" spans="1:73" x14ac:dyDescent="0.2">
      <c r="A1167" s="1"/>
      <c r="B1167" s="1"/>
      <c r="C1167" s="1"/>
      <c r="D1167" s="1"/>
      <c r="E1167" s="120"/>
      <c r="F1167" s="120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</row>
    <row r="1168" spans="1:73" x14ac:dyDescent="0.2">
      <c r="A1168" s="1"/>
      <c r="B1168" s="1"/>
      <c r="C1168" s="1"/>
      <c r="D1168" s="1"/>
      <c r="E1168" s="120"/>
      <c r="F1168" s="120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</row>
    <row r="1169" spans="1:73" x14ac:dyDescent="0.2">
      <c r="A1169" s="1"/>
      <c r="B1169" s="1"/>
      <c r="C1169" s="1"/>
      <c r="D1169" s="1"/>
      <c r="E1169" s="120"/>
      <c r="F1169" s="120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</row>
    <row r="1170" spans="1:73" x14ac:dyDescent="0.2">
      <c r="A1170" s="1"/>
      <c r="B1170" s="1"/>
      <c r="C1170" s="1"/>
      <c r="D1170" s="1"/>
      <c r="E1170" s="120"/>
      <c r="F1170" s="120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</row>
    <row r="1171" spans="1:73" x14ac:dyDescent="0.2">
      <c r="A1171" s="1"/>
      <c r="B1171" s="1"/>
      <c r="C1171" s="1"/>
      <c r="D1171" s="1"/>
      <c r="E1171" s="120"/>
      <c r="F1171" s="120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</row>
    <row r="1172" spans="1:73" x14ac:dyDescent="0.2">
      <c r="A1172" s="1"/>
      <c r="B1172" s="1"/>
      <c r="C1172" s="1"/>
      <c r="D1172" s="1"/>
      <c r="E1172" s="120"/>
      <c r="F1172" s="120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</row>
    <row r="1173" spans="1:73" x14ac:dyDescent="0.2">
      <c r="A1173" s="1"/>
      <c r="B1173" s="1"/>
      <c r="C1173" s="1"/>
      <c r="D1173" s="1"/>
      <c r="E1173" s="120"/>
      <c r="F1173" s="120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</row>
    <row r="1174" spans="1:73" x14ac:dyDescent="0.2">
      <c r="A1174" s="1"/>
      <c r="B1174" s="1"/>
      <c r="C1174" s="1"/>
      <c r="D1174" s="1"/>
      <c r="E1174" s="120"/>
      <c r="F1174" s="120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</row>
    <row r="1175" spans="1:73" x14ac:dyDescent="0.2">
      <c r="A1175" s="1"/>
      <c r="B1175" s="1"/>
      <c r="C1175" s="1"/>
      <c r="D1175" s="1"/>
      <c r="E1175" s="120"/>
      <c r="F1175" s="120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</row>
    <row r="1176" spans="1:73" x14ac:dyDescent="0.2">
      <c r="A1176" s="1"/>
      <c r="B1176" s="1"/>
      <c r="C1176" s="1"/>
      <c r="D1176" s="1"/>
      <c r="E1176" s="120"/>
      <c r="F1176" s="120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</row>
    <row r="1177" spans="1:73" x14ac:dyDescent="0.2">
      <c r="A1177" s="1"/>
      <c r="B1177" s="1"/>
      <c r="C1177" s="1"/>
      <c r="D1177" s="1"/>
      <c r="E1177" s="120"/>
      <c r="F1177" s="120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</row>
    <row r="1178" spans="1:73" x14ac:dyDescent="0.2">
      <c r="A1178" s="1"/>
      <c r="B1178" s="1"/>
      <c r="C1178" s="1"/>
      <c r="D1178" s="1"/>
      <c r="E1178" s="120"/>
      <c r="F1178" s="120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</row>
    <row r="1179" spans="1:73" x14ac:dyDescent="0.2">
      <c r="A1179" s="1"/>
      <c r="B1179" s="1"/>
      <c r="C1179" s="1"/>
      <c r="D1179" s="1"/>
      <c r="E1179" s="120"/>
      <c r="F1179" s="120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</row>
    <row r="1180" spans="1:73" x14ac:dyDescent="0.2">
      <c r="A1180" s="1"/>
      <c r="B1180" s="1"/>
      <c r="C1180" s="1"/>
      <c r="D1180" s="1"/>
      <c r="E1180" s="120"/>
      <c r="F1180" s="120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</row>
    <row r="1181" spans="1:73" x14ac:dyDescent="0.2">
      <c r="A1181" s="1"/>
      <c r="B1181" s="1"/>
      <c r="C1181" s="1"/>
      <c r="D1181" s="1"/>
      <c r="E1181" s="120"/>
      <c r="F1181" s="120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</row>
    <row r="1182" spans="1:73" x14ac:dyDescent="0.2">
      <c r="A1182" s="1"/>
      <c r="B1182" s="1"/>
      <c r="C1182" s="1"/>
      <c r="D1182" s="1"/>
      <c r="E1182" s="120"/>
      <c r="F1182" s="120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</row>
    <row r="1183" spans="1:73" x14ac:dyDescent="0.2">
      <c r="A1183" s="1"/>
      <c r="B1183" s="1"/>
      <c r="C1183" s="1"/>
      <c r="D1183" s="1"/>
      <c r="E1183" s="120"/>
      <c r="F1183" s="120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</row>
    <row r="1184" spans="1:73" x14ac:dyDescent="0.2">
      <c r="A1184" s="1"/>
      <c r="B1184" s="1"/>
      <c r="C1184" s="1"/>
      <c r="D1184" s="1"/>
      <c r="E1184" s="120"/>
      <c r="F1184" s="120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</row>
    <row r="1185" spans="1:73" x14ac:dyDescent="0.2">
      <c r="A1185" s="1"/>
      <c r="B1185" s="1"/>
      <c r="C1185" s="1"/>
      <c r="D1185" s="1"/>
      <c r="E1185" s="120"/>
      <c r="F1185" s="120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</row>
    <row r="1186" spans="1:73" x14ac:dyDescent="0.2">
      <c r="A1186" s="1"/>
      <c r="B1186" s="1"/>
      <c r="C1186" s="1"/>
      <c r="D1186" s="1"/>
      <c r="E1186" s="120"/>
      <c r="F1186" s="120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</row>
    <row r="1187" spans="1:73" x14ac:dyDescent="0.2">
      <c r="A1187" s="1"/>
      <c r="B1187" s="1"/>
      <c r="C1187" s="1"/>
      <c r="D1187" s="1"/>
      <c r="E1187" s="120"/>
      <c r="F1187" s="120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</row>
    <row r="1188" spans="1:73" x14ac:dyDescent="0.2">
      <c r="A1188" s="1"/>
      <c r="B1188" s="1"/>
      <c r="C1188" s="1"/>
      <c r="D1188" s="1"/>
      <c r="E1188" s="120"/>
      <c r="F1188" s="120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</row>
    <row r="1189" spans="1:73" x14ac:dyDescent="0.2">
      <c r="A1189" s="1"/>
      <c r="B1189" s="1"/>
      <c r="C1189" s="1"/>
      <c r="D1189" s="1"/>
      <c r="E1189" s="120"/>
      <c r="F1189" s="120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</row>
    <row r="1190" spans="1:73" x14ac:dyDescent="0.2">
      <c r="A1190" s="1"/>
      <c r="B1190" s="1"/>
      <c r="C1190" s="1"/>
      <c r="D1190" s="1"/>
      <c r="E1190" s="120"/>
      <c r="F1190" s="120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</row>
    <row r="1191" spans="1:73" x14ac:dyDescent="0.2">
      <c r="A1191" s="1"/>
      <c r="B1191" s="1"/>
      <c r="C1191" s="1"/>
      <c r="D1191" s="1"/>
      <c r="E1191" s="120"/>
      <c r="F1191" s="120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</row>
    <row r="1192" spans="1:73" x14ac:dyDescent="0.2">
      <c r="A1192" s="1"/>
      <c r="B1192" s="1"/>
      <c r="C1192" s="1"/>
      <c r="D1192" s="1"/>
      <c r="E1192" s="120"/>
      <c r="F1192" s="120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</row>
    <row r="1193" spans="1:73" x14ac:dyDescent="0.2">
      <c r="A1193" s="1"/>
      <c r="B1193" s="1"/>
      <c r="C1193" s="1"/>
      <c r="D1193" s="1"/>
      <c r="E1193" s="120"/>
      <c r="F1193" s="120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</row>
    <row r="1194" spans="1:73" x14ac:dyDescent="0.2">
      <c r="A1194" s="1"/>
      <c r="B1194" s="1"/>
      <c r="C1194" s="1"/>
      <c r="D1194" s="1"/>
      <c r="E1194" s="120"/>
      <c r="F1194" s="120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</row>
    <row r="1195" spans="1:73" x14ac:dyDescent="0.2">
      <c r="A1195" s="1"/>
      <c r="B1195" s="1"/>
      <c r="C1195" s="1"/>
      <c r="D1195" s="1"/>
      <c r="E1195" s="120"/>
      <c r="F1195" s="120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</row>
    <row r="1196" spans="1:73" x14ac:dyDescent="0.2">
      <c r="A1196" s="1"/>
      <c r="B1196" s="1"/>
      <c r="C1196" s="1"/>
      <c r="D1196" s="1"/>
      <c r="E1196" s="120"/>
      <c r="F1196" s="120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</row>
    <row r="1197" spans="1:73" x14ac:dyDescent="0.2">
      <c r="A1197" s="1"/>
      <c r="B1197" s="1"/>
      <c r="C1197" s="1"/>
      <c r="D1197" s="1"/>
      <c r="E1197" s="120"/>
      <c r="F1197" s="120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</row>
    <row r="1198" spans="1:73" x14ac:dyDescent="0.2">
      <c r="A1198" s="1"/>
      <c r="B1198" s="1"/>
      <c r="C1198" s="1"/>
      <c r="D1198" s="1"/>
      <c r="E1198" s="120"/>
      <c r="F1198" s="120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</row>
    <row r="1199" spans="1:73" x14ac:dyDescent="0.2">
      <c r="A1199" s="1"/>
      <c r="B1199" s="1"/>
      <c r="C1199" s="1"/>
      <c r="D1199" s="1"/>
      <c r="E1199" s="120"/>
      <c r="F1199" s="120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</row>
    <row r="1200" spans="1:73" x14ac:dyDescent="0.2">
      <c r="A1200" s="1"/>
      <c r="B1200" s="1"/>
      <c r="C1200" s="1"/>
      <c r="D1200" s="1"/>
      <c r="E1200" s="120"/>
      <c r="F1200" s="120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</row>
    <row r="1201" spans="1:73" x14ac:dyDescent="0.2">
      <c r="A1201" s="1"/>
      <c r="B1201" s="1"/>
      <c r="C1201" s="1"/>
      <c r="D1201" s="1"/>
      <c r="E1201" s="120"/>
      <c r="F1201" s="120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</row>
    <row r="1202" spans="1:73" x14ac:dyDescent="0.2">
      <c r="A1202" s="1"/>
      <c r="B1202" s="1"/>
      <c r="C1202" s="1"/>
      <c r="D1202" s="1"/>
      <c r="E1202" s="120"/>
      <c r="F1202" s="120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</row>
    <row r="1203" spans="1:73" x14ac:dyDescent="0.2">
      <c r="A1203" s="1"/>
      <c r="B1203" s="1"/>
      <c r="C1203" s="1"/>
      <c r="D1203" s="1"/>
      <c r="E1203" s="120"/>
      <c r="F1203" s="120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</row>
    <row r="1204" spans="1:73" x14ac:dyDescent="0.2">
      <c r="A1204" s="1"/>
      <c r="B1204" s="1"/>
      <c r="C1204" s="1"/>
      <c r="D1204" s="1"/>
      <c r="E1204" s="120"/>
      <c r="F1204" s="120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</row>
    <row r="1205" spans="1:73" x14ac:dyDescent="0.2">
      <c r="A1205" s="1"/>
      <c r="B1205" s="1"/>
      <c r="C1205" s="1"/>
      <c r="D1205" s="1"/>
      <c r="E1205" s="120"/>
      <c r="F1205" s="120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</row>
    <row r="1206" spans="1:73" x14ac:dyDescent="0.2">
      <c r="A1206" s="1"/>
      <c r="B1206" s="1"/>
      <c r="C1206" s="1"/>
      <c r="D1206" s="1"/>
      <c r="E1206" s="120"/>
      <c r="F1206" s="120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</row>
    <row r="1207" spans="1:73" x14ac:dyDescent="0.2">
      <c r="A1207" s="1"/>
      <c r="B1207" s="1"/>
      <c r="C1207" s="1"/>
      <c r="D1207" s="1"/>
      <c r="E1207" s="120"/>
      <c r="F1207" s="120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</row>
    <row r="1208" spans="1:73" x14ac:dyDescent="0.2">
      <c r="A1208" s="1"/>
      <c r="B1208" s="1"/>
      <c r="C1208" s="1"/>
      <c r="D1208" s="1"/>
      <c r="E1208" s="120"/>
      <c r="F1208" s="120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</row>
    <row r="1209" spans="1:73" x14ac:dyDescent="0.2">
      <c r="A1209" s="1"/>
      <c r="B1209" s="1"/>
      <c r="C1209" s="1"/>
      <c r="D1209" s="1"/>
      <c r="E1209" s="120"/>
      <c r="F1209" s="120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</row>
    <row r="1210" spans="1:73" x14ac:dyDescent="0.2">
      <c r="A1210" s="1"/>
      <c r="B1210" s="1"/>
      <c r="C1210" s="1"/>
      <c r="D1210" s="1"/>
      <c r="E1210" s="120"/>
      <c r="F1210" s="120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</row>
    <row r="1211" spans="1:73" x14ac:dyDescent="0.2">
      <c r="A1211" s="1"/>
      <c r="B1211" s="1"/>
      <c r="C1211" s="1"/>
      <c r="D1211" s="1"/>
      <c r="E1211" s="120"/>
      <c r="F1211" s="120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</row>
    <row r="1212" spans="1:73" x14ac:dyDescent="0.2">
      <c r="A1212" s="1"/>
      <c r="B1212" s="1"/>
      <c r="C1212" s="1"/>
      <c r="D1212" s="1"/>
      <c r="E1212" s="120"/>
      <c r="F1212" s="120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</row>
    <row r="1213" spans="1:73" x14ac:dyDescent="0.2">
      <c r="A1213" s="1"/>
      <c r="B1213" s="1"/>
      <c r="C1213" s="1"/>
      <c r="D1213" s="1"/>
      <c r="E1213" s="120"/>
      <c r="F1213" s="120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</row>
    <row r="1214" spans="1:73" x14ac:dyDescent="0.2">
      <c r="A1214" s="1"/>
      <c r="B1214" s="1"/>
      <c r="C1214" s="1"/>
      <c r="D1214" s="1"/>
      <c r="E1214" s="120"/>
      <c r="F1214" s="120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</row>
    <row r="1215" spans="1:73" x14ac:dyDescent="0.2">
      <c r="A1215" s="1"/>
      <c r="B1215" s="1"/>
      <c r="C1215" s="1"/>
      <c r="D1215" s="1"/>
      <c r="E1215" s="120"/>
      <c r="F1215" s="120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</row>
    <row r="1216" spans="1:73" x14ac:dyDescent="0.2">
      <c r="A1216" s="1"/>
      <c r="B1216" s="1"/>
      <c r="C1216" s="1"/>
      <c r="D1216" s="1"/>
      <c r="E1216" s="120"/>
      <c r="F1216" s="120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</row>
    <row r="1217" spans="1:73" x14ac:dyDescent="0.2">
      <c r="A1217" s="1"/>
      <c r="B1217" s="1"/>
      <c r="C1217" s="1"/>
      <c r="D1217" s="1"/>
      <c r="E1217" s="120"/>
      <c r="F1217" s="120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</row>
    <row r="1218" spans="1:73" x14ac:dyDescent="0.2">
      <c r="A1218" s="1"/>
      <c r="B1218" s="1"/>
      <c r="C1218" s="1"/>
      <c r="D1218" s="1"/>
      <c r="E1218" s="120"/>
      <c r="F1218" s="120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</row>
    <row r="1219" spans="1:73" x14ac:dyDescent="0.2">
      <c r="A1219" s="1"/>
      <c r="B1219" s="1"/>
      <c r="C1219" s="1"/>
      <c r="D1219" s="1"/>
      <c r="E1219" s="120"/>
      <c r="F1219" s="120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</row>
    <row r="1220" spans="1:73" x14ac:dyDescent="0.2">
      <c r="A1220" s="1"/>
      <c r="B1220" s="1"/>
      <c r="C1220" s="1"/>
      <c r="D1220" s="1"/>
      <c r="E1220" s="120"/>
      <c r="F1220" s="120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</row>
    <row r="1221" spans="1:73" x14ac:dyDescent="0.2">
      <c r="A1221" s="1"/>
      <c r="B1221" s="1"/>
      <c r="C1221" s="1"/>
      <c r="D1221" s="1"/>
      <c r="E1221" s="120"/>
      <c r="F1221" s="120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</row>
    <row r="1222" spans="1:73" x14ac:dyDescent="0.2">
      <c r="A1222" s="1"/>
      <c r="B1222" s="1"/>
      <c r="C1222" s="1"/>
      <c r="D1222" s="1"/>
      <c r="E1222" s="120"/>
      <c r="F1222" s="120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</row>
    <row r="1223" spans="1:73" x14ac:dyDescent="0.2">
      <c r="A1223" s="1"/>
      <c r="B1223" s="1"/>
      <c r="C1223" s="1"/>
      <c r="D1223" s="1"/>
      <c r="E1223" s="120"/>
      <c r="F1223" s="120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</row>
    <row r="1224" spans="1:73" x14ac:dyDescent="0.2">
      <c r="A1224" s="1"/>
      <c r="B1224" s="1"/>
      <c r="C1224" s="1"/>
      <c r="D1224" s="1"/>
      <c r="E1224" s="120"/>
      <c r="F1224" s="120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</row>
    <row r="1225" spans="1:73" x14ac:dyDescent="0.2">
      <c r="A1225" s="1"/>
      <c r="B1225" s="1"/>
      <c r="C1225" s="1"/>
      <c r="D1225" s="1"/>
      <c r="E1225" s="120"/>
      <c r="F1225" s="120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</row>
    <row r="1226" spans="1:73" x14ac:dyDescent="0.2">
      <c r="A1226" s="1"/>
      <c r="B1226" s="1"/>
      <c r="C1226" s="1"/>
      <c r="D1226" s="1"/>
      <c r="E1226" s="120"/>
      <c r="F1226" s="120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</row>
    <row r="1227" spans="1:73" x14ac:dyDescent="0.2">
      <c r="A1227" s="1"/>
      <c r="B1227" s="1"/>
      <c r="C1227" s="1"/>
      <c r="D1227" s="1"/>
      <c r="E1227" s="120"/>
      <c r="F1227" s="120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</row>
    <row r="1228" spans="1:73" x14ac:dyDescent="0.2">
      <c r="A1228" s="1"/>
      <c r="B1228" s="1"/>
      <c r="C1228" s="1"/>
      <c r="D1228" s="1"/>
      <c r="E1228" s="120"/>
      <c r="F1228" s="120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</row>
    <row r="1229" spans="1:73" x14ac:dyDescent="0.2">
      <c r="A1229" s="1"/>
      <c r="B1229" s="1"/>
      <c r="C1229" s="1"/>
      <c r="D1229" s="1"/>
      <c r="E1229" s="120"/>
      <c r="F1229" s="120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</row>
    <row r="1230" spans="1:73" x14ac:dyDescent="0.2">
      <c r="A1230" s="1"/>
      <c r="B1230" s="1"/>
      <c r="C1230" s="1"/>
      <c r="D1230" s="1"/>
      <c r="E1230" s="120"/>
      <c r="F1230" s="120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</row>
    <row r="1231" spans="1:73" x14ac:dyDescent="0.2">
      <c r="A1231" s="1"/>
      <c r="B1231" s="1"/>
      <c r="C1231" s="1"/>
      <c r="D1231" s="1"/>
      <c r="E1231" s="120"/>
      <c r="F1231" s="120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</row>
    <row r="1232" spans="1:73" x14ac:dyDescent="0.2">
      <c r="A1232" s="1"/>
      <c r="B1232" s="1"/>
      <c r="C1232" s="1"/>
      <c r="D1232" s="1"/>
      <c r="E1232" s="120"/>
      <c r="F1232" s="120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</row>
    <row r="1233" spans="1:73" x14ac:dyDescent="0.2">
      <c r="A1233" s="1"/>
      <c r="B1233" s="1"/>
      <c r="C1233" s="1"/>
      <c r="D1233" s="1"/>
      <c r="E1233" s="120"/>
      <c r="F1233" s="120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</row>
    <row r="1234" spans="1:73" x14ac:dyDescent="0.2">
      <c r="A1234" s="1"/>
      <c r="B1234" s="1"/>
      <c r="C1234" s="1"/>
      <c r="D1234" s="1"/>
      <c r="E1234" s="120"/>
      <c r="F1234" s="120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</row>
    <row r="1235" spans="1:73" x14ac:dyDescent="0.2">
      <c r="A1235" s="1"/>
      <c r="B1235" s="1"/>
      <c r="C1235" s="1"/>
      <c r="D1235" s="1"/>
      <c r="E1235" s="120"/>
      <c r="F1235" s="120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</row>
    <row r="1236" spans="1:73" x14ac:dyDescent="0.2">
      <c r="A1236" s="1"/>
      <c r="B1236" s="1"/>
      <c r="C1236" s="1"/>
      <c r="D1236" s="1"/>
      <c r="E1236" s="120"/>
      <c r="F1236" s="120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</row>
    <row r="1237" spans="1:73" x14ac:dyDescent="0.2">
      <c r="A1237" s="1"/>
      <c r="B1237" s="1"/>
      <c r="C1237" s="1"/>
      <c r="D1237" s="1"/>
      <c r="E1237" s="120"/>
      <c r="F1237" s="120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</row>
    <row r="1238" spans="1:73" x14ac:dyDescent="0.2">
      <c r="A1238" s="1"/>
      <c r="B1238" s="1"/>
      <c r="C1238" s="1"/>
      <c r="D1238" s="1"/>
      <c r="E1238" s="120"/>
      <c r="F1238" s="120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</row>
    <row r="1239" spans="1:73" x14ac:dyDescent="0.2">
      <c r="A1239" s="1"/>
      <c r="B1239" s="1"/>
      <c r="C1239" s="1"/>
      <c r="D1239" s="1"/>
      <c r="E1239" s="120"/>
      <c r="F1239" s="120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</row>
    <row r="1240" spans="1:73" x14ac:dyDescent="0.2">
      <c r="A1240" s="1"/>
      <c r="B1240" s="1"/>
      <c r="C1240" s="1"/>
      <c r="D1240" s="1"/>
      <c r="E1240" s="120"/>
      <c r="F1240" s="120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</row>
    <row r="1241" spans="1:73" x14ac:dyDescent="0.2">
      <c r="A1241" s="1"/>
      <c r="B1241" s="1"/>
      <c r="C1241" s="1"/>
      <c r="D1241" s="1"/>
      <c r="E1241" s="120"/>
      <c r="F1241" s="120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</row>
    <row r="1242" spans="1:73" x14ac:dyDescent="0.2">
      <c r="A1242" s="1"/>
      <c r="B1242" s="1"/>
      <c r="C1242" s="1"/>
      <c r="D1242" s="1"/>
      <c r="E1242" s="120"/>
      <c r="F1242" s="120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</row>
    <row r="1243" spans="1:73" x14ac:dyDescent="0.2">
      <c r="A1243" s="1"/>
      <c r="B1243" s="1"/>
      <c r="C1243" s="1"/>
      <c r="D1243" s="1"/>
      <c r="E1243" s="120"/>
      <c r="F1243" s="120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</row>
    <row r="1244" spans="1:73" x14ac:dyDescent="0.2">
      <c r="A1244" s="1"/>
      <c r="B1244" s="1"/>
      <c r="C1244" s="1"/>
      <c r="D1244" s="1"/>
      <c r="E1244" s="120"/>
      <c r="F1244" s="120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</row>
    <row r="1245" spans="1:73" x14ac:dyDescent="0.2">
      <c r="A1245" s="1"/>
      <c r="B1245" s="1"/>
      <c r="C1245" s="1"/>
      <c r="D1245" s="1"/>
      <c r="E1245" s="120"/>
      <c r="F1245" s="120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</row>
    <row r="1246" spans="1:73" x14ac:dyDescent="0.2">
      <c r="A1246" s="1"/>
      <c r="B1246" s="1"/>
      <c r="C1246" s="1"/>
      <c r="D1246" s="1"/>
      <c r="E1246" s="120"/>
      <c r="F1246" s="120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</row>
    <row r="1247" spans="1:73" x14ac:dyDescent="0.2">
      <c r="A1247" s="1"/>
      <c r="B1247" s="1"/>
      <c r="C1247" s="1"/>
      <c r="D1247" s="1"/>
      <c r="E1247" s="120"/>
      <c r="F1247" s="120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</row>
    <row r="1248" spans="1:73" x14ac:dyDescent="0.2">
      <c r="A1248" s="1"/>
      <c r="B1248" s="1"/>
      <c r="C1248" s="1"/>
      <c r="D1248" s="1"/>
      <c r="E1248" s="120"/>
      <c r="F1248" s="120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</row>
    <row r="1249" spans="1:73" x14ac:dyDescent="0.2">
      <c r="A1249" s="1"/>
      <c r="B1249" s="1"/>
      <c r="C1249" s="1"/>
      <c r="D1249" s="1"/>
      <c r="E1249" s="120"/>
      <c r="F1249" s="120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</row>
    <row r="1250" spans="1:73" x14ac:dyDescent="0.2">
      <c r="A1250" s="1"/>
      <c r="B1250" s="1"/>
      <c r="C1250" s="1"/>
      <c r="D1250" s="1"/>
      <c r="E1250" s="120"/>
      <c r="F1250" s="120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</row>
    <row r="1251" spans="1:73" x14ac:dyDescent="0.2">
      <c r="A1251" s="1"/>
      <c r="B1251" s="1"/>
      <c r="C1251" s="1"/>
      <c r="D1251" s="1"/>
      <c r="E1251" s="120"/>
      <c r="F1251" s="120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</row>
    <row r="1252" spans="1:73" x14ac:dyDescent="0.2">
      <c r="A1252" s="1"/>
      <c r="B1252" s="1"/>
      <c r="C1252" s="1"/>
      <c r="D1252" s="1"/>
      <c r="E1252" s="120"/>
      <c r="F1252" s="120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</row>
    <row r="1253" spans="1:73" x14ac:dyDescent="0.2">
      <c r="A1253" s="1"/>
      <c r="B1253" s="1"/>
      <c r="C1253" s="1"/>
      <c r="D1253" s="1"/>
      <c r="E1253" s="120"/>
      <c r="F1253" s="120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</row>
    <row r="1254" spans="1:73" x14ac:dyDescent="0.2">
      <c r="A1254" s="1"/>
      <c r="B1254" s="1"/>
      <c r="C1254" s="1"/>
      <c r="D1254" s="1"/>
      <c r="E1254" s="120"/>
      <c r="F1254" s="120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</row>
    <row r="1255" spans="1:73" x14ac:dyDescent="0.2">
      <c r="A1255" s="1"/>
      <c r="B1255" s="1"/>
      <c r="C1255" s="1"/>
      <c r="D1255" s="1"/>
      <c r="E1255" s="120"/>
      <c r="F1255" s="120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</row>
    <row r="1256" spans="1:73" x14ac:dyDescent="0.2">
      <c r="A1256" s="1"/>
      <c r="B1256" s="1"/>
      <c r="C1256" s="1"/>
      <c r="D1256" s="1"/>
      <c r="E1256" s="120"/>
      <c r="F1256" s="120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</row>
    <row r="1257" spans="1:73" x14ac:dyDescent="0.2">
      <c r="A1257" s="1"/>
      <c r="B1257" s="1"/>
      <c r="C1257" s="1"/>
      <c r="D1257" s="1"/>
      <c r="E1257" s="120"/>
      <c r="F1257" s="120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</row>
    <row r="1258" spans="1:73" x14ac:dyDescent="0.2">
      <c r="A1258" s="1"/>
      <c r="B1258" s="1"/>
      <c r="C1258" s="1"/>
      <c r="D1258" s="1"/>
      <c r="E1258" s="120"/>
      <c r="F1258" s="120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</row>
    <row r="1259" spans="1:73" x14ac:dyDescent="0.2">
      <c r="A1259" s="1"/>
      <c r="B1259" s="1"/>
      <c r="C1259" s="1"/>
      <c r="D1259" s="1"/>
      <c r="E1259" s="120"/>
      <c r="F1259" s="120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</row>
    <row r="1260" spans="1:73" x14ac:dyDescent="0.2">
      <c r="A1260" s="1"/>
      <c r="B1260" s="1"/>
      <c r="C1260" s="1"/>
      <c r="D1260" s="1"/>
      <c r="E1260" s="120"/>
      <c r="F1260" s="120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</row>
    <row r="1261" spans="1:73" x14ac:dyDescent="0.2">
      <c r="A1261" s="1"/>
      <c r="B1261" s="1"/>
      <c r="C1261" s="1"/>
      <c r="D1261" s="1"/>
      <c r="E1261" s="120"/>
      <c r="F1261" s="120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</row>
    <row r="1262" spans="1:73" x14ac:dyDescent="0.2">
      <c r="A1262" s="1"/>
      <c r="B1262" s="1"/>
      <c r="C1262" s="1"/>
      <c r="D1262" s="1"/>
      <c r="E1262" s="120"/>
      <c r="F1262" s="120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</row>
    <row r="1263" spans="1:73" x14ac:dyDescent="0.2">
      <c r="A1263" s="1"/>
      <c r="B1263" s="1"/>
      <c r="C1263" s="1"/>
      <c r="D1263" s="1"/>
      <c r="E1263" s="120"/>
      <c r="F1263" s="120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</row>
    <row r="1264" spans="1:73" x14ac:dyDescent="0.2">
      <c r="A1264" s="1"/>
      <c r="B1264" s="1"/>
      <c r="C1264" s="1"/>
      <c r="D1264" s="1"/>
      <c r="E1264" s="120"/>
      <c r="F1264" s="120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</row>
    <row r="1265" spans="1:73" x14ac:dyDescent="0.2">
      <c r="A1265" s="1"/>
      <c r="B1265" s="1"/>
      <c r="C1265" s="1"/>
      <c r="D1265" s="1"/>
      <c r="E1265" s="120"/>
      <c r="F1265" s="120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</row>
    <row r="1266" spans="1:73" x14ac:dyDescent="0.2">
      <c r="A1266" s="1"/>
      <c r="B1266" s="1"/>
      <c r="C1266" s="1"/>
      <c r="D1266" s="1"/>
      <c r="E1266" s="120"/>
      <c r="F1266" s="120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</row>
    <row r="1267" spans="1:73" x14ac:dyDescent="0.2">
      <c r="A1267" s="1"/>
      <c r="B1267" s="1"/>
      <c r="C1267" s="1"/>
      <c r="D1267" s="1"/>
      <c r="E1267" s="120"/>
      <c r="F1267" s="120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</row>
    <row r="1268" spans="1:73" x14ac:dyDescent="0.2">
      <c r="A1268" s="1"/>
      <c r="B1268" s="1"/>
      <c r="C1268" s="1"/>
      <c r="D1268" s="1"/>
      <c r="E1268" s="120"/>
      <c r="F1268" s="120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</row>
    <row r="1269" spans="1:73" x14ac:dyDescent="0.2">
      <c r="A1269" s="1"/>
      <c r="B1269" s="1"/>
      <c r="C1269" s="1"/>
      <c r="D1269" s="1"/>
      <c r="E1269" s="120"/>
      <c r="F1269" s="120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</row>
    <row r="1270" spans="1:73" x14ac:dyDescent="0.2">
      <c r="A1270" s="1"/>
      <c r="B1270" s="1"/>
      <c r="C1270" s="1"/>
      <c r="D1270" s="1"/>
      <c r="E1270" s="120"/>
      <c r="F1270" s="120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</row>
    <row r="1271" spans="1:73" x14ac:dyDescent="0.2">
      <c r="A1271" s="1"/>
      <c r="B1271" s="1"/>
      <c r="C1271" s="1"/>
      <c r="D1271" s="1"/>
      <c r="E1271" s="120"/>
      <c r="F1271" s="120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</row>
    <row r="1272" spans="1:73" x14ac:dyDescent="0.2">
      <c r="A1272" s="1"/>
      <c r="B1272" s="1"/>
      <c r="C1272" s="1"/>
      <c r="D1272" s="1"/>
      <c r="E1272" s="120"/>
      <c r="F1272" s="120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</row>
    <row r="1273" spans="1:73" x14ac:dyDescent="0.2">
      <c r="A1273" s="1"/>
      <c r="B1273" s="1"/>
      <c r="C1273" s="1"/>
      <c r="D1273" s="1"/>
      <c r="E1273" s="120"/>
      <c r="F1273" s="120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</row>
    <row r="1274" spans="1:73" x14ac:dyDescent="0.2">
      <c r="A1274" s="1"/>
      <c r="B1274" s="1"/>
      <c r="C1274" s="1"/>
      <c r="D1274" s="1"/>
      <c r="E1274" s="120"/>
      <c r="F1274" s="120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</row>
    <row r="1275" spans="1:73" x14ac:dyDescent="0.2">
      <c r="A1275" s="1"/>
      <c r="B1275" s="1"/>
      <c r="C1275" s="1"/>
      <c r="D1275" s="1"/>
      <c r="E1275" s="120"/>
      <c r="F1275" s="120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</row>
    <row r="1276" spans="1:73" x14ac:dyDescent="0.2">
      <c r="A1276" s="1"/>
      <c r="B1276" s="1"/>
      <c r="C1276" s="1"/>
      <c r="D1276" s="1"/>
      <c r="E1276" s="120"/>
      <c r="F1276" s="120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</row>
    <row r="1277" spans="1:73" x14ac:dyDescent="0.2">
      <c r="A1277" s="1"/>
      <c r="B1277" s="1"/>
      <c r="C1277" s="1"/>
      <c r="D1277" s="1"/>
      <c r="E1277" s="120"/>
      <c r="F1277" s="120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</row>
    <row r="1278" spans="1:73" x14ac:dyDescent="0.2">
      <c r="A1278" s="1"/>
      <c r="B1278" s="1"/>
      <c r="C1278" s="1"/>
      <c r="D1278" s="1"/>
      <c r="E1278" s="120"/>
      <c r="F1278" s="120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</row>
    <row r="1279" spans="1:73" x14ac:dyDescent="0.2">
      <c r="A1279" s="1"/>
      <c r="B1279" s="1"/>
      <c r="C1279" s="1"/>
      <c r="D1279" s="1"/>
      <c r="E1279" s="120"/>
      <c r="F1279" s="120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</row>
    <row r="1280" spans="1:73" x14ac:dyDescent="0.2">
      <c r="A1280" s="1"/>
      <c r="B1280" s="1"/>
      <c r="C1280" s="1"/>
      <c r="D1280" s="1"/>
      <c r="E1280" s="120"/>
      <c r="F1280" s="120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</row>
    <row r="1281" spans="1:73" x14ac:dyDescent="0.2">
      <c r="A1281" s="1"/>
      <c r="B1281" s="1"/>
      <c r="C1281" s="1"/>
      <c r="D1281" s="1"/>
      <c r="E1281" s="120"/>
      <c r="F1281" s="120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</row>
    <row r="1282" spans="1:73" x14ac:dyDescent="0.2">
      <c r="A1282" s="1"/>
      <c r="B1282" s="1"/>
      <c r="C1282" s="1"/>
      <c r="D1282" s="1"/>
      <c r="E1282" s="120"/>
      <c r="F1282" s="120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</row>
    <row r="1283" spans="1:73" x14ac:dyDescent="0.2">
      <c r="A1283" s="1"/>
      <c r="B1283" s="1"/>
      <c r="C1283" s="1"/>
      <c r="D1283" s="1"/>
      <c r="E1283" s="120"/>
      <c r="F1283" s="120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</row>
    <row r="1284" spans="1:73" x14ac:dyDescent="0.2">
      <c r="A1284" s="1"/>
      <c r="B1284" s="1"/>
      <c r="C1284" s="1"/>
      <c r="D1284" s="1"/>
      <c r="E1284" s="120"/>
      <c r="F1284" s="120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</row>
  </sheetData>
  <sheetProtection sheet="1" objects="1" scenarios="1"/>
  <mergeCells count="9">
    <mergeCell ref="BC5:BJ5"/>
    <mergeCell ref="BK5:BR5"/>
    <mergeCell ref="BS5:BU5"/>
    <mergeCell ref="G5:O5"/>
    <mergeCell ref="P5:R5"/>
    <mergeCell ref="S5:AA5"/>
    <mergeCell ref="AB5:AH5"/>
    <mergeCell ref="AI5:AO5"/>
    <mergeCell ref="AP5:BB5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A80717452356EE4AAA3D039DA3A5CA91" ma:contentTypeVersion="0" ma:contentTypeDescription="新しいドキュメントを作成します。" ma:contentTypeScope="" ma:versionID="eb8a416699cc8fce57c23d40a9dadddc">
  <xsd:schema xmlns:xsd="http://www.w3.org/2001/XMLSchema" xmlns:p="http://schemas.microsoft.com/office/2006/metadata/properties" targetNamespace="http://schemas.microsoft.com/office/2006/metadata/properties" ma:root="true" ma:fieldsID="f4cff559f9a06213828a8956bc5bb2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 ma:readOnly="true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F617ECE0-E898-4A94-BF10-56908D7075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602A79-CAA7-4F31-A97B-F321C7683B50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0B10097-B91F-4D9A-B51B-82B9AFEB61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11</vt:i4>
      </vt:variant>
    </vt:vector>
  </HeadingPairs>
  <TitlesOfParts>
    <vt:vector size="21" baseType="lpstr">
      <vt:lpstr>各市町村別</vt:lpstr>
      <vt:lpstr>グラフシート</vt:lpstr>
      <vt:lpstr>総数 </vt:lpstr>
      <vt:lpstr>男</vt:lpstr>
      <vt:lpstr>女</vt:lpstr>
      <vt:lpstr>市町村コード</vt:lpstr>
      <vt:lpstr>総数  (前年)</vt:lpstr>
      <vt:lpstr>男 (前年)</vt:lpstr>
      <vt:lpstr>女 (前年)</vt:lpstr>
      <vt:lpstr>編集不可</vt:lpstr>
      <vt:lpstr>グラフシート!Print_Area</vt:lpstr>
      <vt:lpstr>各市町村別!Print_Area</vt:lpstr>
      <vt:lpstr>女!Print_Area</vt:lpstr>
      <vt:lpstr>'女 (前年)'!Print_Area</vt:lpstr>
      <vt:lpstr>'総数 '!Print_Area</vt:lpstr>
      <vt:lpstr>'総数  (前年)'!Print_Area</vt:lpstr>
      <vt:lpstr>男!Print_Area</vt:lpstr>
      <vt:lpstr>'男 (前年)'!Print_Area</vt:lpstr>
      <vt:lpstr>'女 (前年)'!Print_Titles</vt:lpstr>
      <vt:lpstr>'総数  (前年)'!Print_Titles</vt:lpstr>
      <vt:lpstr>'男 (前年)'!Print_Titles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2026-04-20T07:33:49Z</dcterms:modified>
  <cp:category/>
  <cp:contentStatus/>
</cp:coreProperties>
</file>