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5年度\09_公表　　　（0919）\"/>
    </mc:Choice>
  </mc:AlternateContent>
  <workbookProtection workbookPassword="C7E8" lockStructure="1"/>
  <bookViews>
    <workbookView xWindow="-105" yWindow="-105" windowWidth="19425" windowHeight="12420"/>
  </bookViews>
  <sheets>
    <sheet name="グラフ" sheetId="3" r:id="rId1"/>
    <sheet name="表" sheetId="2" r:id="rId2"/>
    <sheet name="グラフ用" sheetId="4" state="hidden" r:id="rId3"/>
  </sheets>
  <definedNames>
    <definedName name="_xlnm.Print_Area" localSheetId="0">グラフ!$A$1:$V$35</definedName>
    <definedName name="_xlnm.Print_Area" localSheetId="2">グラフ用!$A$1:$U$47</definedName>
    <definedName name="_xlnm.Print_Area" localSheetId="1">表!$A$1:$U$31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7" i="4" l="1"/>
  <c r="V45" i="4"/>
  <c r="V44" i="4" l="1"/>
  <c r="V42" i="4" l="1"/>
  <c r="V41" i="4"/>
  <c r="H55" i="4" l="1"/>
  <c r="M55" i="4"/>
  <c r="R55" i="4"/>
  <c r="V21" i="2" l="1"/>
  <c r="H51" i="4"/>
  <c r="M51" i="4"/>
  <c r="R51" i="4"/>
  <c r="H52" i="4"/>
  <c r="M52" i="4"/>
  <c r="R52" i="4"/>
  <c r="H53" i="4"/>
  <c r="M53" i="4"/>
  <c r="R53" i="4"/>
  <c r="H54" i="4"/>
  <c r="M54" i="4"/>
  <c r="R54" i="4"/>
  <c r="V40" i="4"/>
  <c r="V43" i="4" l="1"/>
  <c r="V15" i="2"/>
  <c r="V22" i="2"/>
  <c r="V20" i="2"/>
  <c r="V19" i="2"/>
  <c r="V18" i="2"/>
  <c r="V17" i="2"/>
  <c r="V16" i="2"/>
  <c r="V13" i="2"/>
  <c r="V12" i="2"/>
  <c r="V11" i="2"/>
  <c r="V10" i="2"/>
  <c r="V9" i="2"/>
  <c r="V8" i="2"/>
  <c r="H13" i="4"/>
  <c r="M13" i="4"/>
  <c r="R13" i="4"/>
  <c r="H14" i="4"/>
  <c r="M14" i="4"/>
  <c r="R14" i="4"/>
  <c r="H15" i="4"/>
  <c r="M15" i="4"/>
  <c r="R15" i="4"/>
  <c r="H16" i="4"/>
  <c r="M16" i="4"/>
  <c r="R16" i="4"/>
  <c r="H17" i="4"/>
  <c r="M17" i="4"/>
  <c r="R17" i="4"/>
  <c r="H18" i="4"/>
  <c r="M18" i="4"/>
  <c r="R18" i="4"/>
  <c r="H19" i="4"/>
  <c r="M19" i="4"/>
  <c r="R19" i="4"/>
  <c r="H20" i="4"/>
  <c r="M20" i="4"/>
  <c r="R20" i="4"/>
  <c r="H21" i="4"/>
  <c r="M21" i="4"/>
  <c r="R21" i="4"/>
  <c r="H22" i="4"/>
  <c r="M22" i="4"/>
  <c r="R22" i="4"/>
  <c r="H23" i="4"/>
  <c r="M23" i="4"/>
  <c r="R23" i="4"/>
  <c r="H24" i="4"/>
  <c r="M24" i="4"/>
  <c r="R24" i="4"/>
  <c r="H25" i="4"/>
  <c r="M25" i="4"/>
  <c r="R25" i="4"/>
  <c r="H26" i="4"/>
  <c r="M26" i="4"/>
  <c r="R26" i="4"/>
  <c r="H27" i="4"/>
  <c r="M27" i="4"/>
  <c r="R27" i="4"/>
  <c r="H28" i="4"/>
  <c r="M28" i="4"/>
  <c r="R28" i="4"/>
  <c r="H29" i="4"/>
  <c r="M29" i="4"/>
  <c r="R29" i="4"/>
  <c r="H30" i="4"/>
  <c r="M30" i="4"/>
  <c r="R30" i="4"/>
  <c r="H31" i="4"/>
  <c r="M31" i="4"/>
  <c r="R31" i="4"/>
  <c r="H32" i="4"/>
  <c r="M32" i="4"/>
  <c r="R32" i="4"/>
  <c r="H50" i="4"/>
  <c r="M50" i="4"/>
  <c r="R50" i="4"/>
  <c r="V38" i="4"/>
  <c r="V39" i="4"/>
  <c r="V37" i="4"/>
  <c r="R49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R12" i="4"/>
  <c r="M12" i="4"/>
  <c r="H12" i="4"/>
  <c r="V11" i="4"/>
  <c r="R11" i="4"/>
  <c r="M11" i="4"/>
  <c r="H11" i="4"/>
  <c r="V10" i="4"/>
  <c r="R10" i="4"/>
  <c r="M10" i="4"/>
  <c r="H10" i="4"/>
  <c r="V9" i="4"/>
  <c r="R9" i="4"/>
  <c r="M9" i="4"/>
  <c r="H9" i="4"/>
  <c r="M49" i="4"/>
  <c r="H49" i="4"/>
</calcChain>
</file>

<file path=xl/sharedStrings.xml><?xml version="1.0" encoding="utf-8"?>
<sst xmlns="http://schemas.openxmlformats.org/spreadsheetml/2006/main" count="124" uniqueCount="67">
  <si>
    <t>区分</t>
    <rPh sb="0" eb="2">
      <t>クブン</t>
    </rPh>
    <phoneticPr fontId="1"/>
  </si>
  <si>
    <t>決算額</t>
    <rPh sb="0" eb="2">
      <t>ケッサン</t>
    </rPh>
    <rPh sb="2" eb="3">
      <t>ガク</t>
    </rPh>
    <phoneticPr fontId="1"/>
  </si>
  <si>
    <t>構成比</t>
    <rPh sb="0" eb="3">
      <t>コウセイヒ</t>
    </rPh>
    <phoneticPr fontId="1"/>
  </si>
  <si>
    <t>（単位：億円）</t>
    <rPh sb="1" eb="3">
      <t>タンイ</t>
    </rPh>
    <rPh sb="4" eb="5">
      <t>オク</t>
    </rPh>
    <rPh sb="5" eb="6">
      <t>エン</t>
    </rPh>
    <phoneticPr fontId="1"/>
  </si>
  <si>
    <t>%</t>
    <phoneticPr fontId="1"/>
  </si>
  <si>
    <t>(全国)</t>
    <rPh sb="1" eb="3">
      <t>ゼンコク</t>
    </rPh>
    <phoneticPr fontId="1"/>
  </si>
  <si>
    <t>－</t>
    <phoneticPr fontId="1"/>
  </si>
  <si>
    <t>(府)</t>
    <rPh sb="1" eb="2">
      <t>フ</t>
    </rPh>
    <phoneticPr fontId="1"/>
  </si>
  <si>
    <t>歳　出
決算額</t>
    <rPh sb="0" eb="1">
      <t>トシ</t>
    </rPh>
    <rPh sb="2" eb="3">
      <t>デ</t>
    </rPh>
    <rPh sb="4" eb="6">
      <t>ケッサン</t>
    </rPh>
    <rPh sb="6" eb="7">
      <t>ガク</t>
    </rPh>
    <phoneticPr fontId="1"/>
  </si>
  <si>
    <t>(見込)</t>
    <phoneticPr fontId="1"/>
  </si>
  <si>
    <t>(注1) 構成比（全国）は、全国都道府県の歳出総額に占める全国都道府県の人件費、公債費、普通建設事業費の割合である。</t>
  </si>
  <si>
    <t>う　ち　人　件　費</t>
    <rPh sb="4" eb="5">
      <t>ジン</t>
    </rPh>
    <rPh sb="6" eb="7">
      <t>ケン</t>
    </rPh>
    <rPh sb="8" eb="9">
      <t>ヒ</t>
    </rPh>
    <phoneticPr fontId="1"/>
  </si>
  <si>
    <t>う　ち　公　債　費</t>
    <rPh sb="4" eb="5">
      <t>コウ</t>
    </rPh>
    <rPh sb="6" eb="7">
      <t>サイ</t>
    </rPh>
    <rPh sb="8" eb="9">
      <t>ヒ</t>
    </rPh>
    <phoneticPr fontId="1"/>
  </si>
  <si>
    <t>うち普通建設事業費</t>
    <rPh sb="2" eb="4">
      <t>フツウ</t>
    </rPh>
    <rPh sb="4" eb="6">
      <t>ケンセツ</t>
    </rPh>
    <rPh sb="6" eb="9">
      <t>ジギョウヒ</t>
    </rPh>
    <phoneticPr fontId="1"/>
  </si>
  <si>
    <t>年度</t>
    <phoneticPr fontId="1"/>
  </si>
  <si>
    <t>うち退職手当</t>
    <rPh sb="2" eb="4">
      <t>タイショク</t>
    </rPh>
    <rPh sb="4" eb="6">
      <t>テアテ</t>
    </rPh>
    <phoneticPr fontId="1"/>
  </si>
  <si>
    <t>50</t>
    <phoneticPr fontId="1"/>
  </si>
  <si>
    <t>55</t>
    <phoneticPr fontId="1"/>
  </si>
  <si>
    <t>60</t>
    <phoneticPr fontId="1"/>
  </si>
  <si>
    <t>年度</t>
    <phoneticPr fontId="1"/>
  </si>
  <si>
    <t>%</t>
    <phoneticPr fontId="1"/>
  </si>
  <si>
    <t>（４） 歳出決算額（性質別）（普通会計）</t>
    <rPh sb="10" eb="12">
      <t>セイシツ</t>
    </rPh>
    <phoneticPr fontId="1"/>
  </si>
  <si>
    <t>グラフ用</t>
    <rPh sb="3" eb="4">
      <t>ヨウ</t>
    </rPh>
    <phoneticPr fontId="1"/>
  </si>
  <si>
    <t>S45</t>
    <phoneticPr fontId="1"/>
  </si>
  <si>
    <t>H1</t>
    <phoneticPr fontId="1"/>
  </si>
  <si>
    <t>H1</t>
    <phoneticPr fontId="1"/>
  </si>
  <si>
    <t>(注3）普通建設事業費のピークはH7の6,308億円。</t>
    <rPh sb="1" eb="2">
      <t>チュウ</t>
    </rPh>
    <rPh sb="4" eb="6">
      <t>フツウ</t>
    </rPh>
    <rPh sb="6" eb="8">
      <t>ケンセツ</t>
    </rPh>
    <rPh sb="8" eb="10">
      <t>ジギョウ</t>
    </rPh>
    <rPh sb="10" eb="11">
      <t>ヒ</t>
    </rPh>
    <rPh sb="24" eb="25">
      <t>オク</t>
    </rPh>
    <rPh sb="25" eb="26">
      <t>エン</t>
    </rPh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</si>
  <si>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</si>
  <si>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</si>
  <si>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</si>
  <si>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</si>
  <si>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</si>
  <si>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</si>
  <si>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</si>
  <si>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</si>
  <si>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</si>
  <si>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</si>
  <si>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</si>
  <si>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</si>
  <si>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</si>
  <si>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</si>
  <si>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</si>
  <si>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</si>
  <si>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</si>
  <si>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</si>
  <si>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</si>
  <si>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</si>
  <si>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</si>
  <si>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</si>
  <si>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</si>
  <si>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</si>
  <si>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</si>
  <si>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</si>
  <si>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</si>
  <si>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</si>
  <si>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H5</t>
    <phoneticPr fontId="1"/>
  </si>
  <si>
    <t>H10</t>
    <phoneticPr fontId="1"/>
  </si>
  <si>
    <t>H15</t>
    <phoneticPr fontId="1"/>
  </si>
  <si>
    <t>H22</t>
    <phoneticPr fontId="1"/>
  </si>
  <si>
    <t>H23</t>
    <phoneticPr fontId="1"/>
  </si>
  <si>
    <t>(注2)（　）内は、基金からの借入れの見直しに伴う基金償還金(6,629億円)を除く実質的な決算規模や構成比を示す。</t>
    <rPh sb="1" eb="2">
      <t>チュウ</t>
    </rPh>
    <rPh sb="23" eb="24">
      <t>トモナ</t>
    </rPh>
    <rPh sb="25" eb="27">
      <t>キキン</t>
    </rPh>
    <rPh sb="46" eb="48">
      <t>ケッサン</t>
    </rPh>
    <rPh sb="51" eb="54">
      <t>コウセイヒ</t>
    </rPh>
    <phoneticPr fontId="1"/>
  </si>
  <si>
    <t>H30</t>
    <phoneticPr fontId="1"/>
  </si>
  <si>
    <t>R1</t>
    <phoneticPr fontId="1"/>
  </si>
  <si>
    <t>R2</t>
    <phoneticPr fontId="1"/>
  </si>
  <si>
    <t>R3</t>
    <phoneticPr fontId="1"/>
  </si>
  <si>
    <t>－</t>
  </si>
  <si>
    <t>R4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</si>
</sst>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0.0%"/>
    <numFmt numFmtId="178" formatCode="0.0_ "/>
    <numFmt numFmtId="179" formatCode="#,##0.0_ "/>
    <numFmt numFmtId="180" formatCode="0.0;&quot;△ &quot;0.0"/>
    <numFmt numFmtId="181" formatCode="0.0;&quot;△&quot;0.0"/>
    <numFmt numFmtId="182" formatCode="\(#,##0\);\(&quot;△ &quot;#,##0\)"/>
    <numFmt numFmtId="183" formatCode="\(0.0\);\(&quot;△&quot;0.0\)"/>
    <numFmt numFmtId="184" formatCode="0.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Ｐゴシック"/>
      <family val="3"/>
      <charset val="128"/>
    </font>
    <font>
      <sz val="26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b/>
      <sz val="2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/>
    </xf>
    <xf numFmtId="0" fontId="2" fillId="0" borderId="0" xfId="0" applyFont="1" applyBorder="1">
      <alignment vertical="center"/>
    </xf>
    <xf numFmtId="176" fontId="2" fillId="0" borderId="0" xfId="0" applyNumberFormat="1" applyFont="1">
      <alignment vertical="center"/>
    </xf>
    <xf numFmtId="0" fontId="3" fillId="0" borderId="2" xfId="0" applyFont="1" applyBorder="1">
      <alignment vertical="center"/>
    </xf>
    <xf numFmtId="0" fontId="6" fillId="2" borderId="0" xfId="0" applyFont="1" applyFill="1" applyAlignment="1">
      <alignment horizontal="right"/>
    </xf>
    <xf numFmtId="176" fontId="2" fillId="2" borderId="0" xfId="0" applyNumberFormat="1" applyFont="1" applyFill="1">
      <alignment vertical="center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/>
    <xf numFmtId="0" fontId="6" fillId="0" borderId="5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181" fontId="6" fillId="0" borderId="7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49" fontId="3" fillId="0" borderId="9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/>
    <xf numFmtId="176" fontId="3" fillId="0" borderId="11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180" fontId="3" fillId="0" borderId="13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horizontal="center" vertical="center"/>
    </xf>
    <xf numFmtId="181" fontId="3" fillId="0" borderId="13" xfId="0" applyNumberFormat="1" applyFont="1" applyFill="1" applyBorder="1" applyAlignment="1">
      <alignment horizontal="right" vertical="center"/>
    </xf>
    <xf numFmtId="177" fontId="3" fillId="0" borderId="14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/>
    <xf numFmtId="176" fontId="3" fillId="0" borderId="17" xfId="0" applyNumberFormat="1" applyFont="1" applyFill="1" applyBorder="1">
      <alignment vertical="center"/>
    </xf>
    <xf numFmtId="176" fontId="3" fillId="0" borderId="18" xfId="0" applyNumberFormat="1" applyFont="1" applyFill="1" applyBorder="1">
      <alignment vertical="center"/>
    </xf>
    <xf numFmtId="180" fontId="3" fillId="0" borderId="19" xfId="0" applyNumberFormat="1" applyFont="1" applyFill="1" applyBorder="1" applyAlignment="1">
      <alignment vertical="center"/>
    </xf>
    <xf numFmtId="178" fontId="3" fillId="0" borderId="17" xfId="0" applyNumberFormat="1" applyFont="1" applyFill="1" applyBorder="1" applyAlignment="1">
      <alignment vertical="center"/>
    </xf>
    <xf numFmtId="181" fontId="3" fillId="0" borderId="19" xfId="0" applyNumberFormat="1" applyFont="1" applyFill="1" applyBorder="1" applyAlignment="1">
      <alignment horizontal="right" vertical="center"/>
    </xf>
    <xf numFmtId="178" fontId="3" fillId="0" borderId="20" xfId="0" applyNumberFormat="1" applyFont="1" applyFill="1" applyBorder="1" applyAlignment="1">
      <alignment vertical="center"/>
    </xf>
    <xf numFmtId="180" fontId="3" fillId="0" borderId="7" xfId="0" applyNumberFormat="1" applyFont="1" applyFill="1" applyBorder="1" applyAlignment="1">
      <alignment vertical="center"/>
    </xf>
    <xf numFmtId="178" fontId="3" fillId="0" borderId="5" xfId="0" applyNumberFormat="1" applyFont="1" applyFill="1" applyBorder="1" applyAlignment="1">
      <alignment vertical="center"/>
    </xf>
    <xf numFmtId="178" fontId="3" fillId="0" borderId="8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right" vertical="center"/>
    </xf>
    <xf numFmtId="180" fontId="3" fillId="0" borderId="19" xfId="0" applyNumberFormat="1" applyFont="1" applyFill="1" applyBorder="1">
      <alignment vertical="center"/>
    </xf>
    <xf numFmtId="179" fontId="3" fillId="0" borderId="17" xfId="0" applyNumberFormat="1" applyFont="1" applyFill="1" applyBorder="1">
      <alignment vertical="center"/>
    </xf>
    <xf numFmtId="179" fontId="3" fillId="0" borderId="20" xfId="0" applyNumberFormat="1" applyFont="1" applyFill="1" applyBorder="1">
      <alignment vertical="center"/>
    </xf>
    <xf numFmtId="180" fontId="3" fillId="0" borderId="7" xfId="0" applyNumberFormat="1" applyFont="1" applyFill="1" applyBorder="1">
      <alignment vertical="center"/>
    </xf>
    <xf numFmtId="179" fontId="3" fillId="0" borderId="5" xfId="0" applyNumberFormat="1" applyFont="1" applyFill="1" applyBorder="1">
      <alignment vertical="center"/>
    </xf>
    <xf numFmtId="181" fontId="3" fillId="0" borderId="7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>
      <alignment vertical="center"/>
    </xf>
    <xf numFmtId="179" fontId="3" fillId="0" borderId="8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176" fontId="3" fillId="0" borderId="21" xfId="0" applyNumberFormat="1" applyFont="1" applyFill="1" applyBorder="1" applyAlignment="1"/>
    <xf numFmtId="180" fontId="3" fillId="3" borderId="7" xfId="0" applyNumberFormat="1" applyFont="1" applyFill="1" applyBorder="1">
      <alignment vertical="center"/>
    </xf>
    <xf numFmtId="179" fontId="3" fillId="3" borderId="5" xfId="0" applyNumberFormat="1" applyFont="1" applyFill="1" applyBorder="1">
      <alignment vertical="center"/>
    </xf>
    <xf numFmtId="180" fontId="3" fillId="3" borderId="7" xfId="0" applyNumberFormat="1" applyFont="1" applyFill="1" applyBorder="1" applyAlignment="1">
      <alignment vertical="center"/>
    </xf>
    <xf numFmtId="179" fontId="3" fillId="3" borderId="8" xfId="0" applyNumberFormat="1" applyFont="1" applyFill="1" applyBorder="1">
      <alignment vertical="center"/>
    </xf>
    <xf numFmtId="180" fontId="3" fillId="3" borderId="22" xfId="0" applyNumberFormat="1" applyFont="1" applyFill="1" applyBorder="1" applyAlignment="1">
      <alignment horizontal="right" vertical="center" wrapText="1"/>
    </xf>
    <xf numFmtId="179" fontId="3" fillId="3" borderId="23" xfId="0" applyNumberFormat="1" applyFont="1" applyFill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17" xfId="0" applyNumberFormat="1" applyFont="1" applyFill="1" applyBorder="1">
      <alignment vertical="center"/>
    </xf>
    <xf numFmtId="176" fontId="3" fillId="3" borderId="18" xfId="0" applyNumberFormat="1" applyFont="1" applyFill="1" applyBorder="1">
      <alignment vertical="center"/>
    </xf>
    <xf numFmtId="179" fontId="3" fillId="3" borderId="17" xfId="0" applyNumberFormat="1" applyFont="1" applyFill="1" applyBorder="1">
      <alignment vertical="center"/>
    </xf>
    <xf numFmtId="176" fontId="7" fillId="3" borderId="4" xfId="0" applyNumberFormat="1" applyFont="1" applyFill="1" applyBorder="1" applyAlignment="1"/>
    <xf numFmtId="176" fontId="8" fillId="3" borderId="10" xfId="0" applyNumberFormat="1" applyFont="1" applyFill="1" applyBorder="1" applyAlignment="1"/>
    <xf numFmtId="181" fontId="3" fillId="3" borderId="11" xfId="0" applyNumberFormat="1" applyFont="1" applyFill="1" applyBorder="1" applyAlignment="1">
      <alignment vertical="center"/>
    </xf>
    <xf numFmtId="176" fontId="3" fillId="3" borderId="23" xfId="0" applyNumberFormat="1" applyFont="1" applyFill="1" applyBorder="1">
      <alignment vertical="center"/>
    </xf>
    <xf numFmtId="184" fontId="2" fillId="0" borderId="0" xfId="0" applyNumberFormat="1" applyFont="1">
      <alignment vertical="center"/>
    </xf>
    <xf numFmtId="181" fontId="3" fillId="3" borderId="14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176" fontId="3" fillId="0" borderId="13" xfId="0" applyNumberFormat="1" applyFont="1" applyFill="1" applyBorder="1">
      <alignment vertical="center"/>
    </xf>
    <xf numFmtId="176" fontId="3" fillId="0" borderId="19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176" fontId="3" fillId="3" borderId="22" xfId="0" applyNumberFormat="1" applyFont="1" applyFill="1" applyBorder="1">
      <alignment vertical="center"/>
    </xf>
    <xf numFmtId="176" fontId="13" fillId="0" borderId="25" xfId="0" applyNumberFormat="1" applyFont="1" applyFill="1" applyBorder="1" applyAlignment="1">
      <alignment vertical="center"/>
    </xf>
    <xf numFmtId="176" fontId="3" fillId="0" borderId="26" xfId="0" applyNumberFormat="1" applyFont="1" applyFill="1" applyBorder="1">
      <alignment vertical="center"/>
    </xf>
    <xf numFmtId="176" fontId="3" fillId="0" borderId="27" xfId="0" applyNumberFormat="1" applyFont="1" applyFill="1" applyBorder="1">
      <alignment vertical="center"/>
    </xf>
    <xf numFmtId="176" fontId="3" fillId="0" borderId="28" xfId="0" applyNumberFormat="1" applyFont="1" applyFill="1" applyBorder="1">
      <alignment vertical="center"/>
    </xf>
    <xf numFmtId="180" fontId="3" fillId="0" borderId="28" xfId="0" applyNumberFormat="1" applyFont="1" applyFill="1" applyBorder="1">
      <alignment vertical="center"/>
    </xf>
    <xf numFmtId="179" fontId="3" fillId="0" borderId="26" xfId="0" applyNumberFormat="1" applyFont="1" applyFill="1" applyBorder="1">
      <alignment vertical="center"/>
    </xf>
    <xf numFmtId="181" fontId="3" fillId="0" borderId="28" xfId="0" applyNumberFormat="1" applyFont="1" applyFill="1" applyBorder="1" applyAlignment="1">
      <alignment horizontal="right" vertical="center"/>
    </xf>
    <xf numFmtId="180" fontId="3" fillId="0" borderId="28" xfId="0" applyNumberFormat="1" applyFont="1" applyFill="1" applyBorder="1" applyAlignment="1">
      <alignment vertical="center"/>
    </xf>
    <xf numFmtId="179" fontId="3" fillId="0" borderId="29" xfId="0" applyNumberFormat="1" applyFont="1" applyFill="1" applyBorder="1">
      <alignment vertical="center"/>
    </xf>
    <xf numFmtId="176" fontId="3" fillId="3" borderId="19" xfId="0" applyNumberFormat="1" applyFont="1" applyFill="1" applyBorder="1">
      <alignment vertical="center"/>
    </xf>
    <xf numFmtId="180" fontId="3" fillId="3" borderId="19" xfId="0" applyNumberFormat="1" applyFont="1" applyFill="1" applyBorder="1" applyAlignment="1">
      <alignment horizontal="right" vertical="center" wrapText="1"/>
    </xf>
    <xf numFmtId="176" fontId="8" fillId="0" borderId="18" xfId="0" applyNumberFormat="1" applyFont="1" applyFill="1" applyBorder="1">
      <alignment vertical="center"/>
    </xf>
    <xf numFmtId="178" fontId="3" fillId="0" borderId="11" xfId="0" applyNumberFormat="1" applyFont="1" applyFill="1" applyBorder="1" applyAlignment="1">
      <alignment vertical="center"/>
    </xf>
    <xf numFmtId="178" fontId="3" fillId="0" borderId="14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right"/>
    </xf>
    <xf numFmtId="176" fontId="8" fillId="0" borderId="6" xfId="0" applyNumberFormat="1" applyFont="1" applyFill="1" applyBorder="1">
      <alignment vertical="center"/>
    </xf>
    <xf numFmtId="176" fontId="3" fillId="3" borderId="11" xfId="0" applyNumberFormat="1" applyFont="1" applyFill="1" applyBorder="1">
      <alignment vertical="center"/>
    </xf>
    <xf numFmtId="176" fontId="3" fillId="3" borderId="12" xfId="0" applyNumberFormat="1" applyFont="1" applyFill="1" applyBorder="1">
      <alignment vertical="center"/>
    </xf>
    <xf numFmtId="176" fontId="3" fillId="3" borderId="13" xfId="0" applyNumberFormat="1" applyFont="1" applyFill="1" applyBorder="1">
      <alignment vertical="center"/>
    </xf>
    <xf numFmtId="180" fontId="3" fillId="3" borderId="13" xfId="0" applyNumberFormat="1" applyFont="1" applyFill="1" applyBorder="1" applyAlignment="1">
      <alignment horizontal="right" vertical="center" wrapText="1"/>
    </xf>
    <xf numFmtId="179" fontId="3" fillId="3" borderId="11" xfId="0" applyNumberFormat="1" applyFont="1" applyFill="1" applyBorder="1">
      <alignment vertical="center"/>
    </xf>
    <xf numFmtId="181" fontId="3" fillId="3" borderId="19" xfId="0" applyNumberFormat="1" applyFont="1" applyFill="1" applyBorder="1" applyAlignment="1">
      <alignment vertical="center"/>
    </xf>
    <xf numFmtId="181" fontId="3" fillId="3" borderId="17" xfId="0" applyNumberFormat="1" applyFont="1" applyFill="1" applyBorder="1" applyAlignment="1">
      <alignment vertical="center"/>
    </xf>
    <xf numFmtId="181" fontId="3" fillId="3" borderId="20" xfId="0" applyNumberFormat="1" applyFont="1" applyFill="1" applyBorder="1" applyAlignment="1">
      <alignment vertical="center"/>
    </xf>
    <xf numFmtId="176" fontId="3" fillId="3" borderId="5" xfId="0" applyNumberFormat="1" applyFont="1" applyFill="1" applyBorder="1">
      <alignment vertical="center"/>
    </xf>
    <xf numFmtId="182" fontId="3" fillId="3" borderId="11" xfId="0" applyNumberFormat="1" applyFont="1" applyFill="1" applyBorder="1" applyAlignment="1">
      <alignment horizontal="right" vertical="center" wrapText="1"/>
    </xf>
    <xf numFmtId="181" fontId="3" fillId="3" borderId="13" xfId="0" applyNumberFormat="1" applyFont="1" applyFill="1" applyBorder="1" applyAlignment="1">
      <alignment vertical="center"/>
    </xf>
    <xf numFmtId="176" fontId="2" fillId="0" borderId="39" xfId="0" applyNumberFormat="1" applyFont="1" applyBorder="1">
      <alignment vertical="center"/>
    </xf>
    <xf numFmtId="181" fontId="3" fillId="3" borderId="22" xfId="0" applyNumberFormat="1" applyFont="1" applyFill="1" applyBorder="1" applyAlignment="1">
      <alignment vertical="center"/>
    </xf>
    <xf numFmtId="181" fontId="3" fillId="3" borderId="31" xfId="0" applyNumberFormat="1" applyFont="1" applyFill="1" applyBorder="1" applyAlignment="1">
      <alignment vertical="center"/>
    </xf>
    <xf numFmtId="181" fontId="3" fillId="3" borderId="23" xfId="0" applyNumberFormat="1" applyFont="1" applyFill="1" applyBorder="1" applyAlignment="1">
      <alignment vertical="center"/>
    </xf>
    <xf numFmtId="181" fontId="3" fillId="3" borderId="13" xfId="0" applyNumberFormat="1" applyFont="1" applyFill="1" applyBorder="1" applyAlignment="1">
      <alignment horizontal="right" vertical="center"/>
    </xf>
    <xf numFmtId="176" fontId="8" fillId="3" borderId="11" xfId="0" applyNumberFormat="1" applyFont="1" applyFill="1" applyBorder="1">
      <alignment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right" vertical="center" wrapText="1"/>
    </xf>
    <xf numFmtId="49" fontId="3" fillId="0" borderId="30" xfId="0" applyNumberFormat="1" applyFont="1" applyFill="1" applyBorder="1" applyAlignment="1">
      <alignment horizontal="right" vertical="center"/>
    </xf>
    <xf numFmtId="181" fontId="3" fillId="3" borderId="22" xfId="0" applyNumberFormat="1" applyFont="1" applyFill="1" applyBorder="1" applyAlignment="1">
      <alignment horizontal="center" vertical="center"/>
    </xf>
    <xf numFmtId="181" fontId="3" fillId="3" borderId="23" xfId="0" applyNumberFormat="1" applyFont="1" applyFill="1" applyBorder="1" applyAlignment="1">
      <alignment horizontal="center" vertical="center"/>
    </xf>
    <xf numFmtId="181" fontId="3" fillId="3" borderId="31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right" vertical="center"/>
    </xf>
    <xf numFmtId="49" fontId="3" fillId="3" borderId="9" xfId="0" applyNumberFormat="1" applyFont="1" applyFill="1" applyBorder="1" applyAlignment="1">
      <alignment horizontal="right" vertical="center"/>
    </xf>
    <xf numFmtId="176" fontId="3" fillId="3" borderId="6" xfId="0" applyNumberFormat="1" applyFont="1" applyFill="1" applyBorder="1" applyAlignment="1">
      <alignment vertical="center"/>
    </xf>
    <xf numFmtId="176" fontId="3" fillId="3" borderId="12" xfId="0" applyNumberFormat="1" applyFont="1" applyFill="1" applyBorder="1" applyAlignment="1">
      <alignment vertical="center"/>
    </xf>
    <xf numFmtId="181" fontId="3" fillId="3" borderId="7" xfId="0" applyNumberFormat="1" applyFont="1" applyFill="1" applyBorder="1" applyAlignment="1">
      <alignment vertical="center"/>
    </xf>
    <xf numFmtId="181" fontId="3" fillId="3" borderId="13" xfId="0" applyNumberFormat="1" applyFont="1" applyFill="1" applyBorder="1" applyAlignment="1">
      <alignment vertical="center"/>
    </xf>
    <xf numFmtId="183" fontId="3" fillId="3" borderId="13" xfId="0" applyNumberFormat="1" applyFont="1" applyFill="1" applyBorder="1" applyAlignment="1">
      <alignment horizontal="right" vertical="center" wrapText="1"/>
    </xf>
    <xf numFmtId="183" fontId="3" fillId="3" borderId="11" xfId="0" applyNumberFormat="1" applyFont="1" applyFill="1" applyBorder="1" applyAlignment="1">
      <alignment horizontal="right" vertical="center" wrapText="1"/>
    </xf>
    <xf numFmtId="0" fontId="14" fillId="4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77804404884174E-2"/>
          <c:y val="6.9303460556771515E-2"/>
          <c:w val="0.90767987503586345"/>
          <c:h val="0.77892247256888603"/>
        </c:manualLayout>
      </c:layout>
      <c:barChart>
        <c:barDir val="col"/>
        <c:grouping val="stacked"/>
        <c:varyColors val="0"/>
        <c:ser>
          <c:idx val="1"/>
          <c:order val="0"/>
          <c:tx>
            <c:v>人件費</c:v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(グラフ用!$C$13:$C$45,グラフ用!$C$46)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(グラフ用!$F$13:$F$45,グラフ用!$F$47)</c:f>
              <c:numCache>
                <c:formatCode>#,##0_ </c:formatCode>
                <c:ptCount val="34"/>
                <c:pt idx="0">
                  <c:v>7995.3</c:v>
                </c:pt>
                <c:pt idx="1">
                  <c:v>8442.6</c:v>
                </c:pt>
                <c:pt idx="2">
                  <c:v>8725.1</c:v>
                </c:pt>
                <c:pt idx="3">
                  <c:v>8996.1</c:v>
                </c:pt>
                <c:pt idx="4">
                  <c:v>9116.1</c:v>
                </c:pt>
                <c:pt idx="5">
                  <c:v>9315.5</c:v>
                </c:pt>
                <c:pt idx="6">
                  <c:v>9553.6</c:v>
                </c:pt>
                <c:pt idx="7">
                  <c:v>9853.2000000000007</c:v>
                </c:pt>
                <c:pt idx="8">
                  <c:v>9991.6</c:v>
                </c:pt>
                <c:pt idx="9">
                  <c:v>10015.799999999999</c:v>
                </c:pt>
                <c:pt idx="10">
                  <c:v>9914.7999999999993</c:v>
                </c:pt>
                <c:pt idx="11">
                  <c:v>9831.6</c:v>
                </c:pt>
                <c:pt idx="12">
                  <c:v>9709.4</c:v>
                </c:pt>
                <c:pt idx="13">
                  <c:v>9558.1</c:v>
                </c:pt>
                <c:pt idx="14">
                  <c:v>9539.6</c:v>
                </c:pt>
                <c:pt idx="15">
                  <c:v>9484.1</c:v>
                </c:pt>
                <c:pt idx="16">
                  <c:v>8890</c:v>
                </c:pt>
                <c:pt idx="17">
                  <c:v>9027.7000000000007</c:v>
                </c:pt>
                <c:pt idx="18">
                  <c:v>9110.7999999999993</c:v>
                </c:pt>
                <c:pt idx="19">
                  <c:v>8656.1</c:v>
                </c:pt>
                <c:pt idx="20">
                  <c:v>8286</c:v>
                </c:pt>
                <c:pt idx="21">
                  <c:v>8210</c:v>
                </c:pt>
                <c:pt idx="22">
                  <c:v>8237</c:v>
                </c:pt>
                <c:pt idx="23">
                  <c:v>8233</c:v>
                </c:pt>
                <c:pt idx="24">
                  <c:v>7831</c:v>
                </c:pt>
                <c:pt idx="25">
                  <c:v>8312.5</c:v>
                </c:pt>
                <c:pt idx="26">
                  <c:v>8228.5</c:v>
                </c:pt>
                <c:pt idx="27">
                  <c:v>8229</c:v>
                </c:pt>
                <c:pt idx="28">
                  <c:v>6766.7</c:v>
                </c:pt>
                <c:pt idx="29">
                  <c:v>6719</c:v>
                </c:pt>
                <c:pt idx="30">
                  <c:v>6728</c:v>
                </c:pt>
                <c:pt idx="31">
                  <c:v>6662</c:v>
                </c:pt>
                <c:pt idx="32">
                  <c:v>6591</c:v>
                </c:pt>
                <c:pt idx="33">
                  <c:v>6753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D-4E17-8253-799B06A6BAEB}"/>
            </c:ext>
          </c:extLst>
        </c:ser>
        <c:ser>
          <c:idx val="2"/>
          <c:order val="1"/>
          <c:tx>
            <c:v>公債費</c:v>
          </c:tx>
          <c:spPr>
            <a:pattFill prst="dash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9900" mc:Ignorable="a14" a14:legacySpreadsheetColorIndex="5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(グラフ用!$C$13:$C$45,グラフ用!$C$46)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(グラフ用!$L$13:$L$45,グラフ用!$L$47)</c:f>
              <c:numCache>
                <c:formatCode>#,##0_ </c:formatCode>
                <c:ptCount val="34"/>
                <c:pt idx="0">
                  <c:v>1696.9</c:v>
                </c:pt>
                <c:pt idx="1">
                  <c:v>1741.5</c:v>
                </c:pt>
                <c:pt idx="2">
                  <c:v>1624.2</c:v>
                </c:pt>
                <c:pt idx="3">
                  <c:v>1445.1</c:v>
                </c:pt>
                <c:pt idx="4">
                  <c:v>1827</c:v>
                </c:pt>
                <c:pt idx="5">
                  <c:v>1921.6</c:v>
                </c:pt>
                <c:pt idx="6">
                  <c:v>1724.1</c:v>
                </c:pt>
                <c:pt idx="7">
                  <c:v>1924.2</c:v>
                </c:pt>
                <c:pt idx="8">
                  <c:v>2169.4</c:v>
                </c:pt>
                <c:pt idx="9">
                  <c:v>2434.1</c:v>
                </c:pt>
                <c:pt idx="10">
                  <c:v>2880.7</c:v>
                </c:pt>
                <c:pt idx="11">
                  <c:v>3052</c:v>
                </c:pt>
                <c:pt idx="12">
                  <c:v>3256.4</c:v>
                </c:pt>
                <c:pt idx="13">
                  <c:v>3515</c:v>
                </c:pt>
                <c:pt idx="14">
                  <c:v>3353.8</c:v>
                </c:pt>
                <c:pt idx="15">
                  <c:v>3334.5</c:v>
                </c:pt>
                <c:pt idx="16">
                  <c:v>3308.3</c:v>
                </c:pt>
                <c:pt idx="17">
                  <c:v>3065.6</c:v>
                </c:pt>
                <c:pt idx="18">
                  <c:v>3000.2</c:v>
                </c:pt>
                <c:pt idx="19">
                  <c:v>2934</c:v>
                </c:pt>
                <c:pt idx="20">
                  <c:v>2804</c:v>
                </c:pt>
                <c:pt idx="21">
                  <c:v>3146</c:v>
                </c:pt>
                <c:pt idx="22">
                  <c:v>3449</c:v>
                </c:pt>
                <c:pt idx="23">
                  <c:v>3493</c:v>
                </c:pt>
                <c:pt idx="24">
                  <c:v>4524</c:v>
                </c:pt>
                <c:pt idx="25">
                  <c:v>4159.2</c:v>
                </c:pt>
                <c:pt idx="26">
                  <c:v>4005.4</c:v>
                </c:pt>
                <c:pt idx="27">
                  <c:v>3906</c:v>
                </c:pt>
                <c:pt idx="28">
                  <c:v>4048</c:v>
                </c:pt>
                <c:pt idx="29">
                  <c:v>3823</c:v>
                </c:pt>
                <c:pt idx="30">
                  <c:v>3838</c:v>
                </c:pt>
                <c:pt idx="31">
                  <c:v>3879</c:v>
                </c:pt>
                <c:pt idx="32">
                  <c:v>3956</c:v>
                </c:pt>
                <c:pt idx="33">
                  <c:v>3994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D-4E17-8253-799B06A6BAEB}"/>
            </c:ext>
          </c:extLst>
        </c:ser>
        <c:ser>
          <c:idx val="4"/>
          <c:order val="2"/>
          <c:tx>
            <c:v>普通建設事業費</c:v>
          </c:tx>
          <c:spPr>
            <a:pattFill prst="wdDnDiag">
              <a:fgClr>
                <a:srgbClr xmlns:mc="http://schemas.openxmlformats.org/markup-compatibility/2006" xmlns:a14="http://schemas.microsoft.com/office/drawing/2010/main" val="008000" mc:Ignorable="a14" a14:legacySpreadsheetColorIndex="17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(グラフ用!$C$13:$C$45,グラフ用!$C$46)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(グラフ用!$Q$13:$Q$45,グラフ用!$Q$47)</c:f>
              <c:numCache>
                <c:formatCode>#,##0_ </c:formatCode>
                <c:ptCount val="34"/>
                <c:pt idx="0">
                  <c:v>3482.5</c:v>
                </c:pt>
                <c:pt idx="1">
                  <c:v>3750.8</c:v>
                </c:pt>
                <c:pt idx="2">
                  <c:v>3944.8</c:v>
                </c:pt>
                <c:pt idx="3">
                  <c:v>4927.6000000000004</c:v>
                </c:pt>
                <c:pt idx="4">
                  <c:v>6001.1</c:v>
                </c:pt>
                <c:pt idx="5">
                  <c:v>5392.8</c:v>
                </c:pt>
                <c:pt idx="6">
                  <c:v>6308.3</c:v>
                </c:pt>
                <c:pt idx="7">
                  <c:v>4985.5</c:v>
                </c:pt>
                <c:pt idx="8">
                  <c:v>4487.5</c:v>
                </c:pt>
                <c:pt idx="9">
                  <c:v>4307.2</c:v>
                </c:pt>
                <c:pt idx="10">
                  <c:v>3807.3</c:v>
                </c:pt>
                <c:pt idx="11">
                  <c:v>3776.6</c:v>
                </c:pt>
                <c:pt idx="12">
                  <c:v>3572.1</c:v>
                </c:pt>
                <c:pt idx="13">
                  <c:v>3189.3</c:v>
                </c:pt>
                <c:pt idx="14">
                  <c:v>2747.1</c:v>
                </c:pt>
                <c:pt idx="15">
                  <c:v>2837.3</c:v>
                </c:pt>
                <c:pt idx="16">
                  <c:v>2418.5</c:v>
                </c:pt>
                <c:pt idx="17">
                  <c:v>2461.6</c:v>
                </c:pt>
                <c:pt idx="18">
                  <c:v>2335.8000000000002</c:v>
                </c:pt>
                <c:pt idx="19">
                  <c:v>2051.4</c:v>
                </c:pt>
                <c:pt idx="20">
                  <c:v>2346</c:v>
                </c:pt>
                <c:pt idx="21">
                  <c:v>1966</c:v>
                </c:pt>
                <c:pt idx="22">
                  <c:v>1773</c:v>
                </c:pt>
                <c:pt idx="23">
                  <c:v>1749</c:v>
                </c:pt>
                <c:pt idx="24">
                  <c:v>1808</c:v>
                </c:pt>
                <c:pt idx="25">
                  <c:v>1945.7</c:v>
                </c:pt>
                <c:pt idx="26">
                  <c:v>1859</c:v>
                </c:pt>
                <c:pt idx="27">
                  <c:v>1913</c:v>
                </c:pt>
                <c:pt idx="28">
                  <c:v>1743.2</c:v>
                </c:pt>
                <c:pt idx="29">
                  <c:v>1902</c:v>
                </c:pt>
                <c:pt idx="30">
                  <c:v>1742</c:v>
                </c:pt>
                <c:pt idx="31">
                  <c:v>1745</c:v>
                </c:pt>
                <c:pt idx="32">
                  <c:v>1915</c:v>
                </c:pt>
                <c:pt idx="33">
                  <c:v>1855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D-4E17-8253-799B06A6BAEB}"/>
            </c:ext>
          </c:extLst>
        </c:ser>
        <c:ser>
          <c:idx val="0"/>
          <c:order val="3"/>
          <c:tx>
            <c:v>その他</c:v>
          </c:tx>
          <c:spPr>
            <a:pattFill prst="ltHorz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(グラフ用!$C$13:$C$45,グラフ用!$C$46)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(グラフ用!$V$13:$V$45,グラフ用!$V$47)</c:f>
              <c:numCache>
                <c:formatCode>#,##0_ </c:formatCode>
                <c:ptCount val="34"/>
                <c:pt idx="0">
                  <c:v>7802.3999999999978</c:v>
                </c:pt>
                <c:pt idx="1">
                  <c:v>8508.5999999999985</c:v>
                </c:pt>
                <c:pt idx="2">
                  <c:v>8476.0999999999985</c:v>
                </c:pt>
                <c:pt idx="3">
                  <c:v>8160.1</c:v>
                </c:pt>
                <c:pt idx="4">
                  <c:v>8628.3999999999978</c:v>
                </c:pt>
                <c:pt idx="5">
                  <c:v>8814.5</c:v>
                </c:pt>
                <c:pt idx="6">
                  <c:v>8973.9000000000015</c:v>
                </c:pt>
                <c:pt idx="7">
                  <c:v>8150.0999999999985</c:v>
                </c:pt>
                <c:pt idx="8">
                  <c:v>7478</c:v>
                </c:pt>
                <c:pt idx="9">
                  <c:v>9123.9000000000015</c:v>
                </c:pt>
                <c:pt idx="10">
                  <c:v>9646.6000000000022</c:v>
                </c:pt>
                <c:pt idx="11">
                  <c:v>9768.2000000000007</c:v>
                </c:pt>
                <c:pt idx="12">
                  <c:v>10504.600000000002</c:v>
                </c:pt>
                <c:pt idx="13">
                  <c:v>10941</c:v>
                </c:pt>
                <c:pt idx="14">
                  <c:v>10390.599999999997</c:v>
                </c:pt>
                <c:pt idx="15">
                  <c:v>10874</c:v>
                </c:pt>
                <c:pt idx="16">
                  <c:v>11715.3</c:v>
                </c:pt>
                <c:pt idx="17">
                  <c:v>13470.5</c:v>
                </c:pt>
                <c:pt idx="18">
                  <c:v>13170.600000000002</c:v>
                </c:pt>
                <c:pt idx="19">
                  <c:v>13214.5</c:v>
                </c:pt>
                <c:pt idx="20">
                  <c:v>15992</c:v>
                </c:pt>
                <c:pt idx="21">
                  <c:v>16467</c:v>
                </c:pt>
                <c:pt idx="22">
                  <c:v>14744</c:v>
                </c:pt>
                <c:pt idx="23">
                  <c:v>14040</c:v>
                </c:pt>
                <c:pt idx="24">
                  <c:v>13642</c:v>
                </c:pt>
                <c:pt idx="25">
                  <c:v>13527.8</c:v>
                </c:pt>
                <c:pt idx="26">
                  <c:v>14143.300000000001</c:v>
                </c:pt>
                <c:pt idx="27">
                  <c:v>13534</c:v>
                </c:pt>
                <c:pt idx="28">
                  <c:v>13918.099999999999</c:v>
                </c:pt>
                <c:pt idx="29">
                  <c:v>13104</c:v>
                </c:pt>
                <c:pt idx="30">
                  <c:v>12955</c:v>
                </c:pt>
                <c:pt idx="31">
                  <c:v>25049</c:v>
                </c:pt>
                <c:pt idx="32">
                  <c:v>33886</c:v>
                </c:pt>
                <c:pt idx="33">
                  <c:v>26351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D-4E17-8253-799B06A6B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40351743"/>
        <c:axId val="1"/>
      </c:barChart>
      <c:catAx>
        <c:axId val="124035174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（億円）</a:t>
                </a:r>
              </a:p>
            </c:rich>
          </c:tx>
          <c:layout>
            <c:manualLayout>
              <c:xMode val="edge"/>
              <c:yMode val="edge"/>
              <c:x val="3.7834061844783912E-2"/>
              <c:y val="1.306370382458669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0351743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845205277773548"/>
          <c:y val="0.92445677450940389"/>
          <c:w val="0.39746335866624027"/>
          <c:h val="6.13718103889863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5</xdr:row>
      <xdr:rowOff>171450</xdr:rowOff>
    </xdr:from>
    <xdr:to>
      <xdr:col>21</xdr:col>
      <xdr:colOff>409575</xdr:colOff>
      <xdr:row>34</xdr:row>
      <xdr:rowOff>161925</xdr:rowOff>
    </xdr:to>
    <xdr:graphicFrame macro="">
      <xdr:nvGraphicFramePr>
        <xdr:cNvPr id="3185" name="グラフ 1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352425</xdr:colOff>
      <xdr:row>31</xdr:row>
      <xdr:rowOff>66675</xdr:rowOff>
    </xdr:from>
    <xdr:to>
      <xdr:col>21</xdr:col>
      <xdr:colOff>476250</xdr:colOff>
      <xdr:row>32</xdr:row>
      <xdr:rowOff>76200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477375" y="6162675"/>
          <a:ext cx="60960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見込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20</xdr:col>
      <xdr:colOff>238125</xdr:colOff>
      <xdr:row>32</xdr:row>
      <xdr:rowOff>9174</xdr:rowOff>
    </xdr:from>
    <xdr:ext cx="60786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63075" y="6295674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9525</xdr:colOff>
      <xdr:row>6</xdr:row>
      <xdr:rowOff>9525</xdr:rowOff>
    </xdr:to>
    <xdr:sp macro="" textlink="">
      <xdr:nvSpPr>
        <xdr:cNvPr id="2105" name="Line 1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SpPr>
          <a:spLocks noChangeShapeType="1"/>
        </xdr:cNvSpPr>
      </xdr:nvSpPr>
      <xdr:spPr bwMode="auto">
        <a:xfrm>
          <a:off x="190500" y="485775"/>
          <a:ext cx="72390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9525</xdr:rowOff>
    </xdr:from>
    <xdr:to>
      <xdr:col>3</xdr:col>
      <xdr:colOff>9525</xdr:colOff>
      <xdr:row>7</xdr:row>
      <xdr:rowOff>0</xdr:rowOff>
    </xdr:to>
    <xdr:sp macro="" textlink="">
      <xdr:nvSpPr>
        <xdr:cNvPr id="5176" name="Line 1">
          <a:extLst>
            <a:ext uri="{FF2B5EF4-FFF2-40B4-BE49-F238E27FC236}">
              <a16:creationId xmlns:a16="http://schemas.microsoft.com/office/drawing/2014/main" id="{00000000-0008-0000-0200-000038140000}"/>
            </a:ext>
          </a:extLst>
        </xdr:cNvPr>
        <xdr:cNvSpPr>
          <a:spLocks noChangeShapeType="1"/>
        </xdr:cNvSpPr>
      </xdr:nvSpPr>
      <xdr:spPr bwMode="auto">
        <a:xfrm>
          <a:off x="381000" y="914400"/>
          <a:ext cx="723900" cy="847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showGridLines="0" tabSelected="1" view="pageBreakPreview" zoomScaleNormal="55" zoomScaleSheetLayoutView="100" workbookViewId="0"/>
  </sheetViews>
  <sheetFormatPr defaultRowHeight="13.5" x14ac:dyDescent="0.15"/>
  <cols>
    <col min="1" max="2" width="2.5" customWidth="1"/>
    <col min="3" max="26" width="6.375" customWidth="1"/>
  </cols>
  <sheetData>
    <row r="1" spans="1:17" s="1" customFormat="1" ht="22.5" customHeight="1" x14ac:dyDescent="0.15"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s="1" customFormat="1" ht="11.25" customHeight="1" x14ac:dyDescent="0.15">
      <c r="E2" s="68"/>
      <c r="F2" s="68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s="1" customFormat="1" ht="22.5" customHeight="1" x14ac:dyDescent="0.15">
      <c r="A3" s="69"/>
      <c r="C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s="1" customFormat="1" ht="11.25" customHeight="1" x14ac:dyDescent="0.15">
      <c r="E4" s="68"/>
      <c r="F4" s="68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22.5" customHeight="1" x14ac:dyDescent="0.15">
      <c r="B5" s="70" t="s">
        <v>21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spans="1:17" ht="15" customHeight="1" x14ac:dyDescent="0.15"/>
    <row r="7" spans="1:17" ht="15" customHeight="1" x14ac:dyDescent="0.15"/>
    <row r="8" spans="1:17" ht="15" customHeight="1" x14ac:dyDescent="0.15"/>
    <row r="9" spans="1:17" ht="15" customHeight="1" x14ac:dyDescent="0.15"/>
    <row r="10" spans="1:17" ht="15" customHeight="1" x14ac:dyDescent="0.15"/>
    <row r="11" spans="1:17" ht="15" customHeight="1" x14ac:dyDescent="0.15"/>
    <row r="12" spans="1:17" ht="15" customHeight="1" x14ac:dyDescent="0.15"/>
    <row r="13" spans="1:17" ht="15" customHeight="1" x14ac:dyDescent="0.15"/>
    <row r="14" spans="1:17" ht="15" customHeight="1" x14ac:dyDescent="0.15"/>
    <row r="15" spans="1:17" ht="15" customHeight="1" x14ac:dyDescent="0.15"/>
    <row r="16" spans="1:17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</sheetData>
  <sheetProtection password="C7E8" sheet="1" objects="1" scenarios="1"/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9" fitToHeight="0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showGridLines="0" view="pageBreakPreview" zoomScale="70" zoomScaleNormal="100" zoomScaleSheetLayoutView="7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ColWidth="9" defaultRowHeight="13.5" x14ac:dyDescent="0.15"/>
  <cols>
    <col min="1" max="2" width="1.25" style="8" customWidth="1"/>
    <col min="3" max="3" width="9.375" style="1" bestFit="1" customWidth="1"/>
    <col min="4" max="4" width="1.625" style="1" customWidth="1"/>
    <col min="5" max="5" width="13.5" style="1" customWidth="1"/>
    <col min="6" max="7" width="11.5" style="1" customWidth="1"/>
    <col min="8" max="8" width="9.625" style="1" customWidth="1"/>
    <col min="9" max="9" width="1" style="1" customWidth="1"/>
    <col min="10" max="10" width="9.625" style="1" customWidth="1"/>
    <col min="11" max="11" width="1" style="1" customWidth="1"/>
    <col min="12" max="12" width="11.5" style="1" customWidth="1"/>
    <col min="13" max="13" width="9.625" style="1" customWidth="1"/>
    <col min="14" max="14" width="0.875" style="1" customWidth="1"/>
    <col min="15" max="15" width="9.625" style="1" customWidth="1"/>
    <col min="16" max="16" width="0.875" style="1" customWidth="1"/>
    <col min="17" max="17" width="11.5" style="1" customWidth="1"/>
    <col min="18" max="18" width="9.625" style="1" customWidth="1"/>
    <col min="19" max="19" width="0.875" style="1" customWidth="1"/>
    <col min="20" max="20" width="9.625" style="1" customWidth="1"/>
    <col min="21" max="21" width="0.875" style="1" customWidth="1"/>
    <col min="22" max="22" width="0.125" style="1" customWidth="1"/>
    <col min="23" max="16384" width="9" style="1"/>
  </cols>
  <sheetData>
    <row r="1" spans="1:28" ht="5.25" customHeight="1" x14ac:dyDescent="0.15"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ht="22.5" customHeight="1" x14ac:dyDescent="0.15">
      <c r="B2" s="70" t="s">
        <v>21</v>
      </c>
      <c r="C2" s="70"/>
      <c r="D2" s="5"/>
      <c r="E2" s="5"/>
      <c r="X2" s="71"/>
      <c r="Y2" s="71"/>
      <c r="Z2" s="71"/>
      <c r="AA2" s="71"/>
      <c r="AB2" s="71"/>
    </row>
    <row r="3" spans="1:28" s="8" customFormat="1" ht="13.5" customHeight="1" thickBot="1" x14ac:dyDescent="0.2">
      <c r="C3" s="72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  <c r="U3" s="74" t="s">
        <v>3</v>
      </c>
      <c r="V3" s="73"/>
      <c r="W3" s="73"/>
      <c r="X3" s="73"/>
      <c r="Y3" s="73"/>
      <c r="Z3" s="73"/>
      <c r="AA3" s="73"/>
      <c r="AB3" s="74"/>
    </row>
    <row r="4" spans="1:28" ht="17.25" x14ac:dyDescent="0.15">
      <c r="C4" s="4" t="s">
        <v>0</v>
      </c>
      <c r="D4" s="115" t="s">
        <v>8</v>
      </c>
      <c r="E4" s="116"/>
      <c r="F4" s="125" t="s">
        <v>11</v>
      </c>
      <c r="G4" s="126"/>
      <c r="H4" s="126"/>
      <c r="I4" s="126"/>
      <c r="J4" s="126"/>
      <c r="K4" s="128"/>
      <c r="L4" s="125" t="s">
        <v>12</v>
      </c>
      <c r="M4" s="126"/>
      <c r="N4" s="126"/>
      <c r="O4" s="126"/>
      <c r="P4" s="128"/>
      <c r="Q4" s="125" t="s">
        <v>13</v>
      </c>
      <c r="R4" s="126"/>
      <c r="S4" s="126"/>
      <c r="T4" s="126"/>
      <c r="U4" s="127"/>
    </row>
    <row r="5" spans="1:28" ht="17.25" x14ac:dyDescent="0.15">
      <c r="C5" s="10"/>
      <c r="D5" s="117"/>
      <c r="E5" s="118"/>
      <c r="F5" s="129" t="s">
        <v>1</v>
      </c>
      <c r="G5" s="76"/>
      <c r="H5" s="121" t="s">
        <v>2</v>
      </c>
      <c r="I5" s="123"/>
      <c r="J5" s="123"/>
      <c r="K5" s="122"/>
      <c r="L5" s="133" t="s">
        <v>1</v>
      </c>
      <c r="M5" s="121" t="s">
        <v>2</v>
      </c>
      <c r="N5" s="123"/>
      <c r="O5" s="123"/>
      <c r="P5" s="122"/>
      <c r="Q5" s="133" t="s">
        <v>1</v>
      </c>
      <c r="R5" s="121" t="s">
        <v>2</v>
      </c>
      <c r="S5" s="123"/>
      <c r="T5" s="123"/>
      <c r="U5" s="124"/>
    </row>
    <row r="6" spans="1:28" ht="17.25" x14ac:dyDescent="0.15">
      <c r="C6" s="10" t="s">
        <v>19</v>
      </c>
      <c r="D6" s="119"/>
      <c r="E6" s="120"/>
      <c r="F6" s="130"/>
      <c r="G6" s="77" t="s">
        <v>15</v>
      </c>
      <c r="H6" s="121" t="s">
        <v>7</v>
      </c>
      <c r="I6" s="122"/>
      <c r="J6" s="131" t="s">
        <v>5</v>
      </c>
      <c r="K6" s="134"/>
      <c r="L6" s="130"/>
      <c r="M6" s="121" t="s">
        <v>7</v>
      </c>
      <c r="N6" s="122"/>
      <c r="O6" s="131" t="s">
        <v>5</v>
      </c>
      <c r="P6" s="134"/>
      <c r="Q6" s="130"/>
      <c r="R6" s="121" t="s">
        <v>7</v>
      </c>
      <c r="S6" s="122"/>
      <c r="T6" s="131" t="s">
        <v>5</v>
      </c>
      <c r="U6" s="132"/>
    </row>
    <row r="7" spans="1:28" s="75" customFormat="1" ht="14.25" x14ac:dyDescent="0.15">
      <c r="C7" s="13"/>
      <c r="D7" s="14"/>
      <c r="E7" s="15"/>
      <c r="F7" s="16"/>
      <c r="G7" s="17"/>
      <c r="H7" s="17"/>
      <c r="I7" s="15" t="s">
        <v>20</v>
      </c>
      <c r="J7" s="17"/>
      <c r="K7" s="15" t="s">
        <v>20</v>
      </c>
      <c r="L7" s="16"/>
      <c r="M7" s="17"/>
      <c r="N7" s="15" t="s">
        <v>20</v>
      </c>
      <c r="O7" s="18"/>
      <c r="P7" s="15" t="s">
        <v>20</v>
      </c>
      <c r="Q7" s="16"/>
      <c r="R7" s="17"/>
      <c r="S7" s="15" t="s">
        <v>20</v>
      </c>
      <c r="T7" s="18"/>
      <c r="U7" s="19" t="s">
        <v>20</v>
      </c>
      <c r="V7" s="96"/>
    </row>
    <row r="8" spans="1:28" ht="21.6" customHeight="1" x14ac:dyDescent="0.2">
      <c r="A8" s="1"/>
      <c r="B8" s="1"/>
      <c r="C8" s="20" t="s">
        <v>25</v>
      </c>
      <c r="D8" s="21"/>
      <c r="E8" s="22">
        <v>20977.1</v>
      </c>
      <c r="F8" s="23">
        <v>7995.3</v>
      </c>
      <c r="G8" s="78">
        <v>500.6</v>
      </c>
      <c r="H8" s="24">
        <v>38.114420010392287</v>
      </c>
      <c r="I8" s="94"/>
      <c r="J8" s="26">
        <v>32.1</v>
      </c>
      <c r="K8" s="94"/>
      <c r="L8" s="23">
        <v>1696.9</v>
      </c>
      <c r="M8" s="24">
        <v>8.089297376663124</v>
      </c>
      <c r="N8" s="94"/>
      <c r="O8" s="26">
        <v>7.7</v>
      </c>
      <c r="P8" s="94"/>
      <c r="Q8" s="23">
        <v>3482.5</v>
      </c>
      <c r="R8" s="24">
        <v>16.601436804896768</v>
      </c>
      <c r="S8" s="94"/>
      <c r="T8" s="26">
        <v>27.5</v>
      </c>
      <c r="U8" s="95"/>
      <c r="V8" s="12">
        <f t="shared" ref="V8:V20" si="0">E8-SUM(F8,L8,Q8)</f>
        <v>7802.3999999999978</v>
      </c>
    </row>
    <row r="9" spans="1:28" ht="21.6" customHeight="1" x14ac:dyDescent="0.2">
      <c r="A9" s="1"/>
      <c r="B9" s="1"/>
      <c r="C9" s="28" t="s">
        <v>55</v>
      </c>
      <c r="D9" s="29"/>
      <c r="E9" s="30">
        <v>25572.6</v>
      </c>
      <c r="F9" s="31">
        <v>9116.1</v>
      </c>
      <c r="G9" s="79">
        <v>419.4</v>
      </c>
      <c r="H9" s="32">
        <v>35.647920039417194</v>
      </c>
      <c r="I9" s="33"/>
      <c r="J9" s="34">
        <v>28.8</v>
      </c>
      <c r="K9" s="33"/>
      <c r="L9" s="31">
        <v>1827</v>
      </c>
      <c r="M9" s="32">
        <v>7.1443654536496091</v>
      </c>
      <c r="N9" s="33"/>
      <c r="O9" s="34">
        <v>9.8000000000000007</v>
      </c>
      <c r="P9" s="33"/>
      <c r="Q9" s="31">
        <v>6001.1</v>
      </c>
      <c r="R9" s="32">
        <v>23.466913806183186</v>
      </c>
      <c r="S9" s="33"/>
      <c r="T9" s="34">
        <v>32.200000000000003</v>
      </c>
      <c r="U9" s="35"/>
      <c r="V9" s="9">
        <f t="shared" si="0"/>
        <v>8628.3999999999978</v>
      </c>
    </row>
    <row r="10" spans="1:28" ht="21.6" customHeight="1" x14ac:dyDescent="0.2">
      <c r="A10" s="1"/>
      <c r="B10" s="1"/>
      <c r="C10" s="28" t="s">
        <v>56</v>
      </c>
      <c r="D10" s="29"/>
      <c r="E10" s="30">
        <v>25881</v>
      </c>
      <c r="F10" s="93">
        <v>10015.799999999999</v>
      </c>
      <c r="G10" s="79">
        <v>569.70000000000005</v>
      </c>
      <c r="H10" s="32">
        <v>38.699432015764458</v>
      </c>
      <c r="I10" s="33"/>
      <c r="J10" s="34">
        <v>29.2</v>
      </c>
      <c r="K10" s="33"/>
      <c r="L10" s="31">
        <v>2434.1</v>
      </c>
      <c r="M10" s="32">
        <v>9.4049688961013871</v>
      </c>
      <c r="N10" s="33"/>
      <c r="O10" s="34">
        <v>9.3000000000000007</v>
      </c>
      <c r="P10" s="33"/>
      <c r="Q10" s="31">
        <v>4307.2</v>
      </c>
      <c r="R10" s="32">
        <v>16.642324485143543</v>
      </c>
      <c r="S10" s="33"/>
      <c r="T10" s="34">
        <v>30.1</v>
      </c>
      <c r="U10" s="35"/>
      <c r="V10" s="9">
        <f t="shared" si="0"/>
        <v>9123.9000000000015</v>
      </c>
    </row>
    <row r="11" spans="1:28" ht="21.6" customHeight="1" x14ac:dyDescent="0.2">
      <c r="A11" s="1"/>
      <c r="B11" s="1"/>
      <c r="C11" s="28" t="s">
        <v>57</v>
      </c>
      <c r="D11" s="29"/>
      <c r="E11" s="30">
        <v>26031.1</v>
      </c>
      <c r="F11" s="31">
        <v>9539.6</v>
      </c>
      <c r="G11" s="79">
        <v>1021.4</v>
      </c>
      <c r="H11" s="32">
        <v>36.646933859882992</v>
      </c>
      <c r="I11" s="33"/>
      <c r="J11" s="34">
        <v>31.4</v>
      </c>
      <c r="K11" s="33"/>
      <c r="L11" s="31">
        <v>3353.8</v>
      </c>
      <c r="M11" s="32">
        <v>12.883819738697175</v>
      </c>
      <c r="N11" s="33"/>
      <c r="O11" s="34">
        <v>13.6</v>
      </c>
      <c r="P11" s="33"/>
      <c r="Q11" s="31">
        <v>2747.1</v>
      </c>
      <c r="R11" s="32">
        <v>10.553146044539034</v>
      </c>
      <c r="S11" s="33"/>
      <c r="T11" s="34">
        <v>21.3</v>
      </c>
      <c r="U11" s="35"/>
      <c r="V11" s="9">
        <f t="shared" si="0"/>
        <v>10390.599999999997</v>
      </c>
    </row>
    <row r="12" spans="1:28" ht="21.6" customHeight="1" x14ac:dyDescent="0.2">
      <c r="A12" s="1"/>
      <c r="B12" s="1"/>
      <c r="C12" s="28" t="s">
        <v>45</v>
      </c>
      <c r="D12" s="29"/>
      <c r="E12" s="30">
        <v>26856</v>
      </c>
      <c r="F12" s="31">
        <v>8656.1</v>
      </c>
      <c r="G12" s="79">
        <v>1035.5</v>
      </c>
      <c r="H12" s="40">
        <v>32.231531128984216</v>
      </c>
      <c r="I12" s="41"/>
      <c r="J12" s="34">
        <v>31.1</v>
      </c>
      <c r="K12" s="41"/>
      <c r="L12" s="31">
        <v>2934</v>
      </c>
      <c r="M12" s="32">
        <v>10.924932975871315</v>
      </c>
      <c r="N12" s="41"/>
      <c r="O12" s="34">
        <v>14.2</v>
      </c>
      <c r="P12" s="41"/>
      <c r="Q12" s="31">
        <v>2051.4</v>
      </c>
      <c r="R12" s="40">
        <v>7.7385165326184095</v>
      </c>
      <c r="S12" s="41"/>
      <c r="T12" s="34">
        <v>14.9</v>
      </c>
      <c r="U12" s="42"/>
      <c r="V12" s="9">
        <f t="shared" si="0"/>
        <v>13214.5</v>
      </c>
    </row>
    <row r="13" spans="1:28" ht="21.6" customHeight="1" x14ac:dyDescent="0.2">
      <c r="A13" s="1"/>
      <c r="B13" s="1"/>
      <c r="C13" s="28" t="s">
        <v>46</v>
      </c>
      <c r="D13" s="29"/>
      <c r="E13" s="30">
        <v>29428</v>
      </c>
      <c r="F13" s="31">
        <v>8286</v>
      </c>
      <c r="G13" s="79">
        <v>1006</v>
      </c>
      <c r="H13" s="40">
        <v>28.156857414707083</v>
      </c>
      <c r="I13" s="41"/>
      <c r="J13" s="34">
        <v>28.4</v>
      </c>
      <c r="K13" s="41"/>
      <c r="L13" s="31">
        <v>2804</v>
      </c>
      <c r="M13" s="32">
        <v>9.5283403561234206</v>
      </c>
      <c r="N13" s="41"/>
      <c r="O13" s="34">
        <v>13.1</v>
      </c>
      <c r="P13" s="41"/>
      <c r="Q13" s="31">
        <v>2346</v>
      </c>
      <c r="R13" s="40">
        <v>7.9719994563001215</v>
      </c>
      <c r="S13" s="41"/>
      <c r="T13" s="34">
        <v>15.3</v>
      </c>
      <c r="U13" s="42"/>
      <c r="V13" s="9">
        <f t="shared" si="0"/>
        <v>15992</v>
      </c>
    </row>
    <row r="14" spans="1:28" s="8" customFormat="1" ht="21.6" customHeight="1" x14ac:dyDescent="0.15">
      <c r="C14" s="140" t="s">
        <v>58</v>
      </c>
      <c r="D14" s="60"/>
      <c r="E14" s="106">
        <v>36418</v>
      </c>
      <c r="F14" s="142">
        <v>8210</v>
      </c>
      <c r="G14" s="142">
        <v>988</v>
      </c>
      <c r="H14" s="50">
        <v>22.5</v>
      </c>
      <c r="I14" s="51"/>
      <c r="J14" s="144">
        <v>28.8</v>
      </c>
      <c r="K14" s="51"/>
      <c r="L14" s="142">
        <v>3146</v>
      </c>
      <c r="M14" s="52">
        <v>8.6</v>
      </c>
      <c r="N14" s="51"/>
      <c r="O14" s="144">
        <v>13.8</v>
      </c>
      <c r="P14" s="51"/>
      <c r="Q14" s="142">
        <v>1966</v>
      </c>
      <c r="R14" s="50">
        <v>5.4</v>
      </c>
      <c r="S14" s="51"/>
      <c r="T14" s="144">
        <v>14</v>
      </c>
      <c r="U14" s="53"/>
      <c r="V14" s="9"/>
    </row>
    <row r="15" spans="1:28" ht="21.6" customHeight="1" x14ac:dyDescent="0.2">
      <c r="C15" s="141"/>
      <c r="D15" s="61"/>
      <c r="E15" s="107">
        <v>29789</v>
      </c>
      <c r="F15" s="143"/>
      <c r="G15" s="143"/>
      <c r="H15" s="146">
        <v>27.6</v>
      </c>
      <c r="I15" s="147"/>
      <c r="J15" s="145"/>
      <c r="K15" s="62"/>
      <c r="L15" s="143"/>
      <c r="M15" s="146">
        <v>10.6</v>
      </c>
      <c r="N15" s="147"/>
      <c r="O15" s="145"/>
      <c r="P15" s="62"/>
      <c r="Q15" s="143"/>
      <c r="R15" s="146">
        <v>6.6</v>
      </c>
      <c r="S15" s="147"/>
      <c r="T15" s="145"/>
      <c r="U15" s="65"/>
      <c r="V15" s="9">
        <f>E15-SUM(F14,L14,Q14)</f>
        <v>16467</v>
      </c>
    </row>
    <row r="16" spans="1:28" ht="21.6" customHeight="1" x14ac:dyDescent="0.2">
      <c r="A16" s="1"/>
      <c r="B16" s="1"/>
      <c r="C16" s="39" t="s">
        <v>59</v>
      </c>
      <c r="D16" s="66"/>
      <c r="E16" s="48">
        <v>28203</v>
      </c>
      <c r="F16" s="46">
        <v>8237</v>
      </c>
      <c r="G16" s="80">
        <v>960</v>
      </c>
      <c r="H16" s="43">
        <v>29.2</v>
      </c>
      <c r="I16" s="44"/>
      <c r="J16" s="45">
        <v>27.6</v>
      </c>
      <c r="K16" s="44"/>
      <c r="L16" s="46">
        <v>3449</v>
      </c>
      <c r="M16" s="36">
        <v>12.2</v>
      </c>
      <c r="N16" s="44"/>
      <c r="O16" s="45">
        <v>13.4</v>
      </c>
      <c r="P16" s="44"/>
      <c r="Q16" s="46">
        <v>1773</v>
      </c>
      <c r="R16" s="43">
        <v>6.3</v>
      </c>
      <c r="S16" s="44"/>
      <c r="T16" s="45">
        <v>13.4</v>
      </c>
      <c r="U16" s="47"/>
      <c r="V16" s="9">
        <f t="shared" si="0"/>
        <v>14744</v>
      </c>
    </row>
    <row r="17" spans="1:22" ht="21.6" customHeight="1" x14ac:dyDescent="0.2">
      <c r="A17" s="1"/>
      <c r="B17" s="1"/>
      <c r="C17" s="39" t="s">
        <v>49</v>
      </c>
      <c r="D17" s="66"/>
      <c r="E17" s="48">
        <v>27515</v>
      </c>
      <c r="F17" s="46">
        <v>8233</v>
      </c>
      <c r="G17" s="80">
        <v>1105</v>
      </c>
      <c r="H17" s="43">
        <v>29.9</v>
      </c>
      <c r="I17" s="44"/>
      <c r="J17" s="45">
        <v>28.1</v>
      </c>
      <c r="K17" s="44"/>
      <c r="L17" s="46">
        <v>3493</v>
      </c>
      <c r="M17" s="36">
        <v>12.7</v>
      </c>
      <c r="N17" s="44"/>
      <c r="O17" s="45">
        <v>14.1</v>
      </c>
      <c r="P17" s="44"/>
      <c r="Q17" s="46">
        <v>1749</v>
      </c>
      <c r="R17" s="43">
        <v>6.4</v>
      </c>
      <c r="S17" s="44"/>
      <c r="T17" s="45">
        <v>13.2</v>
      </c>
      <c r="U17" s="47"/>
      <c r="V17" s="9">
        <f t="shared" si="0"/>
        <v>14040</v>
      </c>
    </row>
    <row r="18" spans="1:22" ht="21.6" customHeight="1" x14ac:dyDescent="0.2">
      <c r="A18" s="1"/>
      <c r="B18" s="1"/>
      <c r="C18" s="39" t="s">
        <v>50</v>
      </c>
      <c r="D18" s="66"/>
      <c r="E18" s="48">
        <v>27805</v>
      </c>
      <c r="F18" s="46">
        <v>7831</v>
      </c>
      <c r="G18" s="80">
        <v>795</v>
      </c>
      <c r="H18" s="43">
        <v>28.1</v>
      </c>
      <c r="I18" s="44"/>
      <c r="J18" s="45">
        <v>26.7</v>
      </c>
      <c r="K18" s="44"/>
      <c r="L18" s="97">
        <v>4524</v>
      </c>
      <c r="M18" s="36">
        <v>16.3</v>
      </c>
      <c r="N18" s="44"/>
      <c r="O18" s="45">
        <v>14.2</v>
      </c>
      <c r="P18" s="44"/>
      <c r="Q18" s="46">
        <v>1808</v>
      </c>
      <c r="R18" s="43">
        <v>6.5</v>
      </c>
      <c r="S18" s="44"/>
      <c r="T18" s="45">
        <v>14.4</v>
      </c>
      <c r="U18" s="47"/>
      <c r="V18" s="9">
        <f t="shared" si="0"/>
        <v>13642</v>
      </c>
    </row>
    <row r="19" spans="1:22" ht="21.6" customHeight="1" x14ac:dyDescent="0.2">
      <c r="A19" s="1"/>
      <c r="B19" s="1"/>
      <c r="C19" s="28" t="s">
        <v>51</v>
      </c>
      <c r="D19" s="29"/>
      <c r="E19" s="57">
        <v>27945.200000000001</v>
      </c>
      <c r="F19" s="58">
        <v>8312.5</v>
      </c>
      <c r="G19" s="91">
        <v>803.9</v>
      </c>
      <c r="H19" s="92">
        <v>29.8</v>
      </c>
      <c r="I19" s="59"/>
      <c r="J19" s="34">
        <v>27.2</v>
      </c>
      <c r="K19" s="41"/>
      <c r="L19" s="58">
        <v>4159.2</v>
      </c>
      <c r="M19" s="92">
        <v>14.9</v>
      </c>
      <c r="N19" s="59"/>
      <c r="O19" s="34">
        <v>14.9</v>
      </c>
      <c r="P19" s="41"/>
      <c r="Q19" s="58">
        <v>1945.7</v>
      </c>
      <c r="R19" s="92">
        <v>7</v>
      </c>
      <c r="S19" s="59"/>
      <c r="T19" s="34">
        <v>14.3</v>
      </c>
      <c r="U19" s="42"/>
      <c r="V19" s="9">
        <f t="shared" si="0"/>
        <v>13527.8</v>
      </c>
    </row>
    <row r="20" spans="1:22" ht="21.6" customHeight="1" x14ac:dyDescent="0.2">
      <c r="A20" s="1"/>
      <c r="B20" s="1"/>
      <c r="C20" s="28" t="s">
        <v>52</v>
      </c>
      <c r="D20" s="29"/>
      <c r="E20" s="57">
        <v>28236.2</v>
      </c>
      <c r="F20" s="58">
        <v>8228.5</v>
      </c>
      <c r="G20" s="91">
        <v>754.7</v>
      </c>
      <c r="H20" s="92">
        <v>29.1</v>
      </c>
      <c r="I20" s="59"/>
      <c r="J20" s="34">
        <v>27</v>
      </c>
      <c r="K20" s="41"/>
      <c r="L20" s="58">
        <v>4005.4</v>
      </c>
      <c r="M20" s="92">
        <v>14.2</v>
      </c>
      <c r="N20" s="59"/>
      <c r="O20" s="34">
        <v>14.2</v>
      </c>
      <c r="P20" s="41"/>
      <c r="Q20" s="58">
        <v>1859</v>
      </c>
      <c r="R20" s="92">
        <v>6.6</v>
      </c>
      <c r="S20" s="59"/>
      <c r="T20" s="34">
        <v>13.4</v>
      </c>
      <c r="U20" s="42"/>
      <c r="V20" s="9">
        <f t="shared" si="0"/>
        <v>14143.300000000001</v>
      </c>
    </row>
    <row r="21" spans="1:22" ht="21.6" customHeight="1" x14ac:dyDescent="0.2">
      <c r="C21" s="20" t="s">
        <v>53</v>
      </c>
      <c r="D21" s="21"/>
      <c r="E21" s="98">
        <v>27582</v>
      </c>
      <c r="F21" s="99">
        <v>8229</v>
      </c>
      <c r="G21" s="100">
        <v>726</v>
      </c>
      <c r="H21" s="101">
        <v>29.8</v>
      </c>
      <c r="I21" s="102"/>
      <c r="J21" s="103">
        <v>27.3</v>
      </c>
      <c r="K21" s="104"/>
      <c r="L21" s="99">
        <v>3906</v>
      </c>
      <c r="M21" s="101">
        <v>14.2</v>
      </c>
      <c r="N21" s="102"/>
      <c r="O21" s="103">
        <v>13.7</v>
      </c>
      <c r="P21" s="104"/>
      <c r="Q21" s="99">
        <v>1913</v>
      </c>
      <c r="R21" s="101">
        <v>6.9</v>
      </c>
      <c r="S21" s="102"/>
      <c r="T21" s="103">
        <v>14.2</v>
      </c>
      <c r="U21" s="105"/>
      <c r="V21" s="9">
        <f>E21-SUM(F21,L21,Q21)</f>
        <v>13534</v>
      </c>
    </row>
    <row r="22" spans="1:22" ht="21.6" customHeight="1" x14ac:dyDescent="0.2">
      <c r="C22" s="20" t="s">
        <v>54</v>
      </c>
      <c r="D22" s="21"/>
      <c r="E22" s="98">
        <v>26476</v>
      </c>
      <c r="F22" s="99">
        <v>6766.7</v>
      </c>
      <c r="G22" s="100">
        <v>507.6</v>
      </c>
      <c r="H22" s="101">
        <v>25.6</v>
      </c>
      <c r="I22" s="102"/>
      <c r="J22" s="103">
        <v>25.5</v>
      </c>
      <c r="K22" s="104"/>
      <c r="L22" s="99">
        <v>4048</v>
      </c>
      <c r="M22" s="101">
        <v>15.3</v>
      </c>
      <c r="N22" s="102"/>
      <c r="O22" s="103">
        <v>14.3</v>
      </c>
      <c r="P22" s="104"/>
      <c r="Q22" s="99">
        <v>1743.2</v>
      </c>
      <c r="R22" s="101">
        <v>6.6</v>
      </c>
      <c r="S22" s="102"/>
      <c r="T22" s="103">
        <v>14.4</v>
      </c>
      <c r="U22" s="105"/>
      <c r="V22" s="9">
        <f>E22-SUM(F22,L22,Q22)</f>
        <v>13918.099999999999</v>
      </c>
    </row>
    <row r="23" spans="1:22" ht="21.6" customHeight="1" x14ac:dyDescent="0.2">
      <c r="C23" s="28" t="s">
        <v>61</v>
      </c>
      <c r="D23" s="29"/>
      <c r="E23" s="57">
        <v>25548</v>
      </c>
      <c r="F23" s="58">
        <v>6719</v>
      </c>
      <c r="G23" s="91">
        <v>504</v>
      </c>
      <c r="H23" s="92">
        <v>26.3</v>
      </c>
      <c r="I23" s="59"/>
      <c r="J23" s="103">
        <v>25.7</v>
      </c>
      <c r="K23" s="104"/>
      <c r="L23" s="58">
        <v>3823</v>
      </c>
      <c r="M23" s="92">
        <v>14.9</v>
      </c>
      <c r="N23" s="59"/>
      <c r="O23" s="103">
        <v>13.9</v>
      </c>
      <c r="P23" s="104"/>
      <c r="Q23" s="58">
        <v>1902</v>
      </c>
      <c r="R23" s="92">
        <v>7.4</v>
      </c>
      <c r="S23" s="59"/>
      <c r="T23" s="103">
        <v>15.9</v>
      </c>
      <c r="U23" s="105"/>
      <c r="V23" s="9"/>
    </row>
    <row r="24" spans="1:22" ht="21.6" customHeight="1" x14ac:dyDescent="0.2">
      <c r="C24" s="28" t="s">
        <v>62</v>
      </c>
      <c r="D24" s="29"/>
      <c r="E24" s="57">
        <v>25263</v>
      </c>
      <c r="F24" s="58">
        <v>6728</v>
      </c>
      <c r="G24" s="91">
        <v>467</v>
      </c>
      <c r="H24" s="92">
        <v>26.6</v>
      </c>
      <c r="I24" s="59"/>
      <c r="J24" s="103">
        <v>25.4</v>
      </c>
      <c r="K24" s="104"/>
      <c r="L24" s="58">
        <v>3838</v>
      </c>
      <c r="M24" s="92">
        <v>15.2</v>
      </c>
      <c r="N24" s="59"/>
      <c r="O24" s="103">
        <v>13.4</v>
      </c>
      <c r="P24" s="104"/>
      <c r="Q24" s="58">
        <v>1742</v>
      </c>
      <c r="R24" s="92">
        <v>6.9</v>
      </c>
      <c r="S24" s="59"/>
      <c r="T24" s="103">
        <v>16.100000000000001</v>
      </c>
      <c r="U24" s="105"/>
      <c r="V24" s="9"/>
    </row>
    <row r="25" spans="1:22" ht="21.6" customHeight="1" x14ac:dyDescent="0.2">
      <c r="C25" s="20" t="s">
        <v>63</v>
      </c>
      <c r="D25" s="21"/>
      <c r="E25" s="98">
        <v>37335</v>
      </c>
      <c r="F25" s="99">
        <v>6662</v>
      </c>
      <c r="G25" s="100">
        <v>440</v>
      </c>
      <c r="H25" s="101">
        <v>17.899999999999999</v>
      </c>
      <c r="I25" s="102"/>
      <c r="J25" s="108">
        <v>20.9</v>
      </c>
      <c r="K25" s="62"/>
      <c r="L25" s="99">
        <v>3879</v>
      </c>
      <c r="M25" s="101">
        <v>10.4</v>
      </c>
      <c r="N25" s="102"/>
      <c r="O25" s="108">
        <v>11</v>
      </c>
      <c r="P25" s="62"/>
      <c r="Q25" s="99">
        <v>1745</v>
      </c>
      <c r="R25" s="101">
        <v>4.7</v>
      </c>
      <c r="S25" s="102"/>
      <c r="T25" s="108">
        <v>13.7</v>
      </c>
      <c r="U25" s="65"/>
      <c r="V25" s="109"/>
    </row>
    <row r="26" spans="1:22" ht="21.6" customHeight="1" x14ac:dyDescent="0.2">
      <c r="C26" s="20" t="s">
        <v>64</v>
      </c>
      <c r="D26" s="21"/>
      <c r="E26" s="114">
        <v>46348</v>
      </c>
      <c r="F26" s="99">
        <v>6591</v>
      </c>
      <c r="G26" s="100">
        <v>415</v>
      </c>
      <c r="H26" s="101">
        <v>14.2</v>
      </c>
      <c r="I26" s="102"/>
      <c r="J26" s="113">
        <v>18.7</v>
      </c>
      <c r="K26" s="62"/>
      <c r="L26" s="99">
        <v>3956</v>
      </c>
      <c r="M26" s="101">
        <v>8.5</v>
      </c>
      <c r="N26" s="102"/>
      <c r="O26" s="113">
        <v>10.6</v>
      </c>
      <c r="P26" s="62"/>
      <c r="Q26" s="99">
        <v>1915</v>
      </c>
      <c r="R26" s="101">
        <v>4.2</v>
      </c>
      <c r="S26" s="102"/>
      <c r="T26" s="113">
        <v>12.3</v>
      </c>
      <c r="U26" s="65"/>
      <c r="V26" s="109"/>
    </row>
    <row r="27" spans="1:22" ht="17.25" x14ac:dyDescent="0.15">
      <c r="C27" s="135" t="s">
        <v>66</v>
      </c>
      <c r="D27" s="82" t="s">
        <v>9</v>
      </c>
      <c r="E27" s="83"/>
      <c r="F27" s="84"/>
      <c r="G27" s="85"/>
      <c r="H27" s="86"/>
      <c r="I27" s="87"/>
      <c r="J27" s="88"/>
      <c r="K27" s="87"/>
      <c r="L27" s="84"/>
      <c r="M27" s="89"/>
      <c r="N27" s="87"/>
      <c r="O27" s="88"/>
      <c r="P27" s="87"/>
      <c r="Q27" s="84"/>
      <c r="R27" s="86"/>
      <c r="S27" s="87"/>
      <c r="T27" s="88"/>
      <c r="U27" s="90"/>
      <c r="V27" s="9"/>
    </row>
    <row r="28" spans="1:22" ht="21.6" customHeight="1" thickBot="1" x14ac:dyDescent="0.25">
      <c r="C28" s="136"/>
      <c r="D28" s="49"/>
      <c r="E28" s="63">
        <v>38953</v>
      </c>
      <c r="F28" s="56">
        <v>6753</v>
      </c>
      <c r="G28" s="81">
        <v>409</v>
      </c>
      <c r="H28" s="54">
        <v>17.3</v>
      </c>
      <c r="I28" s="55"/>
      <c r="J28" s="137" t="s">
        <v>6</v>
      </c>
      <c r="K28" s="138"/>
      <c r="L28" s="56">
        <v>3994</v>
      </c>
      <c r="M28" s="54">
        <v>10.3</v>
      </c>
      <c r="N28" s="55"/>
      <c r="O28" s="137" t="s">
        <v>6</v>
      </c>
      <c r="P28" s="138"/>
      <c r="Q28" s="56">
        <v>1855</v>
      </c>
      <c r="R28" s="54">
        <v>4.8</v>
      </c>
      <c r="S28" s="55"/>
      <c r="T28" s="137" t="s">
        <v>6</v>
      </c>
      <c r="U28" s="139"/>
      <c r="V28" s="9"/>
    </row>
    <row r="29" spans="1:22" ht="15" customHeight="1" x14ac:dyDescent="0.15">
      <c r="C29" s="1" t="s">
        <v>10</v>
      </c>
      <c r="D29" s="6"/>
    </row>
    <row r="30" spans="1:22" ht="15" customHeight="1" x14ac:dyDescent="0.15">
      <c r="C30" s="1" t="s">
        <v>60</v>
      </c>
      <c r="D30" s="6"/>
    </row>
    <row r="31" spans="1:22" x14ac:dyDescent="0.15">
      <c r="C31" s="1" t="s">
        <v>26</v>
      </c>
    </row>
    <row r="33" spans="8:18" x14ac:dyDescent="0.15"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</row>
  </sheetData>
  <sheetProtection password="C7E8" sheet="1" objects="1" scenarios="1"/>
  <mergeCells count="31">
    <mergeCell ref="C27:C28"/>
    <mergeCell ref="J28:K28"/>
    <mergeCell ref="O28:P28"/>
    <mergeCell ref="T28:U28"/>
    <mergeCell ref="C14:C15"/>
    <mergeCell ref="F14:F15"/>
    <mergeCell ref="G14:G15"/>
    <mergeCell ref="J14:J15"/>
    <mergeCell ref="L14:L15"/>
    <mergeCell ref="O14:O15"/>
    <mergeCell ref="T14:T15"/>
    <mergeCell ref="H15:I15"/>
    <mergeCell ref="M15:N15"/>
    <mergeCell ref="R15:S15"/>
    <mergeCell ref="Q14:Q15"/>
    <mergeCell ref="D4:E6"/>
    <mergeCell ref="M6:N6"/>
    <mergeCell ref="R5:U5"/>
    <mergeCell ref="Q4:U4"/>
    <mergeCell ref="F4:K4"/>
    <mergeCell ref="F5:F6"/>
    <mergeCell ref="T6:U6"/>
    <mergeCell ref="Q5:Q6"/>
    <mergeCell ref="H5:K5"/>
    <mergeCell ref="M5:P5"/>
    <mergeCell ref="L4:P4"/>
    <mergeCell ref="H6:I6"/>
    <mergeCell ref="L5:L6"/>
    <mergeCell ref="J6:K6"/>
    <mergeCell ref="R6:S6"/>
    <mergeCell ref="O6:P6"/>
  </mergeCells>
  <phoneticPr fontId="1"/>
  <printOptions horizontalCentered="1"/>
  <pageMargins left="0.59055118110236227" right="0.59055118110236227" top="0.59055118110236227" bottom="0.39370078740157483" header="0.19685039370078741" footer="0.19685039370078741"/>
  <pageSetup paperSize="9" scale="94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B55"/>
  <sheetViews>
    <sheetView view="pageBreakPreview" zoomScale="80" zoomScaleNormal="100" zoomScaleSheetLayoutView="80" workbookViewId="0">
      <pane ySplit="7" topLeftCell="A40" activePane="bottomLeft" state="frozen"/>
      <selection activeCell="Y25" sqref="Y25"/>
      <selection pane="bottomLeft" activeCell="V48" sqref="V48"/>
    </sheetView>
  </sheetViews>
  <sheetFormatPr defaultColWidth="9" defaultRowHeight="13.5" x14ac:dyDescent="0.15"/>
  <cols>
    <col min="1" max="2" width="2.5" style="1" customWidth="1"/>
    <col min="3" max="3" width="9.375" style="1" bestFit="1" customWidth="1"/>
    <col min="4" max="4" width="1.625" style="1" customWidth="1"/>
    <col min="5" max="5" width="13.5" style="1" customWidth="1"/>
    <col min="6" max="7" width="11.5" style="1" customWidth="1"/>
    <col min="8" max="8" width="9.625" style="1" customWidth="1"/>
    <col min="9" max="9" width="1" style="1" customWidth="1"/>
    <col min="10" max="10" width="9.625" style="1" customWidth="1"/>
    <col min="11" max="11" width="1" style="1" customWidth="1"/>
    <col min="12" max="12" width="11.5" style="1" customWidth="1"/>
    <col min="13" max="13" width="9.625" style="1" customWidth="1"/>
    <col min="14" max="14" width="0.875" style="1" customWidth="1"/>
    <col min="15" max="15" width="9.625" style="1" customWidth="1"/>
    <col min="16" max="16" width="0.875" style="1" customWidth="1"/>
    <col min="17" max="17" width="11.5" style="1" customWidth="1"/>
    <col min="18" max="18" width="9.625" style="1" customWidth="1"/>
    <col min="19" max="19" width="0.875" style="1" customWidth="1"/>
    <col min="20" max="20" width="9.625" style="1" customWidth="1"/>
    <col min="21" max="21" width="0.875" style="1" customWidth="1"/>
    <col min="22" max="22" width="12.375" style="1" customWidth="1"/>
    <col min="23" max="16384" width="9" style="1"/>
  </cols>
  <sheetData>
    <row r="1" spans="1:28" ht="22.5" customHeight="1" x14ac:dyDescent="0.15">
      <c r="A1" s="8"/>
      <c r="B1" s="8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48" t="s">
        <v>22</v>
      </c>
      <c r="S1" s="148"/>
      <c r="T1" s="148"/>
      <c r="U1" s="148"/>
      <c r="V1" s="2"/>
      <c r="W1" s="2"/>
      <c r="X1" s="2"/>
      <c r="Y1" s="2"/>
      <c r="Z1" s="2"/>
    </row>
    <row r="2" spans="1:28" ht="11.25" customHeight="1" x14ac:dyDescent="0.15">
      <c r="A2" s="8"/>
      <c r="B2" s="8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8" ht="22.5" customHeight="1" x14ac:dyDescent="0.15">
      <c r="A3" s="8"/>
      <c r="B3" s="70" t="s">
        <v>21</v>
      </c>
      <c r="C3" s="70"/>
      <c r="D3" s="5"/>
      <c r="E3" s="5"/>
      <c r="X3" s="71"/>
      <c r="Y3" s="71"/>
      <c r="Z3" s="71"/>
      <c r="AA3" s="71"/>
      <c r="AB3" s="71"/>
    </row>
    <row r="4" spans="1:28" s="8" customFormat="1" ht="15" customHeight="1" thickBot="1" x14ac:dyDescent="0.2">
      <c r="C4" s="72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4"/>
      <c r="U4" s="74" t="s">
        <v>3</v>
      </c>
      <c r="V4" s="73"/>
      <c r="W4" s="73"/>
      <c r="X4" s="73"/>
      <c r="Y4" s="73"/>
      <c r="Z4" s="73"/>
      <c r="AA4" s="73"/>
      <c r="AB4" s="74"/>
    </row>
    <row r="5" spans="1:28" ht="22.5" customHeight="1" x14ac:dyDescent="0.15">
      <c r="C5" s="4" t="s">
        <v>0</v>
      </c>
      <c r="D5" s="115" t="s">
        <v>8</v>
      </c>
      <c r="E5" s="116"/>
      <c r="F5" s="125" t="s">
        <v>11</v>
      </c>
      <c r="G5" s="126"/>
      <c r="H5" s="126"/>
      <c r="I5" s="126"/>
      <c r="J5" s="126"/>
      <c r="K5" s="128"/>
      <c r="L5" s="125" t="s">
        <v>12</v>
      </c>
      <c r="M5" s="126"/>
      <c r="N5" s="126"/>
      <c r="O5" s="126"/>
      <c r="P5" s="128"/>
      <c r="Q5" s="125" t="s">
        <v>13</v>
      </c>
      <c r="R5" s="126"/>
      <c r="S5" s="126"/>
      <c r="T5" s="126"/>
      <c r="U5" s="127"/>
    </row>
    <row r="6" spans="1:28" ht="22.5" customHeight="1" x14ac:dyDescent="0.15">
      <c r="C6" s="10"/>
      <c r="D6" s="117"/>
      <c r="E6" s="118"/>
      <c r="F6" s="129" t="s">
        <v>1</v>
      </c>
      <c r="G6" s="76"/>
      <c r="H6" s="121" t="s">
        <v>2</v>
      </c>
      <c r="I6" s="123"/>
      <c r="J6" s="123"/>
      <c r="K6" s="122"/>
      <c r="L6" s="133" t="s">
        <v>1</v>
      </c>
      <c r="M6" s="121" t="s">
        <v>2</v>
      </c>
      <c r="N6" s="123"/>
      <c r="O6" s="123"/>
      <c r="P6" s="122"/>
      <c r="Q6" s="133" t="s">
        <v>1</v>
      </c>
      <c r="R6" s="121" t="s">
        <v>2</v>
      </c>
      <c r="S6" s="123"/>
      <c r="T6" s="123"/>
      <c r="U6" s="124"/>
    </row>
    <row r="7" spans="1:28" ht="22.5" customHeight="1" x14ac:dyDescent="0.15">
      <c r="C7" s="10" t="s">
        <v>14</v>
      </c>
      <c r="D7" s="119"/>
      <c r="E7" s="120"/>
      <c r="F7" s="130"/>
      <c r="G7" s="77" t="s">
        <v>15</v>
      </c>
      <c r="H7" s="121" t="s">
        <v>7</v>
      </c>
      <c r="I7" s="122"/>
      <c r="J7" s="131" t="s">
        <v>5</v>
      </c>
      <c r="K7" s="134"/>
      <c r="L7" s="130"/>
      <c r="M7" s="121" t="s">
        <v>7</v>
      </c>
      <c r="N7" s="122"/>
      <c r="O7" s="131" t="s">
        <v>5</v>
      </c>
      <c r="P7" s="134"/>
      <c r="Q7" s="130"/>
      <c r="R7" s="121" t="s">
        <v>7</v>
      </c>
      <c r="S7" s="122"/>
      <c r="T7" s="131" t="s">
        <v>5</v>
      </c>
      <c r="U7" s="132"/>
    </row>
    <row r="8" spans="1:28" s="7" customFormat="1" ht="14.25" x14ac:dyDescent="0.15">
      <c r="C8" s="13"/>
      <c r="D8" s="14"/>
      <c r="E8" s="15"/>
      <c r="F8" s="16"/>
      <c r="G8" s="17"/>
      <c r="H8" s="17"/>
      <c r="I8" s="15" t="s">
        <v>4</v>
      </c>
      <c r="J8" s="17"/>
      <c r="K8" s="15" t="s">
        <v>4</v>
      </c>
      <c r="L8" s="16"/>
      <c r="M8" s="17"/>
      <c r="N8" s="15" t="s">
        <v>4</v>
      </c>
      <c r="O8" s="18"/>
      <c r="P8" s="15" t="s">
        <v>4</v>
      </c>
      <c r="Q8" s="16"/>
      <c r="R8" s="17"/>
      <c r="S8" s="15" t="s">
        <v>4</v>
      </c>
      <c r="T8" s="18"/>
      <c r="U8" s="19" t="s">
        <v>4</v>
      </c>
      <c r="V8" s="11"/>
    </row>
    <row r="9" spans="1:28" ht="15" hidden="1" customHeight="1" x14ac:dyDescent="0.2">
      <c r="C9" s="20" t="s">
        <v>23</v>
      </c>
      <c r="D9" s="21"/>
      <c r="E9" s="22">
        <v>3854</v>
      </c>
      <c r="F9" s="23">
        <v>1253.3</v>
      </c>
      <c r="G9" s="78">
        <v>69.099999999999994</v>
      </c>
      <c r="H9" s="24">
        <f t="shared" ref="H9:H32" si="0">F9/E9*100</f>
        <v>32.519460300985983</v>
      </c>
      <c r="I9" s="25"/>
      <c r="J9" s="26">
        <v>36.1</v>
      </c>
      <c r="K9" s="25"/>
      <c r="L9" s="23">
        <v>222.2</v>
      </c>
      <c r="M9" s="24">
        <f t="shared" ref="M9:M31" si="1">L9/E9*100</f>
        <v>5.7654385054488841</v>
      </c>
      <c r="N9" s="25"/>
      <c r="O9" s="26">
        <v>3</v>
      </c>
      <c r="P9" s="25"/>
      <c r="Q9" s="23">
        <v>1095.9000000000001</v>
      </c>
      <c r="R9" s="24">
        <f t="shared" ref="R9:R31" si="2">Q9/E9*100</f>
        <v>28.435391800726524</v>
      </c>
      <c r="S9" s="25"/>
      <c r="T9" s="26">
        <v>32.9</v>
      </c>
      <c r="U9" s="27"/>
      <c r="V9" s="12">
        <f t="shared" ref="V9:V32" si="3">E9-SUM(F9,L9,Q9)</f>
        <v>1282.5999999999999</v>
      </c>
    </row>
    <row r="10" spans="1:28" ht="15" hidden="1" customHeight="1" x14ac:dyDescent="0.2">
      <c r="C10" s="28" t="s">
        <v>16</v>
      </c>
      <c r="D10" s="29"/>
      <c r="E10" s="30">
        <v>8163</v>
      </c>
      <c r="F10" s="31">
        <v>3507.9</v>
      </c>
      <c r="G10" s="79">
        <v>206.2</v>
      </c>
      <c r="H10" s="32">
        <f t="shared" si="0"/>
        <v>42.973171628077914</v>
      </c>
      <c r="I10" s="33"/>
      <c r="J10" s="34">
        <v>42</v>
      </c>
      <c r="K10" s="33"/>
      <c r="L10" s="31">
        <v>349.3</v>
      </c>
      <c r="M10" s="32">
        <f t="shared" si="1"/>
        <v>4.2790640695822617</v>
      </c>
      <c r="N10" s="33"/>
      <c r="O10" s="34">
        <v>3.5</v>
      </c>
      <c r="P10" s="33"/>
      <c r="Q10" s="31">
        <v>2075.6999999999998</v>
      </c>
      <c r="R10" s="32">
        <f t="shared" si="2"/>
        <v>25.428151414920986</v>
      </c>
      <c r="S10" s="33"/>
      <c r="T10" s="34">
        <v>27.3</v>
      </c>
      <c r="U10" s="35"/>
      <c r="V10" s="9">
        <f t="shared" si="3"/>
        <v>2230.1000000000004</v>
      </c>
    </row>
    <row r="11" spans="1:28" ht="15" hidden="1" customHeight="1" x14ac:dyDescent="0.2">
      <c r="C11" s="28" t="s">
        <v>17</v>
      </c>
      <c r="D11" s="29"/>
      <c r="E11" s="30">
        <v>11903</v>
      </c>
      <c r="F11" s="31">
        <v>5467.6</v>
      </c>
      <c r="G11" s="79">
        <v>437.2</v>
      </c>
      <c r="H11" s="32">
        <f t="shared" si="0"/>
        <v>45.934638326472324</v>
      </c>
      <c r="I11" s="33"/>
      <c r="J11" s="34">
        <v>36.9</v>
      </c>
      <c r="K11" s="33"/>
      <c r="L11" s="31">
        <v>1026.9000000000001</v>
      </c>
      <c r="M11" s="32">
        <f t="shared" si="1"/>
        <v>8.6272368310509968</v>
      </c>
      <c r="N11" s="33"/>
      <c r="O11" s="34">
        <v>6.3</v>
      </c>
      <c r="P11" s="33"/>
      <c r="Q11" s="31">
        <v>2117.8000000000002</v>
      </c>
      <c r="R11" s="32">
        <f t="shared" si="2"/>
        <v>17.792153238679326</v>
      </c>
      <c r="S11" s="33"/>
      <c r="T11" s="34">
        <v>30.2</v>
      </c>
      <c r="U11" s="35"/>
      <c r="V11" s="9">
        <f t="shared" si="3"/>
        <v>3290.7000000000007</v>
      </c>
    </row>
    <row r="12" spans="1:28" ht="15" hidden="1" customHeight="1" x14ac:dyDescent="0.2">
      <c r="C12" s="28" t="s">
        <v>18</v>
      </c>
      <c r="D12" s="29"/>
      <c r="E12" s="30">
        <v>15149</v>
      </c>
      <c r="F12" s="31">
        <v>6981.3</v>
      </c>
      <c r="G12" s="79">
        <v>560</v>
      </c>
      <c r="H12" s="32">
        <f t="shared" si="0"/>
        <v>46.084229982177042</v>
      </c>
      <c r="I12" s="33"/>
      <c r="J12" s="34">
        <v>36.700000000000003</v>
      </c>
      <c r="K12" s="33"/>
      <c r="L12" s="31">
        <v>1468.7</v>
      </c>
      <c r="M12" s="32">
        <f t="shared" si="1"/>
        <v>9.6950293748762295</v>
      </c>
      <c r="N12" s="33"/>
      <c r="O12" s="34">
        <v>9.3000000000000007</v>
      </c>
      <c r="P12" s="33"/>
      <c r="Q12" s="31">
        <v>2318.4</v>
      </c>
      <c r="R12" s="32">
        <f t="shared" si="2"/>
        <v>15.303980460756486</v>
      </c>
      <c r="S12" s="33"/>
      <c r="T12" s="34">
        <v>26.2</v>
      </c>
      <c r="U12" s="35"/>
      <c r="V12" s="9">
        <f t="shared" si="3"/>
        <v>4380.6000000000004</v>
      </c>
    </row>
    <row r="13" spans="1:28" ht="15" customHeight="1" x14ac:dyDescent="0.2">
      <c r="C13" s="28" t="s">
        <v>24</v>
      </c>
      <c r="D13" s="29"/>
      <c r="E13" s="30">
        <v>20977.1</v>
      </c>
      <c r="F13" s="31">
        <v>7995.3</v>
      </c>
      <c r="G13" s="79">
        <v>500.6</v>
      </c>
      <c r="H13" s="32">
        <f t="shared" si="0"/>
        <v>38.114420010392287</v>
      </c>
      <c r="I13" s="33"/>
      <c r="J13" s="34">
        <v>32.1</v>
      </c>
      <c r="K13" s="33"/>
      <c r="L13" s="31">
        <v>1696.9</v>
      </c>
      <c r="M13" s="32">
        <f t="shared" si="1"/>
        <v>8.089297376663124</v>
      </c>
      <c r="N13" s="33"/>
      <c r="O13" s="34">
        <v>7.7</v>
      </c>
      <c r="P13" s="33"/>
      <c r="Q13" s="31">
        <v>3482.5</v>
      </c>
      <c r="R13" s="32">
        <f t="shared" si="2"/>
        <v>16.601436804896768</v>
      </c>
      <c r="S13" s="33"/>
      <c r="T13" s="34">
        <v>27.5</v>
      </c>
      <c r="U13" s="35"/>
      <c r="V13" s="12">
        <f t="shared" si="3"/>
        <v>7802.3999999999978</v>
      </c>
    </row>
    <row r="14" spans="1:28" ht="15" customHeight="1" x14ac:dyDescent="0.2">
      <c r="C14" s="28" t="s">
        <v>27</v>
      </c>
      <c r="D14" s="29"/>
      <c r="E14" s="30">
        <v>22443.5</v>
      </c>
      <c r="F14" s="31">
        <v>8442.6</v>
      </c>
      <c r="G14" s="79">
        <v>470.3</v>
      </c>
      <c r="H14" s="32">
        <f t="shared" si="0"/>
        <v>37.617127453382942</v>
      </c>
      <c r="I14" s="33"/>
      <c r="J14" s="34">
        <v>31.7</v>
      </c>
      <c r="K14" s="33"/>
      <c r="L14" s="31">
        <v>1741.5</v>
      </c>
      <c r="M14" s="32">
        <f t="shared" si="1"/>
        <v>7.7594849288212631</v>
      </c>
      <c r="N14" s="33"/>
      <c r="O14" s="34">
        <v>7.2</v>
      </c>
      <c r="P14" s="33"/>
      <c r="Q14" s="31">
        <v>3750.8</v>
      </c>
      <c r="R14" s="32">
        <f t="shared" si="2"/>
        <v>16.71218838416468</v>
      </c>
      <c r="S14" s="33"/>
      <c r="T14" s="34">
        <v>27.4</v>
      </c>
      <c r="U14" s="35"/>
      <c r="V14" s="9">
        <f t="shared" si="3"/>
        <v>8508.5999999999985</v>
      </c>
    </row>
    <row r="15" spans="1:28" ht="15" customHeight="1" x14ac:dyDescent="0.2">
      <c r="C15" s="28" t="s">
        <v>28</v>
      </c>
      <c r="D15" s="29"/>
      <c r="E15" s="30">
        <v>22770.2</v>
      </c>
      <c r="F15" s="31">
        <v>8725.1</v>
      </c>
      <c r="G15" s="79">
        <v>480.2</v>
      </c>
      <c r="H15" s="32">
        <f t="shared" si="0"/>
        <v>38.31806483913185</v>
      </c>
      <c r="I15" s="33"/>
      <c r="J15" s="34">
        <v>31.3</v>
      </c>
      <c r="K15" s="33"/>
      <c r="L15" s="31">
        <v>1624.2</v>
      </c>
      <c r="M15" s="32">
        <f t="shared" si="1"/>
        <v>7.1330071760458846</v>
      </c>
      <c r="N15" s="33"/>
      <c r="O15" s="34">
        <v>7.1</v>
      </c>
      <c r="P15" s="33"/>
      <c r="Q15" s="31">
        <v>3944.8</v>
      </c>
      <c r="R15" s="32">
        <f t="shared" si="2"/>
        <v>17.324397677666422</v>
      </c>
      <c r="S15" s="33"/>
      <c r="T15" s="34">
        <v>27.5</v>
      </c>
      <c r="U15" s="35"/>
      <c r="V15" s="9">
        <f t="shared" si="3"/>
        <v>8476.0999999999985</v>
      </c>
    </row>
    <row r="16" spans="1:28" ht="15" customHeight="1" x14ac:dyDescent="0.2">
      <c r="C16" s="28" t="s">
        <v>29</v>
      </c>
      <c r="D16" s="29"/>
      <c r="E16" s="30">
        <v>23528.9</v>
      </c>
      <c r="F16" s="31">
        <v>8996.1</v>
      </c>
      <c r="G16" s="79">
        <v>468.9</v>
      </c>
      <c r="H16" s="32">
        <f t="shared" si="0"/>
        <v>38.234256595080943</v>
      </c>
      <c r="I16" s="33"/>
      <c r="J16" s="34">
        <v>30.6</v>
      </c>
      <c r="K16" s="33"/>
      <c r="L16" s="31">
        <v>1445.1</v>
      </c>
      <c r="M16" s="32">
        <f t="shared" si="1"/>
        <v>6.141808584336709</v>
      </c>
      <c r="N16" s="33"/>
      <c r="O16" s="34">
        <v>6.7</v>
      </c>
      <c r="P16" s="33"/>
      <c r="Q16" s="31">
        <v>4927.6000000000004</v>
      </c>
      <c r="R16" s="32">
        <f t="shared" si="2"/>
        <v>20.942755504932229</v>
      </c>
      <c r="S16" s="33"/>
      <c r="T16" s="34">
        <v>31.2</v>
      </c>
      <c r="U16" s="35"/>
      <c r="V16" s="9">
        <f t="shared" si="3"/>
        <v>8160.1</v>
      </c>
    </row>
    <row r="17" spans="3:22" ht="15" customHeight="1" x14ac:dyDescent="0.2">
      <c r="C17" s="28" t="s">
        <v>30</v>
      </c>
      <c r="D17" s="29"/>
      <c r="E17" s="30">
        <v>25572.6</v>
      </c>
      <c r="F17" s="31">
        <v>9116.1</v>
      </c>
      <c r="G17" s="79">
        <v>419.4</v>
      </c>
      <c r="H17" s="32">
        <f t="shared" si="0"/>
        <v>35.647920039417194</v>
      </c>
      <c r="I17" s="33"/>
      <c r="J17" s="34">
        <v>28.8</v>
      </c>
      <c r="K17" s="33"/>
      <c r="L17" s="31">
        <v>1827</v>
      </c>
      <c r="M17" s="32">
        <f t="shared" si="1"/>
        <v>7.1443654536496091</v>
      </c>
      <c r="N17" s="33"/>
      <c r="O17" s="34">
        <v>9.8000000000000007</v>
      </c>
      <c r="P17" s="33"/>
      <c r="Q17" s="31">
        <v>6001.1</v>
      </c>
      <c r="R17" s="32">
        <f t="shared" si="2"/>
        <v>23.466913806183186</v>
      </c>
      <c r="S17" s="33"/>
      <c r="T17" s="34">
        <v>32.200000000000003</v>
      </c>
      <c r="U17" s="35"/>
      <c r="V17" s="9">
        <f t="shared" si="3"/>
        <v>8628.3999999999978</v>
      </c>
    </row>
    <row r="18" spans="3:22" ht="15" customHeight="1" x14ac:dyDescent="0.2">
      <c r="C18" s="28" t="s">
        <v>31</v>
      </c>
      <c r="D18" s="29"/>
      <c r="E18" s="30">
        <v>25444.400000000001</v>
      </c>
      <c r="F18" s="31">
        <v>9315.5</v>
      </c>
      <c r="G18" s="79">
        <v>449.7</v>
      </c>
      <c r="H18" s="32">
        <f t="shared" si="0"/>
        <v>36.611199320872174</v>
      </c>
      <c r="I18" s="33"/>
      <c r="J18" s="34">
        <v>29</v>
      </c>
      <c r="K18" s="33"/>
      <c r="L18" s="31">
        <v>1921.6</v>
      </c>
      <c r="M18" s="32">
        <f t="shared" si="1"/>
        <v>7.552152929524766</v>
      </c>
      <c r="N18" s="33"/>
      <c r="O18" s="34">
        <v>9.8000000000000007</v>
      </c>
      <c r="P18" s="33"/>
      <c r="Q18" s="31">
        <v>5392.8</v>
      </c>
      <c r="R18" s="32">
        <f t="shared" si="2"/>
        <v>21.194447501218342</v>
      </c>
      <c r="S18" s="33"/>
      <c r="T18" s="34">
        <v>30.8</v>
      </c>
      <c r="U18" s="35"/>
      <c r="V18" s="9">
        <f t="shared" si="3"/>
        <v>8814.5</v>
      </c>
    </row>
    <row r="19" spans="3:22" ht="15" customHeight="1" x14ac:dyDescent="0.2">
      <c r="C19" s="28" t="s">
        <v>32</v>
      </c>
      <c r="D19" s="29"/>
      <c r="E19" s="30">
        <v>26559.9</v>
      </c>
      <c r="F19" s="31">
        <v>9553.6</v>
      </c>
      <c r="G19" s="79">
        <v>452.9</v>
      </c>
      <c r="H19" s="32">
        <f t="shared" si="0"/>
        <v>35.970014947345433</v>
      </c>
      <c r="I19" s="33"/>
      <c r="J19" s="34">
        <v>28.9</v>
      </c>
      <c r="K19" s="33"/>
      <c r="L19" s="31">
        <v>1724.1</v>
      </c>
      <c r="M19" s="32">
        <f t="shared" si="1"/>
        <v>6.4913648018253074</v>
      </c>
      <c r="N19" s="33"/>
      <c r="O19" s="34">
        <v>7.3</v>
      </c>
      <c r="P19" s="33"/>
      <c r="Q19" s="31">
        <v>6308.3</v>
      </c>
      <c r="R19" s="32">
        <f t="shared" si="2"/>
        <v>23.751218942842407</v>
      </c>
      <c r="S19" s="33"/>
      <c r="T19" s="34">
        <v>33</v>
      </c>
      <c r="U19" s="35"/>
      <c r="V19" s="9">
        <f t="shared" si="3"/>
        <v>8973.9000000000015</v>
      </c>
    </row>
    <row r="20" spans="3:22" ht="15" customHeight="1" x14ac:dyDescent="0.2">
      <c r="C20" s="28" t="s">
        <v>33</v>
      </c>
      <c r="D20" s="29"/>
      <c r="E20" s="30">
        <v>24913</v>
      </c>
      <c r="F20" s="31">
        <v>9853.2000000000007</v>
      </c>
      <c r="G20" s="79">
        <v>519.5</v>
      </c>
      <c r="H20" s="32">
        <f t="shared" si="0"/>
        <v>39.550435515594273</v>
      </c>
      <c r="I20" s="33"/>
      <c r="J20" s="34">
        <v>29.6</v>
      </c>
      <c r="K20" s="33"/>
      <c r="L20" s="31">
        <v>1924.2</v>
      </c>
      <c r="M20" s="32">
        <f t="shared" si="1"/>
        <v>7.7236784008349062</v>
      </c>
      <c r="N20" s="33"/>
      <c r="O20" s="34">
        <v>8.1999999999999993</v>
      </c>
      <c r="P20" s="33"/>
      <c r="Q20" s="31">
        <v>4985.5</v>
      </c>
      <c r="R20" s="32">
        <f t="shared" si="2"/>
        <v>20.011640508971222</v>
      </c>
      <c r="S20" s="33"/>
      <c r="T20" s="34">
        <v>31.8</v>
      </c>
      <c r="U20" s="35"/>
      <c r="V20" s="9">
        <f t="shared" si="3"/>
        <v>8150.0999999999985</v>
      </c>
    </row>
    <row r="21" spans="3:22" ht="15" customHeight="1" x14ac:dyDescent="0.2">
      <c r="C21" s="28" t="s">
        <v>34</v>
      </c>
      <c r="D21" s="29"/>
      <c r="E21" s="30">
        <v>24126.5</v>
      </c>
      <c r="F21" s="31">
        <v>9991.6</v>
      </c>
      <c r="G21" s="79">
        <v>567.5</v>
      </c>
      <c r="H21" s="32">
        <f t="shared" si="0"/>
        <v>41.413383623816138</v>
      </c>
      <c r="I21" s="33"/>
      <c r="J21" s="34">
        <v>30.6</v>
      </c>
      <c r="K21" s="33"/>
      <c r="L21" s="31">
        <v>2169.4</v>
      </c>
      <c r="M21" s="32">
        <f t="shared" si="1"/>
        <v>8.9917725322777855</v>
      </c>
      <c r="N21" s="33"/>
      <c r="O21" s="34">
        <v>9.1999999999999993</v>
      </c>
      <c r="P21" s="33"/>
      <c r="Q21" s="31">
        <v>4487.5</v>
      </c>
      <c r="R21" s="32">
        <f t="shared" si="2"/>
        <v>18.599879800219675</v>
      </c>
      <c r="S21" s="33"/>
      <c r="T21" s="34">
        <v>30.2</v>
      </c>
      <c r="U21" s="35"/>
      <c r="V21" s="9">
        <f t="shared" si="3"/>
        <v>7478</v>
      </c>
    </row>
    <row r="22" spans="3:22" ht="15" customHeight="1" x14ac:dyDescent="0.2">
      <c r="C22" s="28" t="s">
        <v>35</v>
      </c>
      <c r="D22" s="29"/>
      <c r="E22" s="30">
        <v>25881</v>
      </c>
      <c r="F22" s="31">
        <v>10015.799999999999</v>
      </c>
      <c r="G22" s="79">
        <v>569.70000000000005</v>
      </c>
      <c r="H22" s="32">
        <f t="shared" si="0"/>
        <v>38.699432015764458</v>
      </c>
      <c r="I22" s="33"/>
      <c r="J22" s="34">
        <v>29.2</v>
      </c>
      <c r="K22" s="33"/>
      <c r="L22" s="31">
        <v>2434.1</v>
      </c>
      <c r="M22" s="32">
        <f t="shared" si="1"/>
        <v>9.4049688961013871</v>
      </c>
      <c r="N22" s="33"/>
      <c r="O22" s="34">
        <v>9.3000000000000007</v>
      </c>
      <c r="P22" s="33"/>
      <c r="Q22" s="31">
        <v>4307.2</v>
      </c>
      <c r="R22" s="32">
        <f t="shared" si="2"/>
        <v>16.642324485143543</v>
      </c>
      <c r="S22" s="33"/>
      <c r="T22" s="34">
        <v>30.1</v>
      </c>
      <c r="U22" s="35"/>
      <c r="V22" s="9">
        <f t="shared" si="3"/>
        <v>9123.9000000000015</v>
      </c>
    </row>
    <row r="23" spans="3:22" ht="15" customHeight="1" x14ac:dyDescent="0.2">
      <c r="C23" s="28" t="s">
        <v>36</v>
      </c>
      <c r="D23" s="29"/>
      <c r="E23" s="30">
        <v>26249.4</v>
      </c>
      <c r="F23" s="31">
        <v>9914.7999999999993</v>
      </c>
      <c r="G23" s="79">
        <v>672.6</v>
      </c>
      <c r="H23" s="32">
        <f t="shared" si="0"/>
        <v>37.771530015924171</v>
      </c>
      <c r="I23" s="33"/>
      <c r="J23" s="34">
        <v>29.3</v>
      </c>
      <c r="K23" s="33"/>
      <c r="L23" s="31">
        <v>2880.7</v>
      </c>
      <c r="M23" s="32">
        <f t="shared" si="1"/>
        <v>10.974346080291358</v>
      </c>
      <c r="N23" s="33"/>
      <c r="O23" s="34">
        <v>10.4</v>
      </c>
      <c r="P23" s="33"/>
      <c r="Q23" s="31">
        <v>3807.3</v>
      </c>
      <c r="R23" s="32">
        <f t="shared" si="2"/>
        <v>14.504331527577774</v>
      </c>
      <c r="S23" s="33"/>
      <c r="T23" s="34">
        <v>28.1</v>
      </c>
      <c r="U23" s="35"/>
      <c r="V23" s="9">
        <f t="shared" si="3"/>
        <v>9646.6000000000022</v>
      </c>
    </row>
    <row r="24" spans="3:22" ht="15" customHeight="1" x14ac:dyDescent="0.2">
      <c r="C24" s="28" t="s">
        <v>37</v>
      </c>
      <c r="D24" s="29"/>
      <c r="E24" s="30">
        <v>26428.400000000001</v>
      </c>
      <c r="F24" s="31">
        <v>9831.6</v>
      </c>
      <c r="G24" s="79">
        <v>838</v>
      </c>
      <c r="H24" s="32">
        <f t="shared" si="0"/>
        <v>37.200889951718608</v>
      </c>
      <c r="I24" s="33"/>
      <c r="J24" s="34">
        <v>29.6</v>
      </c>
      <c r="K24" s="33"/>
      <c r="L24" s="31">
        <v>3052</v>
      </c>
      <c r="M24" s="32">
        <f t="shared" si="1"/>
        <v>11.548183015241181</v>
      </c>
      <c r="N24" s="33"/>
      <c r="O24" s="34">
        <v>11.6</v>
      </c>
      <c r="P24" s="33"/>
      <c r="Q24" s="31">
        <v>3776.6</v>
      </c>
      <c r="R24" s="32">
        <f t="shared" si="2"/>
        <v>14.289930529279108</v>
      </c>
      <c r="S24" s="33"/>
      <c r="T24" s="34">
        <v>25.7</v>
      </c>
      <c r="U24" s="35"/>
      <c r="V24" s="9">
        <f t="shared" si="3"/>
        <v>9768.2000000000007</v>
      </c>
    </row>
    <row r="25" spans="3:22" ht="15" customHeight="1" x14ac:dyDescent="0.2">
      <c r="C25" s="28" t="s">
        <v>38</v>
      </c>
      <c r="D25" s="29"/>
      <c r="E25" s="30">
        <v>27042.5</v>
      </c>
      <c r="F25" s="31">
        <v>9709.4</v>
      </c>
      <c r="G25" s="79">
        <v>852</v>
      </c>
      <c r="H25" s="32">
        <f t="shared" si="0"/>
        <v>35.90422483128409</v>
      </c>
      <c r="I25" s="33"/>
      <c r="J25" s="34">
        <v>29.9</v>
      </c>
      <c r="K25" s="33"/>
      <c r="L25" s="31">
        <v>3256.4</v>
      </c>
      <c r="M25" s="32">
        <f t="shared" si="1"/>
        <v>12.041786077470649</v>
      </c>
      <c r="N25" s="33"/>
      <c r="O25" s="34">
        <v>12.3</v>
      </c>
      <c r="P25" s="33"/>
      <c r="Q25" s="31">
        <v>3572.1</v>
      </c>
      <c r="R25" s="32">
        <f t="shared" si="2"/>
        <v>13.209207728575389</v>
      </c>
      <c r="S25" s="33"/>
      <c r="T25" s="34">
        <v>24</v>
      </c>
      <c r="U25" s="35"/>
      <c r="V25" s="9">
        <f t="shared" si="3"/>
        <v>10504.600000000002</v>
      </c>
    </row>
    <row r="26" spans="3:22" ht="15" customHeight="1" x14ac:dyDescent="0.2">
      <c r="C26" s="28" t="s">
        <v>39</v>
      </c>
      <c r="D26" s="29"/>
      <c r="E26" s="30">
        <v>27203.4</v>
      </c>
      <c r="F26" s="31">
        <v>9558.1</v>
      </c>
      <c r="G26" s="79">
        <v>775.7</v>
      </c>
      <c r="H26" s="32">
        <f t="shared" si="0"/>
        <v>35.135681569215613</v>
      </c>
      <c r="I26" s="33"/>
      <c r="J26" s="34">
        <v>30.9</v>
      </c>
      <c r="K26" s="33"/>
      <c r="L26" s="31">
        <v>3515</v>
      </c>
      <c r="M26" s="32">
        <f t="shared" si="1"/>
        <v>12.921178970275774</v>
      </c>
      <c r="N26" s="33"/>
      <c r="O26" s="34">
        <v>13</v>
      </c>
      <c r="P26" s="33"/>
      <c r="Q26" s="31">
        <v>3189.3</v>
      </c>
      <c r="R26" s="32">
        <f t="shared" si="2"/>
        <v>11.723902159288912</v>
      </c>
      <c r="S26" s="33"/>
      <c r="T26" s="34">
        <v>23.3</v>
      </c>
      <c r="U26" s="35"/>
      <c r="V26" s="9">
        <f t="shared" si="3"/>
        <v>10941</v>
      </c>
    </row>
    <row r="27" spans="3:22" ht="15" customHeight="1" x14ac:dyDescent="0.2">
      <c r="C27" s="28" t="s">
        <v>40</v>
      </c>
      <c r="D27" s="29"/>
      <c r="E27" s="30">
        <v>26031.1</v>
      </c>
      <c r="F27" s="31">
        <v>9539.6</v>
      </c>
      <c r="G27" s="79">
        <v>1021.4</v>
      </c>
      <c r="H27" s="32">
        <f t="shared" si="0"/>
        <v>36.646933859882992</v>
      </c>
      <c r="I27" s="33"/>
      <c r="J27" s="34">
        <v>31.4</v>
      </c>
      <c r="K27" s="33"/>
      <c r="L27" s="31">
        <v>3353.8</v>
      </c>
      <c r="M27" s="32">
        <f t="shared" si="1"/>
        <v>12.883819738697175</v>
      </c>
      <c r="N27" s="33"/>
      <c r="O27" s="34">
        <v>13.6</v>
      </c>
      <c r="P27" s="33"/>
      <c r="Q27" s="31">
        <v>2747.1</v>
      </c>
      <c r="R27" s="32">
        <f t="shared" si="2"/>
        <v>10.553146044539034</v>
      </c>
      <c r="S27" s="33"/>
      <c r="T27" s="34">
        <v>21.3</v>
      </c>
      <c r="U27" s="35"/>
      <c r="V27" s="9">
        <f t="shared" si="3"/>
        <v>10390.599999999997</v>
      </c>
    </row>
    <row r="28" spans="3:22" ht="15" customHeight="1" x14ac:dyDescent="0.2">
      <c r="C28" s="28" t="s">
        <v>41</v>
      </c>
      <c r="D28" s="29"/>
      <c r="E28" s="30">
        <v>26529.9</v>
      </c>
      <c r="F28" s="31">
        <v>9484.1</v>
      </c>
      <c r="G28" s="79">
        <v>1038.2</v>
      </c>
      <c r="H28" s="32">
        <f t="shared" si="0"/>
        <v>35.748721254132136</v>
      </c>
      <c r="I28" s="33"/>
      <c r="J28" s="34">
        <v>31.6</v>
      </c>
      <c r="K28" s="33"/>
      <c r="L28" s="31">
        <v>3334.5</v>
      </c>
      <c r="M28" s="32">
        <f t="shared" si="1"/>
        <v>12.568837424943178</v>
      </c>
      <c r="N28" s="33"/>
      <c r="O28" s="34">
        <v>13.8</v>
      </c>
      <c r="P28" s="33"/>
      <c r="Q28" s="31">
        <v>2837.3</v>
      </c>
      <c r="R28" s="32">
        <f t="shared" si="2"/>
        <v>10.694725573786558</v>
      </c>
      <c r="S28" s="33"/>
      <c r="T28" s="34">
        <v>19.3</v>
      </c>
      <c r="U28" s="35"/>
      <c r="V28" s="9">
        <f t="shared" si="3"/>
        <v>10874</v>
      </c>
    </row>
    <row r="29" spans="3:22" ht="15" customHeight="1" x14ac:dyDescent="0.2">
      <c r="C29" s="28" t="s">
        <v>42</v>
      </c>
      <c r="D29" s="29"/>
      <c r="E29" s="30">
        <v>26332.1</v>
      </c>
      <c r="F29" s="31">
        <v>8890</v>
      </c>
      <c r="G29" s="79">
        <v>664.3</v>
      </c>
      <c r="H29" s="32">
        <f t="shared" si="0"/>
        <v>33.761074885785789</v>
      </c>
      <c r="I29" s="33"/>
      <c r="J29" s="34">
        <v>31.4</v>
      </c>
      <c r="K29" s="33"/>
      <c r="L29" s="31">
        <v>3308.3</v>
      </c>
      <c r="M29" s="32">
        <f t="shared" si="1"/>
        <v>12.56375298589934</v>
      </c>
      <c r="N29" s="33"/>
      <c r="O29" s="34">
        <v>15.1</v>
      </c>
      <c r="P29" s="33"/>
      <c r="Q29" s="31">
        <v>2418.5</v>
      </c>
      <c r="R29" s="32">
        <f t="shared" si="2"/>
        <v>9.1846073803456623</v>
      </c>
      <c r="S29" s="33"/>
      <c r="T29" s="34">
        <v>17.899999999999999</v>
      </c>
      <c r="U29" s="35"/>
      <c r="V29" s="9">
        <f t="shared" si="3"/>
        <v>11715.3</v>
      </c>
    </row>
    <row r="30" spans="3:22" ht="15" customHeight="1" x14ac:dyDescent="0.2">
      <c r="C30" s="28" t="s">
        <v>43</v>
      </c>
      <c r="D30" s="29"/>
      <c r="E30" s="30">
        <v>28025.4</v>
      </c>
      <c r="F30" s="31">
        <v>9027.7000000000007</v>
      </c>
      <c r="G30" s="80">
        <v>884.1</v>
      </c>
      <c r="H30" s="36">
        <f t="shared" si="0"/>
        <v>32.212564316655609</v>
      </c>
      <c r="I30" s="37"/>
      <c r="J30" s="34">
        <v>31.6</v>
      </c>
      <c r="K30" s="37"/>
      <c r="L30" s="31">
        <v>3065.6</v>
      </c>
      <c r="M30" s="32">
        <f t="shared" si="1"/>
        <v>10.938648511707235</v>
      </c>
      <c r="N30" s="37"/>
      <c r="O30" s="34">
        <v>14.5</v>
      </c>
      <c r="P30" s="37"/>
      <c r="Q30" s="31">
        <v>2461.6</v>
      </c>
      <c r="R30" s="36">
        <f t="shared" si="2"/>
        <v>8.7834607177774444</v>
      </c>
      <c r="S30" s="37"/>
      <c r="T30" s="34">
        <v>17</v>
      </c>
      <c r="U30" s="38"/>
      <c r="V30" s="9">
        <f t="shared" si="3"/>
        <v>13470.5</v>
      </c>
    </row>
    <row r="31" spans="3:22" ht="15" customHeight="1" x14ac:dyDescent="0.2">
      <c r="C31" s="28" t="s">
        <v>44</v>
      </c>
      <c r="D31" s="29"/>
      <c r="E31" s="30">
        <v>27617.4</v>
      </c>
      <c r="F31" s="31">
        <v>9110.7999999999993</v>
      </c>
      <c r="G31" s="79">
        <v>1095.7</v>
      </c>
      <c r="H31" s="32">
        <f t="shared" si="0"/>
        <v>32.989347295545556</v>
      </c>
      <c r="I31" s="33"/>
      <c r="J31" s="34">
        <v>31.8</v>
      </c>
      <c r="K31" s="33"/>
      <c r="L31" s="31">
        <v>3000.2</v>
      </c>
      <c r="M31" s="32">
        <f t="shared" si="1"/>
        <v>10.863441163903914</v>
      </c>
      <c r="N31" s="33"/>
      <c r="O31" s="34">
        <v>13.9</v>
      </c>
      <c r="P31" s="33"/>
      <c r="Q31" s="31">
        <v>2335.8000000000002</v>
      </c>
      <c r="R31" s="32">
        <f t="shared" si="2"/>
        <v>8.4577114427860707</v>
      </c>
      <c r="S31" s="33"/>
      <c r="T31" s="34">
        <v>15.8</v>
      </c>
      <c r="U31" s="35"/>
      <c r="V31" s="9">
        <f t="shared" si="3"/>
        <v>13170.600000000002</v>
      </c>
    </row>
    <row r="32" spans="3:22" ht="15" customHeight="1" x14ac:dyDescent="0.2">
      <c r="C32" s="39" t="s">
        <v>45</v>
      </c>
      <c r="D32" s="29"/>
      <c r="E32" s="30">
        <v>26856</v>
      </c>
      <c r="F32" s="31">
        <v>8656.1</v>
      </c>
      <c r="G32" s="79">
        <v>1035.5</v>
      </c>
      <c r="H32" s="40">
        <f t="shared" si="0"/>
        <v>32.231531128984216</v>
      </c>
      <c r="I32" s="41"/>
      <c r="J32" s="34">
        <v>31.1</v>
      </c>
      <c r="K32" s="41"/>
      <c r="L32" s="31">
        <v>2934</v>
      </c>
      <c r="M32" s="32">
        <f>L32/E32*100</f>
        <v>10.924932975871315</v>
      </c>
      <c r="N32" s="41"/>
      <c r="O32" s="34">
        <v>14.2</v>
      </c>
      <c r="P32" s="41"/>
      <c r="Q32" s="31">
        <v>2051.4</v>
      </c>
      <c r="R32" s="40">
        <f>Q32/E32*100+0.1</f>
        <v>7.7385165326184095</v>
      </c>
      <c r="S32" s="41"/>
      <c r="T32" s="34">
        <v>14.9</v>
      </c>
      <c r="U32" s="42"/>
      <c r="V32" s="9">
        <f t="shared" si="3"/>
        <v>13214.5</v>
      </c>
    </row>
    <row r="33" spans="1:22" ht="15" customHeight="1" x14ac:dyDescent="0.2">
      <c r="C33" s="39" t="s">
        <v>46</v>
      </c>
      <c r="D33" s="29"/>
      <c r="E33" s="30">
        <v>29428</v>
      </c>
      <c r="F33" s="31">
        <v>8286</v>
      </c>
      <c r="G33" s="79">
        <v>1006</v>
      </c>
      <c r="H33" s="40">
        <v>28.156857414707083</v>
      </c>
      <c r="I33" s="41"/>
      <c r="J33" s="34">
        <v>28.4</v>
      </c>
      <c r="K33" s="41"/>
      <c r="L33" s="31">
        <v>2804</v>
      </c>
      <c r="M33" s="32">
        <v>9.5283403561234206</v>
      </c>
      <c r="N33" s="41"/>
      <c r="O33" s="34">
        <v>13.1</v>
      </c>
      <c r="P33" s="41"/>
      <c r="Q33" s="31">
        <v>2346</v>
      </c>
      <c r="R33" s="40">
        <v>7.9719994563001215</v>
      </c>
      <c r="S33" s="41"/>
      <c r="T33" s="34">
        <v>15.3</v>
      </c>
      <c r="U33" s="42"/>
      <c r="V33" s="9">
        <f t="shared" ref="V33:V39" si="4">E33-SUM(F33,L33,Q33)</f>
        <v>15992</v>
      </c>
    </row>
    <row r="34" spans="1:22" ht="15" customHeight="1" x14ac:dyDescent="0.2">
      <c r="C34" s="39" t="s">
        <v>47</v>
      </c>
      <c r="D34" s="29"/>
      <c r="E34" s="30">
        <v>29789</v>
      </c>
      <c r="F34" s="31">
        <v>8210</v>
      </c>
      <c r="G34" s="79">
        <v>988</v>
      </c>
      <c r="H34" s="40">
        <v>27.6</v>
      </c>
      <c r="I34" s="41"/>
      <c r="J34" s="34">
        <v>28.8</v>
      </c>
      <c r="K34" s="41"/>
      <c r="L34" s="31">
        <v>3146</v>
      </c>
      <c r="M34" s="32">
        <v>10.6</v>
      </c>
      <c r="N34" s="41"/>
      <c r="O34" s="34">
        <v>13.8</v>
      </c>
      <c r="P34" s="41"/>
      <c r="Q34" s="31">
        <v>1966</v>
      </c>
      <c r="R34" s="40">
        <v>6.6</v>
      </c>
      <c r="S34" s="41"/>
      <c r="T34" s="34">
        <v>14</v>
      </c>
      <c r="U34" s="42"/>
      <c r="V34" s="9">
        <f t="shared" si="4"/>
        <v>16467</v>
      </c>
    </row>
    <row r="35" spans="1:22" ht="15" customHeight="1" x14ac:dyDescent="0.2">
      <c r="C35" s="39" t="s">
        <v>48</v>
      </c>
      <c r="D35" s="66"/>
      <c r="E35" s="48">
        <v>28203</v>
      </c>
      <c r="F35" s="46">
        <v>8237</v>
      </c>
      <c r="G35" s="80">
        <v>960</v>
      </c>
      <c r="H35" s="43">
        <v>29.2</v>
      </c>
      <c r="I35" s="44"/>
      <c r="J35" s="45">
        <v>27.6</v>
      </c>
      <c r="K35" s="44"/>
      <c r="L35" s="46">
        <v>3449</v>
      </c>
      <c r="M35" s="36">
        <v>12.2</v>
      </c>
      <c r="N35" s="44"/>
      <c r="O35" s="45">
        <v>13.4</v>
      </c>
      <c r="P35" s="44"/>
      <c r="Q35" s="46">
        <v>1773</v>
      </c>
      <c r="R35" s="43">
        <v>6.3</v>
      </c>
      <c r="S35" s="44"/>
      <c r="T35" s="45">
        <v>13.4</v>
      </c>
      <c r="U35" s="47"/>
      <c r="V35" s="9">
        <f t="shared" si="4"/>
        <v>14744</v>
      </c>
    </row>
    <row r="36" spans="1:22" ht="15" customHeight="1" x14ac:dyDescent="0.2">
      <c r="C36" s="39" t="s">
        <v>49</v>
      </c>
      <c r="D36" s="66"/>
      <c r="E36" s="48">
        <v>27515</v>
      </c>
      <c r="F36" s="46">
        <v>8233</v>
      </c>
      <c r="G36" s="80">
        <v>1105</v>
      </c>
      <c r="H36" s="43">
        <v>29.9</v>
      </c>
      <c r="I36" s="44"/>
      <c r="J36" s="45">
        <v>28.1</v>
      </c>
      <c r="K36" s="44"/>
      <c r="L36" s="46">
        <v>3493</v>
      </c>
      <c r="M36" s="36">
        <v>12.7</v>
      </c>
      <c r="N36" s="44"/>
      <c r="O36" s="45">
        <v>14.1</v>
      </c>
      <c r="P36" s="44"/>
      <c r="Q36" s="46">
        <v>1749</v>
      </c>
      <c r="R36" s="43">
        <v>6.4</v>
      </c>
      <c r="S36" s="44"/>
      <c r="T36" s="45">
        <v>13.2</v>
      </c>
      <c r="U36" s="47"/>
      <c r="V36" s="9">
        <f t="shared" si="4"/>
        <v>14040</v>
      </c>
    </row>
    <row r="37" spans="1:22" ht="15" customHeight="1" x14ac:dyDescent="0.2">
      <c r="C37" s="39" t="s">
        <v>50</v>
      </c>
      <c r="D37" s="66"/>
      <c r="E37" s="48">
        <v>27805</v>
      </c>
      <c r="F37" s="46">
        <v>7831</v>
      </c>
      <c r="G37" s="80">
        <v>795</v>
      </c>
      <c r="H37" s="43">
        <v>28.1</v>
      </c>
      <c r="I37" s="44"/>
      <c r="J37" s="45">
        <v>26.7</v>
      </c>
      <c r="K37" s="44"/>
      <c r="L37" s="46">
        <v>4524</v>
      </c>
      <c r="M37" s="36">
        <v>16.3</v>
      </c>
      <c r="N37" s="44"/>
      <c r="O37" s="45">
        <v>14.2</v>
      </c>
      <c r="P37" s="44"/>
      <c r="Q37" s="46">
        <v>1808</v>
      </c>
      <c r="R37" s="43">
        <v>6.5</v>
      </c>
      <c r="S37" s="44"/>
      <c r="T37" s="45">
        <v>14.4</v>
      </c>
      <c r="U37" s="47"/>
      <c r="V37" s="9">
        <f t="shared" si="4"/>
        <v>13642</v>
      </c>
    </row>
    <row r="38" spans="1:22" ht="15" customHeight="1" x14ac:dyDescent="0.2">
      <c r="C38" s="28" t="s">
        <v>51</v>
      </c>
      <c r="D38" s="29"/>
      <c r="E38" s="57">
        <v>27945.200000000001</v>
      </c>
      <c r="F38" s="58">
        <v>8312.5</v>
      </c>
      <c r="G38" s="91">
        <v>803.9</v>
      </c>
      <c r="H38" s="92">
        <v>29.8</v>
      </c>
      <c r="I38" s="59"/>
      <c r="J38" s="34">
        <v>27.2</v>
      </c>
      <c r="K38" s="41"/>
      <c r="L38" s="58">
        <v>4159.2</v>
      </c>
      <c r="M38" s="92">
        <v>14.9</v>
      </c>
      <c r="N38" s="59"/>
      <c r="O38" s="34">
        <v>14.9</v>
      </c>
      <c r="P38" s="41"/>
      <c r="Q38" s="58">
        <v>1945.7</v>
      </c>
      <c r="R38" s="92">
        <v>7</v>
      </c>
      <c r="S38" s="59"/>
      <c r="T38" s="34">
        <v>14.3</v>
      </c>
      <c r="U38" s="42"/>
      <c r="V38" s="9">
        <f>E38-SUM(F38,L38,Q38)</f>
        <v>13527.8</v>
      </c>
    </row>
    <row r="39" spans="1:22" ht="15" customHeight="1" x14ac:dyDescent="0.2">
      <c r="C39" s="28" t="s">
        <v>52</v>
      </c>
      <c r="D39" s="29"/>
      <c r="E39" s="57">
        <v>28236.2</v>
      </c>
      <c r="F39" s="58">
        <v>8228.5</v>
      </c>
      <c r="G39" s="91">
        <v>754.7</v>
      </c>
      <c r="H39" s="92">
        <v>29.1</v>
      </c>
      <c r="I39" s="59"/>
      <c r="J39" s="34">
        <v>27</v>
      </c>
      <c r="K39" s="41"/>
      <c r="L39" s="58">
        <v>4005.4</v>
      </c>
      <c r="M39" s="92">
        <v>14.2</v>
      </c>
      <c r="N39" s="59"/>
      <c r="O39" s="34">
        <v>14.2</v>
      </c>
      <c r="P39" s="41"/>
      <c r="Q39" s="58">
        <v>1859</v>
      </c>
      <c r="R39" s="92">
        <v>6.6</v>
      </c>
      <c r="S39" s="59"/>
      <c r="T39" s="34">
        <v>13.4</v>
      </c>
      <c r="U39" s="42"/>
      <c r="V39" s="9">
        <f t="shared" si="4"/>
        <v>14143.300000000001</v>
      </c>
    </row>
    <row r="40" spans="1:22" ht="15" customHeight="1" x14ac:dyDescent="0.2">
      <c r="A40" s="8"/>
      <c r="B40" s="8"/>
      <c r="C40" s="20" t="s">
        <v>53</v>
      </c>
      <c r="D40" s="21"/>
      <c r="E40" s="98">
        <v>27582</v>
      </c>
      <c r="F40" s="99">
        <v>8229</v>
      </c>
      <c r="G40" s="100">
        <v>726</v>
      </c>
      <c r="H40" s="101">
        <v>29.8</v>
      </c>
      <c r="I40" s="102"/>
      <c r="J40" s="103">
        <v>27.3</v>
      </c>
      <c r="K40" s="104"/>
      <c r="L40" s="99">
        <v>3906</v>
      </c>
      <c r="M40" s="101">
        <v>14.2</v>
      </c>
      <c r="N40" s="102"/>
      <c r="O40" s="103">
        <v>13.7</v>
      </c>
      <c r="P40" s="104"/>
      <c r="Q40" s="99">
        <v>1913</v>
      </c>
      <c r="R40" s="101">
        <v>6.9</v>
      </c>
      <c r="S40" s="102"/>
      <c r="T40" s="103">
        <v>14.2</v>
      </c>
      <c r="U40" s="105"/>
      <c r="V40" s="9">
        <f t="shared" ref="V40:V45" si="5">E40-SUM(F40,L40,Q40)</f>
        <v>13534</v>
      </c>
    </row>
    <row r="41" spans="1:22" ht="15" customHeight="1" x14ac:dyDescent="0.2">
      <c r="A41" s="8"/>
      <c r="B41" s="8"/>
      <c r="C41" s="20" t="s">
        <v>54</v>
      </c>
      <c r="D41" s="21"/>
      <c r="E41" s="98">
        <v>26476</v>
      </c>
      <c r="F41" s="99">
        <v>6766.7</v>
      </c>
      <c r="G41" s="100">
        <v>507.6</v>
      </c>
      <c r="H41" s="101">
        <v>25.6</v>
      </c>
      <c r="I41" s="102"/>
      <c r="J41" s="103">
        <v>25.5</v>
      </c>
      <c r="K41" s="104"/>
      <c r="L41" s="99">
        <v>4048</v>
      </c>
      <c r="M41" s="101">
        <v>15.3</v>
      </c>
      <c r="N41" s="102"/>
      <c r="O41" s="103">
        <v>14.3</v>
      </c>
      <c r="P41" s="104"/>
      <c r="Q41" s="99">
        <v>1743.2</v>
      </c>
      <c r="R41" s="101">
        <v>6.6</v>
      </c>
      <c r="S41" s="102"/>
      <c r="T41" s="103">
        <v>14.4</v>
      </c>
      <c r="U41" s="105"/>
      <c r="V41" s="9">
        <f t="shared" si="5"/>
        <v>13918.099999999999</v>
      </c>
    </row>
    <row r="42" spans="1:22" ht="15" customHeight="1" x14ac:dyDescent="0.2">
      <c r="A42" s="8"/>
      <c r="B42" s="8"/>
      <c r="C42" s="28" t="s">
        <v>61</v>
      </c>
      <c r="D42" s="29"/>
      <c r="E42" s="57">
        <v>25548</v>
      </c>
      <c r="F42" s="58">
        <v>6719</v>
      </c>
      <c r="G42" s="91">
        <v>504</v>
      </c>
      <c r="H42" s="92">
        <v>26.3</v>
      </c>
      <c r="I42" s="59"/>
      <c r="J42" s="103">
        <v>25.7</v>
      </c>
      <c r="K42" s="104"/>
      <c r="L42" s="58">
        <v>3823</v>
      </c>
      <c r="M42" s="92">
        <v>14.9</v>
      </c>
      <c r="N42" s="59"/>
      <c r="O42" s="103">
        <v>13.9</v>
      </c>
      <c r="P42" s="104"/>
      <c r="Q42" s="58">
        <v>1902</v>
      </c>
      <c r="R42" s="92">
        <v>7.4</v>
      </c>
      <c r="S42" s="59"/>
      <c r="T42" s="103">
        <v>15.9</v>
      </c>
      <c r="U42" s="105"/>
      <c r="V42" s="9">
        <f t="shared" si="5"/>
        <v>13104</v>
      </c>
    </row>
    <row r="43" spans="1:22" ht="15" customHeight="1" x14ac:dyDescent="0.2">
      <c r="A43" s="8"/>
      <c r="B43" s="8"/>
      <c r="C43" s="28" t="s">
        <v>62</v>
      </c>
      <c r="D43" s="29"/>
      <c r="E43" s="57">
        <v>25263</v>
      </c>
      <c r="F43" s="58">
        <v>6728</v>
      </c>
      <c r="G43" s="91">
        <v>467</v>
      </c>
      <c r="H43" s="92">
        <v>26.6</v>
      </c>
      <c r="I43" s="59"/>
      <c r="J43" s="103">
        <v>25.4</v>
      </c>
      <c r="K43" s="104"/>
      <c r="L43" s="58">
        <v>3838</v>
      </c>
      <c r="M43" s="92">
        <v>15.2</v>
      </c>
      <c r="N43" s="59"/>
      <c r="O43" s="103">
        <v>13.4</v>
      </c>
      <c r="P43" s="104"/>
      <c r="Q43" s="58">
        <v>1742</v>
      </c>
      <c r="R43" s="92">
        <v>6.9</v>
      </c>
      <c r="S43" s="59"/>
      <c r="T43" s="103">
        <v>16.100000000000001</v>
      </c>
      <c r="U43" s="105"/>
      <c r="V43" s="9">
        <f t="shared" si="5"/>
        <v>12955</v>
      </c>
    </row>
    <row r="44" spans="1:22" ht="15" customHeight="1" x14ac:dyDescent="0.2">
      <c r="A44" s="8"/>
      <c r="B44" s="8"/>
      <c r="C44" s="28" t="s">
        <v>63</v>
      </c>
      <c r="D44" s="29"/>
      <c r="E44" s="57">
        <v>37335</v>
      </c>
      <c r="F44" s="58">
        <v>6662</v>
      </c>
      <c r="G44" s="91">
        <v>440</v>
      </c>
      <c r="H44" s="92">
        <v>17.899999999999999</v>
      </c>
      <c r="I44" s="59"/>
      <c r="J44" s="103">
        <v>20.9</v>
      </c>
      <c r="K44" s="104"/>
      <c r="L44" s="58">
        <v>3879</v>
      </c>
      <c r="M44" s="92">
        <v>10.4</v>
      </c>
      <c r="N44" s="59"/>
      <c r="O44" s="103">
        <v>11</v>
      </c>
      <c r="P44" s="104"/>
      <c r="Q44" s="58">
        <v>1745</v>
      </c>
      <c r="R44" s="92">
        <v>4.7</v>
      </c>
      <c r="S44" s="59"/>
      <c r="T44" s="103">
        <v>13.7</v>
      </c>
      <c r="U44" s="105"/>
      <c r="V44" s="9">
        <f t="shared" si="5"/>
        <v>25049</v>
      </c>
    </row>
    <row r="45" spans="1:22" ht="15" customHeight="1" x14ac:dyDescent="0.2">
      <c r="A45" s="8"/>
      <c r="B45" s="8"/>
      <c r="C45" s="28" t="s">
        <v>64</v>
      </c>
      <c r="D45" s="29"/>
      <c r="E45" s="57">
        <v>46348</v>
      </c>
      <c r="F45" s="58">
        <v>6591</v>
      </c>
      <c r="G45" s="91">
        <v>415</v>
      </c>
      <c r="H45" s="92">
        <v>14.2</v>
      </c>
      <c r="I45" s="59"/>
      <c r="J45" s="103">
        <v>18.7</v>
      </c>
      <c r="K45" s="104"/>
      <c r="L45" s="58">
        <v>3956</v>
      </c>
      <c r="M45" s="92">
        <v>8.5</v>
      </c>
      <c r="N45" s="59"/>
      <c r="O45" s="103">
        <v>10.6</v>
      </c>
      <c r="P45" s="104"/>
      <c r="Q45" s="58">
        <v>1915</v>
      </c>
      <c r="R45" s="92">
        <v>4.0999999999999996</v>
      </c>
      <c r="S45" s="59"/>
      <c r="T45" s="103">
        <v>12.3</v>
      </c>
      <c r="U45" s="105"/>
      <c r="V45" s="9">
        <f t="shared" si="5"/>
        <v>33886</v>
      </c>
    </row>
    <row r="46" spans="1:22" ht="15" customHeight="1" x14ac:dyDescent="0.15">
      <c r="A46" s="8"/>
      <c r="B46" s="8"/>
      <c r="C46" s="135" t="s">
        <v>66</v>
      </c>
      <c r="D46" s="82" t="s">
        <v>9</v>
      </c>
      <c r="E46" s="83"/>
      <c r="F46" s="84"/>
      <c r="G46" s="85"/>
      <c r="H46" s="86"/>
      <c r="I46" s="87"/>
      <c r="J46" s="88"/>
      <c r="K46" s="87"/>
      <c r="L46" s="84"/>
      <c r="M46" s="89"/>
      <c r="N46" s="87"/>
      <c r="O46" s="88"/>
      <c r="P46" s="87"/>
      <c r="Q46" s="84"/>
      <c r="R46" s="86"/>
      <c r="S46" s="87"/>
      <c r="T46" s="88"/>
      <c r="U46" s="90"/>
      <c r="V46" s="9"/>
    </row>
    <row r="47" spans="1:22" ht="15" customHeight="1" thickBot="1" x14ac:dyDescent="0.25">
      <c r="A47" s="8"/>
      <c r="B47" s="8"/>
      <c r="C47" s="136"/>
      <c r="D47" s="49"/>
      <c r="E47" s="63">
        <v>38953</v>
      </c>
      <c r="F47" s="56">
        <v>6753</v>
      </c>
      <c r="G47" s="81">
        <v>409</v>
      </c>
      <c r="H47" s="54">
        <v>17.3</v>
      </c>
      <c r="I47" s="55"/>
      <c r="J47" s="110" t="s">
        <v>65</v>
      </c>
      <c r="K47" s="112"/>
      <c r="L47" s="56">
        <v>3994</v>
      </c>
      <c r="M47" s="54">
        <v>10.3</v>
      </c>
      <c r="N47" s="55"/>
      <c r="O47" s="110" t="s">
        <v>65</v>
      </c>
      <c r="P47" s="112"/>
      <c r="Q47" s="56">
        <v>1855</v>
      </c>
      <c r="R47" s="54">
        <v>4.8</v>
      </c>
      <c r="S47" s="55"/>
      <c r="T47" s="110" t="s">
        <v>65</v>
      </c>
      <c r="U47" s="111"/>
      <c r="V47" s="9">
        <f>E47-SUM(F47,L47,Q47)</f>
        <v>26351</v>
      </c>
    </row>
    <row r="48" spans="1:22" ht="21.75" customHeight="1" x14ac:dyDescent="0.15">
      <c r="D48" s="6"/>
    </row>
    <row r="49" spans="3:18" ht="15" customHeight="1" x14ac:dyDescent="0.15">
      <c r="C49" s="1">
        <v>25</v>
      </c>
      <c r="H49" s="64">
        <f>ROUND(F37/$E37*100,1)</f>
        <v>28.2</v>
      </c>
      <c r="I49" s="64"/>
      <c r="J49" s="64"/>
      <c r="K49" s="64"/>
      <c r="L49" s="64"/>
      <c r="M49" s="64">
        <f>ROUND(L37/$E37*100,1)</f>
        <v>16.3</v>
      </c>
      <c r="N49" s="64"/>
      <c r="O49" s="64"/>
      <c r="P49" s="64"/>
      <c r="Q49" s="64"/>
      <c r="R49" s="64">
        <f>ROUND(Q37/$E37*100,1)</f>
        <v>6.5</v>
      </c>
    </row>
    <row r="50" spans="3:18" ht="15" customHeight="1" x14ac:dyDescent="0.15">
      <c r="C50" s="1">
        <v>26</v>
      </c>
      <c r="H50" s="64">
        <f>ROUND(F38/$E38*100,1)</f>
        <v>29.7</v>
      </c>
      <c r="I50" s="64"/>
      <c r="J50" s="64"/>
      <c r="K50" s="64"/>
      <c r="L50" s="64"/>
      <c r="M50" s="64">
        <f>ROUND(L38/$E38*100,1)</f>
        <v>14.9</v>
      </c>
      <c r="N50" s="64"/>
      <c r="O50" s="64"/>
      <c r="P50" s="64"/>
      <c r="Q50" s="64"/>
      <c r="R50" s="64">
        <f>ROUND(Q38/$E38*100,1)</f>
        <v>7</v>
      </c>
    </row>
    <row r="51" spans="3:18" ht="15" customHeight="1" x14ac:dyDescent="0.15">
      <c r="C51" s="1">
        <v>27</v>
      </c>
      <c r="H51" s="64">
        <f>ROUND(F39/$E39*100,1)</f>
        <v>29.1</v>
      </c>
      <c r="I51" s="64"/>
      <c r="J51" s="64"/>
      <c r="K51" s="64"/>
      <c r="L51" s="64"/>
      <c r="M51" s="64">
        <f>ROUND(L39/$E39*100,1)</f>
        <v>14.2</v>
      </c>
      <c r="N51" s="64"/>
      <c r="O51" s="64"/>
      <c r="P51" s="64"/>
      <c r="Q51" s="64"/>
      <c r="R51" s="64">
        <f>ROUND(Q39/$E39*100,1)</f>
        <v>6.6</v>
      </c>
    </row>
    <row r="52" spans="3:18" x14ac:dyDescent="0.15">
      <c r="C52" s="1">
        <v>28</v>
      </c>
      <c r="H52" s="64">
        <f>ROUND(F40/$E40*100,1)</f>
        <v>29.8</v>
      </c>
      <c r="I52" s="64"/>
      <c r="J52" s="64"/>
      <c r="K52" s="64"/>
      <c r="L52" s="64"/>
      <c r="M52" s="64">
        <f>ROUND(L40/$E40*100,1)</f>
        <v>14.2</v>
      </c>
      <c r="N52" s="64"/>
      <c r="O52" s="64"/>
      <c r="P52" s="64"/>
      <c r="Q52" s="64"/>
      <c r="R52" s="64">
        <f>ROUND(Q40/$E40*100,1)</f>
        <v>6.9</v>
      </c>
    </row>
    <row r="53" spans="3:18" x14ac:dyDescent="0.15">
      <c r="C53" s="1">
        <v>29</v>
      </c>
      <c r="H53" s="64">
        <f>ROUND(F42/$E42*100,1)</f>
        <v>26.3</v>
      </c>
      <c r="I53" s="64"/>
      <c r="J53" s="64"/>
      <c r="K53" s="64"/>
      <c r="L53" s="64"/>
      <c r="M53" s="64">
        <f>ROUND(L42/$E42*100,1)</f>
        <v>15</v>
      </c>
      <c r="N53" s="64"/>
      <c r="O53" s="64"/>
      <c r="P53" s="64"/>
      <c r="Q53" s="64"/>
      <c r="R53" s="64">
        <f>ROUND(Q42/$E42*100,1)</f>
        <v>7.4</v>
      </c>
    </row>
    <row r="54" spans="3:18" x14ac:dyDescent="0.15">
      <c r="C54" s="1">
        <v>30</v>
      </c>
      <c r="H54" s="64">
        <f t="shared" ref="H54" si="6">ROUND(F43/$E43*100,1)</f>
        <v>26.6</v>
      </c>
      <c r="I54" s="64"/>
      <c r="J54" s="64"/>
      <c r="K54" s="64"/>
      <c r="L54" s="64"/>
      <c r="M54" s="64">
        <f t="shared" ref="M54" si="7">ROUND(L43/$E43*100,1)</f>
        <v>15.2</v>
      </c>
      <c r="N54" s="64"/>
      <c r="O54" s="64"/>
      <c r="P54" s="64"/>
      <c r="Q54" s="64"/>
      <c r="R54" s="64">
        <f t="shared" ref="R54" si="8">ROUND(Q43/$E43*100,1)</f>
        <v>6.9</v>
      </c>
    </row>
    <row r="55" spans="3:18" x14ac:dyDescent="0.15">
      <c r="C55" s="1">
        <v>2</v>
      </c>
      <c r="H55" s="64">
        <f>ROUND(F47/$E47*100,1)</f>
        <v>17.3</v>
      </c>
      <c r="I55" s="64"/>
      <c r="J55" s="64"/>
      <c r="K55" s="64"/>
      <c r="L55" s="64"/>
      <c r="M55" s="64">
        <f>ROUND(L47/$E47*100,1)</f>
        <v>10.3</v>
      </c>
      <c r="N55" s="64"/>
      <c r="O55" s="64"/>
      <c r="P55" s="64"/>
      <c r="Q55" s="64"/>
      <c r="R55" s="64">
        <f>ROUND(Q47/$E47*100,1)</f>
        <v>4.8</v>
      </c>
    </row>
  </sheetData>
  <mergeCells count="18">
    <mergeCell ref="C46:C47"/>
    <mergeCell ref="D5:E7"/>
    <mergeCell ref="R1:U1"/>
    <mergeCell ref="F5:K5"/>
    <mergeCell ref="O7:P7"/>
    <mergeCell ref="H6:K6"/>
    <mergeCell ref="L5:P5"/>
    <mergeCell ref="Q6:Q7"/>
    <mergeCell ref="M6:P6"/>
    <mergeCell ref="T7:U7"/>
    <mergeCell ref="M7:N7"/>
    <mergeCell ref="L6:L7"/>
    <mergeCell ref="F6:F7"/>
    <mergeCell ref="R7:S7"/>
    <mergeCell ref="H7:I7"/>
    <mergeCell ref="R6:U6"/>
    <mergeCell ref="J7:K7"/>
    <mergeCell ref="Q5:U5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80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2023-07-31T02:56:45Z</cp:lastPrinted>
  <dcterms:created xsi:type="dcterms:W3CDTF">2004-09-02T05:53:57Z</dcterms:created>
  <dcterms:modified xsi:type="dcterms:W3CDTF">2023-09-12T01:47:36Z</dcterms:modified>
</cp:coreProperties>
</file>