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w$\作業用\財務調査G\財政ノート\令和5年度\09_公表　　　（0919）\"/>
    </mc:Choice>
  </mc:AlternateContent>
  <workbookProtection workbookPassword="C7E8" lockStructure="1"/>
  <bookViews>
    <workbookView xWindow="-15" yWindow="-15" windowWidth="9990" windowHeight="5865"/>
  </bookViews>
  <sheets>
    <sheet name="グラフ" sheetId="3" r:id="rId1"/>
    <sheet name="表" sheetId="2" r:id="rId2"/>
    <sheet name="グラフ用" sheetId="4" state="hidden" r:id="rId3"/>
  </sheets>
  <definedNames>
    <definedName name="_xlnm.Print_Area" localSheetId="0">グラフ!$A$1:$W$36</definedName>
    <definedName name="_xlnm.Print_Area" localSheetId="2">グラフ用!$A$1:$P$44</definedName>
    <definedName name="_xlnm.Print_Area" localSheetId="1">表!$A$1:$P$29</definedName>
  </definedNames>
  <calcPr calcId="162913"/>
</workbook>
</file>

<file path=xl/calcChain.xml><?xml version="1.0" encoding="utf-8"?>
<calcChain xmlns="http://schemas.openxmlformats.org/spreadsheetml/2006/main">
  <c r="Q43" i="4" l="1"/>
  <c r="Q44" i="4"/>
  <c r="L54" i="4"/>
  <c r="H54" i="4"/>
  <c r="L53" i="4"/>
  <c r="H53" i="4"/>
  <c r="I44" i="4"/>
  <c r="Q42" i="4" l="1"/>
  <c r="L52" i="4" l="1"/>
  <c r="L51" i="4"/>
  <c r="H51" i="4"/>
  <c r="H52" i="4"/>
  <c r="Q40" i="4"/>
  <c r="I40" i="4"/>
  <c r="Q39" i="4"/>
  <c r="I39" i="4"/>
  <c r="I43" i="4" l="1"/>
  <c r="H49" i="4" l="1"/>
  <c r="L49" i="4"/>
  <c r="H50" i="4"/>
  <c r="L50" i="4"/>
  <c r="Q37" i="4"/>
  <c r="Q38" i="4"/>
  <c r="Q41" i="4"/>
  <c r="Q36" i="4"/>
  <c r="I38" i="4"/>
  <c r="I41" i="4" l="1"/>
  <c r="L48" i="4"/>
  <c r="H48" i="4"/>
  <c r="I37" i="4"/>
  <c r="Q33" i="4"/>
  <c r="Q34" i="4"/>
  <c r="L47" i="4"/>
  <c r="H47" i="4"/>
  <c r="H12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O7" i="4"/>
  <c r="O8" i="4"/>
  <c r="O9" i="4"/>
  <c r="O10" i="4"/>
  <c r="O11" i="4"/>
  <c r="H46" i="4"/>
  <c r="L46" i="4"/>
  <c r="Q35" i="4"/>
</calcChain>
</file>

<file path=xl/sharedStrings.xml><?xml version="1.0" encoding="utf-8"?>
<sst xmlns="http://schemas.openxmlformats.org/spreadsheetml/2006/main" count="106" uniqueCount="68">
  <si>
    <t>区分</t>
    <rPh sb="0" eb="2">
      <t>クブン</t>
    </rPh>
    <phoneticPr fontId="1"/>
  </si>
  <si>
    <t>年度</t>
    <rPh sb="0" eb="2">
      <t>ネンド</t>
    </rPh>
    <phoneticPr fontId="1"/>
  </si>
  <si>
    <t>実質収支</t>
    <rPh sb="0" eb="2">
      <t>ジッシツ</t>
    </rPh>
    <rPh sb="2" eb="4">
      <t>シュウシ</t>
    </rPh>
    <phoneticPr fontId="1"/>
  </si>
  <si>
    <t>歳入決算額</t>
    <rPh sb="0" eb="1">
      <t>トシ</t>
    </rPh>
    <rPh sb="1" eb="2">
      <t>イリ</t>
    </rPh>
    <rPh sb="2" eb="4">
      <t>ケッサン</t>
    </rPh>
    <rPh sb="4" eb="5">
      <t>ガク</t>
    </rPh>
    <phoneticPr fontId="1"/>
  </si>
  <si>
    <t>全国都道府県</t>
    <rPh sb="0" eb="2">
      <t>ゼンコク</t>
    </rPh>
    <rPh sb="2" eb="6">
      <t>トドウフケン</t>
    </rPh>
    <phoneticPr fontId="1"/>
  </si>
  <si>
    <t>%</t>
    <phoneticPr fontId="1"/>
  </si>
  <si>
    <t>(Ａ)/(Ｂ)</t>
    <phoneticPr fontId="1"/>
  </si>
  <si>
    <t>歳出総額
(Ｂ)</t>
    <rPh sb="0" eb="2">
      <t>サイシュツ</t>
    </rPh>
    <rPh sb="2" eb="4">
      <t>ソウガク</t>
    </rPh>
    <phoneticPr fontId="1"/>
  </si>
  <si>
    <t>決算額</t>
    <rPh sb="0" eb="2">
      <t>ケッサン</t>
    </rPh>
    <rPh sb="2" eb="3">
      <t>ガク</t>
    </rPh>
    <phoneticPr fontId="1"/>
  </si>
  <si>
    <t>対前年
増加率</t>
    <rPh sb="0" eb="1">
      <t>タイ</t>
    </rPh>
    <rPh sb="1" eb="3">
      <t>ゼンネン</t>
    </rPh>
    <rPh sb="4" eb="6">
      <t>ゾウカ</t>
    </rPh>
    <rPh sb="6" eb="7">
      <t>リツ</t>
    </rPh>
    <phoneticPr fontId="1"/>
  </si>
  <si>
    <t>歳出決算額</t>
    <rPh sb="0" eb="1">
      <t>トシ</t>
    </rPh>
    <rPh sb="1" eb="2">
      <t>デ</t>
    </rPh>
    <rPh sb="2" eb="4">
      <t>ケッサン</t>
    </rPh>
    <rPh sb="4" eb="5">
      <t>ガク</t>
    </rPh>
    <phoneticPr fontId="1"/>
  </si>
  <si>
    <t>決算額
(Ａ)</t>
    <rPh sb="0" eb="2">
      <t>ケッサン</t>
    </rPh>
    <rPh sb="2" eb="3">
      <t>ガク</t>
    </rPh>
    <phoneticPr fontId="1"/>
  </si>
  <si>
    <t>(Ａ)/(Ｂ)</t>
    <phoneticPr fontId="1"/>
  </si>
  <si>
    <t>50</t>
    <phoneticPr fontId="1"/>
  </si>
  <si>
    <t>55</t>
    <phoneticPr fontId="1"/>
  </si>
  <si>
    <t>60</t>
    <phoneticPr fontId="1"/>
  </si>
  <si>
    <t>－</t>
    <phoneticPr fontId="1"/>
  </si>
  <si>
    <t>グラフ用</t>
    <rPh sb="3" eb="4">
      <t>ヨウ</t>
    </rPh>
    <phoneticPr fontId="1"/>
  </si>
  <si>
    <t>（単位：億円）</t>
    <phoneticPr fontId="1"/>
  </si>
  <si>
    <t>（見込）</t>
    <rPh sb="1" eb="3">
      <t>ミコミ</t>
    </rPh>
    <phoneticPr fontId="1"/>
  </si>
  <si>
    <t>（１） 実質収支（普通会計）</t>
    <rPh sb="4" eb="6">
      <t>ジッシツ</t>
    </rPh>
    <rPh sb="6" eb="8">
      <t>シュウシ</t>
    </rPh>
    <rPh sb="9" eb="11">
      <t>フツウ</t>
    </rPh>
    <rPh sb="11" eb="13">
      <t>カイケイ</t>
    </rPh>
    <phoneticPr fontId="1"/>
  </si>
  <si>
    <t>３．決算額の推移（普通会計）</t>
    <rPh sb="9" eb="11">
      <t>フツウ</t>
    </rPh>
    <phoneticPr fontId="1"/>
  </si>
  <si>
    <t>（１）実質収支（普通会計）</t>
    <rPh sb="3" eb="5">
      <t>ジッシツ</t>
    </rPh>
    <rPh sb="5" eb="7">
      <t>シュウシ</t>
    </rPh>
    <rPh sb="8" eb="10">
      <t>フツウ</t>
    </rPh>
    <rPh sb="10" eb="12">
      <t>カイケイ</t>
    </rPh>
    <phoneticPr fontId="1"/>
  </si>
  <si>
    <t>(見込)</t>
    <rPh sb="1" eb="3">
      <t>ミコミ</t>
    </rPh>
    <phoneticPr fontId="1"/>
  </si>
  <si>
    <t>S45</t>
    <phoneticPr fontId="1"/>
  </si>
  <si>
    <t>H1</t>
    <phoneticPr fontId="1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</si>
  <si>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</si>
  <si>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</si>
  <si>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</si>
  <si>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</si>
  <si>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</si>
  <si>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</si>
  <si>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</si>
  <si>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</si>
  <si>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</si>
  <si>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</si>
  <si>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</si>
  <si>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</si>
  <si>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</si>
  <si>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</si>
  <si>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</si>
  <si>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</si>
  <si>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</si>
  <si>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</si>
  <si>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</si>
  <si>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</si>
  <si>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</si>
  <si>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</si>
  <si>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</si>
  <si>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</si>
  <si>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</si>
  <si>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</si>
  <si>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</si>
  <si>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</si>
  <si>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</si>
  <si>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H5</t>
    <phoneticPr fontId="1"/>
  </si>
  <si>
    <t>H10</t>
    <phoneticPr fontId="1"/>
  </si>
  <si>
    <t>H15</t>
    <phoneticPr fontId="1"/>
  </si>
  <si>
    <t>H22</t>
    <phoneticPr fontId="1"/>
  </si>
  <si>
    <t>H23</t>
    <phoneticPr fontId="1"/>
  </si>
  <si>
    <t>H24</t>
    <phoneticPr fontId="1"/>
  </si>
  <si>
    <t>(注2) 実質収支とは、歳入歳出差引額（形式収支）から翌年度へ繰り越すべき財源を控除した決算額である。</t>
    <phoneticPr fontId="1"/>
  </si>
  <si>
    <t>対前年
度伸率</t>
    <rPh sb="0" eb="1">
      <t>タイ</t>
    </rPh>
    <rPh sb="1" eb="3">
      <t>ゼンネン</t>
    </rPh>
    <rPh sb="4" eb="5">
      <t>ド</t>
    </rPh>
    <rPh sb="5" eb="6">
      <t>シン</t>
    </rPh>
    <rPh sb="6" eb="7">
      <t>リツ</t>
    </rPh>
    <phoneticPr fontId="1"/>
  </si>
  <si>
    <t>(注1) （　）内は、基金からの借入れの見直しに伴う特例償還(歳入：6,588億円、歳出：6,629億円)を除く実質的な決算規模や増加率を示す。</t>
    <rPh sb="1" eb="2">
      <t>チュウ</t>
    </rPh>
    <rPh sb="58" eb="59">
      <t>テキ</t>
    </rPh>
    <phoneticPr fontId="1"/>
  </si>
  <si>
    <t>R1</t>
  </si>
  <si>
    <t>R2</t>
  </si>
  <si>
    <t>R3</t>
    <phoneticPr fontId="1"/>
  </si>
  <si>
    <t>R4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</si>
</sst>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.0_ "/>
    <numFmt numFmtId="178" formatCode="#,##0\ ;&quot;△ &quot;#,##0\ "/>
    <numFmt numFmtId="179" formatCode="#,##0.0;&quot;△ &quot;#,##0.0"/>
    <numFmt numFmtId="180" formatCode="\(#,##0\);\(&quot;△ &quot;#,##0\)"/>
    <numFmt numFmtId="181" formatCode="\(0.0\);\(&quot;△&quot;0.0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Ｐゴシック"/>
      <family val="3"/>
      <charset val="128"/>
    </font>
    <font>
      <sz val="26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22"/>
      <name val="ＭＳ ゴシック"/>
      <family val="3"/>
      <charset val="128"/>
    </font>
    <font>
      <sz val="24"/>
      <name val="ＭＳ ゴシック"/>
      <family val="3"/>
      <charset val="128"/>
    </font>
    <font>
      <sz val="22"/>
      <name val="ＭＳ 明朝"/>
      <family val="1"/>
      <charset val="128"/>
    </font>
    <font>
      <b/>
      <sz val="11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right" vertical="center"/>
    </xf>
    <xf numFmtId="49" fontId="3" fillId="0" borderId="7" xfId="0" applyNumberFormat="1" applyFont="1" applyFill="1" applyBorder="1" applyAlignment="1">
      <alignment horizontal="right" vertical="center" indent="1"/>
    </xf>
    <xf numFmtId="176" fontId="3" fillId="0" borderId="8" xfId="0" applyNumberFormat="1" applyFont="1" applyFill="1" applyBorder="1" applyAlignment="1"/>
    <xf numFmtId="178" fontId="3" fillId="0" borderId="9" xfId="0" applyNumberFormat="1" applyFont="1" applyFill="1" applyBorder="1">
      <alignment vertical="center"/>
    </xf>
    <xf numFmtId="176" fontId="3" fillId="0" borderId="10" xfId="0" applyNumberFormat="1" applyFont="1" applyFill="1" applyBorder="1" applyAlignment="1"/>
    <xf numFmtId="176" fontId="3" fillId="0" borderId="9" xfId="0" applyNumberFormat="1" applyFont="1" applyFill="1" applyBorder="1">
      <alignment vertical="center"/>
    </xf>
    <xf numFmtId="179" fontId="3" fillId="0" borderId="10" xfId="0" applyNumberFormat="1" applyFont="1" applyFill="1" applyBorder="1">
      <alignment vertical="center"/>
    </xf>
    <xf numFmtId="176" fontId="3" fillId="0" borderId="11" xfId="0" applyNumberFormat="1" applyFont="1" applyFill="1" applyBorder="1">
      <alignment vertical="center"/>
    </xf>
    <xf numFmtId="176" fontId="3" fillId="0" borderId="12" xfId="0" applyNumberFormat="1" applyFont="1" applyFill="1" applyBorder="1">
      <alignment vertical="center"/>
    </xf>
    <xf numFmtId="49" fontId="3" fillId="0" borderId="13" xfId="0" applyNumberFormat="1" applyFont="1" applyFill="1" applyBorder="1" applyAlignment="1">
      <alignment horizontal="right" vertical="center" indent="1"/>
    </xf>
    <xf numFmtId="176" fontId="3" fillId="0" borderId="14" xfId="0" applyNumberFormat="1" applyFont="1" applyFill="1" applyBorder="1" applyAlignment="1"/>
    <xf numFmtId="178" fontId="3" fillId="0" borderId="15" xfId="0" applyNumberFormat="1" applyFont="1" applyFill="1" applyBorder="1">
      <alignment vertical="center"/>
    </xf>
    <xf numFmtId="176" fontId="3" fillId="0" borderId="16" xfId="0" applyNumberFormat="1" applyFont="1" applyFill="1" applyBorder="1" applyAlignment="1"/>
    <xf numFmtId="176" fontId="3" fillId="0" borderId="15" xfId="0" applyNumberFormat="1" applyFont="1" applyFill="1" applyBorder="1">
      <alignment vertical="center"/>
    </xf>
    <xf numFmtId="179" fontId="3" fillId="0" borderId="17" xfId="0" applyNumberFormat="1" applyFont="1" applyFill="1" applyBorder="1">
      <alignment vertical="center"/>
    </xf>
    <xf numFmtId="176" fontId="3" fillId="0" borderId="17" xfId="0" applyNumberFormat="1" applyFont="1" applyFill="1" applyBorder="1">
      <alignment vertical="center"/>
    </xf>
    <xf numFmtId="179" fontId="3" fillId="0" borderId="16" xfId="0" applyNumberFormat="1" applyFont="1" applyFill="1" applyBorder="1">
      <alignment vertical="center"/>
    </xf>
    <xf numFmtId="176" fontId="3" fillId="0" borderId="18" xfId="0" applyNumberFormat="1" applyFont="1" applyFill="1" applyBorder="1">
      <alignment vertical="center"/>
    </xf>
    <xf numFmtId="49" fontId="3" fillId="0" borderId="19" xfId="0" applyNumberFormat="1" applyFont="1" applyFill="1" applyBorder="1" applyAlignment="1">
      <alignment horizontal="right" vertical="center" indent="1"/>
    </xf>
    <xf numFmtId="176" fontId="3" fillId="0" borderId="20" xfId="0" applyNumberFormat="1" applyFont="1" applyFill="1" applyBorder="1" applyAlignment="1"/>
    <xf numFmtId="178" fontId="3" fillId="0" borderId="21" xfId="0" applyNumberFormat="1" applyFont="1" applyFill="1" applyBorder="1">
      <alignment vertical="center"/>
    </xf>
    <xf numFmtId="176" fontId="3" fillId="0" borderId="22" xfId="0" applyNumberFormat="1" applyFont="1" applyFill="1" applyBorder="1" applyAlignment="1"/>
    <xf numFmtId="176" fontId="3" fillId="0" borderId="21" xfId="0" applyNumberFormat="1" applyFont="1" applyFill="1" applyBorder="1">
      <alignment vertical="center"/>
    </xf>
    <xf numFmtId="179" fontId="3" fillId="0" borderId="23" xfId="0" applyNumberFormat="1" applyFont="1" applyFill="1" applyBorder="1">
      <alignment vertical="center"/>
    </xf>
    <xf numFmtId="176" fontId="3" fillId="0" borderId="23" xfId="0" applyNumberFormat="1" applyFont="1" applyFill="1" applyBorder="1">
      <alignment vertical="center"/>
    </xf>
    <xf numFmtId="176" fontId="3" fillId="0" borderId="24" xfId="0" applyNumberFormat="1" applyFont="1" applyFill="1" applyBorder="1">
      <alignment vertical="center"/>
    </xf>
    <xf numFmtId="176" fontId="3" fillId="2" borderId="20" xfId="0" applyNumberFormat="1" applyFont="1" applyFill="1" applyBorder="1" applyAlignment="1"/>
    <xf numFmtId="176" fontId="3" fillId="2" borderId="8" xfId="0" applyNumberFormat="1" applyFont="1" applyFill="1" applyBorder="1" applyAlignment="1"/>
    <xf numFmtId="176" fontId="3" fillId="2" borderId="3" xfId="0" applyNumberFormat="1" applyFont="1" applyFill="1" applyBorder="1" applyAlignment="1"/>
    <xf numFmtId="176" fontId="3" fillId="2" borderId="5" xfId="0" applyNumberFormat="1" applyFont="1" applyFill="1" applyBorder="1" applyAlignment="1"/>
    <xf numFmtId="176" fontId="3" fillId="2" borderId="6" xfId="0" applyNumberFormat="1" applyFont="1" applyFill="1" applyBorder="1">
      <alignment vertical="center"/>
    </xf>
    <xf numFmtId="179" fontId="3" fillId="2" borderId="22" xfId="0" applyNumberFormat="1" applyFont="1" applyFill="1" applyBorder="1" applyAlignment="1">
      <alignment vertical="center" wrapText="1"/>
    </xf>
    <xf numFmtId="176" fontId="3" fillId="2" borderId="22" xfId="0" applyNumberFormat="1" applyFont="1" applyFill="1" applyBorder="1" applyAlignment="1">
      <alignment vertical="center"/>
    </xf>
    <xf numFmtId="179" fontId="3" fillId="2" borderId="23" xfId="0" applyNumberFormat="1" applyFont="1" applyFill="1" applyBorder="1" applyAlignment="1">
      <alignment vertical="center"/>
    </xf>
    <xf numFmtId="176" fontId="3" fillId="2" borderId="23" xfId="0" applyNumberFormat="1" applyFont="1" applyFill="1" applyBorder="1" applyAlignment="1">
      <alignment vertical="center"/>
    </xf>
    <xf numFmtId="179" fontId="3" fillId="2" borderId="22" xfId="0" applyNumberFormat="1" applyFont="1" applyFill="1" applyBorder="1" applyAlignment="1">
      <alignment vertical="center"/>
    </xf>
    <xf numFmtId="176" fontId="3" fillId="2" borderId="24" xfId="0" applyNumberFormat="1" applyFont="1" applyFill="1" applyBorder="1" applyAlignment="1">
      <alignment vertical="center"/>
    </xf>
    <xf numFmtId="176" fontId="3" fillId="2" borderId="10" xfId="0" applyNumberFormat="1" applyFont="1" applyFill="1" applyBorder="1" applyAlignment="1">
      <alignment vertical="center"/>
    </xf>
    <xf numFmtId="179" fontId="3" fillId="2" borderId="5" xfId="0" applyNumberFormat="1" applyFont="1" applyFill="1" applyBorder="1" applyAlignment="1">
      <alignment vertical="center"/>
    </xf>
    <xf numFmtId="177" fontId="2" fillId="0" borderId="0" xfId="0" applyNumberFormat="1" applyFo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176" fontId="3" fillId="2" borderId="24" xfId="0" applyNumberFormat="1" applyFont="1" applyFill="1" applyBorder="1">
      <alignment vertical="center"/>
    </xf>
    <xf numFmtId="0" fontId="6" fillId="0" borderId="0" xfId="0" applyFont="1" applyBorder="1" applyAlignment="1">
      <alignment horizontal="right" vertical="center"/>
    </xf>
    <xf numFmtId="0" fontId="3" fillId="0" borderId="25" xfId="0" applyFont="1" applyBorder="1">
      <alignment vertical="center"/>
    </xf>
    <xf numFmtId="176" fontId="3" fillId="0" borderId="23" xfId="0" applyNumberFormat="1" applyFont="1" applyFill="1" applyBorder="1" applyAlignment="1"/>
    <xf numFmtId="0" fontId="3" fillId="0" borderId="26" xfId="0" applyFont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176" fontId="3" fillId="0" borderId="28" xfId="0" applyNumberFormat="1" applyFont="1" applyFill="1" applyBorder="1">
      <alignment vertical="center"/>
    </xf>
    <xf numFmtId="176" fontId="3" fillId="0" borderId="29" xfId="0" applyNumberFormat="1" applyFont="1" applyFill="1" applyBorder="1">
      <alignment vertical="center"/>
    </xf>
    <xf numFmtId="176" fontId="3" fillId="0" borderId="30" xfId="0" applyNumberFormat="1" applyFont="1" applyFill="1" applyBorder="1">
      <alignment vertical="center"/>
    </xf>
    <xf numFmtId="2" fontId="2" fillId="0" borderId="0" xfId="0" applyNumberFormat="1" applyFont="1">
      <alignment vertical="center"/>
    </xf>
    <xf numFmtId="176" fontId="3" fillId="2" borderId="0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Continuous" vertical="center"/>
    </xf>
    <xf numFmtId="0" fontId="9" fillId="0" borderId="0" xfId="0" applyFont="1" applyAlignment="1">
      <alignment vertical="center"/>
    </xf>
    <xf numFmtId="176" fontId="3" fillId="2" borderId="4" xfId="0" applyNumberFormat="1" applyFont="1" applyFill="1" applyBorder="1" applyAlignment="1">
      <alignment vertical="center"/>
    </xf>
    <xf numFmtId="49" fontId="3" fillId="0" borderId="31" xfId="0" applyNumberFormat="1" applyFont="1" applyFill="1" applyBorder="1" applyAlignment="1">
      <alignment horizontal="right" vertical="center" indent="1"/>
    </xf>
    <xf numFmtId="176" fontId="2" fillId="0" borderId="32" xfId="0" applyNumberFormat="1" applyFont="1" applyFill="1" applyBorder="1" applyAlignment="1">
      <alignment horizontal="center" vertical="center"/>
    </xf>
    <xf numFmtId="178" fontId="3" fillId="0" borderId="33" xfId="0" applyNumberFormat="1" applyFont="1" applyFill="1" applyBorder="1">
      <alignment vertical="center"/>
    </xf>
    <xf numFmtId="176" fontId="2" fillId="0" borderId="34" xfId="0" applyNumberFormat="1" applyFont="1" applyFill="1" applyBorder="1" applyAlignment="1">
      <alignment horizontal="center" vertical="center"/>
    </xf>
    <xf numFmtId="176" fontId="3" fillId="0" borderId="33" xfId="0" applyNumberFormat="1" applyFont="1" applyFill="1" applyBorder="1">
      <alignment vertical="center"/>
    </xf>
    <xf numFmtId="179" fontId="3" fillId="0" borderId="34" xfId="0" applyNumberFormat="1" applyFont="1" applyFill="1" applyBorder="1">
      <alignment vertical="center"/>
    </xf>
    <xf numFmtId="179" fontId="3" fillId="0" borderId="35" xfId="0" applyNumberFormat="1" applyFont="1" applyFill="1" applyBorder="1">
      <alignment vertical="center"/>
    </xf>
    <xf numFmtId="176" fontId="3" fillId="0" borderId="34" xfId="0" applyNumberFormat="1" applyFont="1" applyFill="1" applyBorder="1">
      <alignment vertical="center"/>
    </xf>
    <xf numFmtId="176" fontId="3" fillId="0" borderId="36" xfId="0" applyNumberFormat="1" applyFont="1" applyFill="1" applyBorder="1" applyAlignment="1">
      <alignment horizontal="center" vertical="center"/>
    </xf>
    <xf numFmtId="179" fontId="3" fillId="0" borderId="34" xfId="0" applyNumberFormat="1" applyFont="1" applyFill="1" applyBorder="1" applyAlignment="1">
      <alignment horizontal="center" vertical="center"/>
    </xf>
    <xf numFmtId="176" fontId="3" fillId="0" borderId="37" xfId="0" applyNumberFormat="1" applyFont="1" applyFill="1" applyBorder="1">
      <alignment vertical="center"/>
    </xf>
    <xf numFmtId="176" fontId="2" fillId="0" borderId="14" xfId="0" applyNumberFormat="1" applyFont="1" applyFill="1" applyBorder="1" applyAlignment="1">
      <alignment horizontal="center" vertical="center"/>
    </xf>
    <xf numFmtId="176" fontId="2" fillId="0" borderId="17" xfId="0" applyNumberFormat="1" applyFont="1" applyFill="1" applyBorder="1" applyAlignment="1">
      <alignment horizontal="center" vertical="center"/>
    </xf>
    <xf numFmtId="176" fontId="3" fillId="0" borderId="29" xfId="0" applyNumberFormat="1" applyFont="1" applyFill="1" applyBorder="1" applyAlignment="1">
      <alignment horizontal="right" vertical="center"/>
    </xf>
    <xf numFmtId="179" fontId="3" fillId="0" borderId="17" xfId="0" applyNumberFormat="1" applyFont="1" applyFill="1" applyBorder="1" applyAlignment="1">
      <alignment horizontal="right" vertical="center"/>
    </xf>
    <xf numFmtId="179" fontId="3" fillId="0" borderId="11" xfId="0" applyNumberFormat="1" applyFont="1" applyFill="1" applyBorder="1">
      <alignment vertical="center"/>
    </xf>
    <xf numFmtId="0" fontId="3" fillId="2" borderId="38" xfId="0" applyFont="1" applyFill="1" applyBorder="1">
      <alignment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right" vertical="center"/>
    </xf>
    <xf numFmtId="0" fontId="3" fillId="2" borderId="43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right" vertical="center"/>
    </xf>
    <xf numFmtId="176" fontId="2" fillId="0" borderId="35" xfId="0" applyNumberFormat="1" applyFont="1" applyFill="1" applyBorder="1" applyAlignment="1">
      <alignment horizontal="center" vertical="center"/>
    </xf>
    <xf numFmtId="176" fontId="2" fillId="0" borderId="16" xfId="0" applyNumberFormat="1" applyFont="1" applyFill="1" applyBorder="1" applyAlignment="1">
      <alignment horizontal="center" vertical="center"/>
    </xf>
    <xf numFmtId="176" fontId="2" fillId="0" borderId="35" xfId="0" applyNumberFormat="1" applyFont="1" applyFill="1" applyBorder="1" applyAlignment="1">
      <alignment horizontal="center" vertical="center" shrinkToFit="1"/>
    </xf>
    <xf numFmtId="176" fontId="2" fillId="0" borderId="16" xfId="0" applyNumberFormat="1" applyFont="1" applyFill="1" applyBorder="1" applyAlignment="1">
      <alignment horizontal="center" vertical="center" shrinkToFit="1"/>
    </xf>
    <xf numFmtId="178" fontId="7" fillId="0" borderId="15" xfId="0" applyNumberFormat="1" applyFont="1" applyFill="1" applyBorder="1">
      <alignment vertical="center"/>
    </xf>
    <xf numFmtId="176" fontId="3" fillId="2" borderId="21" xfId="0" applyNumberFormat="1" applyFont="1" applyFill="1" applyBorder="1" applyAlignment="1">
      <alignment vertical="center"/>
    </xf>
    <xf numFmtId="180" fontId="3" fillId="2" borderId="9" xfId="0" applyNumberFormat="1" applyFont="1" applyFill="1" applyBorder="1" applyAlignment="1">
      <alignment horizontal="right" vertical="center" wrapText="1"/>
    </xf>
    <xf numFmtId="176" fontId="2" fillId="0" borderId="8" xfId="0" applyNumberFormat="1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 shrinkToFit="1"/>
    </xf>
    <xf numFmtId="176" fontId="7" fillId="0" borderId="9" xfId="0" applyNumberFormat="1" applyFont="1" applyFill="1" applyBorder="1">
      <alignment vertical="center"/>
    </xf>
    <xf numFmtId="176" fontId="2" fillId="0" borderId="10" xfId="0" applyNumberFormat="1" applyFont="1" applyFill="1" applyBorder="1" applyAlignment="1">
      <alignment horizontal="center" vertical="center"/>
    </xf>
    <xf numFmtId="179" fontId="3" fillId="0" borderId="11" xfId="0" applyNumberFormat="1" applyFont="1" applyFill="1" applyBorder="1" applyAlignment="1">
      <alignment horizontal="right" vertical="center"/>
    </xf>
    <xf numFmtId="176" fontId="7" fillId="0" borderId="28" xfId="0" applyNumberFormat="1" applyFont="1" applyFill="1" applyBorder="1" applyAlignment="1">
      <alignment horizontal="right" vertical="center"/>
    </xf>
    <xf numFmtId="176" fontId="3" fillId="0" borderId="30" xfId="0" applyNumberFormat="1" applyFont="1" applyFill="1" applyBorder="1" applyAlignment="1">
      <alignment vertical="center"/>
    </xf>
    <xf numFmtId="176" fontId="3" fillId="0" borderId="27" xfId="0" applyNumberFormat="1" applyFont="1" applyFill="1" applyBorder="1" applyAlignment="1">
      <alignment vertical="center"/>
    </xf>
    <xf numFmtId="179" fontId="3" fillId="0" borderId="22" xfId="0" applyNumberFormat="1" applyFont="1" applyFill="1" applyBorder="1" applyAlignment="1">
      <alignment vertical="center" wrapText="1"/>
    </xf>
    <xf numFmtId="179" fontId="3" fillId="0" borderId="5" xfId="0" applyNumberFormat="1" applyFont="1" applyFill="1" applyBorder="1" applyAlignment="1">
      <alignment vertical="center" wrapText="1"/>
    </xf>
    <xf numFmtId="181" fontId="3" fillId="2" borderId="5" xfId="0" applyNumberFormat="1" applyFont="1" applyFill="1" applyBorder="1" applyAlignment="1">
      <alignment horizontal="right" vertical="center" wrapText="1"/>
    </xf>
    <xf numFmtId="181" fontId="3" fillId="2" borderId="4" xfId="0" applyNumberFormat="1" applyFont="1" applyFill="1" applyBorder="1" applyAlignment="1">
      <alignment horizontal="right" vertical="center" wrapText="1"/>
    </xf>
    <xf numFmtId="181" fontId="3" fillId="2" borderId="0" xfId="0" applyNumberFormat="1" applyFont="1" applyFill="1" applyBorder="1" applyAlignment="1">
      <alignment horizontal="right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/>
    </xf>
    <xf numFmtId="176" fontId="3" fillId="2" borderId="30" xfId="0" applyNumberFormat="1" applyFont="1" applyFill="1" applyBorder="1" applyAlignment="1">
      <alignment vertical="center"/>
    </xf>
    <xf numFmtId="176" fontId="3" fillId="2" borderId="28" xfId="0" applyNumberFormat="1" applyFont="1" applyFill="1" applyBorder="1" applyAlignment="1">
      <alignment vertical="center"/>
    </xf>
    <xf numFmtId="181" fontId="3" fillId="2" borderId="10" xfId="0" applyNumberFormat="1" applyFont="1" applyFill="1" applyBorder="1" applyAlignment="1">
      <alignment horizontal="right" vertical="center" wrapText="1"/>
    </xf>
    <xf numFmtId="181" fontId="3" fillId="2" borderId="11" xfId="0" applyNumberFormat="1" applyFont="1" applyFill="1" applyBorder="1" applyAlignment="1">
      <alignment horizontal="right" vertical="center" wrapText="1"/>
    </xf>
    <xf numFmtId="181" fontId="3" fillId="2" borderId="12" xfId="0" applyNumberFormat="1" applyFont="1" applyFill="1" applyBorder="1" applyAlignment="1">
      <alignment horizontal="right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/>
    </xf>
    <xf numFmtId="49" fontId="3" fillId="2" borderId="19" xfId="0" applyNumberFormat="1" applyFont="1" applyFill="1" applyBorder="1" applyAlignment="1">
      <alignment horizontal="right" vertical="center" indent="1"/>
    </xf>
    <xf numFmtId="0" fontId="0" fillId="2" borderId="2" xfId="0" applyFill="1" applyBorder="1" applyAlignment="1">
      <alignment horizontal="right" vertical="center" indent="1"/>
    </xf>
    <xf numFmtId="178" fontId="3" fillId="2" borderId="4" xfId="0" applyNumberFormat="1" applyFont="1" applyFill="1" applyBorder="1" applyAlignment="1">
      <alignment vertical="center"/>
    </xf>
    <xf numFmtId="176" fontId="3" fillId="2" borderId="4" xfId="0" applyNumberFormat="1" applyFont="1" applyFill="1" applyBorder="1" applyAlignment="1">
      <alignment vertical="center"/>
    </xf>
    <xf numFmtId="0" fontId="0" fillId="2" borderId="7" xfId="0" applyFill="1" applyBorder="1" applyAlignment="1">
      <alignment horizontal="right" vertical="center" indent="1"/>
    </xf>
    <xf numFmtId="178" fontId="3" fillId="2" borderId="21" xfId="0" applyNumberFormat="1" applyFont="1" applyFill="1" applyBorder="1" applyAlignment="1">
      <alignment vertical="center"/>
    </xf>
    <xf numFmtId="178" fontId="3" fillId="2" borderId="9" xfId="0" applyNumberFormat="1" applyFont="1" applyFill="1" applyBorder="1" applyAlignment="1">
      <alignment vertical="center"/>
    </xf>
    <xf numFmtId="181" fontId="3" fillId="2" borderId="9" xfId="0" applyNumberFormat="1" applyFont="1" applyFill="1" applyBorder="1" applyAlignment="1">
      <alignment horizontal="right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638491211325859E-2"/>
          <c:y val="9.1692679419934739E-2"/>
          <c:w val="0.91956006919589595"/>
          <c:h val="0.76325204082066722"/>
        </c:manualLayout>
      </c:layout>
      <c:barChart>
        <c:barDir val="col"/>
        <c:grouping val="clustered"/>
        <c:varyColors val="0"/>
        <c:ser>
          <c:idx val="0"/>
          <c:order val="0"/>
          <c:tx>
            <c:v>実質収支</c:v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グラフ用!$C$11:$C$44</c:f>
              <c:strCache>
                <c:ptCount val="34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</c:strCache>
            </c:strRef>
          </c:cat>
          <c:val>
            <c:numRef>
              <c:f>グラフ用!$E$11:$E$44</c:f>
              <c:numCache>
                <c:formatCode>#,##0\ ;"△ "#,##0\ </c:formatCode>
                <c:ptCount val="34"/>
                <c:pt idx="0">
                  <c:v>85</c:v>
                </c:pt>
                <c:pt idx="1">
                  <c:v>62</c:v>
                </c:pt>
                <c:pt idx="2">
                  <c:v>57</c:v>
                </c:pt>
                <c:pt idx="3">
                  <c:v>84</c:v>
                </c:pt>
                <c:pt idx="4">
                  <c:v>60</c:v>
                </c:pt>
                <c:pt idx="5">
                  <c:v>57</c:v>
                </c:pt>
                <c:pt idx="6">
                  <c:v>34</c:v>
                </c:pt>
                <c:pt idx="7">
                  <c:v>30</c:v>
                </c:pt>
                <c:pt idx="8">
                  <c:v>10</c:v>
                </c:pt>
                <c:pt idx="9">
                  <c:v>-120</c:v>
                </c:pt>
                <c:pt idx="10">
                  <c:v>-101</c:v>
                </c:pt>
                <c:pt idx="11">
                  <c:v>-383</c:v>
                </c:pt>
                <c:pt idx="12">
                  <c:v>-373</c:v>
                </c:pt>
                <c:pt idx="13">
                  <c:v>-362</c:v>
                </c:pt>
                <c:pt idx="14">
                  <c:v>-306</c:v>
                </c:pt>
                <c:pt idx="15">
                  <c:v>-237</c:v>
                </c:pt>
                <c:pt idx="16">
                  <c:v>-203</c:v>
                </c:pt>
                <c:pt idx="17">
                  <c:v>-127</c:v>
                </c:pt>
                <c:pt idx="18">
                  <c:v>-7</c:v>
                </c:pt>
                <c:pt idx="19">
                  <c:v>119</c:v>
                </c:pt>
                <c:pt idx="20">
                  <c:v>325</c:v>
                </c:pt>
                <c:pt idx="21">
                  <c:v>274</c:v>
                </c:pt>
                <c:pt idx="22">
                  <c:v>124</c:v>
                </c:pt>
                <c:pt idx="23">
                  <c:v>140</c:v>
                </c:pt>
                <c:pt idx="24">
                  <c:v>243</c:v>
                </c:pt>
                <c:pt idx="25">
                  <c:v>66</c:v>
                </c:pt>
                <c:pt idx="26">
                  <c:v>91</c:v>
                </c:pt>
                <c:pt idx="27">
                  <c:v>38</c:v>
                </c:pt>
                <c:pt idx="28">
                  <c:v>81</c:v>
                </c:pt>
                <c:pt idx="29">
                  <c:v>59</c:v>
                </c:pt>
                <c:pt idx="30">
                  <c:v>367</c:v>
                </c:pt>
                <c:pt idx="31">
                  <c:v>350</c:v>
                </c:pt>
                <c:pt idx="32">
                  <c:v>313</c:v>
                </c:pt>
                <c:pt idx="33">
                  <c:v>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2C-4158-ABC0-5DAB83EB0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565915775"/>
        <c:axId val="1"/>
      </c:barChart>
      <c:catAx>
        <c:axId val="156591577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（億円）</a:t>
                </a:r>
              </a:p>
            </c:rich>
          </c:tx>
          <c:layout>
            <c:manualLayout>
              <c:xMode val="edge"/>
              <c:yMode val="edge"/>
              <c:x val="4.1795613616479758E-2"/>
              <c:y val="3.710205592210211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\ ;&quot;△ &quot;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65915775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1437654100055676"/>
          <c:y val="0.92858612284485509"/>
          <c:w val="0.21458790662530824"/>
          <c:h val="6.59809339067624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200" verticalDpi="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5</xdr:row>
      <xdr:rowOff>19050</xdr:rowOff>
    </xdr:from>
    <xdr:to>
      <xdr:col>22</xdr:col>
      <xdr:colOff>371475</xdr:colOff>
      <xdr:row>35</xdr:row>
      <xdr:rowOff>180975</xdr:rowOff>
    </xdr:to>
    <xdr:graphicFrame macro="">
      <xdr:nvGraphicFramePr>
        <xdr:cNvPr id="321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400050</xdr:colOff>
      <xdr:row>32</xdr:row>
      <xdr:rowOff>57150</xdr:rowOff>
    </xdr:from>
    <xdr:to>
      <xdr:col>23</xdr:col>
      <xdr:colOff>85725</xdr:colOff>
      <xdr:row>33</xdr:row>
      <xdr:rowOff>85725</xdr:rowOff>
    </xdr:to>
    <xdr:sp macro="" textlink="">
      <xdr:nvSpPr>
        <xdr:cNvPr id="4" name="正方形/長方形 3"/>
        <xdr:cNvSpPr/>
      </xdr:nvSpPr>
      <xdr:spPr>
        <a:xfrm>
          <a:off x="9829800" y="6343650"/>
          <a:ext cx="638175" cy="219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[</a:t>
          </a:r>
          <a:r>
            <a:rPr kumimoji="1" lang="ja-JP" altLang="en-US" sz="800">
              <a:solidFill>
                <a:sysClr val="windowText" lastClr="000000"/>
              </a:solidFill>
            </a:rPr>
            <a:t>見込</a:t>
          </a:r>
          <a:r>
            <a:rPr kumimoji="1" lang="en-US" altLang="ja-JP" sz="800">
              <a:solidFill>
                <a:sysClr val="windowText" lastClr="000000"/>
              </a:solidFill>
            </a:rPr>
            <a:t>]</a:t>
          </a: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21</xdr:col>
      <xdr:colOff>333375</xdr:colOff>
      <xdr:row>33</xdr:row>
      <xdr:rowOff>38118</xdr:rowOff>
    </xdr:from>
    <xdr:ext cx="607860" cy="275717"/>
    <xdr:sp macro="" textlink="">
      <xdr:nvSpPr>
        <xdr:cNvPr id="5" name="テキスト ボックス 4"/>
        <xdr:cNvSpPr txBox="1"/>
      </xdr:nvSpPr>
      <xdr:spPr>
        <a:xfrm>
          <a:off x="9763125" y="6515118"/>
          <a:ext cx="60786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106" name="Line 1"/>
        <xdr:cNvSpPr>
          <a:spLocks noChangeShapeType="1"/>
        </xdr:cNvSpPr>
      </xdr:nvSpPr>
      <xdr:spPr bwMode="auto">
        <a:xfrm>
          <a:off x="381000" y="561975"/>
          <a:ext cx="100012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177" name="Line 1"/>
        <xdr:cNvSpPr>
          <a:spLocks noChangeShapeType="1"/>
        </xdr:cNvSpPr>
      </xdr:nvSpPr>
      <xdr:spPr bwMode="auto">
        <a:xfrm>
          <a:off x="381000" y="676275"/>
          <a:ext cx="100012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4"/>
  <sheetViews>
    <sheetView showGridLines="0" tabSelected="1" view="pageBreakPreview" zoomScaleNormal="100" zoomScaleSheetLayoutView="100" workbookViewId="0"/>
  </sheetViews>
  <sheetFormatPr defaultRowHeight="13.5" x14ac:dyDescent="0.15"/>
  <cols>
    <col min="1" max="2" width="2.5" customWidth="1"/>
    <col min="3" max="28" width="6.25" customWidth="1"/>
    <col min="29" max="30" width="8.75" customWidth="1"/>
  </cols>
  <sheetData>
    <row r="1" spans="1:15" s="1" customFormat="1" ht="22.5" customHeight="1" x14ac:dyDescent="0.15"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5" s="1" customFormat="1" ht="11.25" customHeight="1" x14ac:dyDescent="0.15">
      <c r="C2" s="68"/>
      <c r="D2" s="68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s="1" customFormat="1" ht="22.5" customHeight="1" x14ac:dyDescent="0.15">
      <c r="A3" s="69" t="s">
        <v>21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15" s="1" customFormat="1" ht="11.25" customHeight="1" x14ac:dyDescent="0.15">
      <c r="C4" s="68"/>
      <c r="D4" s="68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ht="22.5" customHeight="1" x14ac:dyDescent="0.15">
      <c r="B5" s="53" t="s">
        <v>20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ht="15" customHeight="1" x14ac:dyDescent="0.15"/>
    <row r="7" spans="1:15" ht="15" customHeight="1" x14ac:dyDescent="0.15"/>
    <row r="8" spans="1:15" ht="15" customHeight="1" x14ac:dyDescent="0.15"/>
    <row r="9" spans="1:15" ht="15" customHeight="1" x14ac:dyDescent="0.15"/>
    <row r="10" spans="1:15" ht="15" customHeight="1" x14ac:dyDescent="0.15"/>
    <row r="11" spans="1:15" ht="15" customHeight="1" x14ac:dyDescent="0.15"/>
    <row r="12" spans="1:15" ht="15" customHeight="1" x14ac:dyDescent="0.15"/>
    <row r="13" spans="1:15" ht="15" customHeight="1" x14ac:dyDescent="0.15"/>
    <row r="14" spans="1:15" ht="15" customHeight="1" x14ac:dyDescent="0.15"/>
    <row r="15" spans="1:15" ht="15" customHeight="1" x14ac:dyDescent="0.15"/>
    <row r="16" spans="1:15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  <row r="30" ht="15" customHeight="1" x14ac:dyDescent="0.15"/>
    <row r="31" ht="15" customHeight="1" x14ac:dyDescent="0.15"/>
    <row r="32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</sheetData>
  <sheetProtection password="C7E8" sheet="1" objects="1" scenarios="1"/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scale="96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29"/>
  <sheetViews>
    <sheetView showGridLines="0" view="pageBreakPreview" zoomScale="70" zoomScaleNormal="100" zoomScaleSheetLayoutView="70" workbookViewId="0">
      <selection activeCell="A2" sqref="A2"/>
    </sheetView>
  </sheetViews>
  <sheetFormatPr defaultRowHeight="13.5" x14ac:dyDescent="0.15"/>
  <cols>
    <col min="1" max="2" width="2.5" style="1" customWidth="1"/>
    <col min="3" max="3" width="13.125" style="1" customWidth="1"/>
    <col min="4" max="4" width="7.5" style="1" customWidth="1"/>
    <col min="5" max="5" width="12.5" style="1" customWidth="1"/>
    <col min="6" max="6" width="7.5" style="1" customWidth="1"/>
    <col min="7" max="7" width="12.5" style="1" customWidth="1"/>
    <col min="8" max="8" width="11.25" style="1" customWidth="1"/>
    <col min="9" max="9" width="1.25" style="1" customWidth="1"/>
    <col min="10" max="10" width="8.25" style="1" customWidth="1"/>
    <col min="11" max="11" width="12.5" style="1" customWidth="1"/>
    <col min="12" max="12" width="11.25" style="1" customWidth="1"/>
    <col min="13" max="13" width="1.25" style="1" customWidth="1"/>
    <col min="14" max="14" width="18.75" style="1" customWidth="1"/>
    <col min="15" max="15" width="11.25" style="1" customWidth="1"/>
    <col min="16" max="16" width="1.25" style="1" customWidth="1"/>
    <col min="17" max="17" width="10.5" style="1" bestFit="1" customWidth="1"/>
    <col min="18" max="16384" width="9" style="1"/>
  </cols>
  <sheetData>
    <row r="1" spans="2:16" ht="6" customHeight="1" x14ac:dyDescent="0.15">
      <c r="C1" s="3"/>
      <c r="D1" s="2"/>
      <c r="E1" s="2"/>
      <c r="F1" s="2"/>
      <c r="G1" s="2"/>
      <c r="H1" s="2"/>
      <c r="I1" s="2"/>
      <c r="J1" s="2"/>
      <c r="K1" s="2"/>
    </row>
    <row r="2" spans="2:16" ht="22.5" customHeight="1" x14ac:dyDescent="0.15">
      <c r="B2" s="53" t="s">
        <v>20</v>
      </c>
      <c r="C2" s="3"/>
      <c r="D2" s="2"/>
      <c r="E2" s="2"/>
      <c r="F2" s="2"/>
      <c r="G2" s="2"/>
      <c r="H2" s="2"/>
      <c r="I2" s="2"/>
      <c r="J2" s="2"/>
      <c r="K2" s="2"/>
    </row>
    <row r="3" spans="2:16" s="7" customFormat="1" ht="15" customHeight="1" thickBot="1" x14ac:dyDescent="0.2">
      <c r="C3" s="54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7" t="s">
        <v>18</v>
      </c>
    </row>
    <row r="4" spans="2:16" ht="17.25" x14ac:dyDescent="0.15">
      <c r="C4" s="4" t="s">
        <v>0</v>
      </c>
      <c r="D4" s="114" t="s">
        <v>2</v>
      </c>
      <c r="E4" s="115"/>
      <c r="F4" s="125" t="s">
        <v>3</v>
      </c>
      <c r="G4" s="126"/>
      <c r="H4" s="126"/>
      <c r="I4" s="126"/>
      <c r="J4" s="129" t="s">
        <v>10</v>
      </c>
      <c r="K4" s="129"/>
      <c r="L4" s="129"/>
      <c r="M4" s="125"/>
      <c r="N4" s="132" t="s">
        <v>4</v>
      </c>
      <c r="O4" s="126"/>
      <c r="P4" s="133"/>
    </row>
    <row r="5" spans="2:16" ht="37.5" customHeight="1" thickBot="1" x14ac:dyDescent="0.2">
      <c r="C5" s="58" t="s">
        <v>1</v>
      </c>
      <c r="D5" s="116"/>
      <c r="E5" s="117"/>
      <c r="F5" s="127" t="s">
        <v>8</v>
      </c>
      <c r="G5" s="128"/>
      <c r="H5" s="118" t="s">
        <v>62</v>
      </c>
      <c r="I5" s="119"/>
      <c r="J5" s="130" t="s">
        <v>11</v>
      </c>
      <c r="K5" s="131"/>
      <c r="L5" s="118" t="s">
        <v>62</v>
      </c>
      <c r="M5" s="119"/>
      <c r="N5" s="60" t="s">
        <v>7</v>
      </c>
      <c r="O5" s="127" t="s">
        <v>6</v>
      </c>
      <c r="P5" s="134"/>
    </row>
    <row r="6" spans="2:16" s="7" customFormat="1" ht="15" customHeight="1" thickTop="1" x14ac:dyDescent="0.15">
      <c r="C6" s="87"/>
      <c r="D6" s="88"/>
      <c r="E6" s="89"/>
      <c r="F6" s="90"/>
      <c r="G6" s="89"/>
      <c r="H6" s="90"/>
      <c r="I6" s="91" t="s">
        <v>5</v>
      </c>
      <c r="J6" s="90"/>
      <c r="K6" s="89"/>
      <c r="L6" s="90"/>
      <c r="M6" s="91" t="s">
        <v>5</v>
      </c>
      <c r="N6" s="92"/>
      <c r="O6" s="90"/>
      <c r="P6" s="93" t="s">
        <v>5</v>
      </c>
    </row>
    <row r="7" spans="2:16" ht="21.95" customHeight="1" x14ac:dyDescent="0.2">
      <c r="C7" s="14" t="s">
        <v>25</v>
      </c>
      <c r="D7" s="15"/>
      <c r="E7" s="16">
        <v>85</v>
      </c>
      <c r="F7" s="17"/>
      <c r="G7" s="18">
        <v>21149.3</v>
      </c>
      <c r="H7" s="86">
        <v>11.8</v>
      </c>
      <c r="I7" s="20"/>
      <c r="J7" s="17"/>
      <c r="K7" s="18">
        <v>20977.1</v>
      </c>
      <c r="L7" s="19">
        <v>12.2</v>
      </c>
      <c r="M7" s="20"/>
      <c r="N7" s="62">
        <v>397758.3</v>
      </c>
      <c r="O7" s="86">
        <v>5.2738308666343352</v>
      </c>
      <c r="P7" s="21"/>
    </row>
    <row r="8" spans="2:16" ht="21.95" customHeight="1" x14ac:dyDescent="0.2">
      <c r="C8" s="22" t="s">
        <v>55</v>
      </c>
      <c r="D8" s="23"/>
      <c r="E8" s="24">
        <v>60</v>
      </c>
      <c r="F8" s="25"/>
      <c r="G8" s="26">
        <v>25769.599999999999</v>
      </c>
      <c r="H8" s="27">
        <v>8.6014345557681455</v>
      </c>
      <c r="I8" s="28"/>
      <c r="J8" s="25"/>
      <c r="K8" s="26">
        <v>25572.6</v>
      </c>
      <c r="L8" s="27">
        <v>8.6859139186277172</v>
      </c>
      <c r="M8" s="28"/>
      <c r="N8" s="63">
        <v>508805.5</v>
      </c>
      <c r="O8" s="27">
        <v>5.0260069908835501</v>
      </c>
      <c r="P8" s="30"/>
    </row>
    <row r="9" spans="2:16" ht="21.95" customHeight="1" x14ac:dyDescent="0.2">
      <c r="C9" s="22" t="s">
        <v>56</v>
      </c>
      <c r="D9" s="23"/>
      <c r="E9" s="24">
        <v>-120</v>
      </c>
      <c r="F9" s="25"/>
      <c r="G9" s="26">
        <v>25906.5</v>
      </c>
      <c r="H9" s="27">
        <v>6.8089053803339521</v>
      </c>
      <c r="I9" s="28"/>
      <c r="J9" s="25"/>
      <c r="K9" s="26">
        <v>25881</v>
      </c>
      <c r="L9" s="27">
        <v>7.2720867096346344</v>
      </c>
      <c r="M9" s="28"/>
      <c r="N9" s="63">
        <v>546271.1</v>
      </c>
      <c r="O9" s="27">
        <v>4.7377574980627752</v>
      </c>
      <c r="P9" s="30"/>
    </row>
    <row r="10" spans="2:16" ht="21.95" customHeight="1" x14ac:dyDescent="0.2">
      <c r="C10" s="22" t="s">
        <v>57</v>
      </c>
      <c r="D10" s="23"/>
      <c r="E10" s="24">
        <v>-306</v>
      </c>
      <c r="F10" s="25"/>
      <c r="G10" s="26">
        <v>26016.3</v>
      </c>
      <c r="H10" s="27">
        <v>-4.0240379826687445</v>
      </c>
      <c r="I10" s="28"/>
      <c r="J10" s="25"/>
      <c r="K10" s="26">
        <v>26031.1</v>
      </c>
      <c r="L10" s="27">
        <v>-4.3093877971136063</v>
      </c>
      <c r="M10" s="28"/>
      <c r="N10" s="63">
        <v>489170.3</v>
      </c>
      <c r="O10" s="27">
        <v>5.3214800653269423</v>
      </c>
      <c r="P10" s="30"/>
    </row>
    <row r="11" spans="2:16" ht="21.95" customHeight="1" x14ac:dyDescent="0.2">
      <c r="C11" s="22" t="s">
        <v>44</v>
      </c>
      <c r="D11" s="23"/>
      <c r="E11" s="24">
        <v>119</v>
      </c>
      <c r="F11" s="25"/>
      <c r="G11" s="26">
        <v>27085</v>
      </c>
      <c r="H11" s="27">
        <v>-2.4982900752366897</v>
      </c>
      <c r="I11" s="28"/>
      <c r="J11" s="25"/>
      <c r="K11" s="26">
        <v>26856</v>
      </c>
      <c r="L11" s="27">
        <v>-2.7555491182967016</v>
      </c>
      <c r="M11" s="28"/>
      <c r="N11" s="63">
        <v>473490</v>
      </c>
      <c r="O11" s="27">
        <v>5.6719254894506754</v>
      </c>
      <c r="P11" s="30"/>
    </row>
    <row r="12" spans="2:16" ht="21.95" customHeight="1" x14ac:dyDescent="0.2">
      <c r="C12" s="22" t="s">
        <v>45</v>
      </c>
      <c r="D12" s="23"/>
      <c r="E12" s="24">
        <v>325</v>
      </c>
      <c r="F12" s="25"/>
      <c r="G12" s="26">
        <v>29901</v>
      </c>
      <c r="H12" s="27">
        <v>10.4</v>
      </c>
      <c r="I12" s="28"/>
      <c r="J12" s="25"/>
      <c r="K12" s="26">
        <v>29428</v>
      </c>
      <c r="L12" s="27">
        <v>9.6</v>
      </c>
      <c r="M12" s="28"/>
      <c r="N12" s="63">
        <v>502453</v>
      </c>
      <c r="O12" s="27">
        <v>5.9</v>
      </c>
      <c r="P12" s="30"/>
    </row>
    <row r="13" spans="2:16" s="7" customFormat="1" ht="21.95" customHeight="1" x14ac:dyDescent="0.2">
      <c r="C13" s="135" t="s">
        <v>58</v>
      </c>
      <c r="D13" s="39"/>
      <c r="E13" s="140">
        <v>274</v>
      </c>
      <c r="F13" s="45"/>
      <c r="G13" s="99">
        <v>36819</v>
      </c>
      <c r="H13" s="46">
        <v>23.1</v>
      </c>
      <c r="I13" s="47"/>
      <c r="J13" s="45"/>
      <c r="K13" s="99">
        <v>36418</v>
      </c>
      <c r="L13" s="44">
        <v>23.8</v>
      </c>
      <c r="M13" s="47"/>
      <c r="N13" s="120">
        <v>490595</v>
      </c>
      <c r="O13" s="48">
        <v>7.4</v>
      </c>
      <c r="P13" s="49"/>
    </row>
    <row r="14" spans="2:16" ht="21.95" customHeight="1" x14ac:dyDescent="0.2">
      <c r="C14" s="139"/>
      <c r="D14" s="40"/>
      <c r="E14" s="141"/>
      <c r="F14" s="50"/>
      <c r="G14" s="100">
        <v>30231</v>
      </c>
      <c r="H14" s="122">
        <v>1.1000000000000001</v>
      </c>
      <c r="I14" s="142"/>
      <c r="J14" s="50"/>
      <c r="K14" s="100">
        <v>29789</v>
      </c>
      <c r="L14" s="122">
        <v>1.2</v>
      </c>
      <c r="M14" s="123"/>
      <c r="N14" s="121"/>
      <c r="O14" s="122">
        <v>6.1</v>
      </c>
      <c r="P14" s="124">
        <v>19.7</v>
      </c>
    </row>
    <row r="15" spans="2:16" s="7" customFormat="1" ht="21.95" customHeight="1" x14ac:dyDescent="0.2">
      <c r="C15" s="135" t="s">
        <v>59</v>
      </c>
      <c r="D15" s="41"/>
      <c r="E15" s="137">
        <v>124</v>
      </c>
      <c r="F15" s="42"/>
      <c r="G15" s="138">
        <v>28472</v>
      </c>
      <c r="H15" s="51">
        <v>-22.7</v>
      </c>
      <c r="I15" s="70"/>
      <c r="J15" s="42"/>
      <c r="K15" s="138">
        <v>28203</v>
      </c>
      <c r="L15" s="51">
        <v>-22.6</v>
      </c>
      <c r="M15" s="66"/>
      <c r="N15" s="107">
        <v>509658</v>
      </c>
      <c r="O15" s="109">
        <v>5.5</v>
      </c>
      <c r="P15" s="56"/>
    </row>
    <row r="16" spans="2:16" ht="21.95" customHeight="1" x14ac:dyDescent="0.2">
      <c r="C16" s="136"/>
      <c r="D16" s="41"/>
      <c r="E16" s="137"/>
      <c r="F16" s="42"/>
      <c r="G16" s="138"/>
      <c r="H16" s="111">
        <v>-5.8</v>
      </c>
      <c r="I16" s="112"/>
      <c r="J16" s="42"/>
      <c r="K16" s="138"/>
      <c r="L16" s="111">
        <v>-5.3</v>
      </c>
      <c r="M16" s="113"/>
      <c r="N16" s="108"/>
      <c r="O16" s="110"/>
      <c r="P16" s="43"/>
    </row>
    <row r="17" spans="3:17" ht="21.95" customHeight="1" x14ac:dyDescent="0.2">
      <c r="C17" s="31" t="s">
        <v>60</v>
      </c>
      <c r="D17" s="32"/>
      <c r="E17" s="33">
        <v>140</v>
      </c>
      <c r="F17" s="59"/>
      <c r="G17" s="35">
        <v>27822</v>
      </c>
      <c r="H17" s="36">
        <v>-2.2999999999999998</v>
      </c>
      <c r="I17" s="37"/>
      <c r="J17" s="34"/>
      <c r="K17" s="35">
        <v>27515</v>
      </c>
      <c r="L17" s="36">
        <v>-2.4</v>
      </c>
      <c r="M17" s="37"/>
      <c r="N17" s="64">
        <v>494818</v>
      </c>
      <c r="O17" s="36">
        <v>5.6</v>
      </c>
      <c r="P17" s="38"/>
      <c r="Q17" s="65"/>
    </row>
    <row r="18" spans="3:17" ht="21.95" customHeight="1" x14ac:dyDescent="0.2">
      <c r="C18" s="31" t="s">
        <v>49</v>
      </c>
      <c r="D18" s="32"/>
      <c r="E18" s="33">
        <v>243</v>
      </c>
      <c r="F18" s="59"/>
      <c r="G18" s="35">
        <v>28275</v>
      </c>
      <c r="H18" s="36">
        <v>1.6</v>
      </c>
      <c r="I18" s="37"/>
      <c r="J18" s="34"/>
      <c r="K18" s="35">
        <v>27805</v>
      </c>
      <c r="L18" s="36">
        <v>1.1000000000000001</v>
      </c>
      <c r="M18" s="37"/>
      <c r="N18" s="64">
        <v>500532</v>
      </c>
      <c r="O18" s="36">
        <v>5.6</v>
      </c>
      <c r="P18" s="38"/>
      <c r="Q18" s="65"/>
    </row>
    <row r="19" spans="3:17" ht="21.95" customHeight="1" x14ac:dyDescent="0.2">
      <c r="C19" s="31" t="s">
        <v>50</v>
      </c>
      <c r="D19" s="32"/>
      <c r="E19" s="33">
        <v>66</v>
      </c>
      <c r="F19" s="59"/>
      <c r="G19" s="35">
        <v>28166</v>
      </c>
      <c r="H19" s="36">
        <v>-0.4</v>
      </c>
      <c r="I19" s="37">
        <v>-0.4</v>
      </c>
      <c r="J19" s="34"/>
      <c r="K19" s="35">
        <v>27945</v>
      </c>
      <c r="L19" s="36">
        <v>0.5</v>
      </c>
      <c r="M19" s="37"/>
      <c r="N19" s="64">
        <v>502154</v>
      </c>
      <c r="O19" s="36">
        <v>5.6</v>
      </c>
      <c r="P19" s="38"/>
      <c r="Q19" s="65"/>
    </row>
    <row r="20" spans="3:17" ht="21.95" customHeight="1" x14ac:dyDescent="0.15">
      <c r="C20" s="22" t="s">
        <v>51</v>
      </c>
      <c r="D20" s="82"/>
      <c r="E20" s="24">
        <v>91</v>
      </c>
      <c r="F20" s="83"/>
      <c r="G20" s="26">
        <v>28468</v>
      </c>
      <c r="H20" s="27">
        <v>1.1000000000000001</v>
      </c>
      <c r="I20" s="26"/>
      <c r="J20" s="83"/>
      <c r="K20" s="26">
        <v>28236</v>
      </c>
      <c r="L20" s="29">
        <v>1</v>
      </c>
      <c r="M20" s="28"/>
      <c r="N20" s="84">
        <v>507312</v>
      </c>
      <c r="O20" s="85">
        <v>5.6</v>
      </c>
      <c r="P20" s="30"/>
      <c r="Q20" s="65"/>
    </row>
    <row r="21" spans="3:17" ht="21.95" customHeight="1" x14ac:dyDescent="0.15">
      <c r="C21" s="22" t="s">
        <v>52</v>
      </c>
      <c r="D21" s="82"/>
      <c r="E21" s="24">
        <v>38</v>
      </c>
      <c r="F21" s="83"/>
      <c r="G21" s="26">
        <v>27770</v>
      </c>
      <c r="H21" s="27">
        <v>-2.5</v>
      </c>
      <c r="I21" s="26"/>
      <c r="J21" s="95"/>
      <c r="K21" s="26">
        <v>27582</v>
      </c>
      <c r="L21" s="29">
        <v>-2.2999999999999998</v>
      </c>
      <c r="M21" s="28"/>
      <c r="N21" s="84">
        <v>502103</v>
      </c>
      <c r="O21" s="85">
        <v>5.5</v>
      </c>
      <c r="P21" s="30"/>
    </row>
    <row r="22" spans="3:17" ht="21.95" customHeight="1" x14ac:dyDescent="0.15">
      <c r="C22" s="22" t="s">
        <v>53</v>
      </c>
      <c r="D22" s="82"/>
      <c r="E22" s="24">
        <v>81</v>
      </c>
      <c r="F22" s="97"/>
      <c r="G22" s="26">
        <v>26700</v>
      </c>
      <c r="H22" s="27">
        <v>-3.9</v>
      </c>
      <c r="I22" s="26"/>
      <c r="J22" s="95"/>
      <c r="K22" s="26">
        <v>26476</v>
      </c>
      <c r="L22" s="29">
        <v>-4</v>
      </c>
      <c r="M22" s="28"/>
      <c r="N22" s="84">
        <v>494485</v>
      </c>
      <c r="O22" s="85">
        <v>5.4</v>
      </c>
      <c r="P22" s="30"/>
    </row>
    <row r="23" spans="3:17" ht="21.95" customHeight="1" x14ac:dyDescent="0.15">
      <c r="C23" s="22" t="s">
        <v>54</v>
      </c>
      <c r="D23" s="82"/>
      <c r="E23" s="24">
        <v>59</v>
      </c>
      <c r="F23" s="97"/>
      <c r="G23" s="26">
        <v>25800</v>
      </c>
      <c r="H23" s="27">
        <v>-3.4</v>
      </c>
      <c r="I23" s="26"/>
      <c r="J23" s="95"/>
      <c r="K23" s="26">
        <v>25548</v>
      </c>
      <c r="L23" s="29">
        <v>-3.5</v>
      </c>
      <c r="M23" s="28"/>
      <c r="N23" s="84">
        <v>489573</v>
      </c>
      <c r="O23" s="85">
        <v>5.2</v>
      </c>
      <c r="P23" s="30"/>
    </row>
    <row r="24" spans="3:17" ht="21.95" customHeight="1" x14ac:dyDescent="0.15">
      <c r="C24" s="22" t="s">
        <v>64</v>
      </c>
      <c r="D24" s="82"/>
      <c r="E24" s="98">
        <v>367</v>
      </c>
      <c r="F24" s="97"/>
      <c r="G24" s="26">
        <v>25822</v>
      </c>
      <c r="H24" s="27">
        <v>0.1</v>
      </c>
      <c r="I24" s="26"/>
      <c r="J24" s="95"/>
      <c r="K24" s="26">
        <v>25263</v>
      </c>
      <c r="L24" s="29">
        <v>-1.1000000000000001</v>
      </c>
      <c r="M24" s="28"/>
      <c r="N24" s="84">
        <v>493390</v>
      </c>
      <c r="O24" s="85">
        <v>5.0999999999999996</v>
      </c>
      <c r="P24" s="30"/>
    </row>
    <row r="25" spans="3:17" ht="21.95" customHeight="1" x14ac:dyDescent="0.15">
      <c r="C25" s="22" t="s">
        <v>65</v>
      </c>
      <c r="D25" s="82"/>
      <c r="E25" s="24">
        <v>350</v>
      </c>
      <c r="F25" s="97"/>
      <c r="G25" s="26">
        <v>37894</v>
      </c>
      <c r="H25" s="27">
        <v>46.8</v>
      </c>
      <c r="I25" s="26" t="e">
        <v>#REF!</v>
      </c>
      <c r="J25" s="95"/>
      <c r="K25" s="26">
        <v>37335</v>
      </c>
      <c r="L25" s="29">
        <v>47.8</v>
      </c>
      <c r="M25" s="28"/>
      <c r="N25" s="84">
        <v>597063</v>
      </c>
      <c r="O25" s="85">
        <v>6.3</v>
      </c>
      <c r="P25" s="30"/>
    </row>
    <row r="26" spans="3:17" ht="21.95" customHeight="1" x14ac:dyDescent="0.15">
      <c r="C26" s="14" t="s">
        <v>66</v>
      </c>
      <c r="D26" s="101"/>
      <c r="E26" s="16">
        <v>313</v>
      </c>
      <c r="F26" s="102"/>
      <c r="G26" s="103">
        <v>46869</v>
      </c>
      <c r="H26" s="86">
        <v>23.7</v>
      </c>
      <c r="I26" s="18"/>
      <c r="J26" s="104"/>
      <c r="K26" s="103">
        <v>46348</v>
      </c>
      <c r="L26" s="19">
        <v>24.1</v>
      </c>
      <c r="M26" s="20"/>
      <c r="N26" s="106">
        <v>663242</v>
      </c>
      <c r="O26" s="105">
        <v>7</v>
      </c>
      <c r="P26" s="21"/>
    </row>
    <row r="27" spans="3:17" ht="21.95" customHeight="1" thickBot="1" x14ac:dyDescent="0.2">
      <c r="C27" s="71" t="s">
        <v>67</v>
      </c>
      <c r="D27" s="72" t="s">
        <v>19</v>
      </c>
      <c r="E27" s="73">
        <v>234</v>
      </c>
      <c r="F27" s="96" t="s">
        <v>23</v>
      </c>
      <c r="G27" s="75">
        <v>39426</v>
      </c>
      <c r="H27" s="76">
        <v>-15.9</v>
      </c>
      <c r="I27" s="75"/>
      <c r="J27" s="94" t="s">
        <v>19</v>
      </c>
      <c r="K27" s="75">
        <v>38953</v>
      </c>
      <c r="L27" s="77">
        <v>-16</v>
      </c>
      <c r="M27" s="78"/>
      <c r="N27" s="79" t="s">
        <v>16</v>
      </c>
      <c r="O27" s="80" t="s">
        <v>16</v>
      </c>
      <c r="P27" s="81"/>
    </row>
    <row r="28" spans="3:17" ht="15" customHeight="1" x14ac:dyDescent="0.15">
      <c r="C28" s="1" t="s">
        <v>63</v>
      </c>
      <c r="D28" s="6"/>
    </row>
    <row r="29" spans="3:17" ht="15" customHeight="1" x14ac:dyDescent="0.15">
      <c r="C29" s="1" t="s">
        <v>61</v>
      </c>
      <c r="D29" s="6"/>
      <c r="F29" s="6"/>
      <c r="J29" s="6"/>
    </row>
  </sheetData>
  <sheetProtection password="C7E8" sheet="1" objects="1" scenarios="1"/>
  <mergeCells count="23">
    <mergeCell ref="C15:C16"/>
    <mergeCell ref="E15:E16"/>
    <mergeCell ref="G15:G16"/>
    <mergeCell ref="K15:K16"/>
    <mergeCell ref="C13:C14"/>
    <mergeCell ref="E13:E14"/>
    <mergeCell ref="H14:I14"/>
    <mergeCell ref="N15:N16"/>
    <mergeCell ref="O15:O16"/>
    <mergeCell ref="H16:I16"/>
    <mergeCell ref="L16:M16"/>
    <mergeCell ref="D4:E5"/>
    <mergeCell ref="H5:I5"/>
    <mergeCell ref="N13:N14"/>
    <mergeCell ref="L14:M14"/>
    <mergeCell ref="O14:P14"/>
    <mergeCell ref="L5:M5"/>
    <mergeCell ref="F4:I4"/>
    <mergeCell ref="F5:G5"/>
    <mergeCell ref="J4:M4"/>
    <mergeCell ref="J5:K5"/>
    <mergeCell ref="N4:P4"/>
    <mergeCell ref="O5:P5"/>
  </mergeCells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scale="89" orientation="landscape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Q54"/>
  <sheetViews>
    <sheetView view="pageBreakPreview" zoomScaleNormal="100" zoomScaleSheetLayoutView="100" workbookViewId="0">
      <pane ySplit="5" topLeftCell="A35" activePane="bottomLeft" state="frozen"/>
      <selection activeCell="Y36" sqref="Y36"/>
      <selection pane="bottomLeft" activeCell="K43" sqref="K43"/>
    </sheetView>
  </sheetViews>
  <sheetFormatPr defaultRowHeight="13.5" x14ac:dyDescent="0.15"/>
  <cols>
    <col min="1" max="2" width="2.5" style="1" customWidth="1"/>
    <col min="3" max="3" width="13.125" style="1" customWidth="1"/>
    <col min="4" max="4" width="7.5" style="1" customWidth="1"/>
    <col min="5" max="5" width="12.5" style="1" customWidth="1"/>
    <col min="6" max="6" width="7.5" style="1" customWidth="1"/>
    <col min="7" max="7" width="12.5" style="1" customWidth="1"/>
    <col min="8" max="8" width="11.25" style="1" customWidth="1"/>
    <col min="9" max="9" width="1.25" style="1" customWidth="1"/>
    <col min="10" max="10" width="7.5" style="1" customWidth="1"/>
    <col min="11" max="11" width="12.5" style="1" customWidth="1"/>
    <col min="12" max="12" width="11.25" style="1" customWidth="1"/>
    <col min="13" max="13" width="1.25" style="1" customWidth="1"/>
    <col min="14" max="14" width="18.75" style="1" customWidth="1"/>
    <col min="15" max="15" width="11.25" style="1" customWidth="1"/>
    <col min="16" max="16" width="1.25" style="1" customWidth="1"/>
    <col min="17" max="17" width="10.5" style="1" bestFit="1" customWidth="1"/>
    <col min="18" max="16384" width="9" style="1"/>
  </cols>
  <sheetData>
    <row r="1" spans="2:16" ht="15" customHeight="1" x14ac:dyDescent="0.15">
      <c r="C1" s="3"/>
      <c r="D1" s="2"/>
      <c r="E1" s="2"/>
      <c r="F1" s="2"/>
      <c r="G1" s="2"/>
      <c r="H1" s="2"/>
      <c r="I1" s="2"/>
      <c r="O1" s="145" t="s">
        <v>17</v>
      </c>
      <c r="P1" s="145"/>
    </row>
    <row r="2" spans="2:16" ht="22.5" customHeight="1" x14ac:dyDescent="0.15">
      <c r="B2" s="53" t="s">
        <v>22</v>
      </c>
      <c r="C2" s="3"/>
      <c r="D2" s="2"/>
      <c r="E2" s="2"/>
      <c r="F2" s="2"/>
      <c r="G2" s="2"/>
      <c r="H2" s="2"/>
      <c r="I2" s="2"/>
      <c r="J2" s="2"/>
      <c r="K2" s="2"/>
    </row>
    <row r="3" spans="2:16" ht="15" customHeight="1" thickBot="1" x14ac:dyDescent="0.2">
      <c r="D3" s="5"/>
      <c r="E3" s="5"/>
      <c r="F3" s="5"/>
      <c r="G3" s="5"/>
      <c r="H3" s="5"/>
      <c r="I3" s="5"/>
      <c r="J3" s="5"/>
      <c r="K3" s="57"/>
      <c r="P3" s="57" t="s">
        <v>18</v>
      </c>
    </row>
    <row r="4" spans="2:16" ht="22.5" customHeight="1" x14ac:dyDescent="0.15">
      <c r="C4" s="4" t="s">
        <v>0</v>
      </c>
      <c r="D4" s="114" t="s">
        <v>2</v>
      </c>
      <c r="E4" s="115"/>
      <c r="F4" s="125" t="s">
        <v>3</v>
      </c>
      <c r="G4" s="126"/>
      <c r="H4" s="126"/>
      <c r="I4" s="126"/>
      <c r="J4" s="129" t="s">
        <v>10</v>
      </c>
      <c r="K4" s="129"/>
      <c r="L4" s="129"/>
      <c r="M4" s="125"/>
      <c r="N4" s="132" t="s">
        <v>4</v>
      </c>
      <c r="O4" s="126"/>
      <c r="P4" s="133"/>
    </row>
    <row r="5" spans="2:16" ht="37.5" customHeight="1" thickBot="1" x14ac:dyDescent="0.2">
      <c r="C5" s="58" t="s">
        <v>1</v>
      </c>
      <c r="D5" s="116"/>
      <c r="E5" s="117"/>
      <c r="F5" s="127" t="s">
        <v>8</v>
      </c>
      <c r="G5" s="128"/>
      <c r="H5" s="118" t="s">
        <v>9</v>
      </c>
      <c r="I5" s="119"/>
      <c r="J5" s="130" t="s">
        <v>11</v>
      </c>
      <c r="K5" s="131"/>
      <c r="L5" s="143" t="s">
        <v>9</v>
      </c>
      <c r="M5" s="144"/>
      <c r="N5" s="60" t="s">
        <v>7</v>
      </c>
      <c r="O5" s="127" t="s">
        <v>12</v>
      </c>
      <c r="P5" s="134"/>
    </row>
    <row r="6" spans="2:16" s="7" customFormat="1" ht="15" customHeight="1" thickTop="1" x14ac:dyDescent="0.15">
      <c r="C6" s="8"/>
      <c r="D6" s="9"/>
      <c r="E6" s="10"/>
      <c r="F6" s="11"/>
      <c r="G6" s="10"/>
      <c r="H6" s="11"/>
      <c r="I6" s="12" t="s">
        <v>5</v>
      </c>
      <c r="J6" s="11"/>
      <c r="K6" s="10"/>
      <c r="L6" s="11"/>
      <c r="M6" s="12" t="s">
        <v>5</v>
      </c>
      <c r="N6" s="61"/>
      <c r="O6" s="11"/>
      <c r="P6" s="13" t="s">
        <v>5</v>
      </c>
    </row>
    <row r="7" spans="2:16" ht="15" hidden="1" customHeight="1" x14ac:dyDescent="0.2">
      <c r="C7" s="14" t="s">
        <v>24</v>
      </c>
      <c r="D7" s="15"/>
      <c r="E7" s="16">
        <v>26</v>
      </c>
      <c r="F7" s="17"/>
      <c r="G7" s="18">
        <v>3995.7</v>
      </c>
      <c r="H7" s="19">
        <v>21.3</v>
      </c>
      <c r="I7" s="20"/>
      <c r="J7" s="17"/>
      <c r="K7" s="18">
        <v>3854.3</v>
      </c>
      <c r="L7" s="19">
        <v>20.3</v>
      </c>
      <c r="M7" s="20"/>
      <c r="N7" s="62">
        <v>59150</v>
      </c>
      <c r="O7" s="19">
        <f t="shared" ref="O7:O30" si="0">K7/N7*100</f>
        <v>6.5161453930684701</v>
      </c>
      <c r="P7" s="21"/>
    </row>
    <row r="8" spans="2:16" ht="15" hidden="1" customHeight="1" x14ac:dyDescent="0.2">
      <c r="C8" s="22" t="s">
        <v>13</v>
      </c>
      <c r="D8" s="23"/>
      <c r="E8" s="24">
        <v>-236</v>
      </c>
      <c r="F8" s="25"/>
      <c r="G8" s="26">
        <v>8090.8</v>
      </c>
      <c r="H8" s="27">
        <v>2</v>
      </c>
      <c r="I8" s="28"/>
      <c r="J8" s="25"/>
      <c r="K8" s="26">
        <v>8163.1</v>
      </c>
      <c r="L8" s="29">
        <v>4.7</v>
      </c>
      <c r="M8" s="28"/>
      <c r="N8" s="63">
        <v>143859</v>
      </c>
      <c r="O8" s="27">
        <f t="shared" si="0"/>
        <v>5.6743756038899207</v>
      </c>
      <c r="P8" s="30"/>
    </row>
    <row r="9" spans="2:16" ht="15" hidden="1" customHeight="1" x14ac:dyDescent="0.2">
      <c r="C9" s="22" t="s">
        <v>14</v>
      </c>
      <c r="D9" s="23"/>
      <c r="E9" s="24">
        <v>-73</v>
      </c>
      <c r="F9" s="25"/>
      <c r="G9" s="26">
        <v>11969.2</v>
      </c>
      <c r="H9" s="27">
        <v>7.9</v>
      </c>
      <c r="I9" s="28"/>
      <c r="J9" s="25"/>
      <c r="K9" s="26">
        <v>11903.3</v>
      </c>
      <c r="L9" s="29">
        <v>7.9</v>
      </c>
      <c r="M9" s="28"/>
      <c r="N9" s="63">
        <v>245689.3</v>
      </c>
      <c r="O9" s="27">
        <f t="shared" si="0"/>
        <v>4.8448589336206345</v>
      </c>
      <c r="P9" s="30"/>
    </row>
    <row r="10" spans="2:16" ht="15" hidden="1" customHeight="1" x14ac:dyDescent="0.2">
      <c r="C10" s="22" t="s">
        <v>15</v>
      </c>
      <c r="D10" s="23"/>
      <c r="E10" s="24">
        <v>43</v>
      </c>
      <c r="F10" s="25"/>
      <c r="G10" s="26">
        <v>15254.2</v>
      </c>
      <c r="H10" s="27">
        <v>6.1</v>
      </c>
      <c r="I10" s="28"/>
      <c r="J10" s="25"/>
      <c r="K10" s="26">
        <v>15148.6</v>
      </c>
      <c r="L10" s="29">
        <v>6.2</v>
      </c>
      <c r="M10" s="28"/>
      <c r="N10" s="63">
        <v>304309</v>
      </c>
      <c r="O10" s="27">
        <f t="shared" si="0"/>
        <v>4.9780321975360575</v>
      </c>
      <c r="P10" s="30"/>
    </row>
    <row r="11" spans="2:16" ht="15" customHeight="1" x14ac:dyDescent="0.2">
      <c r="C11" s="22" t="s">
        <v>25</v>
      </c>
      <c r="D11" s="23"/>
      <c r="E11" s="24">
        <v>85</v>
      </c>
      <c r="F11" s="25"/>
      <c r="G11" s="26">
        <v>21149.3</v>
      </c>
      <c r="H11" s="27">
        <v>11.8</v>
      </c>
      <c r="I11" s="28"/>
      <c r="J11" s="25"/>
      <c r="K11" s="26">
        <v>20977.1</v>
      </c>
      <c r="L11" s="29">
        <v>12.2</v>
      </c>
      <c r="M11" s="28"/>
      <c r="N11" s="63">
        <v>397758.3</v>
      </c>
      <c r="O11" s="27">
        <f t="shared" si="0"/>
        <v>5.2738308666343352</v>
      </c>
      <c r="P11" s="30"/>
    </row>
    <row r="12" spans="2:16" ht="15" customHeight="1" x14ac:dyDescent="0.2">
      <c r="C12" s="22" t="s">
        <v>26</v>
      </c>
      <c r="D12" s="23"/>
      <c r="E12" s="24">
        <v>62</v>
      </c>
      <c r="F12" s="25"/>
      <c r="G12" s="26">
        <v>22648.6</v>
      </c>
      <c r="H12" s="27">
        <f>(G12-G11)/G11*100</f>
        <v>7.089123517090397</v>
      </c>
      <c r="I12" s="28"/>
      <c r="J12" s="25"/>
      <c r="K12" s="26">
        <v>22443.5</v>
      </c>
      <c r="L12" s="29">
        <v>7</v>
      </c>
      <c r="M12" s="28"/>
      <c r="N12" s="63">
        <v>428884.5</v>
      </c>
      <c r="O12" s="27">
        <f t="shared" si="0"/>
        <v>5.2329939645755443</v>
      </c>
      <c r="P12" s="30"/>
    </row>
    <row r="13" spans="2:16" ht="15" customHeight="1" x14ac:dyDescent="0.2">
      <c r="C13" s="22" t="s">
        <v>27</v>
      </c>
      <c r="D13" s="23"/>
      <c r="E13" s="24">
        <v>57</v>
      </c>
      <c r="F13" s="25"/>
      <c r="G13" s="26">
        <v>22941.200000000001</v>
      </c>
      <c r="H13" s="27">
        <f>(G13-G12)/G12*100</f>
        <v>1.2919120828660589</v>
      </c>
      <c r="I13" s="28"/>
      <c r="J13" s="25"/>
      <c r="K13" s="26">
        <v>22770.2</v>
      </c>
      <c r="L13" s="27">
        <f>(K13-K12)/K12*100</f>
        <v>1.4556553122284881</v>
      </c>
      <c r="M13" s="28"/>
      <c r="N13" s="63">
        <v>452181.6</v>
      </c>
      <c r="O13" s="27">
        <f t="shared" si="0"/>
        <v>5.035631701953375</v>
      </c>
      <c r="P13" s="30"/>
    </row>
    <row r="14" spans="2:16" ht="15" customHeight="1" x14ac:dyDescent="0.2">
      <c r="C14" s="22" t="s">
        <v>28</v>
      </c>
      <c r="D14" s="23"/>
      <c r="E14" s="24">
        <v>84</v>
      </c>
      <c r="F14" s="25"/>
      <c r="G14" s="26">
        <v>23728.6</v>
      </c>
      <c r="H14" s="27">
        <f t="shared" ref="H14:H30" si="1">(G14-G13)/G13*100</f>
        <v>3.4322528899970264</v>
      </c>
      <c r="I14" s="28"/>
      <c r="J14" s="25"/>
      <c r="K14" s="26">
        <v>23528.9</v>
      </c>
      <c r="L14" s="27">
        <f t="shared" ref="L14:L30" si="2">(K14-K13)/K13*100</f>
        <v>3.3319865438160434</v>
      </c>
      <c r="M14" s="28"/>
      <c r="N14" s="63">
        <v>474397.4</v>
      </c>
      <c r="O14" s="27">
        <f t="shared" si="0"/>
        <v>4.9597447203547071</v>
      </c>
      <c r="P14" s="30"/>
    </row>
    <row r="15" spans="2:16" ht="15" customHeight="1" x14ac:dyDescent="0.2">
      <c r="C15" s="22" t="s">
        <v>29</v>
      </c>
      <c r="D15" s="23"/>
      <c r="E15" s="24">
        <v>60</v>
      </c>
      <c r="F15" s="25"/>
      <c r="G15" s="26">
        <v>25769.599999999999</v>
      </c>
      <c r="H15" s="27">
        <f t="shared" si="1"/>
        <v>8.6014345557681455</v>
      </c>
      <c r="I15" s="28"/>
      <c r="J15" s="25"/>
      <c r="K15" s="26">
        <v>25572.6</v>
      </c>
      <c r="L15" s="27">
        <f t="shared" si="2"/>
        <v>8.6859139186277172</v>
      </c>
      <c r="M15" s="28"/>
      <c r="N15" s="63">
        <v>508805.5</v>
      </c>
      <c r="O15" s="27">
        <f t="shared" si="0"/>
        <v>5.0260069908835501</v>
      </c>
      <c r="P15" s="30"/>
    </row>
    <row r="16" spans="2:16" ht="15" customHeight="1" x14ac:dyDescent="0.2">
      <c r="C16" s="22" t="s">
        <v>30</v>
      </c>
      <c r="D16" s="23"/>
      <c r="E16" s="24">
        <v>57</v>
      </c>
      <c r="F16" s="25"/>
      <c r="G16" s="26">
        <v>25667</v>
      </c>
      <c r="H16" s="27">
        <f t="shared" si="1"/>
        <v>-0.39814354898794913</v>
      </c>
      <c r="I16" s="28"/>
      <c r="J16" s="25"/>
      <c r="K16" s="26">
        <v>25444.400000000001</v>
      </c>
      <c r="L16" s="27">
        <f t="shared" si="2"/>
        <v>-0.50131781672570286</v>
      </c>
      <c r="M16" s="28"/>
      <c r="N16" s="63">
        <v>515816.9</v>
      </c>
      <c r="O16" s="27">
        <f t="shared" si="0"/>
        <v>4.9328356631975412</v>
      </c>
      <c r="P16" s="30"/>
    </row>
    <row r="17" spans="3:16" ht="15" customHeight="1" x14ac:dyDescent="0.2">
      <c r="C17" s="22" t="s">
        <v>31</v>
      </c>
      <c r="D17" s="23"/>
      <c r="E17" s="24">
        <v>34</v>
      </c>
      <c r="F17" s="25"/>
      <c r="G17" s="26">
        <v>26739.9</v>
      </c>
      <c r="H17" s="27">
        <f t="shared" si="1"/>
        <v>4.1800755834339869</v>
      </c>
      <c r="I17" s="28"/>
      <c r="J17" s="25"/>
      <c r="K17" s="26">
        <v>26559.9</v>
      </c>
      <c r="L17" s="27">
        <f t="shared" si="2"/>
        <v>4.3840687931332623</v>
      </c>
      <c r="M17" s="28"/>
      <c r="N17" s="63">
        <v>528234.69999999995</v>
      </c>
      <c r="O17" s="27">
        <f t="shared" si="0"/>
        <v>5.0280490849995285</v>
      </c>
      <c r="P17" s="30"/>
    </row>
    <row r="18" spans="3:16" ht="15" customHeight="1" x14ac:dyDescent="0.2">
      <c r="C18" s="22" t="s">
        <v>32</v>
      </c>
      <c r="D18" s="23"/>
      <c r="E18" s="24">
        <v>30</v>
      </c>
      <c r="F18" s="25"/>
      <c r="G18" s="26">
        <v>25069.3</v>
      </c>
      <c r="H18" s="27">
        <f t="shared" si="1"/>
        <v>-6.2475925489624196</v>
      </c>
      <c r="I18" s="28"/>
      <c r="J18" s="25"/>
      <c r="K18" s="26">
        <v>24913</v>
      </c>
      <c r="L18" s="27">
        <f t="shared" si="2"/>
        <v>-6.2007010568563938</v>
      </c>
      <c r="M18" s="28"/>
      <c r="N18" s="63">
        <v>527675.80000000005</v>
      </c>
      <c r="O18" s="27">
        <f t="shared" si="0"/>
        <v>4.7212701435237312</v>
      </c>
      <c r="P18" s="30"/>
    </row>
    <row r="19" spans="3:16" ht="15" customHeight="1" x14ac:dyDescent="0.2">
      <c r="C19" s="22" t="s">
        <v>33</v>
      </c>
      <c r="D19" s="23"/>
      <c r="E19" s="24">
        <v>10</v>
      </c>
      <c r="F19" s="25"/>
      <c r="G19" s="26">
        <v>24255</v>
      </c>
      <c r="H19" s="27">
        <f t="shared" si="1"/>
        <v>-3.2481960006860953</v>
      </c>
      <c r="I19" s="28"/>
      <c r="J19" s="25"/>
      <c r="K19" s="26">
        <v>24126.5</v>
      </c>
      <c r="L19" s="27">
        <f t="shared" si="2"/>
        <v>-3.1569863123670374</v>
      </c>
      <c r="M19" s="28"/>
      <c r="N19" s="63">
        <v>520507.1</v>
      </c>
      <c r="O19" s="27">
        <f t="shared" si="0"/>
        <v>4.6351913355264518</v>
      </c>
      <c r="P19" s="30"/>
    </row>
    <row r="20" spans="3:16" ht="15" customHeight="1" x14ac:dyDescent="0.2">
      <c r="C20" s="22" t="s">
        <v>34</v>
      </c>
      <c r="D20" s="23"/>
      <c r="E20" s="24">
        <v>-120</v>
      </c>
      <c r="F20" s="25"/>
      <c r="G20" s="26">
        <v>25906.5</v>
      </c>
      <c r="H20" s="27">
        <f t="shared" si="1"/>
        <v>6.8089053803339521</v>
      </c>
      <c r="I20" s="28"/>
      <c r="J20" s="25"/>
      <c r="K20" s="26">
        <v>25881</v>
      </c>
      <c r="L20" s="27">
        <f t="shared" si="2"/>
        <v>7.2720867096346344</v>
      </c>
      <c r="M20" s="28"/>
      <c r="N20" s="63">
        <v>546271.1</v>
      </c>
      <c r="O20" s="27">
        <f t="shared" si="0"/>
        <v>4.7377574980627752</v>
      </c>
      <c r="P20" s="30"/>
    </row>
    <row r="21" spans="3:16" ht="15" customHeight="1" x14ac:dyDescent="0.2">
      <c r="C21" s="22" t="s">
        <v>35</v>
      </c>
      <c r="D21" s="23"/>
      <c r="E21" s="24">
        <v>-101</v>
      </c>
      <c r="F21" s="25"/>
      <c r="G21" s="26">
        <v>26305.3</v>
      </c>
      <c r="H21" s="27">
        <f t="shared" si="1"/>
        <v>1.5393820083762733</v>
      </c>
      <c r="I21" s="28"/>
      <c r="J21" s="25"/>
      <c r="K21" s="26">
        <v>26249.4</v>
      </c>
      <c r="L21" s="27">
        <f t="shared" si="2"/>
        <v>1.4234380433522718</v>
      </c>
      <c r="M21" s="28"/>
      <c r="N21" s="63">
        <v>541911.9</v>
      </c>
      <c r="O21" s="27">
        <f t="shared" si="0"/>
        <v>4.8438500796900748</v>
      </c>
      <c r="P21" s="30"/>
    </row>
    <row r="22" spans="3:16" ht="15" customHeight="1" x14ac:dyDescent="0.2">
      <c r="C22" s="22" t="s">
        <v>36</v>
      </c>
      <c r="D22" s="23"/>
      <c r="E22" s="24">
        <v>-383</v>
      </c>
      <c r="F22" s="25"/>
      <c r="G22" s="26">
        <v>26258.3</v>
      </c>
      <c r="H22" s="27">
        <f t="shared" si="1"/>
        <v>-0.17867121834763336</v>
      </c>
      <c r="I22" s="28"/>
      <c r="J22" s="25"/>
      <c r="K22" s="26">
        <v>26428.400000000001</v>
      </c>
      <c r="L22" s="27">
        <f t="shared" si="2"/>
        <v>0.68192034865558826</v>
      </c>
      <c r="M22" s="28"/>
      <c r="N22" s="63">
        <v>533993.30000000005</v>
      </c>
      <c r="O22" s="27">
        <f t="shared" si="0"/>
        <v>4.9492006734915961</v>
      </c>
      <c r="P22" s="30"/>
    </row>
    <row r="23" spans="3:16" ht="15" customHeight="1" x14ac:dyDescent="0.2">
      <c r="C23" s="22" t="s">
        <v>37</v>
      </c>
      <c r="D23" s="23"/>
      <c r="E23" s="24">
        <v>-373</v>
      </c>
      <c r="F23" s="25"/>
      <c r="G23" s="26">
        <v>26917.200000000001</v>
      </c>
      <c r="H23" s="27">
        <f t="shared" si="1"/>
        <v>2.5093018207576328</v>
      </c>
      <c r="I23" s="28"/>
      <c r="J23" s="25"/>
      <c r="K23" s="26">
        <v>27042.5</v>
      </c>
      <c r="L23" s="27">
        <f t="shared" si="2"/>
        <v>2.3236366938596302</v>
      </c>
      <c r="M23" s="28"/>
      <c r="N23" s="63">
        <v>529222.40000000002</v>
      </c>
      <c r="O23" s="27">
        <f t="shared" si="0"/>
        <v>5.1098555163197927</v>
      </c>
      <c r="P23" s="30"/>
    </row>
    <row r="24" spans="3:16" ht="15" customHeight="1" x14ac:dyDescent="0.2">
      <c r="C24" s="22" t="s">
        <v>38</v>
      </c>
      <c r="D24" s="23"/>
      <c r="E24" s="24">
        <v>-362</v>
      </c>
      <c r="F24" s="25"/>
      <c r="G24" s="26">
        <v>27107.1</v>
      </c>
      <c r="H24" s="27">
        <f t="shared" si="1"/>
        <v>0.70549685702821174</v>
      </c>
      <c r="I24" s="28"/>
      <c r="J24" s="25"/>
      <c r="K24" s="26">
        <v>27203.4</v>
      </c>
      <c r="L24" s="27">
        <f t="shared" si="2"/>
        <v>0.59498936858648965</v>
      </c>
      <c r="M24" s="28"/>
      <c r="N24" s="63">
        <v>505039.2</v>
      </c>
      <c r="O24" s="27">
        <f t="shared" si="0"/>
        <v>5.3863937690381256</v>
      </c>
      <c r="P24" s="30"/>
    </row>
    <row r="25" spans="3:16" ht="15" customHeight="1" x14ac:dyDescent="0.2">
      <c r="C25" s="22" t="s">
        <v>39</v>
      </c>
      <c r="D25" s="23"/>
      <c r="E25" s="24">
        <v>-306</v>
      </c>
      <c r="F25" s="25"/>
      <c r="G25" s="26">
        <v>26016.3</v>
      </c>
      <c r="H25" s="27">
        <f t="shared" si="1"/>
        <v>-4.0240379826687445</v>
      </c>
      <c r="I25" s="28"/>
      <c r="J25" s="25"/>
      <c r="K25" s="26">
        <v>26031.1</v>
      </c>
      <c r="L25" s="27">
        <f t="shared" si="2"/>
        <v>-4.3093877971136063</v>
      </c>
      <c r="M25" s="28"/>
      <c r="N25" s="63">
        <v>489170.3</v>
      </c>
      <c r="O25" s="27">
        <f t="shared" si="0"/>
        <v>5.3214800653269423</v>
      </c>
      <c r="P25" s="30"/>
    </row>
    <row r="26" spans="3:16" ht="15" customHeight="1" x14ac:dyDescent="0.2">
      <c r="C26" s="22" t="s">
        <v>40</v>
      </c>
      <c r="D26" s="23"/>
      <c r="E26" s="24">
        <v>-237</v>
      </c>
      <c r="F26" s="25"/>
      <c r="G26" s="26">
        <v>26502.9</v>
      </c>
      <c r="H26" s="27">
        <f t="shared" si="1"/>
        <v>1.8703658860022454</v>
      </c>
      <c r="I26" s="28"/>
      <c r="J26" s="25"/>
      <c r="K26" s="26">
        <v>26529.9</v>
      </c>
      <c r="L26" s="27">
        <f t="shared" si="2"/>
        <v>1.9161695049383352</v>
      </c>
      <c r="M26" s="28"/>
      <c r="N26" s="63">
        <v>481934.5</v>
      </c>
      <c r="O26" s="27">
        <f t="shared" si="0"/>
        <v>5.504876700049488</v>
      </c>
      <c r="P26" s="30"/>
    </row>
    <row r="27" spans="3:16" ht="15" customHeight="1" x14ac:dyDescent="0.2">
      <c r="C27" s="22" t="s">
        <v>41</v>
      </c>
      <c r="D27" s="23"/>
      <c r="E27" s="24">
        <v>-203</v>
      </c>
      <c r="F27" s="25"/>
      <c r="G27" s="26">
        <v>26293</v>
      </c>
      <c r="H27" s="27">
        <f t="shared" si="1"/>
        <v>-0.79198880122553161</v>
      </c>
      <c r="I27" s="28"/>
      <c r="J27" s="25"/>
      <c r="K27" s="26">
        <v>26332</v>
      </c>
      <c r="L27" s="27">
        <f t="shared" si="2"/>
        <v>-0.74595079514058271</v>
      </c>
      <c r="M27" s="28"/>
      <c r="N27" s="63">
        <v>478733</v>
      </c>
      <c r="O27" s="27">
        <f t="shared" si="0"/>
        <v>5.5003519707227202</v>
      </c>
      <c r="P27" s="30"/>
    </row>
    <row r="28" spans="3:16" ht="15" customHeight="1" x14ac:dyDescent="0.2">
      <c r="C28" s="22" t="s">
        <v>42</v>
      </c>
      <c r="D28" s="23"/>
      <c r="E28" s="24">
        <v>-127</v>
      </c>
      <c r="F28" s="25"/>
      <c r="G28" s="26">
        <v>28078</v>
      </c>
      <c r="H28" s="27">
        <f t="shared" si="1"/>
        <v>6.7888791693606665</v>
      </c>
      <c r="I28" s="28"/>
      <c r="J28" s="25"/>
      <c r="K28" s="26">
        <v>28025</v>
      </c>
      <c r="L28" s="27">
        <f t="shared" si="2"/>
        <v>6.4294394652893816</v>
      </c>
      <c r="M28" s="28"/>
      <c r="N28" s="63">
        <v>475359</v>
      </c>
      <c r="O28" s="27">
        <f t="shared" si="0"/>
        <v>5.8955442097446351</v>
      </c>
      <c r="P28" s="30"/>
    </row>
    <row r="29" spans="3:16" ht="15" customHeight="1" x14ac:dyDescent="0.2">
      <c r="C29" s="22" t="s">
        <v>43</v>
      </c>
      <c r="D29" s="23"/>
      <c r="E29" s="24">
        <v>-7</v>
      </c>
      <c r="F29" s="25"/>
      <c r="G29" s="26">
        <v>27779</v>
      </c>
      <c r="H29" s="27">
        <f t="shared" si="1"/>
        <v>-1.0648906617280434</v>
      </c>
      <c r="I29" s="28"/>
      <c r="J29" s="25"/>
      <c r="K29" s="26">
        <v>27617</v>
      </c>
      <c r="L29" s="27">
        <f t="shared" si="2"/>
        <v>-1.4558429973238181</v>
      </c>
      <c r="M29" s="28"/>
      <c r="N29" s="63">
        <v>474883</v>
      </c>
      <c r="O29" s="27">
        <f t="shared" si="0"/>
        <v>5.8155377219230839</v>
      </c>
      <c r="P29" s="30"/>
    </row>
    <row r="30" spans="3:16" ht="15" customHeight="1" x14ac:dyDescent="0.2">
      <c r="C30" s="31" t="s">
        <v>44</v>
      </c>
      <c r="D30" s="23"/>
      <c r="E30" s="24">
        <v>119</v>
      </c>
      <c r="F30" s="25"/>
      <c r="G30" s="26">
        <v>27085</v>
      </c>
      <c r="H30" s="27">
        <f t="shared" si="1"/>
        <v>-2.4982900752366897</v>
      </c>
      <c r="I30" s="28"/>
      <c r="J30" s="25"/>
      <c r="K30" s="26">
        <v>26856</v>
      </c>
      <c r="L30" s="27">
        <f t="shared" si="2"/>
        <v>-2.7555491182967016</v>
      </c>
      <c r="M30" s="28"/>
      <c r="N30" s="63">
        <v>473490</v>
      </c>
      <c r="O30" s="27">
        <f t="shared" si="0"/>
        <v>5.6719254894506754</v>
      </c>
      <c r="P30" s="30"/>
    </row>
    <row r="31" spans="3:16" ht="15" customHeight="1" x14ac:dyDescent="0.2">
      <c r="C31" s="31" t="s">
        <v>45</v>
      </c>
      <c r="D31" s="23"/>
      <c r="E31" s="24">
        <v>325</v>
      </c>
      <c r="F31" s="25"/>
      <c r="G31" s="26">
        <v>29901</v>
      </c>
      <c r="H31" s="27">
        <v>10.4</v>
      </c>
      <c r="I31" s="28"/>
      <c r="J31" s="25"/>
      <c r="K31" s="26">
        <v>29428</v>
      </c>
      <c r="L31" s="27">
        <v>9.6</v>
      </c>
      <c r="M31" s="28"/>
      <c r="N31" s="63">
        <v>502453</v>
      </c>
      <c r="O31" s="27">
        <v>5.9</v>
      </c>
      <c r="P31" s="30"/>
    </row>
    <row r="32" spans="3:16" ht="15" customHeight="1" x14ac:dyDescent="0.2">
      <c r="C32" s="31" t="s">
        <v>46</v>
      </c>
      <c r="D32" s="23"/>
      <c r="E32" s="24">
        <v>274</v>
      </c>
      <c r="F32" s="25"/>
      <c r="G32" s="26">
        <v>36819</v>
      </c>
      <c r="H32" s="27">
        <v>23.1</v>
      </c>
      <c r="I32" s="28"/>
      <c r="J32" s="25"/>
      <c r="K32" s="26">
        <v>36418</v>
      </c>
      <c r="L32" s="27">
        <v>23.8</v>
      </c>
      <c r="M32" s="28"/>
      <c r="N32" s="63">
        <v>490595</v>
      </c>
      <c r="O32" s="27">
        <v>7.4</v>
      </c>
      <c r="P32" s="30"/>
    </row>
    <row r="33" spans="3:17" ht="15" customHeight="1" x14ac:dyDescent="0.2">
      <c r="C33" s="31" t="s">
        <v>47</v>
      </c>
      <c r="D33" s="32"/>
      <c r="E33" s="33">
        <v>124</v>
      </c>
      <c r="F33" s="34"/>
      <c r="G33" s="35">
        <v>28472</v>
      </c>
      <c r="H33" s="36">
        <v>-22.7</v>
      </c>
      <c r="I33" s="37"/>
      <c r="J33" s="34"/>
      <c r="K33" s="35">
        <v>28203</v>
      </c>
      <c r="L33" s="36">
        <v>-22.6</v>
      </c>
      <c r="M33" s="37"/>
      <c r="N33" s="64">
        <v>509658</v>
      </c>
      <c r="O33" s="36">
        <v>5.5</v>
      </c>
      <c r="P33" s="38"/>
      <c r="Q33" s="65">
        <f t="shared" ref="Q33:Q35" si="3">K33/N33*100</f>
        <v>5.5337108413877543</v>
      </c>
    </row>
    <row r="34" spans="3:17" ht="15" customHeight="1" x14ac:dyDescent="0.2">
      <c r="C34" s="31" t="s">
        <v>48</v>
      </c>
      <c r="D34" s="32"/>
      <c r="E34" s="33">
        <v>140</v>
      </c>
      <c r="F34" s="59"/>
      <c r="G34" s="35">
        <v>27822</v>
      </c>
      <c r="H34" s="36">
        <v>-2.2999999999999998</v>
      </c>
      <c r="I34" s="37"/>
      <c r="J34" s="34"/>
      <c r="K34" s="35">
        <v>27515</v>
      </c>
      <c r="L34" s="36">
        <v>-2.4</v>
      </c>
      <c r="M34" s="37"/>
      <c r="N34" s="64">
        <v>494818</v>
      </c>
      <c r="O34" s="36">
        <v>5.6</v>
      </c>
      <c r="P34" s="38"/>
      <c r="Q34" s="65">
        <f t="shared" si="3"/>
        <v>5.5606303731877169</v>
      </c>
    </row>
    <row r="35" spans="3:17" ht="15" customHeight="1" x14ac:dyDescent="0.2">
      <c r="C35" s="31" t="s">
        <v>49</v>
      </c>
      <c r="D35" s="32"/>
      <c r="E35" s="33">
        <v>243</v>
      </c>
      <c r="F35" s="59"/>
      <c r="G35" s="35">
        <v>28275</v>
      </c>
      <c r="H35" s="36">
        <v>1.6</v>
      </c>
      <c r="I35" s="37"/>
      <c r="J35" s="34"/>
      <c r="K35" s="35">
        <v>27805</v>
      </c>
      <c r="L35" s="36">
        <v>1.1000000000000001</v>
      </c>
      <c r="M35" s="37"/>
      <c r="N35" s="64">
        <v>500532</v>
      </c>
      <c r="O35" s="36">
        <v>5.6</v>
      </c>
      <c r="P35" s="38"/>
      <c r="Q35" s="65">
        <f t="shared" si="3"/>
        <v>5.5550893848944725</v>
      </c>
    </row>
    <row r="36" spans="3:17" ht="15" customHeight="1" x14ac:dyDescent="0.2">
      <c r="C36" s="31" t="s">
        <v>50</v>
      </c>
      <c r="D36" s="32"/>
      <c r="E36" s="33">
        <v>66</v>
      </c>
      <c r="F36" s="59"/>
      <c r="G36" s="35">
        <v>28166</v>
      </c>
      <c r="H36" s="36">
        <v>-0.4</v>
      </c>
      <c r="I36" s="37">
        <v>-0.4</v>
      </c>
      <c r="J36" s="34"/>
      <c r="K36" s="35">
        <v>27945</v>
      </c>
      <c r="L36" s="36">
        <v>0.5</v>
      </c>
      <c r="M36" s="37"/>
      <c r="N36" s="64">
        <v>502154</v>
      </c>
      <c r="O36" s="36">
        <v>5.6</v>
      </c>
      <c r="P36" s="38"/>
      <c r="Q36" s="65">
        <f>K36/N36*100</f>
        <v>5.5650258685582505</v>
      </c>
    </row>
    <row r="37" spans="3:17" ht="15" customHeight="1" x14ac:dyDescent="0.15">
      <c r="C37" s="22" t="s">
        <v>51</v>
      </c>
      <c r="D37" s="82"/>
      <c r="E37" s="24">
        <v>91</v>
      </c>
      <c r="F37" s="83"/>
      <c r="G37" s="26">
        <v>28468</v>
      </c>
      <c r="H37" s="27">
        <v>1.1000000000000001</v>
      </c>
      <c r="I37" s="26" t="e">
        <f>+表!#REF!</f>
        <v>#REF!</v>
      </c>
      <c r="J37" s="83"/>
      <c r="K37" s="26">
        <v>28236</v>
      </c>
      <c r="L37" s="29">
        <v>1</v>
      </c>
      <c r="M37" s="28"/>
      <c r="N37" s="84">
        <v>507312</v>
      </c>
      <c r="O37" s="85">
        <v>5.6</v>
      </c>
      <c r="P37" s="30"/>
      <c r="Q37" s="65">
        <f t="shared" ref="Q37:Q42" si="4">K37/N37*100</f>
        <v>5.5658056580565809</v>
      </c>
    </row>
    <row r="38" spans="3:17" ht="15" customHeight="1" x14ac:dyDescent="0.15">
      <c r="C38" s="22" t="s">
        <v>52</v>
      </c>
      <c r="D38" s="82"/>
      <c r="E38" s="24">
        <v>38</v>
      </c>
      <c r="F38" s="83"/>
      <c r="G38" s="26">
        <v>27770</v>
      </c>
      <c r="H38" s="27">
        <v>-2.5</v>
      </c>
      <c r="I38" s="26" t="e">
        <f>+表!#REF!</f>
        <v>#REF!</v>
      </c>
      <c r="J38" s="83"/>
      <c r="K38" s="26">
        <v>27582</v>
      </c>
      <c r="L38" s="29">
        <v>-2.2999999999999998</v>
      </c>
      <c r="M38" s="28"/>
      <c r="N38" s="84">
        <v>502103</v>
      </c>
      <c r="O38" s="85">
        <v>5.5</v>
      </c>
      <c r="P38" s="30"/>
      <c r="Q38" s="65">
        <f t="shared" si="4"/>
        <v>5.4932952003871716</v>
      </c>
    </row>
    <row r="39" spans="3:17" ht="15" customHeight="1" x14ac:dyDescent="0.15">
      <c r="C39" s="22" t="s">
        <v>53</v>
      </c>
      <c r="D39" s="82"/>
      <c r="E39" s="24">
        <v>81</v>
      </c>
      <c r="F39" s="83"/>
      <c r="G39" s="26">
        <v>26700</v>
      </c>
      <c r="H39" s="27">
        <v>-3.9</v>
      </c>
      <c r="I39" s="26" t="e">
        <f>+表!#REF!</f>
        <v>#REF!</v>
      </c>
      <c r="J39" s="83"/>
      <c r="K39" s="26">
        <v>26476</v>
      </c>
      <c r="L39" s="29">
        <v>-4</v>
      </c>
      <c r="M39" s="28"/>
      <c r="N39" s="84">
        <v>494485</v>
      </c>
      <c r="O39" s="85">
        <v>5.4</v>
      </c>
      <c r="P39" s="30"/>
      <c r="Q39" s="65">
        <f>K39/N39*100</f>
        <v>5.3542574597813886</v>
      </c>
    </row>
    <row r="40" spans="3:17" ht="15" customHeight="1" x14ac:dyDescent="0.15">
      <c r="C40" s="22" t="s">
        <v>54</v>
      </c>
      <c r="D40" s="82"/>
      <c r="E40" s="24">
        <v>59</v>
      </c>
      <c r="F40" s="83"/>
      <c r="G40" s="26">
        <v>25800</v>
      </c>
      <c r="H40" s="27">
        <v>-3.4</v>
      </c>
      <c r="I40" s="26" t="e">
        <f>+表!#REF!</f>
        <v>#REF!</v>
      </c>
      <c r="J40" s="83"/>
      <c r="K40" s="26">
        <v>25548</v>
      </c>
      <c r="L40" s="29">
        <v>-3.5</v>
      </c>
      <c r="M40" s="28"/>
      <c r="N40" s="84">
        <v>489573</v>
      </c>
      <c r="O40" s="85">
        <v>5.2</v>
      </c>
      <c r="P40" s="30"/>
      <c r="Q40" s="65">
        <f t="shared" ref="Q40" si="5">K40/N40*100</f>
        <v>5.2184250356943709</v>
      </c>
    </row>
    <row r="41" spans="3:17" ht="15" customHeight="1" x14ac:dyDescent="0.15">
      <c r="C41" s="22" t="s">
        <v>64</v>
      </c>
      <c r="D41" s="82"/>
      <c r="E41" s="24">
        <v>367</v>
      </c>
      <c r="F41" s="83"/>
      <c r="G41" s="26">
        <v>25822</v>
      </c>
      <c r="H41" s="27">
        <v>0.1</v>
      </c>
      <c r="I41" s="26" t="e">
        <f>+表!#REF!</f>
        <v>#REF!</v>
      </c>
      <c r="J41" s="83"/>
      <c r="K41" s="26">
        <v>25263</v>
      </c>
      <c r="L41" s="29">
        <v>-1.1000000000000001</v>
      </c>
      <c r="M41" s="28"/>
      <c r="N41" s="84">
        <v>493390</v>
      </c>
      <c r="O41" s="85">
        <v>5.0999999999999996</v>
      </c>
      <c r="P41" s="30"/>
      <c r="Q41" s="65">
        <f t="shared" si="4"/>
        <v>5.1202902369322443</v>
      </c>
    </row>
    <row r="42" spans="3:17" ht="15" customHeight="1" x14ac:dyDescent="0.15">
      <c r="C42" s="22" t="s">
        <v>65</v>
      </c>
      <c r="D42" s="82"/>
      <c r="E42" s="24">
        <v>350</v>
      </c>
      <c r="F42" s="83"/>
      <c r="G42" s="26">
        <v>37894</v>
      </c>
      <c r="H42" s="27">
        <v>46.8</v>
      </c>
      <c r="I42" s="26" t="e">
        <v>#REF!</v>
      </c>
      <c r="J42" s="83"/>
      <c r="K42" s="26">
        <v>37335</v>
      </c>
      <c r="L42" s="29">
        <v>47.8</v>
      </c>
      <c r="M42" s="28"/>
      <c r="N42" s="84">
        <v>597063</v>
      </c>
      <c r="O42" s="85">
        <v>6.3</v>
      </c>
      <c r="P42" s="30"/>
      <c r="Q42" s="65">
        <f t="shared" si="4"/>
        <v>6.25310896840032</v>
      </c>
    </row>
    <row r="43" spans="3:17" ht="15" customHeight="1" x14ac:dyDescent="0.15">
      <c r="C43" s="22" t="s">
        <v>66</v>
      </c>
      <c r="D43" s="82"/>
      <c r="E43" s="24">
        <v>313</v>
      </c>
      <c r="F43" s="83"/>
      <c r="G43" s="26">
        <v>46869</v>
      </c>
      <c r="H43" s="27">
        <v>23.7</v>
      </c>
      <c r="I43" s="26" t="e">
        <f>+表!#REF!</f>
        <v>#REF!</v>
      </c>
      <c r="J43" s="83"/>
      <c r="K43" s="26">
        <v>46348</v>
      </c>
      <c r="L43" s="29">
        <v>24.1</v>
      </c>
      <c r="M43" s="28"/>
      <c r="N43" s="84">
        <v>663242</v>
      </c>
      <c r="O43" s="85">
        <v>7</v>
      </c>
      <c r="P43" s="30"/>
      <c r="Q43" s="65">
        <f>K43/N43*100</f>
        <v>6.9880978587001428</v>
      </c>
    </row>
    <row r="44" spans="3:17" ht="15" customHeight="1" thickBot="1" x14ac:dyDescent="0.2">
      <c r="C44" s="71" t="s">
        <v>67</v>
      </c>
      <c r="D44" s="72" t="s">
        <v>19</v>
      </c>
      <c r="E44" s="73">
        <v>234</v>
      </c>
      <c r="F44" s="74" t="s">
        <v>23</v>
      </c>
      <c r="G44" s="75">
        <v>39426</v>
      </c>
      <c r="H44" s="76">
        <v>-15.9</v>
      </c>
      <c r="I44" s="75" t="e">
        <f>+表!#REF!</f>
        <v>#REF!</v>
      </c>
      <c r="J44" s="74" t="s">
        <v>19</v>
      </c>
      <c r="K44" s="75">
        <v>38953</v>
      </c>
      <c r="L44" s="77">
        <v>-16</v>
      </c>
      <c r="M44" s="78"/>
      <c r="N44" s="79" t="s">
        <v>16</v>
      </c>
      <c r="O44" s="80" t="s">
        <v>16</v>
      </c>
      <c r="P44" s="81"/>
      <c r="Q44" s="65" t="e">
        <f>K44/N44*100</f>
        <v>#VALUE!</v>
      </c>
    </row>
    <row r="45" spans="3:17" ht="15" customHeight="1" x14ac:dyDescent="0.15">
      <c r="D45" s="6"/>
      <c r="F45" s="6"/>
      <c r="J45" s="6"/>
    </row>
    <row r="46" spans="3:17" ht="15" customHeight="1" x14ac:dyDescent="0.15">
      <c r="C46" s="1">
        <v>25</v>
      </c>
      <c r="H46" s="52">
        <f>ROUND((G35-G34)/G34*100,1)</f>
        <v>1.6</v>
      </c>
      <c r="L46" s="52">
        <f>ROUND((K35-K34)/K34*100,1)</f>
        <v>1.1000000000000001</v>
      </c>
    </row>
    <row r="47" spans="3:17" ht="15" customHeight="1" x14ac:dyDescent="0.15">
      <c r="C47" s="1">
        <v>26</v>
      </c>
      <c r="H47" s="52">
        <f>ROUND((G36-G35)/G35*100,1)</f>
        <v>-0.4</v>
      </c>
      <c r="L47" s="52">
        <f>ROUND((K36-K35)/K35*100,1)</f>
        <v>0.5</v>
      </c>
    </row>
    <row r="48" spans="3:17" ht="15" customHeight="1" x14ac:dyDescent="0.15">
      <c r="C48" s="1">
        <v>27</v>
      </c>
      <c r="H48" s="52">
        <f>ROUND((G37-G36)/G36*100,1)</f>
        <v>1.1000000000000001</v>
      </c>
      <c r="L48" s="52">
        <f>ROUND((K37-K36)/K36*100,1)</f>
        <v>1</v>
      </c>
    </row>
    <row r="49" spans="3:12" ht="15" customHeight="1" x14ac:dyDescent="0.15">
      <c r="C49" s="1">
        <v>28</v>
      </c>
      <c r="H49" s="52">
        <f>ROUND((G38-G37)/G37*100,1)</f>
        <v>-2.5</v>
      </c>
      <c r="L49" s="52">
        <f>ROUND((K38-K37)/K37*100,1)</f>
        <v>-2.2999999999999998</v>
      </c>
    </row>
    <row r="50" spans="3:12" x14ac:dyDescent="0.15">
      <c r="C50" s="1">
        <v>29</v>
      </c>
      <c r="H50" s="52">
        <f>ROUND((G40-G38)/G38*100,1)</f>
        <v>-7.1</v>
      </c>
      <c r="L50" s="52">
        <f>ROUND((K40-K38)/K38*100,1)</f>
        <v>-7.4</v>
      </c>
    </row>
    <row r="51" spans="3:12" x14ac:dyDescent="0.15">
      <c r="C51" s="1">
        <v>30</v>
      </c>
      <c r="H51" s="52">
        <f>ROUND((G41-G40)/G40*100,1)</f>
        <v>0.1</v>
      </c>
      <c r="L51" s="52">
        <f>ROUND((K41-K40)/K40*100,1)</f>
        <v>-1.1000000000000001</v>
      </c>
    </row>
    <row r="52" spans="3:12" x14ac:dyDescent="0.15">
      <c r="C52" s="1">
        <v>2</v>
      </c>
      <c r="H52" s="52">
        <f>ROUND((G43-G41)/G41*100,1)</f>
        <v>81.5</v>
      </c>
      <c r="L52" s="52">
        <f>ROUND((K43-K41)/K41*100,1)</f>
        <v>83.5</v>
      </c>
    </row>
    <row r="53" spans="3:12" x14ac:dyDescent="0.15">
      <c r="C53" s="1">
        <v>3</v>
      </c>
      <c r="H53" s="52">
        <f>ROUND((G43-G42)/G42*100,1)</f>
        <v>23.7</v>
      </c>
      <c r="L53" s="52">
        <f>ROUND((K43-K42)/K42*100,1)</f>
        <v>24.1</v>
      </c>
    </row>
    <row r="54" spans="3:12" x14ac:dyDescent="0.15">
      <c r="C54" s="1">
        <v>4</v>
      </c>
      <c r="H54" s="52">
        <f>ROUND((G44-G43)/G43*100,1)</f>
        <v>-15.9</v>
      </c>
      <c r="L54" s="52">
        <f>ROUND((K44-K43)/K43*100,1)</f>
        <v>-16</v>
      </c>
    </row>
  </sheetData>
  <mergeCells count="10">
    <mergeCell ref="D4:E5"/>
    <mergeCell ref="H5:I5"/>
    <mergeCell ref="L5:M5"/>
    <mergeCell ref="F4:I4"/>
    <mergeCell ref="O1:P1"/>
    <mergeCell ref="N4:P4"/>
    <mergeCell ref="F5:G5"/>
    <mergeCell ref="J4:M4"/>
    <mergeCell ref="J5:K5"/>
    <mergeCell ref="O5:P5"/>
  </mergeCells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scale="86" orientation="landscape" horizontalDpi="200" verticalDpi="200" r:id="rId1"/>
  <headerFooter alignWithMargins="0"/>
  <ignoredErrors>
    <ignoredError sqref="C8:C10" numberStoredAsText="1"/>
    <ignoredError sqref="I43 I37:I38 Q41 I41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グラフ</vt:lpstr>
      <vt:lpstr>表</vt:lpstr>
      <vt:lpstr>グラフ用</vt:lpstr>
      <vt:lpstr>グラフ!Print_Area</vt:lpstr>
      <vt:lpstr>グラフ用!Print_Area</vt:lpstr>
      <vt:lpstr>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2023-08-18T08:40:32Z</cp:lastPrinted>
  <dcterms:created xsi:type="dcterms:W3CDTF">2004-09-02T05:53:57Z</dcterms:created>
  <dcterms:modified xsi:type="dcterms:W3CDTF">2023-09-12T01:46:23Z</dcterms:modified>
</cp:coreProperties>
</file>