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88$\doc\交通戦略室\交通計画課\99_R5原油価格・物価高騰対応分\01_タイヤ購入補助\タイヤリスト更新用\230801_タイヤ追加検討\★更新ファイル（今回タクシーのみ）\"/>
    </mc:Choice>
  </mc:AlternateContent>
  <bookViews>
    <workbookView xWindow="0" yWindow="0" windowWidth="20490" windowHeight="6930"/>
  </bookViews>
  <sheets>
    <sheet name="事業計画" sheetId="7" r:id="rId1"/>
    <sheet name="公表リスト(別表１；タクシー)" sheetId="6" state="hidden" r:id="rId2"/>
  </sheets>
  <definedNames>
    <definedName name="_xlnm.Print_Area" localSheetId="0">事業計画!$A$1:$K$48</definedName>
    <definedName name="TOYOTIRE㈱">'公表リスト(別表１；タクシー)'!$I$9:$S$9</definedName>
    <definedName name="コンチネンタル">'公表リスト(別表１；タクシー)'!$I$16</definedName>
    <definedName name="ナンカンタイヤ">'公表リスト(別表１；タクシー)'!$I$14</definedName>
    <definedName name="ネクセンタイヤ">'公表リスト(別表１；タクシー)'!$I$15</definedName>
    <definedName name="ハンコックタイヤアンドテクノロジー㈱">'公表リスト(別表１；タクシー)'!$I$13</definedName>
    <definedName name="ピレリジャパン㈱">'公表リスト(別表１；タクシー)'!$I$11</definedName>
    <definedName name="メーカー">'公表リスト(別表１；タクシー)'!$H$6:$H$16</definedName>
    <definedName name="横浜ゴム㈱">'公表リスト(別表１；タクシー)'!$I$8:$T$8</definedName>
    <definedName name="㈱ブリヂストン">'公表リスト(別表１；タクシー)'!$I$6:$N$6</definedName>
    <definedName name="住友ゴム工業㈱">'公表リスト(別表１；タクシー)'!$I$7:$R$7</definedName>
    <definedName name="日本グッドイヤー㈱">'公表リスト(別表１；タクシー)'!$I$12:$M$12</definedName>
    <definedName name="日本ミシュランタイヤ㈱">'公表リスト(別表１；タクシー)'!$I$10:$K$10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7" l="1"/>
  <c r="H31" i="7" l="1"/>
  <c r="H30" i="7"/>
  <c r="H29" i="7"/>
  <c r="H28" i="7"/>
  <c r="H27" i="7"/>
  <c r="H26" i="7"/>
  <c r="H25" i="7"/>
  <c r="H24" i="7"/>
  <c r="P31" i="7" l="1"/>
  <c r="N31" i="7"/>
  <c r="M31" i="7"/>
  <c r="I31" i="7"/>
  <c r="G31" i="7"/>
  <c r="F14" i="7"/>
  <c r="I30" i="7"/>
  <c r="P30" i="7" l="1"/>
  <c r="N30" i="7"/>
  <c r="M30" i="7"/>
  <c r="G30" i="7"/>
  <c r="P29" i="7"/>
  <c r="N29" i="7"/>
  <c r="M29" i="7"/>
  <c r="G29" i="7"/>
  <c r="P28" i="7"/>
  <c r="N28" i="7"/>
  <c r="M28" i="7"/>
  <c r="G28" i="7"/>
  <c r="P27" i="7"/>
  <c r="N27" i="7"/>
  <c r="M27" i="7"/>
  <c r="G27" i="7"/>
  <c r="G14" i="7" s="1"/>
  <c r="P26" i="7"/>
  <c r="N26" i="7"/>
  <c r="M26" i="7"/>
  <c r="G26" i="7"/>
  <c r="P25" i="7"/>
  <c r="N25" i="7"/>
  <c r="M25" i="7"/>
  <c r="G25" i="7"/>
  <c r="P24" i="7"/>
  <c r="N24" i="7"/>
  <c r="M24" i="7"/>
  <c r="G24" i="7"/>
  <c r="I28" i="7" l="1"/>
  <c r="I27" i="7"/>
  <c r="I14" i="7" s="1"/>
  <c r="I29" i="7"/>
  <c r="Q24" i="7"/>
  <c r="I25" i="7"/>
  <c r="I24" i="7"/>
  <c r="I26" i="7"/>
</calcChain>
</file>

<file path=xl/sharedStrings.xml><?xml version="1.0" encoding="utf-8"?>
<sst xmlns="http://schemas.openxmlformats.org/spreadsheetml/2006/main" count="279" uniqueCount="221">
  <si>
    <t>補助対象</t>
    <rPh sb="0" eb="4">
      <t>ホジョタイショウ</t>
    </rPh>
    <phoneticPr fontId="4"/>
  </si>
  <si>
    <t>No.</t>
    <phoneticPr fontId="4"/>
  </si>
  <si>
    <t>車番連結</t>
    <rPh sb="0" eb="4">
      <t>シャバンレンケツ</t>
    </rPh>
    <phoneticPr fontId="4"/>
  </si>
  <si>
    <t>購入本数</t>
    <rPh sb="0" eb="4">
      <t>コウニュウホンスウ</t>
    </rPh>
    <phoneticPr fontId="4"/>
  </si>
  <si>
    <t>例①</t>
    <rPh sb="0" eb="1">
      <t>レイ</t>
    </rPh>
    <phoneticPr fontId="4"/>
  </si>
  <si>
    <t>例②</t>
    <rPh sb="0" eb="1">
      <t>レイ</t>
    </rPh>
    <phoneticPr fontId="4"/>
  </si>
  <si>
    <t>例③</t>
    <rPh sb="0" eb="1">
      <t>レイ</t>
    </rPh>
    <phoneticPr fontId="4"/>
  </si>
  <si>
    <t>左表からの数式あり</t>
    <rPh sb="0" eb="1">
      <t>ヒダリ</t>
    </rPh>
    <rPh sb="1" eb="2">
      <t>ヒョウ</t>
    </rPh>
    <rPh sb="5" eb="7">
      <t>スウシキ</t>
    </rPh>
    <phoneticPr fontId="4"/>
  </si>
  <si>
    <t>タイヤ見積・購入予定</t>
    <rPh sb="3" eb="5">
      <t>ミツモリ</t>
    </rPh>
    <rPh sb="6" eb="8">
      <t>コウニュウ</t>
    </rPh>
    <rPh sb="8" eb="10">
      <t>ヨテイ</t>
    </rPh>
    <phoneticPr fontId="4"/>
  </si>
  <si>
    <t>⑤本数</t>
    <rPh sb="1" eb="3">
      <t>ホンスウ</t>
    </rPh>
    <phoneticPr fontId="4"/>
  </si>
  <si>
    <t>【入力の注意点】</t>
    <rPh sb="1" eb="3">
      <t>ニュウリョク</t>
    </rPh>
    <rPh sb="4" eb="8">
      <t>チュウイテン)</t>
    </rPh>
    <phoneticPr fontId="4"/>
  </si>
  <si>
    <t>・⑤「本数」は、数字・半角にて入力ください。</t>
    <rPh sb="3" eb="5">
      <t>ホンスウ</t>
    </rPh>
    <rPh sb="8" eb="10">
      <t>スウジ</t>
    </rPh>
    <rPh sb="11" eb="13">
      <t>ハンカク</t>
    </rPh>
    <rPh sb="15" eb="17">
      <t>ニュウリョク</t>
    </rPh>
    <phoneticPr fontId="4"/>
  </si>
  <si>
    <t>補助申請合計</t>
    <rPh sb="0" eb="2">
      <t>ホジョ</t>
    </rPh>
    <rPh sb="2" eb="4">
      <t>シンセイ</t>
    </rPh>
    <rPh sb="4" eb="6">
      <t>ゴウケイ</t>
    </rPh>
    <phoneticPr fontId="4"/>
  </si>
  <si>
    <t>備考</t>
    <rPh sb="0" eb="2">
      <t>ビコウ</t>
    </rPh>
    <phoneticPr fontId="4"/>
  </si>
  <si>
    <t>※上記以外のタイヤ商品については問合せください。</t>
    <rPh sb="1" eb="3">
      <t>ジョウキ</t>
    </rPh>
    <rPh sb="3" eb="5">
      <t>イガイ</t>
    </rPh>
    <rPh sb="9" eb="11">
      <t>ショウヒン</t>
    </rPh>
    <rPh sb="16" eb="18">
      <t>トイアワ</t>
    </rPh>
    <phoneticPr fontId="4"/>
  </si>
  <si>
    <t>※上記以外のタイヤ商品については問い合わせください。</t>
    <rPh sb="1" eb="5">
      <t>ジョウキイガイ</t>
    </rPh>
    <rPh sb="9" eb="11">
      <t>ショウヒン</t>
    </rPh>
    <rPh sb="16" eb="17">
      <t>ト</t>
    </rPh>
    <rPh sb="18" eb="19">
      <t>ア</t>
    </rPh>
    <phoneticPr fontId="4"/>
  </si>
  <si>
    <t>日本ミシュランタイヤ（株）</t>
    <rPh sb="0" eb="2">
      <t>ニホン</t>
    </rPh>
    <rPh sb="10" eb="13">
      <t>カブ</t>
    </rPh>
    <phoneticPr fontId="4"/>
  </si>
  <si>
    <t>-</t>
    <phoneticPr fontId="4"/>
  </si>
  <si>
    <t>NANOENERGY</t>
    <phoneticPr fontId="4"/>
  </si>
  <si>
    <t>DELVEX</t>
    <phoneticPr fontId="4"/>
  </si>
  <si>
    <t>TOYO TIRE（株）</t>
    <rPh sb="9" eb="12">
      <t>カブ</t>
    </rPh>
    <phoneticPr fontId="4"/>
  </si>
  <si>
    <t>RY55</t>
    <phoneticPr fontId="4"/>
  </si>
  <si>
    <t>IG91</t>
    <phoneticPr fontId="4"/>
  </si>
  <si>
    <t>BluEarth</t>
    <phoneticPr fontId="4"/>
  </si>
  <si>
    <t>横浜ゴム（株）</t>
    <rPh sb="0" eb="2">
      <t>ヨコハマ</t>
    </rPh>
    <rPh sb="4" eb="7">
      <t>カブ</t>
    </rPh>
    <phoneticPr fontId="4"/>
  </si>
  <si>
    <t>住友ゴム工業（株）</t>
    <rPh sb="0" eb="2">
      <t>スミトモ</t>
    </rPh>
    <rPh sb="4" eb="6">
      <t>コウギョウ</t>
    </rPh>
    <rPh sb="6" eb="9">
      <t>カブ</t>
    </rPh>
    <phoneticPr fontId="4"/>
  </si>
  <si>
    <t>R710</t>
    <phoneticPr fontId="4"/>
  </si>
  <si>
    <t>ECOPIA</t>
    <phoneticPr fontId="4"/>
  </si>
  <si>
    <t>BLIZZAK</t>
    <phoneticPr fontId="4"/>
  </si>
  <si>
    <t>（株）ブリヂストン</t>
    <rPh sb="0" eb="3">
      <t>カブ</t>
    </rPh>
    <phoneticPr fontId="4"/>
  </si>
  <si>
    <t>商品名</t>
    <rPh sb="0" eb="3">
      <t>ショウヒンメイ</t>
    </rPh>
    <phoneticPr fontId="4"/>
  </si>
  <si>
    <t>ブランド名</t>
    <rPh sb="4" eb="5">
      <t>メイ</t>
    </rPh>
    <phoneticPr fontId="4"/>
  </si>
  <si>
    <t>メーカー名</t>
    <rPh sb="4" eb="5">
      <t>メイ</t>
    </rPh>
    <phoneticPr fontId="4"/>
  </si>
  <si>
    <t>対象事業</t>
    <rPh sb="0" eb="2">
      <t>タイショウ</t>
    </rPh>
    <rPh sb="2" eb="4">
      <t>ジギョウ</t>
    </rPh>
    <phoneticPr fontId="4"/>
  </si>
  <si>
    <t>※タイヤメーカーにより「低燃費性能」または「ロングライフ性能」を有するとして選定されたタイヤ</t>
    <rPh sb="12" eb="17">
      <t>テイネンピセイノウ</t>
    </rPh>
    <rPh sb="28" eb="30">
      <t>セイノウ</t>
    </rPh>
    <rPh sb="32" eb="33">
      <t>ユウ</t>
    </rPh>
    <rPh sb="38" eb="40">
      <t>センテイ</t>
    </rPh>
    <phoneticPr fontId="4"/>
  </si>
  <si>
    <t>「大阪府路線バス・タクシー事業者タイヤ購入補助金」　対象タイヤ一覧</t>
    <rPh sb="1" eb="4">
      <t>オオサカフ</t>
    </rPh>
    <rPh sb="4" eb="6">
      <t>ロセン</t>
    </rPh>
    <rPh sb="13" eb="16">
      <t>ジギョウシャ</t>
    </rPh>
    <rPh sb="19" eb="21">
      <t>コウニュウ</t>
    </rPh>
    <rPh sb="21" eb="24">
      <t>ホジョキン</t>
    </rPh>
    <rPh sb="26" eb="28">
      <t>タイショウ</t>
    </rPh>
    <rPh sb="31" eb="33">
      <t>イチラン</t>
    </rPh>
    <phoneticPr fontId="4"/>
  </si>
  <si>
    <t>㈱ブリヂストン</t>
    <phoneticPr fontId="4"/>
  </si>
  <si>
    <t>住友ゴム工業㈱</t>
  </si>
  <si>
    <t>住友ゴム工業㈱</t>
    <phoneticPr fontId="4"/>
  </si>
  <si>
    <t>横浜ゴム㈱</t>
    <phoneticPr fontId="4"/>
  </si>
  <si>
    <t>日本ミシュランタイヤ㈱</t>
    <phoneticPr fontId="4"/>
  </si>
  <si>
    <t>TOYOTIRE㈱</t>
    <phoneticPr fontId="4"/>
  </si>
  <si>
    <t>ECORUT</t>
  </si>
  <si>
    <t>SP128</t>
    <phoneticPr fontId="4"/>
  </si>
  <si>
    <t>ENASAVE</t>
  </si>
  <si>
    <t>DECTES</t>
  </si>
  <si>
    <t>WINTER MAXX</t>
  </si>
  <si>
    <t>横浜ゴム㈱</t>
  </si>
  <si>
    <t>③型式</t>
    <phoneticPr fontId="4"/>
  </si>
  <si>
    <t>ice GUARD</t>
  </si>
  <si>
    <t>IG91</t>
  </si>
  <si>
    <t>TOYOTIRE㈱</t>
  </si>
  <si>
    <t>NANOENERGY</t>
  </si>
  <si>
    <t>M134E</t>
  </si>
  <si>
    <t>・水色セルには、数式を設定しています。オレンジ色セルに必要情報を記入ください。</t>
    <rPh sb="1" eb="3">
      <t>ミズイロ</t>
    </rPh>
    <rPh sb="8" eb="10">
      <t>スウシキ</t>
    </rPh>
    <rPh sb="11" eb="13">
      <t>セッテイ</t>
    </rPh>
    <rPh sb="23" eb="24">
      <t>イロ</t>
    </rPh>
    <rPh sb="27" eb="29">
      <t>ヒツヨウ</t>
    </rPh>
    <rPh sb="29" eb="31">
      <t>ジョウホウ</t>
    </rPh>
    <rPh sb="32" eb="34">
      <t>キニュウ</t>
    </rPh>
    <phoneticPr fontId="4"/>
  </si>
  <si>
    <t>本</t>
    <rPh sb="0" eb="1">
      <t>ホン</t>
    </rPh>
    <phoneticPr fontId="4"/>
  </si>
  <si>
    <t>　補助対象の内訳として、以下のとおりのタイヤ、本数、金額にて計画書を提出します。</t>
    <rPh sb="1" eb="3">
      <t>ホジョ</t>
    </rPh>
    <rPh sb="3" eb="5">
      <t>タイショウ</t>
    </rPh>
    <rPh sb="6" eb="8">
      <t>ウチワケ</t>
    </rPh>
    <rPh sb="12" eb="14">
      <t>イカ</t>
    </rPh>
    <rPh sb="23" eb="25">
      <t>ホンスウ</t>
    </rPh>
    <rPh sb="26" eb="28">
      <t>キンガク</t>
    </rPh>
    <rPh sb="30" eb="33">
      <t>ケイカクショ</t>
    </rPh>
    <rPh sb="34" eb="36">
      <t>テイシュツ</t>
    </rPh>
    <phoneticPr fontId="4"/>
  </si>
  <si>
    <t>①メーカー</t>
    <phoneticPr fontId="4"/>
  </si>
  <si>
    <t>②ブランド</t>
    <phoneticPr fontId="4"/>
  </si>
  <si>
    <t>・①「タイヤメーカー」、②「ブランド」は、プルダウンから選択ください。　③「型式」は記入ください。</t>
    <rPh sb="28" eb="30">
      <t>センタク</t>
    </rPh>
    <rPh sb="38" eb="40">
      <t>カタシキ</t>
    </rPh>
    <rPh sb="42" eb="44">
      <t>キニュウ</t>
    </rPh>
    <phoneticPr fontId="4"/>
  </si>
  <si>
    <t>※タイヤを装着する各車両について、別様式により、『自動車検査証』を添えて申請ください。</t>
    <rPh sb="5" eb="7">
      <t>ソウチャク</t>
    </rPh>
    <rPh sb="17" eb="20">
      <t>ベツヨウシキ</t>
    </rPh>
    <phoneticPr fontId="4"/>
  </si>
  <si>
    <t>※対象タイヤ数に応じて、適宜、行追加ください。</t>
    <rPh sb="1" eb="3">
      <t>タイショウ</t>
    </rPh>
    <rPh sb="6" eb="7">
      <t>スウ</t>
    </rPh>
    <rPh sb="8" eb="9">
      <t>オウ</t>
    </rPh>
    <rPh sb="12" eb="14">
      <t>テキギ</t>
    </rPh>
    <rPh sb="15" eb="18">
      <t>ギョウツイカ</t>
    </rPh>
    <phoneticPr fontId="4"/>
  </si>
  <si>
    <t>※オンライン申請の場合、エクセルにて添付提出ください。</t>
    <rPh sb="6" eb="8">
      <t>シンセイ</t>
    </rPh>
    <rPh sb="9" eb="11">
      <t>バアイ</t>
    </rPh>
    <rPh sb="18" eb="20">
      <t>テンプ</t>
    </rPh>
    <rPh sb="20" eb="22">
      <t>テイシュツ</t>
    </rPh>
    <phoneticPr fontId="6"/>
  </si>
  <si>
    <t>　対象とする車両については、別紙にて、提出します。</t>
    <rPh sb="1" eb="3">
      <t>タイショウ</t>
    </rPh>
    <rPh sb="6" eb="8">
      <t>シャリョウ</t>
    </rPh>
    <rPh sb="14" eb="16">
      <t>ベッシ</t>
    </rPh>
    <rPh sb="19" eb="21">
      <t>テイシュツ</t>
    </rPh>
    <phoneticPr fontId="4"/>
  </si>
  <si>
    <t>事業計画書</t>
    <rPh sb="0" eb="2">
      <t>ジギョウ</t>
    </rPh>
    <rPh sb="2" eb="5">
      <t>ケイカクショ</t>
    </rPh>
    <phoneticPr fontId="6"/>
  </si>
  <si>
    <t>　同一のタイヤであっても都度記入ください（空白、「同上」・「〃」・「々」等により略さないこと）。</t>
    <rPh sb="1" eb="3">
      <t>ドウイツ</t>
    </rPh>
    <rPh sb="12" eb="14">
      <t>ツド</t>
    </rPh>
    <rPh sb="14" eb="16">
      <t>キニュウ</t>
    </rPh>
    <rPh sb="21" eb="23">
      <t>クウハク</t>
    </rPh>
    <rPh sb="25" eb="27">
      <t>ドウジョウ</t>
    </rPh>
    <rPh sb="36" eb="37">
      <t>トウ</t>
    </rPh>
    <rPh sb="40" eb="41">
      <t>リャク</t>
    </rPh>
    <phoneticPr fontId="4"/>
  </si>
  <si>
    <t>【注意点】</t>
    <rPh sb="0" eb="5">
      <t>(チュウイテン)</t>
    </rPh>
    <phoneticPr fontId="4"/>
  </si>
  <si>
    <t>・交付申請の審査結果の通知までに購入したタイヤは補助対象外です。</t>
    <phoneticPr fontId="4"/>
  </si>
  <si>
    <t>④単価
（税抜）</t>
    <rPh sb="1" eb="3">
      <t>タンカ</t>
    </rPh>
    <rPh sb="5" eb="7">
      <t>ゼイヌキ</t>
    </rPh>
    <phoneticPr fontId="4"/>
  </si>
  <si>
    <t>⑥金額
（税抜）</t>
    <rPh sb="1" eb="3">
      <t>キンガク</t>
    </rPh>
    <rPh sb="5" eb="7">
      <t>ゼイヌキ</t>
    </rPh>
    <phoneticPr fontId="4"/>
  </si>
  <si>
    <t>⑧金額
（税抜）</t>
    <rPh sb="1" eb="3">
      <t>キンガク</t>
    </rPh>
    <rPh sb="5" eb="7">
      <t>ゼイヌキ</t>
    </rPh>
    <phoneticPr fontId="4"/>
  </si>
  <si>
    <r>
      <t>　車両１台につき、補助対象となるのは、</t>
    </r>
    <r>
      <rPr>
        <u/>
        <sz val="14"/>
        <color theme="1"/>
        <rFont val="ＭＳ ゴシック"/>
        <family val="3"/>
        <charset val="128"/>
      </rPr>
      <t>１台あたり</t>
    </r>
    <r>
      <rPr>
        <b/>
        <u/>
        <sz val="14"/>
        <color theme="1"/>
        <rFont val="ＭＳ ゴシック"/>
        <family val="3"/>
        <charset val="128"/>
      </rPr>
      <t>４本</t>
    </r>
    <r>
      <rPr>
        <sz val="14"/>
        <color theme="1"/>
        <rFont val="ＭＳ ゴシック"/>
        <family val="3"/>
        <charset val="128"/>
      </rPr>
      <t>まで。稼働車両台数×最大４本まで。</t>
    </r>
    <rPh sb="1" eb="3">
      <t>シャリョウ</t>
    </rPh>
    <rPh sb="4" eb="5">
      <t>ダイ</t>
    </rPh>
    <rPh sb="9" eb="13">
      <t>ホジョタイショウ</t>
    </rPh>
    <rPh sb="20" eb="21">
      <t>ダイ</t>
    </rPh>
    <rPh sb="25" eb="26">
      <t>ホン</t>
    </rPh>
    <rPh sb="29" eb="35">
      <t>カドウシャリョウダイスウ</t>
    </rPh>
    <rPh sb="36" eb="38">
      <t>サイダイ</t>
    </rPh>
    <rPh sb="39" eb="40">
      <t>ホン</t>
    </rPh>
    <phoneticPr fontId="4"/>
  </si>
  <si>
    <t>様式第２号（タクシー用（個人タクシー含む））</t>
    <rPh sb="0" eb="2">
      <t>ヨウシキ</t>
    </rPh>
    <rPh sb="2" eb="3">
      <t>ダイ</t>
    </rPh>
    <rPh sb="4" eb="5">
      <t>ゴウ</t>
    </rPh>
    <rPh sb="10" eb="11">
      <t>ヨウ</t>
    </rPh>
    <rPh sb="12" eb="14">
      <t>コジン</t>
    </rPh>
    <rPh sb="18" eb="19">
      <t>フク</t>
    </rPh>
    <phoneticPr fontId="6"/>
  </si>
  <si>
    <t>※１</t>
    <phoneticPr fontId="4"/>
  </si>
  <si>
    <t>　（ただし、交付申請の審査結果の通知による）</t>
    <rPh sb="6" eb="10">
      <t>コウフシンセイ</t>
    </rPh>
    <rPh sb="11" eb="13">
      <t>シンサ</t>
    </rPh>
    <rPh sb="13" eb="15">
      <t>ケッカ</t>
    </rPh>
    <rPh sb="16" eb="18">
      <t>ツウチ</t>
    </rPh>
    <phoneticPr fontId="4"/>
  </si>
  <si>
    <r>
      <rPr>
        <b/>
        <sz val="16"/>
        <color theme="1"/>
        <rFont val="ＭＳ ゴシック"/>
        <family val="3"/>
        <charset val="128"/>
      </rPr>
      <t>事業者名</t>
    </r>
    <r>
      <rPr>
        <sz val="16"/>
        <color theme="1"/>
        <rFont val="ＭＳ ゴシック"/>
        <family val="3"/>
        <charset val="128"/>
      </rPr>
      <t xml:space="preserve">
</t>
    </r>
    <r>
      <rPr>
        <sz val="13"/>
        <color theme="1"/>
        <rFont val="ＭＳ ゴシック"/>
        <family val="3"/>
        <charset val="128"/>
      </rPr>
      <t>（個人タクシーの場合は</t>
    </r>
    <r>
      <rPr>
        <b/>
        <sz val="14"/>
        <color theme="1"/>
        <rFont val="ＭＳ ゴシック"/>
        <family val="3"/>
        <charset val="128"/>
      </rPr>
      <t>「屋号」</t>
    </r>
    <r>
      <rPr>
        <sz val="13"/>
        <color theme="1"/>
        <rFont val="ＭＳ ゴシック"/>
        <family val="3"/>
        <charset val="128"/>
      </rPr>
      <t>）</t>
    </r>
    <rPh sb="0" eb="3">
      <t>ジギョウシャ</t>
    </rPh>
    <rPh sb="3" eb="4">
      <t>メイ</t>
    </rPh>
    <rPh sb="6" eb="8">
      <t>コジン</t>
    </rPh>
    <rPh sb="13" eb="15">
      <t>バアイ</t>
    </rPh>
    <rPh sb="17" eb="19">
      <t>ヤゴウ</t>
    </rPh>
    <phoneticPr fontId="4"/>
  </si>
  <si>
    <r>
      <rPr>
        <b/>
        <sz val="16"/>
        <color theme="1"/>
        <rFont val="ＭＳ ゴシック"/>
        <family val="3"/>
        <charset val="128"/>
      </rPr>
      <t>代表者名</t>
    </r>
    <r>
      <rPr>
        <sz val="16"/>
        <color theme="1"/>
        <rFont val="ＭＳ ゴシック"/>
        <family val="3"/>
        <charset val="128"/>
      </rPr>
      <t xml:space="preserve">
</t>
    </r>
    <r>
      <rPr>
        <sz val="13"/>
        <color theme="1"/>
        <rFont val="ＭＳ ゴシック"/>
        <family val="3"/>
        <charset val="128"/>
      </rPr>
      <t>（個人タクシーの場合</t>
    </r>
    <r>
      <rPr>
        <b/>
        <sz val="14"/>
        <color theme="1"/>
        <rFont val="ＭＳ ゴシック"/>
        <family val="3"/>
        <charset val="128"/>
      </rPr>
      <t>事業主氏名</t>
    </r>
    <r>
      <rPr>
        <sz val="13"/>
        <color theme="1"/>
        <rFont val="ＭＳ ゴシック"/>
        <family val="3"/>
        <charset val="128"/>
      </rPr>
      <t>）</t>
    </r>
    <rPh sb="0" eb="4">
      <t>ダイヒョウシャメイ</t>
    </rPh>
    <rPh sb="6" eb="8">
      <t>コジン</t>
    </rPh>
    <rPh sb="13" eb="15">
      <t>バアイ</t>
    </rPh>
    <rPh sb="15" eb="18">
      <t>ジギョウヌシ</t>
    </rPh>
    <rPh sb="18" eb="20">
      <t>シメイ</t>
    </rPh>
    <phoneticPr fontId="4"/>
  </si>
  <si>
    <r>
      <t xml:space="preserve">⑦単価
（税抜）
</t>
    </r>
    <r>
      <rPr>
        <sz val="11"/>
        <color rgb="FFFF0000"/>
        <rFont val="ＭＳ ゴシック"/>
        <family val="3"/>
        <charset val="128"/>
      </rPr>
      <t>※100円未満切り捨て</t>
    </r>
    <rPh sb="1" eb="3">
      <t>タンカ</t>
    </rPh>
    <rPh sb="5" eb="7">
      <t>ゼイヌキ</t>
    </rPh>
    <rPh sb="13" eb="14">
      <t>エン</t>
    </rPh>
    <rPh sb="14" eb="16">
      <t>ミマン</t>
    </rPh>
    <rPh sb="16" eb="17">
      <t>キ</t>
    </rPh>
    <rPh sb="18" eb="19">
      <t>ス</t>
    </rPh>
    <phoneticPr fontId="4"/>
  </si>
  <si>
    <r>
      <t>　タイヤ１本につき、補助額は、見積額に２分の１を乗じ100円未満が生じたときは端数切捨て</t>
    </r>
    <r>
      <rPr>
        <b/>
        <u/>
        <sz val="14"/>
        <color theme="1"/>
        <rFont val="ＭＳ ゴシック"/>
        <family val="3"/>
        <charset val="128"/>
      </rPr>
      <t>最大4,000円</t>
    </r>
    <r>
      <rPr>
        <u/>
        <sz val="14"/>
        <color theme="1"/>
        <rFont val="ＭＳ ゴシック"/>
        <family val="3"/>
        <charset val="128"/>
      </rPr>
      <t>（税抜）</t>
    </r>
    <r>
      <rPr>
        <sz val="14"/>
        <color theme="1"/>
        <rFont val="ＭＳ ゴシック"/>
        <family val="3"/>
        <charset val="128"/>
      </rPr>
      <t>まで。</t>
    </r>
    <rPh sb="5" eb="6">
      <t>ホン</t>
    </rPh>
    <rPh sb="10" eb="12">
      <t>ホジョ</t>
    </rPh>
    <rPh sb="12" eb="13">
      <t>ガク</t>
    </rPh>
    <rPh sb="15" eb="17">
      <t>ミツモリ</t>
    </rPh>
    <rPh sb="17" eb="18">
      <t>ガク</t>
    </rPh>
    <rPh sb="20" eb="21">
      <t>ブン</t>
    </rPh>
    <rPh sb="24" eb="25">
      <t>ジョウ</t>
    </rPh>
    <rPh sb="29" eb="30">
      <t>エン</t>
    </rPh>
    <rPh sb="30" eb="32">
      <t>ミマン</t>
    </rPh>
    <rPh sb="33" eb="34">
      <t>ショウ</t>
    </rPh>
    <rPh sb="39" eb="43">
      <t>ハスウキリス</t>
    </rPh>
    <rPh sb="44" eb="46">
      <t>サイダイ</t>
    </rPh>
    <rPh sb="51" eb="52">
      <t>エン</t>
    </rPh>
    <rPh sb="53" eb="55">
      <t>ゼイヌキ</t>
    </rPh>
    <phoneticPr fontId="4"/>
  </si>
  <si>
    <r>
      <t>・④</t>
    </r>
    <r>
      <rPr>
        <sz val="14"/>
        <rFont val="ＭＳ ゴシック"/>
        <family val="3"/>
        <charset val="128"/>
      </rPr>
      <t>「単価」は</t>
    </r>
    <r>
      <rPr>
        <b/>
        <sz val="14"/>
        <color rgb="FFFF0000"/>
        <rFont val="ＭＳ ゴシック"/>
        <family val="3"/>
        <charset val="128"/>
      </rPr>
      <t>税抜</t>
    </r>
    <r>
      <rPr>
        <sz val="14"/>
        <color theme="1"/>
        <rFont val="ＭＳ ゴシック"/>
        <family val="3"/>
        <charset val="128"/>
      </rPr>
      <t>により、単位は円とし、数字・半角にて記入ください。</t>
    </r>
    <rPh sb="3" eb="5">
      <t>タンカ</t>
    </rPh>
    <rPh sb="7" eb="9">
      <t>ゼイヌキ</t>
    </rPh>
    <rPh sb="13" eb="15">
      <t>タンイ</t>
    </rPh>
    <rPh sb="16" eb="17">
      <t>エン</t>
    </rPh>
    <rPh sb="20" eb="22">
      <t>スウジ</t>
    </rPh>
    <rPh sb="23" eb="25">
      <t>ハンカク</t>
    </rPh>
    <rPh sb="27" eb="29">
      <t>キニュウ</t>
    </rPh>
    <phoneticPr fontId="4"/>
  </si>
  <si>
    <r>
      <t>本数</t>
    </r>
    <r>
      <rPr>
        <sz val="11"/>
        <color theme="1"/>
        <rFont val="ＭＳ ゴシック"/>
        <family val="3"/>
        <charset val="128"/>
      </rPr>
      <t>（C）</t>
    </r>
    <rPh sb="0" eb="2">
      <t>ホンスウ</t>
    </rPh>
    <phoneticPr fontId="4"/>
  </si>
  <si>
    <t>金額（D）</t>
    <rPh sb="0" eb="2">
      <t>キンガク</t>
    </rPh>
    <phoneticPr fontId="4"/>
  </si>
  <si>
    <t>金額（E）</t>
    <rPh sb="0" eb="2">
      <t>キンガク</t>
    </rPh>
    <phoneticPr fontId="4"/>
  </si>
  <si>
    <t>※１事業計画書における「補助申請合計（E)」欄の金額が、実績報告時の請求上限額になります。</t>
    <rPh sb="2" eb="7">
      <t>ジギョウケイカクショ</t>
    </rPh>
    <rPh sb="12" eb="16">
      <t>ホジョシンセイ</t>
    </rPh>
    <rPh sb="16" eb="18">
      <t>ゴウケイ</t>
    </rPh>
    <rPh sb="22" eb="23">
      <t>ラン</t>
    </rPh>
    <rPh sb="24" eb="26">
      <t>キンガク</t>
    </rPh>
    <rPh sb="28" eb="33">
      <t>ジッセキホウコクジ</t>
    </rPh>
    <rPh sb="34" eb="38">
      <t>セイキュウジョウゲン</t>
    </rPh>
    <rPh sb="38" eb="39">
      <t>ガク</t>
    </rPh>
    <phoneticPr fontId="4"/>
  </si>
  <si>
    <t>（別表２；タクシー用）</t>
    <rPh sb="1" eb="3">
      <t>ベッピョウ</t>
    </rPh>
    <rPh sb="9" eb="10">
      <t>ヨウ</t>
    </rPh>
    <phoneticPr fontId="4"/>
  </si>
  <si>
    <t>タクシー</t>
    <phoneticPr fontId="4"/>
  </si>
  <si>
    <t>TM-03</t>
    <phoneticPr fontId="4"/>
  </si>
  <si>
    <t>TM-03LS</t>
    <phoneticPr fontId="4"/>
  </si>
  <si>
    <t>VRX3</t>
    <phoneticPr fontId="4"/>
  </si>
  <si>
    <t>VL1/VL10</t>
    <phoneticPr fontId="4"/>
  </si>
  <si>
    <t>NH200 200C</t>
    <phoneticPr fontId="4"/>
  </si>
  <si>
    <t>MILEX</t>
    <phoneticPr fontId="4"/>
  </si>
  <si>
    <t>TA-31</t>
    <phoneticPr fontId="4"/>
  </si>
  <si>
    <t>185／80 R14に限る</t>
    <rPh sb="11" eb="12">
      <t>カギ</t>
    </rPh>
    <phoneticPr fontId="4"/>
  </si>
  <si>
    <t>TA-51</t>
    <phoneticPr fontId="4"/>
  </si>
  <si>
    <t>Playz</t>
    <phoneticPr fontId="4"/>
  </si>
  <si>
    <t>PXⅡ</t>
    <phoneticPr fontId="4"/>
  </si>
  <si>
    <t>PX-RVⅡ</t>
    <phoneticPr fontId="4"/>
  </si>
  <si>
    <t>REGNO</t>
    <phoneticPr fontId="4"/>
  </si>
  <si>
    <t>GR-XⅡ</t>
    <phoneticPr fontId="4"/>
  </si>
  <si>
    <t>GRVⅡ</t>
    <phoneticPr fontId="4"/>
  </si>
  <si>
    <t>LUFT RV2</t>
    <phoneticPr fontId="4"/>
  </si>
  <si>
    <t>NEWNO</t>
    <phoneticPr fontId="4"/>
  </si>
  <si>
    <t>ALL SEASON MAXX</t>
  </si>
  <si>
    <t>AS1 for TAXI</t>
  </si>
  <si>
    <t>SPTX-01（SPTX-01L）</t>
  </si>
  <si>
    <t>EC204</t>
    <phoneticPr fontId="4"/>
  </si>
  <si>
    <t>RV505</t>
    <phoneticPr fontId="4"/>
  </si>
  <si>
    <t>VAN01</t>
    <phoneticPr fontId="4"/>
  </si>
  <si>
    <t>GRASPIC</t>
  </si>
  <si>
    <t>DS-1TX</t>
  </si>
  <si>
    <t>LE MANS</t>
    <phoneticPr fontId="4"/>
  </si>
  <si>
    <t>LE MANS Ⅴ＋</t>
    <phoneticPr fontId="4"/>
  </si>
  <si>
    <t>PROSAFER</t>
  </si>
  <si>
    <t>S-03</t>
  </si>
  <si>
    <t>TRIDENT</t>
  </si>
  <si>
    <t>TX-01/TX-01L</t>
    <phoneticPr fontId="4"/>
  </si>
  <si>
    <t>VEURO</t>
  </si>
  <si>
    <t>VE304</t>
    <phoneticPr fontId="4"/>
  </si>
  <si>
    <t>TS-01</t>
  </si>
  <si>
    <t>TS-01L2</t>
  </si>
  <si>
    <t>WM02</t>
    <phoneticPr fontId="4"/>
  </si>
  <si>
    <t>WM03で発売していない
タイヤサイズに限る</t>
    <rPh sb="5" eb="7">
      <t>ハツバイ</t>
    </rPh>
    <rPh sb="20" eb="21">
      <t>カギ</t>
    </rPh>
    <phoneticPr fontId="4"/>
  </si>
  <si>
    <t>WM03</t>
    <phoneticPr fontId="4"/>
  </si>
  <si>
    <t>DT-2L</t>
  </si>
  <si>
    <t>ADVANdB</t>
    <phoneticPr fontId="4"/>
  </si>
  <si>
    <t>V552</t>
    <phoneticPr fontId="4"/>
  </si>
  <si>
    <t>ADVANFLEVA</t>
    <phoneticPr fontId="4"/>
  </si>
  <si>
    <t>V701</t>
    <phoneticPr fontId="4"/>
  </si>
  <si>
    <t>AE-01F</t>
    <phoneticPr fontId="4"/>
  </si>
  <si>
    <t>BluEarth-ES</t>
    <phoneticPr fontId="4"/>
  </si>
  <si>
    <t>ES32</t>
    <phoneticPr fontId="4"/>
  </si>
  <si>
    <t>BluEarth-GT</t>
    <phoneticPr fontId="4"/>
  </si>
  <si>
    <t>AE51</t>
    <phoneticPr fontId="4"/>
  </si>
  <si>
    <t>BluEarth-RV</t>
    <phoneticPr fontId="4"/>
  </si>
  <si>
    <t>RV03</t>
  </si>
  <si>
    <t>BluEarth-4S</t>
    <phoneticPr fontId="4"/>
  </si>
  <si>
    <t>AW21</t>
    <phoneticPr fontId="4"/>
  </si>
  <si>
    <t>ECOS</t>
    <phoneticPr fontId="4"/>
  </si>
  <si>
    <t>ES31</t>
    <phoneticPr fontId="4"/>
  </si>
  <si>
    <t>IG91 for VAN</t>
  </si>
  <si>
    <t>ice GUARD for TAXI</t>
    <phoneticPr fontId="4"/>
  </si>
  <si>
    <t>IG T2</t>
    <phoneticPr fontId="4"/>
  </si>
  <si>
    <t>TAXI TOURING</t>
    <phoneticPr fontId="4"/>
  </si>
  <si>
    <t>A/S</t>
    <phoneticPr fontId="4"/>
  </si>
  <si>
    <t>Y895A</t>
    <phoneticPr fontId="4"/>
  </si>
  <si>
    <t>935/M935</t>
    <phoneticPr fontId="4"/>
  </si>
  <si>
    <t>LIZA　CLT</t>
  </si>
  <si>
    <t>NE03+</t>
    <phoneticPr fontId="4"/>
  </si>
  <si>
    <t>OBSERVE</t>
    <phoneticPr fontId="4"/>
  </si>
  <si>
    <t>GIZ-T</t>
    <phoneticPr fontId="4"/>
  </si>
  <si>
    <t>GIZ2</t>
    <phoneticPr fontId="4"/>
  </si>
  <si>
    <t>934-T</t>
    <phoneticPr fontId="4"/>
  </si>
  <si>
    <t>PROXES</t>
    <phoneticPr fontId="4"/>
  </si>
  <si>
    <t>PXCL1S</t>
    <phoneticPr fontId="4"/>
  </si>
  <si>
    <t>PXSP</t>
    <phoneticPr fontId="4"/>
  </si>
  <si>
    <t>PXSPS</t>
    <phoneticPr fontId="4"/>
  </si>
  <si>
    <t>CELSIUS</t>
    <phoneticPr fontId="4"/>
  </si>
  <si>
    <t>TYCS</t>
    <phoneticPr fontId="4"/>
  </si>
  <si>
    <t>TOYO　J60</t>
    <phoneticPr fontId="4"/>
  </si>
  <si>
    <t>J60</t>
  </si>
  <si>
    <t>TOYO V02e</t>
    <phoneticPr fontId="4"/>
  </si>
  <si>
    <t>V02e</t>
    <phoneticPr fontId="4"/>
  </si>
  <si>
    <t>TRANPATH</t>
    <phoneticPr fontId="4"/>
  </si>
  <si>
    <t>TALU2</t>
    <phoneticPr fontId="4"/>
  </si>
  <si>
    <t>TAMP7</t>
    <phoneticPr fontId="4"/>
  </si>
  <si>
    <t>WINTER　TRANPATH</t>
    <phoneticPr fontId="4"/>
  </si>
  <si>
    <t>TATX</t>
    <phoneticPr fontId="4"/>
  </si>
  <si>
    <t>SD-7</t>
    <phoneticPr fontId="4"/>
  </si>
  <si>
    <t>CROSSCLIMATE</t>
  </si>
  <si>
    <t>CROSSCLIMATE 2</t>
  </si>
  <si>
    <t>ENERGY</t>
  </si>
  <si>
    <t>ENERGY SAVER 4</t>
  </si>
  <si>
    <t>PRIMACY</t>
  </si>
  <si>
    <t>e-PRIMACY</t>
    <phoneticPr fontId="4"/>
  </si>
  <si>
    <t>ピレリジャパン（株）</t>
    <rPh sb="8" eb="9">
      <t>カブ</t>
    </rPh>
    <phoneticPr fontId="4"/>
  </si>
  <si>
    <t>POWERGY</t>
    <phoneticPr fontId="4"/>
  </si>
  <si>
    <t>日本グッドイヤー（株）</t>
    <rPh sb="0" eb="2">
      <t>ニホン</t>
    </rPh>
    <rPh sb="9" eb="10">
      <t>カブ</t>
    </rPh>
    <phoneticPr fontId="4"/>
  </si>
  <si>
    <t>EAGLE</t>
    <phoneticPr fontId="4"/>
  </si>
  <si>
    <t>LS EXE</t>
    <phoneticPr fontId="4"/>
  </si>
  <si>
    <t>LS Premium</t>
    <phoneticPr fontId="4"/>
  </si>
  <si>
    <t>EfficientGrip</t>
    <phoneticPr fontId="4"/>
  </si>
  <si>
    <t>Comfort</t>
    <phoneticPr fontId="4"/>
  </si>
  <si>
    <t>ECO EG02(ゼロツー)</t>
    <phoneticPr fontId="4"/>
  </si>
  <si>
    <t>ICE NAVI</t>
    <phoneticPr fontId="4"/>
  </si>
  <si>
    <t>Vector 4Seasons</t>
    <phoneticPr fontId="4"/>
  </si>
  <si>
    <t>GEN-3</t>
    <phoneticPr fontId="4"/>
  </si>
  <si>
    <t>TAXI-MILER/TAXI-MILER S</t>
    <phoneticPr fontId="4"/>
  </si>
  <si>
    <t>UG TAXI</t>
    <phoneticPr fontId="4"/>
  </si>
  <si>
    <t>ハンコックタイヤアンドテクノロジー（株）</t>
  </si>
  <si>
    <t>ventus</t>
    <phoneticPr fontId="4"/>
  </si>
  <si>
    <t>S1 evo3</t>
    <phoneticPr fontId="4"/>
  </si>
  <si>
    <t>ナンカンタイヤ</t>
    <phoneticPr fontId="4"/>
  </si>
  <si>
    <t>AW-1</t>
    <phoneticPr fontId="4"/>
  </si>
  <si>
    <t>NA-1</t>
    <phoneticPr fontId="4"/>
  </si>
  <si>
    <t>175/80 R14を除く</t>
    <rPh sb="11" eb="12">
      <t>ノゾ</t>
    </rPh>
    <phoneticPr fontId="4"/>
  </si>
  <si>
    <t>NEV-1</t>
    <phoneticPr fontId="4"/>
  </si>
  <si>
    <t>ナンカンタイヤ</t>
  </si>
  <si>
    <t>ピレリジャパン㈱</t>
    <phoneticPr fontId="4"/>
  </si>
  <si>
    <t>日本グッドイヤー㈱</t>
    <rPh sb="0" eb="2">
      <t>ニホン</t>
    </rPh>
    <phoneticPr fontId="4"/>
  </si>
  <si>
    <t>ハンコックタイヤアンドテクノロジー㈱</t>
    <phoneticPr fontId="4"/>
  </si>
  <si>
    <t>・別に定める「補助対象タイヤ一覧」に掲載のないタイヤは補助対象外です。</t>
    <rPh sb="1" eb="2">
      <t>ベツ</t>
    </rPh>
    <rPh sb="3" eb="4">
      <t>サダ</t>
    </rPh>
    <rPh sb="7" eb="9">
      <t>ホジョ</t>
    </rPh>
    <rPh sb="9" eb="11">
      <t>タイショウ</t>
    </rPh>
    <rPh sb="14" eb="16">
      <t>イチラン</t>
    </rPh>
    <rPh sb="18" eb="20">
      <t>ケイサイ</t>
    </rPh>
    <rPh sb="27" eb="29">
      <t>ホジョ</t>
    </rPh>
    <phoneticPr fontId="4"/>
  </si>
  <si>
    <t>別紙(A)</t>
    <rPh sb="0" eb="2">
      <t>ベッシ</t>
    </rPh>
    <phoneticPr fontId="4"/>
  </si>
  <si>
    <t>台</t>
    <rPh sb="0" eb="1">
      <t>ダイ</t>
    </rPh>
    <phoneticPr fontId="4"/>
  </si>
  <si>
    <t>別紙(B)</t>
    <rPh sb="0" eb="2">
      <t>ベッシ</t>
    </rPh>
    <phoneticPr fontId="4"/>
  </si>
  <si>
    <t>　※法人タクシーは別紙提出が必要</t>
    <rPh sb="2" eb="4">
      <t>ホウジン</t>
    </rPh>
    <rPh sb="9" eb="11">
      <t>ベッシ</t>
    </rPh>
    <rPh sb="11" eb="13">
      <t>テイシュツ</t>
    </rPh>
    <rPh sb="14" eb="16">
      <t>ヒツヨウ</t>
    </rPh>
    <phoneticPr fontId="4"/>
  </si>
  <si>
    <t>補助申請対象車両台数　</t>
    <rPh sb="0" eb="2">
      <t>ホジョ</t>
    </rPh>
    <rPh sb="2" eb="4">
      <t>シンセイ</t>
    </rPh>
    <rPh sb="4" eb="6">
      <t>タイショウ</t>
    </rPh>
    <rPh sb="6" eb="8">
      <t>シャリョウ</t>
    </rPh>
    <rPh sb="8" eb="10">
      <t>ダイスウ</t>
    </rPh>
    <phoneticPr fontId="4"/>
  </si>
  <si>
    <t>補助申請可能タイヤ本数　</t>
    <rPh sb="0" eb="2">
      <t>ホジョ</t>
    </rPh>
    <rPh sb="2" eb="4">
      <t>シンセイ</t>
    </rPh>
    <rPh sb="4" eb="6">
      <t>カノウ</t>
    </rPh>
    <rPh sb="9" eb="11">
      <t>ホンスウ</t>
    </rPh>
    <phoneticPr fontId="4"/>
  </si>
  <si>
    <t>購入予定合計</t>
    <rPh sb="0" eb="2">
      <t>コウニュウ</t>
    </rPh>
    <rPh sb="2" eb="4">
      <t>ヨテイ</t>
    </rPh>
    <rPh sb="4" eb="6">
      <t>ゴウケイ</t>
    </rPh>
    <phoneticPr fontId="4"/>
  </si>
  <si>
    <t>-</t>
    <phoneticPr fontId="4"/>
  </si>
  <si>
    <t>ネクセンタイヤ</t>
  </si>
  <si>
    <t>コンチネンタル</t>
  </si>
  <si>
    <t>Npriz</t>
  </si>
  <si>
    <t>ネクセンタイヤ</t>
    <phoneticPr fontId="4"/>
  </si>
  <si>
    <t>Npriz</t>
    <phoneticPr fontId="4"/>
  </si>
  <si>
    <t>AH6TX</t>
    <phoneticPr fontId="4"/>
  </si>
  <si>
    <t>コンチネンタル</t>
    <phoneticPr fontId="4"/>
  </si>
  <si>
    <t>URTRA SPEED2</t>
    <phoneticPr fontId="4"/>
  </si>
  <si>
    <t>(令和５年８月１日更新版)</t>
    <rPh sb="1" eb="3">
      <t>レイワ</t>
    </rPh>
    <rPh sb="4" eb="5">
      <t>ネン</t>
    </rPh>
    <rPh sb="6" eb="7">
      <t>ガツ</t>
    </rPh>
    <rPh sb="8" eb="9">
      <t>ニチ</t>
    </rPh>
    <rPh sb="9" eb="11">
      <t>コウシン</t>
    </rPh>
    <rPh sb="11" eb="12">
      <t>バン</t>
    </rPh>
    <phoneticPr fontId="4"/>
  </si>
  <si>
    <t>Gislaved</t>
    <phoneticPr fontId="4"/>
  </si>
  <si>
    <t>Gislaved</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</si>
</sst>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quot;車両１台あたり　&quot;General&quot; 本まで&quot;"/>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11"/>
      <color theme="1"/>
      <name val="游ゴシック"/>
      <family val="2"/>
      <scheme val="minor"/>
    </font>
    <font>
      <sz val="6"/>
      <name val="游ゴシック"/>
      <family val="2"/>
      <charset val="128"/>
      <scheme val="minor"/>
    </font>
    <font>
      <sz val="10"/>
      <color theme="1"/>
      <name val="ＭＳ ゴシック"/>
      <family val="3"/>
      <charset val="128"/>
    </font>
    <font>
      <sz val="6"/>
      <name val="游ゴシック"/>
      <family val="3"/>
      <charset val="128"/>
      <scheme val="minor"/>
    </font>
    <font>
      <sz val="14"/>
      <color theme="1"/>
      <name val="ＭＳ ゴシック"/>
      <family val="3"/>
      <charset val="128"/>
    </font>
    <font>
      <u/>
      <sz val="11"/>
      <color theme="1"/>
      <name val="ＭＳ ゴシック"/>
      <family val="3"/>
      <charset val="128"/>
    </font>
    <font>
      <sz val="9"/>
      <color theme="1"/>
      <name val="ＭＳ ゴシック"/>
      <family val="3"/>
      <charset val="128"/>
    </font>
    <font>
      <sz val="6"/>
      <color theme="1"/>
      <name val="ＭＳ ゴシック"/>
      <family val="3"/>
      <charset val="128"/>
    </font>
    <font>
      <sz val="8"/>
      <color theme="2"/>
      <name val="ＭＳ ゴシック"/>
      <family val="3"/>
      <charset val="128"/>
    </font>
    <font>
      <b/>
      <sz val="11"/>
      <color theme="0"/>
      <name val="ＭＳ ゴシック"/>
      <family val="3"/>
      <charset val="128"/>
    </font>
    <font>
      <b/>
      <sz val="11"/>
      <color rgb="FFFF0000"/>
      <name val="ＭＳ ゴシック"/>
      <family val="3"/>
      <charset val="128"/>
    </font>
    <font>
      <sz val="12"/>
      <color theme="1"/>
      <name val="ＭＳ ゴシック"/>
      <family val="3"/>
      <charset val="128"/>
    </font>
    <font>
      <b/>
      <sz val="14"/>
      <color rgb="FFFF0000"/>
      <name val="ＭＳ ゴシック"/>
      <family val="3"/>
      <charset val="128"/>
    </font>
    <font>
      <b/>
      <u/>
      <sz val="12"/>
      <color indexed="10"/>
      <name val="ＭＳ ゴシック"/>
      <family val="3"/>
      <charset val="128"/>
    </font>
    <font>
      <u/>
      <sz val="14"/>
      <color theme="1"/>
      <name val="ＭＳ ゴシック"/>
      <family val="3"/>
      <charset val="128"/>
    </font>
    <font>
      <b/>
      <u/>
      <sz val="14"/>
      <color theme="1"/>
      <name val="ＭＳ ゴシック"/>
      <family val="3"/>
      <charset val="128"/>
    </font>
    <font>
      <sz val="16"/>
      <color theme="1"/>
      <name val="ＭＳ ゴシック"/>
      <family val="3"/>
      <charset val="128"/>
    </font>
    <font>
      <sz val="18"/>
      <color theme="1"/>
      <name val="ＭＳ ゴシック"/>
      <family val="3"/>
      <charset val="128"/>
    </font>
    <font>
      <sz val="14"/>
      <color rgb="FFFF0000"/>
      <name val="ＭＳ ゴシック"/>
      <family val="3"/>
      <charset val="128"/>
    </font>
    <font>
      <b/>
      <sz val="20"/>
      <color theme="1"/>
      <name val="ＭＳ ゴシック"/>
      <family val="3"/>
      <charset val="128"/>
    </font>
    <font>
      <b/>
      <sz val="14"/>
      <color theme="1"/>
      <name val="ＭＳ ゴシック"/>
      <family val="3"/>
      <charset val="128"/>
    </font>
    <font>
      <sz val="14"/>
      <name val="ＭＳ ゴシック"/>
      <family val="3"/>
      <charset val="128"/>
    </font>
    <font>
      <b/>
      <sz val="16"/>
      <color theme="1"/>
      <name val="ＭＳ ゴシック"/>
      <family val="3"/>
      <charset val="128"/>
    </font>
    <font>
      <sz val="13"/>
      <color theme="1"/>
      <name val="ＭＳ ゴシック"/>
      <family val="3"/>
      <charset val="128"/>
    </font>
    <font>
      <b/>
      <sz val="18"/>
      <color theme="1"/>
      <name val="ＭＳ ゴシック"/>
      <family val="3"/>
      <charset val="128"/>
    </font>
    <font>
      <sz val="11"/>
      <color rgb="FFFF0000"/>
      <name val="ＭＳ ゴシック"/>
      <family val="3"/>
      <charset val="128"/>
    </font>
    <font>
      <sz val="11"/>
      <color rgb="FF111111"/>
      <name val="ＭＳ ゴシック"/>
      <family val="3"/>
      <charset val="128"/>
    </font>
    <font>
      <sz val="11"/>
      <color rgb="FF000000"/>
      <name val="ＭＳ ゴシック"/>
      <family val="3"/>
      <charset val="128"/>
    </font>
    <font>
      <b/>
      <sz val="12"/>
      <color rgb="FFFF0000"/>
      <name val="ＭＳ ゴシック"/>
      <family val="3"/>
      <charset val="128"/>
    </font>
    <font>
      <b/>
      <sz val="16"/>
      <color rgb="FFFF0000"/>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51">
    <xf numFmtId="0" fontId="0" fillId="0" borderId="0" xfId="0">
      <alignment vertical="center"/>
    </xf>
    <xf numFmtId="0" fontId="2" fillId="0" borderId="0" xfId="0" applyFont="1">
      <alignment vertical="center"/>
    </xf>
    <xf numFmtId="0" fontId="2" fillId="0" borderId="0" xfId="2" applyFont="1" applyFill="1"/>
    <xf numFmtId="0" fontId="5" fillId="0" borderId="0" xfId="2" applyFont="1" applyFill="1"/>
    <xf numFmtId="0" fontId="2" fillId="0" borderId="0" xfId="0" applyFont="1" applyAlignment="1">
      <alignment horizontal="center" vertical="center"/>
    </xf>
    <xf numFmtId="0" fontId="2" fillId="0" borderId="1" xfId="0" applyFont="1" applyBorder="1">
      <alignment vertical="center"/>
    </xf>
    <xf numFmtId="0" fontId="7" fillId="0" borderId="0" xfId="2" applyFont="1" applyFill="1" applyAlignment="1"/>
    <xf numFmtId="0" fontId="5" fillId="0" borderId="0" xfId="2" applyFont="1" applyBorder="1" applyAlignment="1"/>
    <xf numFmtId="0" fontId="2" fillId="0" borderId="0" xfId="0" applyFont="1" applyBorder="1">
      <alignment vertical="center"/>
    </xf>
    <xf numFmtId="0" fontId="2" fillId="2" borderId="0" xfId="0" applyFont="1" applyFill="1">
      <alignment vertical="center"/>
    </xf>
    <xf numFmtId="38" fontId="2" fillId="2" borderId="0" xfId="0" applyNumberFormat="1" applyFont="1" applyFill="1">
      <alignment vertical="center"/>
    </xf>
    <xf numFmtId="38" fontId="5" fillId="0" borderId="0" xfId="1" applyFont="1" applyBorder="1" applyAlignment="1"/>
    <xf numFmtId="0" fontId="11" fillId="0" borderId="0" xfId="0" applyFont="1" applyAlignment="1">
      <alignment horizontal="center" vertical="center" shrinkToFit="1"/>
    </xf>
    <xf numFmtId="176" fontId="11" fillId="0" borderId="0" xfId="0" applyNumberFormat="1" applyFont="1" applyAlignment="1">
      <alignment vertical="center" shrinkToFit="1"/>
    </xf>
    <xf numFmtId="0" fontId="10" fillId="0" borderId="0" xfId="0" applyFont="1" applyAlignment="1">
      <alignment vertical="top"/>
    </xf>
    <xf numFmtId="0" fontId="9" fillId="0" borderId="0" xfId="0" applyFont="1">
      <alignment vertical="center"/>
    </xf>
    <xf numFmtId="0" fontId="2" fillId="0" borderId="0" xfId="0" applyFont="1" applyAlignment="1">
      <alignment horizontal="right" vertical="center"/>
    </xf>
    <xf numFmtId="0" fontId="2" fillId="0" borderId="17" xfId="0" applyFont="1" applyFill="1" applyBorder="1">
      <alignment vertical="center"/>
    </xf>
    <xf numFmtId="0" fontId="2" fillId="0" borderId="1" xfId="0" applyFont="1" applyFill="1" applyBorder="1">
      <alignment vertical="center"/>
    </xf>
    <xf numFmtId="0" fontId="2" fillId="0" borderId="16" xfId="0" applyFont="1" applyFill="1" applyBorder="1">
      <alignment vertical="center"/>
    </xf>
    <xf numFmtId="0" fontId="2" fillId="0" borderId="3" xfId="0" applyFont="1" applyFill="1" applyBorder="1">
      <alignment vertical="center"/>
    </xf>
    <xf numFmtId="0" fontId="2" fillId="0" borderId="18" xfId="0" applyFont="1" applyFill="1" applyBorder="1">
      <alignment vertical="center"/>
    </xf>
    <xf numFmtId="0" fontId="2" fillId="0" borderId="6" xfId="0" applyFont="1" applyFill="1" applyBorder="1">
      <alignment vertical="center"/>
    </xf>
    <xf numFmtId="0" fontId="2" fillId="0" borderId="17" xfId="0" applyFont="1" applyFill="1" applyBorder="1" applyAlignment="1">
      <alignment vertical="center"/>
    </xf>
    <xf numFmtId="0" fontId="2" fillId="0" borderId="3" xfId="0" applyFont="1" applyFill="1" applyBorder="1" applyAlignment="1">
      <alignment horizontal="left" vertical="center"/>
    </xf>
    <xf numFmtId="0" fontId="2" fillId="0" borderId="16" xfId="0" applyFont="1" applyFill="1" applyBorder="1" applyAlignment="1">
      <alignment vertical="center"/>
    </xf>
    <xf numFmtId="0" fontId="2" fillId="0" borderId="15" xfId="0" applyFont="1" applyFill="1" applyBorder="1">
      <alignment vertical="center"/>
    </xf>
    <xf numFmtId="0" fontId="2" fillId="0" borderId="0" xfId="0" applyFont="1" applyAlignment="1">
      <alignment horizontal="right" vertical="center"/>
    </xf>
    <xf numFmtId="0" fontId="7" fillId="0" borderId="0" xfId="2" applyFont="1" applyFill="1" applyAlignment="1">
      <alignment horizontal="center"/>
    </xf>
    <xf numFmtId="0" fontId="5" fillId="0" borderId="0" xfId="2" applyFont="1" applyBorder="1" applyAlignment="1">
      <alignment horizontal="right"/>
    </xf>
    <xf numFmtId="0" fontId="14" fillId="0" borderId="2" xfId="0" applyFont="1" applyBorder="1" applyAlignment="1">
      <alignment horizontal="left" vertical="center" shrinkToFit="1"/>
    </xf>
    <xf numFmtId="0" fontId="14" fillId="0" borderId="4" xfId="0" applyFont="1" applyBorder="1" applyAlignment="1">
      <alignment horizontal="left" vertical="center" shrinkToFit="1"/>
    </xf>
    <xf numFmtId="0" fontId="14" fillId="4" borderId="4" xfId="0" applyFont="1" applyFill="1" applyBorder="1" applyAlignment="1">
      <alignment horizontal="left" vertical="center" shrinkToFit="1"/>
    </xf>
    <xf numFmtId="0" fontId="5" fillId="0" borderId="0" xfId="2" applyFont="1" applyBorder="1" applyAlignment="1">
      <alignment vertical="center"/>
    </xf>
    <xf numFmtId="0" fontId="14" fillId="0" borderId="0" xfId="0" applyFont="1">
      <alignment vertical="center"/>
    </xf>
    <xf numFmtId="0" fontId="14" fillId="0" borderId="1" xfId="0" applyFont="1" applyBorder="1">
      <alignment vertical="center"/>
    </xf>
    <xf numFmtId="0" fontId="7" fillId="0" borderId="0" xfId="0" applyFont="1">
      <alignment vertical="center"/>
    </xf>
    <xf numFmtId="0" fontId="16" fillId="0" borderId="0" xfId="2" applyFont="1" applyFill="1" applyAlignment="1">
      <alignment horizontal="right"/>
    </xf>
    <xf numFmtId="0" fontId="19" fillId="0" borderId="0" xfId="0" applyFont="1">
      <alignment vertical="center"/>
    </xf>
    <xf numFmtId="0" fontId="14" fillId="0" borderId="1" xfId="0" applyFont="1" applyBorder="1" applyAlignment="1">
      <alignment vertical="center" shrinkToFit="1"/>
    </xf>
    <xf numFmtId="0" fontId="14" fillId="0" borderId="5" xfId="0" applyFont="1" applyBorder="1">
      <alignment vertical="center"/>
    </xf>
    <xf numFmtId="0" fontId="14" fillId="0" borderId="5" xfId="0" applyFont="1" applyBorder="1" applyAlignment="1">
      <alignment vertical="center" shrinkToFit="1"/>
    </xf>
    <xf numFmtId="0" fontId="14" fillId="0" borderId="6" xfId="0" applyFont="1" applyBorder="1" applyAlignment="1">
      <alignment vertical="center" shrinkToFit="1"/>
    </xf>
    <xf numFmtId="0" fontId="20" fillId="0" borderId="0" xfId="2" applyFont="1" applyFill="1" applyAlignment="1">
      <alignment horizontal="center"/>
    </xf>
    <xf numFmtId="0" fontId="7" fillId="0" borderId="0" xfId="0" applyFont="1" applyAlignment="1">
      <alignment horizontal="right" vertical="center"/>
    </xf>
    <xf numFmtId="0" fontId="7" fillId="0" borderId="0" xfId="2" applyFont="1" applyBorder="1" applyAlignment="1">
      <alignment horizontal="right"/>
    </xf>
    <xf numFmtId="0" fontId="7" fillId="0" borderId="0" xfId="2" applyFont="1" applyBorder="1" applyAlignment="1">
      <alignment shrinkToFit="1"/>
    </xf>
    <xf numFmtId="0" fontId="19" fillId="0" borderId="3" xfId="0" applyFont="1" applyBorder="1" applyAlignment="1">
      <alignment horizontal="left" vertical="center" shrinkToFit="1"/>
    </xf>
    <xf numFmtId="38" fontId="19" fillId="0" borderId="1" xfId="1" applyFont="1" applyBorder="1" applyAlignment="1">
      <alignment horizontal="right" vertical="center" shrinkToFit="1"/>
    </xf>
    <xf numFmtId="38" fontId="19" fillId="2" borderId="1" xfId="1" applyFont="1" applyFill="1" applyBorder="1" applyAlignment="1">
      <alignment horizontal="right" vertical="center" shrinkToFit="1"/>
    </xf>
    <xf numFmtId="38" fontId="19" fillId="2" borderId="5" xfId="1" applyFont="1" applyFill="1" applyBorder="1" applyAlignment="1">
      <alignment horizontal="right" vertical="center" shrinkToFit="1"/>
    </xf>
    <xf numFmtId="38" fontId="19" fillId="2" borderId="6" xfId="1" applyFont="1" applyFill="1" applyBorder="1" applyAlignment="1">
      <alignment horizontal="right" vertical="center" shrinkToFit="1"/>
    </xf>
    <xf numFmtId="0" fontId="19" fillId="4" borderId="3" xfId="0" applyFont="1" applyFill="1" applyBorder="1" applyAlignment="1">
      <alignment horizontal="left" vertical="center" shrinkToFit="1"/>
    </xf>
    <xf numFmtId="38" fontId="19" fillId="4" borderId="1" xfId="1" applyFont="1" applyFill="1" applyBorder="1" applyAlignment="1">
      <alignment horizontal="right" vertical="center" shrinkToFi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15" fillId="0" borderId="0" xfId="0" applyFont="1">
      <alignment vertical="center"/>
    </xf>
    <xf numFmtId="0" fontId="7" fillId="0" borderId="1" xfId="0" applyFont="1" applyBorder="1" applyAlignment="1">
      <alignment horizontal="center" vertical="center" wrapText="1"/>
    </xf>
    <xf numFmtId="0" fontId="7" fillId="0" borderId="11" xfId="2" applyFont="1" applyBorder="1" applyAlignment="1">
      <alignment horizontal="center" vertical="center"/>
    </xf>
    <xf numFmtId="0" fontId="21" fillId="0" borderId="20" xfId="2" applyFont="1" applyBorder="1" applyAlignment="1">
      <alignment horizontal="center" vertical="center"/>
    </xf>
    <xf numFmtId="0" fontId="7" fillId="0" borderId="21" xfId="0" applyFont="1" applyBorder="1" applyAlignment="1">
      <alignment horizontal="center" vertical="center"/>
    </xf>
    <xf numFmtId="0" fontId="13" fillId="0" borderId="0" xfId="0" applyFont="1">
      <alignment vertical="center"/>
    </xf>
    <xf numFmtId="0" fontId="7" fillId="0" borderId="0" xfId="0" applyFont="1" applyAlignment="1">
      <alignment vertical="center" shrinkToFit="1"/>
    </xf>
    <xf numFmtId="0" fontId="21" fillId="0" borderId="0" xfId="0" applyFont="1" applyAlignment="1">
      <alignment horizontal="left" vertical="top"/>
    </xf>
    <xf numFmtId="0" fontId="26" fillId="0" borderId="0" xfId="0" applyFont="1" applyAlignment="1"/>
    <xf numFmtId="0" fontId="27" fillId="0" borderId="7" xfId="0" applyFont="1" applyBorder="1">
      <alignment vertical="center"/>
    </xf>
    <xf numFmtId="0" fontId="27" fillId="0" borderId="2" xfId="0" applyFont="1" applyBorder="1">
      <alignment vertical="center"/>
    </xf>
    <xf numFmtId="38" fontId="19" fillId="2" borderId="14" xfId="1" applyFont="1" applyFill="1" applyBorder="1" applyAlignment="1">
      <alignment horizontal="right" vertical="center" shrinkToFit="1"/>
    </xf>
    <xf numFmtId="38" fontId="19" fillId="2" borderId="3" xfId="1" applyFont="1" applyFill="1" applyBorder="1" applyAlignment="1">
      <alignment horizontal="right" vertical="center" shrinkToFit="1"/>
    </xf>
    <xf numFmtId="0" fontId="14" fillId="0" borderId="28" xfId="0" applyFont="1" applyBorder="1" applyAlignment="1">
      <alignment horizontal="left" vertical="center" shrinkToFit="1"/>
    </xf>
    <xf numFmtId="0" fontId="14" fillId="0" borderId="29" xfId="0" applyFont="1" applyBorder="1" applyAlignment="1">
      <alignment horizontal="left" vertical="center" shrinkToFit="1"/>
    </xf>
    <xf numFmtId="0" fontId="19" fillId="0" borderId="18" xfId="0" applyFont="1" applyBorder="1" applyAlignment="1">
      <alignment horizontal="left" vertical="center" shrinkToFit="1"/>
    </xf>
    <xf numFmtId="38" fontId="19" fillId="0" borderId="17" xfId="1" applyFont="1" applyBorder="1" applyAlignment="1">
      <alignment horizontal="right" vertical="center" shrinkToFit="1"/>
    </xf>
    <xf numFmtId="0" fontId="14" fillId="4" borderId="31" xfId="0" applyFont="1" applyFill="1" applyBorder="1" applyAlignment="1">
      <alignment horizontal="left" vertical="center" shrinkToFit="1"/>
    </xf>
    <xf numFmtId="0" fontId="19" fillId="4" borderId="32" xfId="0" applyFont="1" applyFill="1" applyBorder="1" applyAlignment="1">
      <alignment horizontal="left" vertical="center" shrinkToFit="1"/>
    </xf>
    <xf numFmtId="38" fontId="19" fillId="4" borderId="33" xfId="1" applyFont="1" applyFill="1" applyBorder="1" applyAlignment="1">
      <alignment horizontal="right" vertical="center" shrinkToFit="1"/>
    </xf>
    <xf numFmtId="38" fontId="19" fillId="4" borderId="34" xfId="1" applyFont="1" applyFill="1" applyBorder="1" applyAlignment="1">
      <alignment horizontal="right" vertical="center" shrinkToFit="1"/>
    </xf>
    <xf numFmtId="38" fontId="19" fillId="4" borderId="36" xfId="1" applyFont="1" applyFill="1" applyBorder="1" applyAlignment="1">
      <alignment horizontal="right" vertical="center" shrinkToFit="1"/>
    </xf>
    <xf numFmtId="0" fontId="14" fillId="4" borderId="38" xfId="0" applyFont="1" applyFill="1" applyBorder="1" applyAlignment="1">
      <alignment horizontal="left" vertical="center" shrinkToFit="1"/>
    </xf>
    <xf numFmtId="0" fontId="19" fillId="4" borderId="39" xfId="0" applyFont="1" applyFill="1" applyBorder="1" applyAlignment="1">
      <alignment horizontal="left" vertical="center" shrinkToFit="1"/>
    </xf>
    <xf numFmtId="38" fontId="19" fillId="4" borderId="40" xfId="1" applyFont="1" applyFill="1" applyBorder="1" applyAlignment="1">
      <alignment horizontal="right" vertical="center" shrinkToFit="1"/>
    </xf>
    <xf numFmtId="38" fontId="19" fillId="4" borderId="41" xfId="1" applyFont="1" applyFill="1" applyBorder="1" applyAlignment="1">
      <alignment horizontal="right" vertical="center" shrinkToFit="1"/>
    </xf>
    <xf numFmtId="0" fontId="7" fillId="0" borderId="10" xfId="2" applyFont="1" applyBorder="1" applyAlignment="1">
      <alignment horizontal="center" vertical="center" shrinkToFit="1"/>
    </xf>
    <xf numFmtId="0" fontId="2" fillId="0" borderId="0" xfId="0" applyFont="1" applyFill="1">
      <alignment vertical="center"/>
    </xf>
    <xf numFmtId="0" fontId="9" fillId="0" borderId="0" xfId="0" applyFont="1" applyFill="1" applyAlignment="1">
      <alignment horizontal="right" vertical="center"/>
    </xf>
    <xf numFmtId="0" fontId="8" fillId="0" borderId="0" xfId="0" applyFont="1" applyFill="1" applyAlignment="1">
      <alignment horizontal="center" vertical="center"/>
    </xf>
    <xf numFmtId="0" fontId="9" fillId="0" borderId="0" xfId="0" applyFont="1" applyFill="1">
      <alignment vertical="center"/>
    </xf>
    <xf numFmtId="0" fontId="12" fillId="0" borderId="1" xfId="0" applyFont="1" applyFill="1" applyBorder="1" applyAlignment="1">
      <alignment horizontal="center" vertical="center"/>
    </xf>
    <xf numFmtId="49" fontId="2" fillId="0" borderId="17" xfId="0" applyNumberFormat="1" applyFont="1" applyFill="1" applyBorder="1">
      <alignment vertical="center"/>
    </xf>
    <xf numFmtId="0" fontId="2" fillId="0" borderId="42" xfId="0" applyFont="1" applyFill="1" applyBorder="1">
      <alignment vertical="center"/>
    </xf>
    <xf numFmtId="0" fontId="2" fillId="0" borderId="19" xfId="0" applyFont="1" applyFill="1" applyBorder="1">
      <alignment vertical="center"/>
    </xf>
    <xf numFmtId="0" fontId="2" fillId="0" borderId="1" xfId="0" applyFont="1" applyFill="1" applyBorder="1" applyAlignment="1">
      <alignment vertical="center" wrapText="1"/>
    </xf>
    <xf numFmtId="0" fontId="2" fillId="0" borderId="1" xfId="0" applyFont="1" applyFill="1" applyBorder="1" applyAlignment="1">
      <alignment vertical="center" shrinkToFit="1"/>
    </xf>
    <xf numFmtId="0" fontId="2" fillId="0" borderId="17" xfId="0" applyFont="1" applyFill="1" applyBorder="1" applyAlignment="1">
      <alignment vertical="center" shrinkToFit="1"/>
    </xf>
    <xf numFmtId="0" fontId="2" fillId="0" borderId="18" xfId="0" applyFont="1" applyFill="1" applyBorder="1" applyAlignment="1">
      <alignment horizontal="left" vertical="center"/>
    </xf>
    <xf numFmtId="0" fontId="2" fillId="0" borderId="6" xfId="0" applyFont="1" applyFill="1" applyBorder="1" applyAlignment="1">
      <alignment vertical="center" shrinkToFit="1"/>
    </xf>
    <xf numFmtId="0" fontId="2" fillId="0" borderId="6"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4" xfId="0" applyFont="1" applyFill="1" applyBorder="1">
      <alignment vertical="center"/>
    </xf>
    <xf numFmtId="0" fontId="29" fillId="0" borderId="1" xfId="0" applyFont="1" applyFill="1" applyBorder="1">
      <alignment vertical="center"/>
    </xf>
    <xf numFmtId="0" fontId="29" fillId="0" borderId="17" xfId="0" applyFont="1" applyFill="1" applyBorder="1">
      <alignment vertical="center"/>
    </xf>
    <xf numFmtId="0" fontId="29" fillId="0" borderId="16" xfId="0" applyFont="1" applyFill="1" applyBorder="1">
      <alignment vertical="center"/>
    </xf>
    <xf numFmtId="0" fontId="29" fillId="0" borderId="6" xfId="0" applyFont="1" applyFill="1" applyBorder="1">
      <alignment vertical="center"/>
    </xf>
    <xf numFmtId="0" fontId="30" fillId="0" borderId="6" xfId="0" applyFont="1" applyFill="1" applyBorder="1">
      <alignment vertical="center"/>
    </xf>
    <xf numFmtId="0" fontId="9" fillId="0" borderId="0" xfId="0" applyFont="1" applyBorder="1" applyAlignment="1">
      <alignment vertical="center"/>
    </xf>
    <xf numFmtId="0" fontId="2" fillId="3" borderId="0" xfId="0" applyFont="1" applyFill="1" applyBorder="1">
      <alignment vertical="center"/>
    </xf>
    <xf numFmtId="0" fontId="19" fillId="0" borderId="0" xfId="0" applyFont="1" applyAlignment="1">
      <alignment horizontal="right" vertical="center"/>
    </xf>
    <xf numFmtId="0" fontId="31" fillId="0" borderId="0" xfId="0" applyFont="1" applyAlignment="1">
      <alignment horizontal="right" vertical="center"/>
    </xf>
    <xf numFmtId="0" fontId="7" fillId="0" borderId="0" xfId="0" applyFont="1" applyAlignment="1">
      <alignment shrinkToFit="1"/>
    </xf>
    <xf numFmtId="0" fontId="19" fillId="0" borderId="0" xfId="2" applyFont="1" applyFill="1"/>
    <xf numFmtId="0" fontId="2" fillId="0" borderId="0" xfId="0" applyFont="1" applyAlignment="1">
      <alignment horizontal="right" vertical="center"/>
    </xf>
    <xf numFmtId="0" fontId="2" fillId="0" borderId="16" xfId="0" applyFont="1" applyBorder="1">
      <alignment vertical="center"/>
    </xf>
    <xf numFmtId="0" fontId="29" fillId="5" borderId="1" xfId="0" applyFont="1" applyFill="1" applyBorder="1">
      <alignment vertical="center"/>
    </xf>
    <xf numFmtId="0" fontId="2" fillId="5" borderId="1" xfId="0" applyFont="1" applyFill="1" applyBorder="1">
      <alignment vertical="center"/>
    </xf>
    <xf numFmtId="0" fontId="2" fillId="0" borderId="6" xfId="0" applyFont="1" applyBorder="1">
      <alignment vertical="center"/>
    </xf>
    <xf numFmtId="0" fontId="2" fillId="5" borderId="6" xfId="0" applyFont="1" applyFill="1" applyBorder="1">
      <alignment vertical="center"/>
    </xf>
    <xf numFmtId="0" fontId="2" fillId="0" borderId="0" xfId="0" applyFont="1" applyAlignment="1">
      <alignment horizontal="right" vertical="center"/>
    </xf>
    <xf numFmtId="38" fontId="22" fillId="4" borderId="26" xfId="1" applyFont="1" applyFill="1" applyBorder="1" applyAlignment="1">
      <alignment horizontal="center" vertical="center"/>
    </xf>
    <xf numFmtId="38" fontId="22" fillId="4" borderId="27" xfId="1" applyFont="1" applyFill="1" applyBorder="1" applyAlignment="1">
      <alignment horizontal="center" vertical="center"/>
    </xf>
    <xf numFmtId="38" fontId="22" fillId="4" borderId="26" xfId="1" applyFont="1" applyFill="1" applyBorder="1" applyAlignment="1">
      <alignment horizontal="center" vertical="center" wrapText="1" shrinkToFit="1"/>
    </xf>
    <xf numFmtId="38" fontId="22" fillId="4" borderId="27" xfId="1" applyFont="1" applyFill="1" applyBorder="1" applyAlignment="1">
      <alignment horizontal="center" vertical="center" wrapText="1" shrinkToFit="1"/>
    </xf>
    <xf numFmtId="38" fontId="32" fillId="0" borderId="21" xfId="1" applyFont="1" applyBorder="1" applyAlignment="1">
      <alignment vertical="center" shrinkToFit="1"/>
    </xf>
    <xf numFmtId="38" fontId="32" fillId="0" borderId="22" xfId="1" applyFont="1" applyBorder="1" applyAlignment="1">
      <alignment vertical="center" shrinkToFit="1"/>
    </xf>
    <xf numFmtId="38" fontId="25" fillId="0" borderId="11" xfId="1" applyFont="1" applyBorder="1" applyAlignment="1">
      <alignment vertical="center" shrinkToFit="1"/>
    </xf>
    <xf numFmtId="38" fontId="25" fillId="0" borderId="13" xfId="1" applyFont="1" applyBorder="1" applyAlignment="1">
      <alignment vertical="center" shrinkToFit="1"/>
    </xf>
    <xf numFmtId="38" fontId="25" fillId="0" borderId="10" xfId="1" applyFont="1" applyBorder="1" applyAlignment="1">
      <alignment vertical="center" shrinkToFit="1"/>
    </xf>
    <xf numFmtId="38" fontId="25" fillId="0" borderId="12" xfId="1" applyFont="1" applyBorder="1" applyAlignment="1">
      <alignment vertical="center" shrinkToFit="1"/>
    </xf>
    <xf numFmtId="0" fontId="20" fillId="0" borderId="0" xfId="2" applyFont="1" applyFill="1" applyAlignment="1">
      <alignment horizont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177" fontId="26" fillId="0" borderId="0" xfId="2" applyNumberFormat="1" applyFont="1" applyBorder="1" applyAlignment="1">
      <alignment horizontal="right" shrinkToFi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2" applyFont="1" applyFill="1" applyAlignment="1">
      <alignment horizontal="center" vertical="center" wrapText="1"/>
    </xf>
    <xf numFmtId="0" fontId="19" fillId="4" borderId="23" xfId="0" applyFont="1" applyFill="1" applyBorder="1" applyAlignment="1">
      <alignment horizontal="center" vertical="center"/>
    </xf>
    <xf numFmtId="0" fontId="19" fillId="4" borderId="24" xfId="0" applyFont="1" applyFill="1" applyBorder="1" applyAlignment="1">
      <alignment horizontal="center" vertical="center"/>
    </xf>
    <xf numFmtId="0" fontId="19" fillId="4" borderId="25" xfId="0" applyFont="1" applyFill="1" applyBorder="1" applyAlignment="1">
      <alignment horizontal="center" vertical="center"/>
    </xf>
    <xf numFmtId="0" fontId="19" fillId="4" borderId="23" xfId="2" applyFont="1" applyFill="1" applyBorder="1" applyAlignment="1">
      <alignment horizontal="center" vertical="center" wrapText="1"/>
    </xf>
    <xf numFmtId="0" fontId="19" fillId="4" borderId="24" xfId="2" applyFont="1" applyFill="1" applyBorder="1" applyAlignment="1">
      <alignment horizontal="center" vertical="center" wrapText="1"/>
    </xf>
    <xf numFmtId="0" fontId="19" fillId="4" borderId="25" xfId="2" applyFont="1" applyFill="1" applyBorder="1" applyAlignment="1">
      <alignment horizontal="center" vertical="center" wrapText="1"/>
    </xf>
    <xf numFmtId="0" fontId="8" fillId="0" borderId="0" xfId="0" applyFont="1" applyFill="1" applyAlignment="1">
      <alignment horizontal="center" vertical="center"/>
    </xf>
    <xf numFmtId="0" fontId="9" fillId="0" borderId="0" xfId="0" applyFont="1" applyBorder="1" applyAlignment="1">
      <alignment horizontal="center" vertical="center"/>
    </xf>
    <xf numFmtId="0" fontId="14" fillId="4" borderId="30" xfId="0" applyFont="1" applyFill="1" applyBorder="1" applyAlignment="1">
      <alignment horizontal="left" vertical="center" wrapText="1" shrinkToFit="1"/>
    </xf>
    <xf numFmtId="0" fontId="14" fillId="4" borderId="35" xfId="0" applyFont="1" applyFill="1" applyBorder="1" applyAlignment="1">
      <alignment horizontal="left" vertical="center" wrapText="1" shrinkToFit="1"/>
    </xf>
    <xf numFmtId="0" fontId="14" fillId="4" borderId="37" xfId="0" applyFont="1" applyFill="1" applyBorder="1" applyAlignment="1">
      <alignment horizontal="left" vertical="center" wrapText="1" shrinkToFit="1"/>
    </xf>
  </cellXfs>
  <cellStyles count="3">
    <cellStyle name="桁区切り" xfId="1" builtinId="6"/>
    <cellStyle name="標準" xfId="0" builtinId="0"/>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571500</xdr:colOff>
      <xdr:row>17</xdr:row>
      <xdr:rowOff>163285</xdr:rowOff>
    </xdr:from>
    <xdr:to>
      <xdr:col>10</xdr:col>
      <xdr:colOff>56030</xdr:colOff>
      <xdr:row>19</xdr:row>
      <xdr:rowOff>48024</xdr:rowOff>
    </xdr:to>
    <xdr:sp macro="" textlink="">
      <xdr:nvSpPr>
        <xdr:cNvPr id="2" name="四角形吹き出し 1"/>
        <xdr:cNvSpPr/>
      </xdr:nvSpPr>
      <xdr:spPr>
        <a:xfrm>
          <a:off x="8858250" y="5769428"/>
          <a:ext cx="2641387" cy="646739"/>
        </a:xfrm>
        <a:prstGeom prst="wedgeRectCallout">
          <a:avLst>
            <a:gd name="adj1" fmla="val -62315"/>
            <a:gd name="adj2" fmla="val 101607"/>
          </a:avLst>
        </a:prstGeom>
        <a:solidFill>
          <a:schemeClr val="accent4">
            <a:lumMod val="20000"/>
            <a:lumOff val="80000"/>
            <a:alpha val="5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616324</xdr:colOff>
      <xdr:row>17</xdr:row>
      <xdr:rowOff>183036</xdr:rowOff>
    </xdr:from>
    <xdr:ext cx="2454088" cy="592470"/>
    <xdr:sp macro="" textlink="">
      <xdr:nvSpPr>
        <xdr:cNvPr id="3" name="テキスト ボックス 2"/>
        <xdr:cNvSpPr txBox="1"/>
      </xdr:nvSpPr>
      <xdr:spPr>
        <a:xfrm>
          <a:off x="8903074" y="5789179"/>
          <a:ext cx="2454088"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ゴシック" panose="020B0609070205080204" pitchFamily="49" charset="-128"/>
              <a:ea typeface="ＭＳ ゴシック" panose="020B0609070205080204" pitchFamily="49" charset="-128"/>
            </a:rPr>
            <a:t>・購入単価が補助上限の</a:t>
          </a:r>
          <a:r>
            <a:rPr kumimoji="1" lang="en-US" altLang="ja-JP" sz="1000">
              <a:latin typeface="ＭＳ ゴシック" panose="020B0609070205080204" pitchFamily="49" charset="-128"/>
              <a:ea typeface="ＭＳ ゴシック" panose="020B0609070205080204" pitchFamily="49" charset="-128"/>
            </a:rPr>
            <a:t>4,000</a:t>
          </a:r>
          <a:r>
            <a:rPr kumimoji="1" lang="ja-JP" altLang="en-US" sz="1000">
              <a:latin typeface="ＭＳ ゴシック" panose="020B0609070205080204" pitchFamily="49" charset="-128"/>
              <a:ea typeface="ＭＳ ゴシック" panose="020B0609070205080204" pitchFamily="49" charset="-128"/>
            </a:rPr>
            <a:t>円</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本を超過する場合は補助単価は</a:t>
          </a:r>
          <a:r>
            <a:rPr kumimoji="1" lang="en-US" altLang="ja-JP" sz="1000">
              <a:latin typeface="ＭＳ ゴシック" panose="020B0609070205080204" pitchFamily="49" charset="-128"/>
              <a:ea typeface="ＭＳ ゴシック" panose="020B0609070205080204" pitchFamily="49" charset="-128"/>
            </a:rPr>
            <a:t>4,000</a:t>
          </a:r>
          <a:r>
            <a:rPr kumimoji="1" lang="ja-JP" altLang="en-US" sz="1000">
              <a:latin typeface="ＭＳ ゴシック" panose="020B0609070205080204" pitchFamily="49" charset="-128"/>
              <a:ea typeface="ＭＳ ゴシック" panose="020B0609070205080204" pitchFamily="49" charset="-128"/>
            </a:rPr>
            <a:t>円</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本となります（例①）。</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299356</xdr:colOff>
      <xdr:row>19</xdr:row>
      <xdr:rowOff>0</xdr:rowOff>
    </xdr:from>
    <xdr:to>
      <xdr:col>7</xdr:col>
      <xdr:colOff>353786</xdr:colOff>
      <xdr:row>21</xdr:row>
      <xdr:rowOff>197703</xdr:rowOff>
    </xdr:to>
    <xdr:sp macro="" textlink="">
      <xdr:nvSpPr>
        <xdr:cNvPr id="4" name="四角形吹き出し 3"/>
        <xdr:cNvSpPr/>
      </xdr:nvSpPr>
      <xdr:spPr>
        <a:xfrm>
          <a:off x="5714999" y="6368143"/>
          <a:ext cx="2068287" cy="701167"/>
        </a:xfrm>
        <a:prstGeom prst="wedgeRectCallout">
          <a:avLst>
            <a:gd name="adj1" fmla="val -76601"/>
            <a:gd name="adj2" fmla="val 93844"/>
          </a:avLst>
        </a:prstGeom>
        <a:solidFill>
          <a:schemeClr val="accent4">
            <a:lumMod val="20000"/>
            <a:lumOff val="80000"/>
            <a:alpha val="5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299356</xdr:colOff>
      <xdr:row>19</xdr:row>
      <xdr:rowOff>13607</xdr:rowOff>
    </xdr:from>
    <xdr:to>
      <xdr:col>7</xdr:col>
      <xdr:colOff>367393</xdr:colOff>
      <xdr:row>21</xdr:row>
      <xdr:rowOff>211310</xdr:rowOff>
    </xdr:to>
    <xdr:sp macro="" textlink="">
      <xdr:nvSpPr>
        <xdr:cNvPr id="5" name="四角形吹き出し 4"/>
        <xdr:cNvSpPr/>
      </xdr:nvSpPr>
      <xdr:spPr>
        <a:xfrm>
          <a:off x="5714999" y="6381750"/>
          <a:ext cx="2081894" cy="701167"/>
        </a:xfrm>
        <a:prstGeom prst="wedgeRectCallout">
          <a:avLst>
            <a:gd name="adj1" fmla="val 41444"/>
            <a:gd name="adj2" fmla="val 86082"/>
          </a:avLst>
        </a:prstGeom>
        <a:solidFill>
          <a:schemeClr val="accent4">
            <a:lumMod val="20000"/>
            <a:lumOff val="80000"/>
            <a:alpha val="5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303359</xdr:colOff>
      <xdr:row>19</xdr:row>
      <xdr:rowOff>46965</xdr:rowOff>
    </xdr:from>
    <xdr:ext cx="2159534" cy="592470"/>
    <xdr:sp macro="" textlink="">
      <xdr:nvSpPr>
        <xdr:cNvPr id="6" name="テキスト ボックス 5"/>
        <xdr:cNvSpPr txBox="1"/>
      </xdr:nvSpPr>
      <xdr:spPr>
        <a:xfrm>
          <a:off x="5719002" y="6415108"/>
          <a:ext cx="2159534"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ゴシック" panose="020B0609070205080204" pitchFamily="49" charset="-128"/>
              <a:ea typeface="ＭＳ ゴシック" panose="020B0609070205080204" pitchFamily="49" charset="-128"/>
            </a:rPr>
            <a:t>・④⑥⑦⑧には</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税抜金額を入力すること</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・⑦は</a:t>
          </a:r>
          <a:r>
            <a:rPr kumimoji="1" lang="en-US" altLang="ja-JP" sz="1000">
              <a:latin typeface="ＭＳ ゴシック" panose="020B0609070205080204" pitchFamily="49" charset="-128"/>
              <a:ea typeface="ＭＳ ゴシック" panose="020B0609070205080204" pitchFamily="49" charset="-128"/>
            </a:rPr>
            <a:t>100</a:t>
          </a:r>
          <a:r>
            <a:rPr kumimoji="1" lang="ja-JP" altLang="en-US" sz="1000">
              <a:latin typeface="ＭＳ ゴシック" panose="020B0609070205080204" pitchFamily="49" charset="-128"/>
              <a:ea typeface="ＭＳ ゴシック" panose="020B0609070205080204" pitchFamily="49" charset="-128"/>
            </a:rPr>
            <a:t>円未満切り捨て（例③）</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48"/>
  <sheetViews>
    <sheetView tabSelected="1" view="pageBreakPreview" topLeftCell="A25" zoomScale="70" zoomScaleNormal="80" zoomScaleSheetLayoutView="70" workbookViewId="0">
      <selection activeCell="C27" sqref="C27"/>
    </sheetView>
  </sheetViews>
  <sheetFormatPr defaultRowHeight="13.5" x14ac:dyDescent="0.4"/>
  <cols>
    <col min="1" max="1" width="5.5" style="1" bestFit="1" customWidth="1"/>
    <col min="2" max="4" width="17.625" style="1" customWidth="1"/>
    <col min="5" max="5" width="12.5" style="1" customWidth="1"/>
    <col min="6" max="6" width="10.625" style="1" customWidth="1"/>
    <col min="7" max="7" width="15.625" style="1" customWidth="1"/>
    <col min="8" max="8" width="11.25" style="1" customWidth="1"/>
    <col min="9" max="9" width="17.625" style="1" customWidth="1"/>
    <col min="10" max="10" width="23.75" style="1" customWidth="1"/>
    <col min="11" max="11" width="1.625" style="1" customWidth="1"/>
    <col min="12" max="12" width="9" style="1"/>
    <col min="13" max="13" width="16.875" style="1" hidden="1" customWidth="1"/>
    <col min="14" max="17" width="0" style="1" hidden="1" customWidth="1"/>
    <col min="18" max="19" width="9" style="1"/>
    <col min="20" max="20" width="18.875" style="1" customWidth="1"/>
    <col min="21" max="21" width="13.75" style="1" customWidth="1"/>
    <col min="22" max="22" width="10.625" style="1" customWidth="1"/>
    <col min="23" max="23" width="12" style="1" customWidth="1"/>
    <col min="24" max="16384" width="9" style="1"/>
  </cols>
  <sheetData>
    <row r="1" spans="1:14" ht="18.75" x14ac:dyDescent="0.2">
      <c r="A1" s="112" t="s">
        <v>72</v>
      </c>
      <c r="B1" s="3"/>
      <c r="C1" s="3"/>
      <c r="D1" s="3"/>
      <c r="E1" s="3"/>
      <c r="F1" s="3"/>
      <c r="G1" s="3"/>
      <c r="H1" s="3"/>
      <c r="I1" s="3"/>
      <c r="J1" s="3"/>
      <c r="K1" s="3"/>
      <c r="L1" s="3"/>
      <c r="M1" s="3"/>
      <c r="N1" s="3"/>
    </row>
    <row r="2" spans="1:14" x14ac:dyDescent="0.15">
      <c r="A2" s="2"/>
      <c r="B2" s="3"/>
      <c r="C2" s="3"/>
      <c r="D2" s="3"/>
      <c r="E2" s="3"/>
      <c r="F2" s="3"/>
      <c r="G2" s="3"/>
      <c r="H2" s="3"/>
      <c r="I2" s="3"/>
      <c r="J2" s="3"/>
      <c r="K2" s="3"/>
      <c r="L2" s="3"/>
      <c r="M2" s="3"/>
      <c r="N2" s="3"/>
    </row>
    <row r="3" spans="1:14" ht="21" x14ac:dyDescent="0.2">
      <c r="A3" s="130" t="s">
        <v>64</v>
      </c>
      <c r="B3" s="130"/>
      <c r="C3" s="130"/>
      <c r="D3" s="130"/>
      <c r="E3" s="130"/>
      <c r="F3" s="130"/>
      <c r="G3" s="130"/>
      <c r="H3" s="130"/>
      <c r="I3" s="130"/>
      <c r="J3" s="130"/>
      <c r="K3" s="6"/>
      <c r="L3" s="6"/>
      <c r="M3" s="6"/>
      <c r="N3" s="6"/>
    </row>
    <row r="4" spans="1:14" ht="21" x14ac:dyDescent="0.2">
      <c r="A4" s="43"/>
      <c r="B4" s="43"/>
      <c r="C4" s="43"/>
      <c r="D4" s="43"/>
      <c r="E4" s="43"/>
      <c r="F4" s="43"/>
      <c r="G4" s="43"/>
      <c r="H4" s="43"/>
      <c r="I4" s="43"/>
      <c r="J4" s="43"/>
      <c r="K4" s="6"/>
      <c r="L4" s="6"/>
      <c r="M4" s="6"/>
      <c r="N4" s="6"/>
    </row>
    <row r="5" spans="1:14" ht="20.100000000000001" customHeight="1" x14ac:dyDescent="0.2">
      <c r="A5" s="28"/>
      <c r="B5" s="28"/>
      <c r="C5" s="28"/>
      <c r="D5" s="28"/>
      <c r="E5" s="28"/>
      <c r="F5" s="28"/>
      <c r="G5" s="28"/>
      <c r="H5" s="28"/>
      <c r="I5" s="28"/>
      <c r="J5" s="37" t="s">
        <v>62</v>
      </c>
      <c r="K5" s="6"/>
      <c r="L5" s="6"/>
      <c r="M5" s="6"/>
      <c r="N5" s="6"/>
    </row>
    <row r="6" spans="1:14" ht="20.100000000000001" customHeight="1" thickBot="1" x14ac:dyDescent="0.45"/>
    <row r="7" spans="1:14" ht="41.25" customHeight="1" thickTop="1" thickBot="1" x14ac:dyDescent="0.2">
      <c r="A7" s="139" t="s">
        <v>75</v>
      </c>
      <c r="B7" s="139"/>
      <c r="C7" s="139"/>
      <c r="D7" s="143"/>
      <c r="E7" s="144"/>
      <c r="F7" s="145"/>
      <c r="G7" s="7"/>
    </row>
    <row r="8" spans="1:14" ht="41.25" customHeight="1" thickTop="1" thickBot="1" x14ac:dyDescent="0.45">
      <c r="A8" s="137" t="s">
        <v>76</v>
      </c>
      <c r="B8" s="138"/>
      <c r="C8" s="138"/>
      <c r="D8" s="140"/>
      <c r="E8" s="141"/>
      <c r="F8" s="142"/>
    </row>
    <row r="9" spans="1:14" ht="20.100000000000001" customHeight="1" thickTop="1" x14ac:dyDescent="0.4">
      <c r="F9" s="14"/>
    </row>
    <row r="10" spans="1:14" ht="20.100000000000001" customHeight="1" thickBot="1" x14ac:dyDescent="0.45">
      <c r="F10" s="14"/>
    </row>
    <row r="11" spans="1:14" ht="30" customHeight="1" thickTop="1" thickBot="1" x14ac:dyDescent="0.45">
      <c r="C11" s="109" t="s">
        <v>206</v>
      </c>
      <c r="D11" s="120"/>
      <c r="E11" s="64" t="s">
        <v>202</v>
      </c>
    </row>
    <row r="12" spans="1:14" ht="30" customHeight="1" thickBot="1" x14ac:dyDescent="0.25">
      <c r="C12" s="110" t="s">
        <v>205</v>
      </c>
      <c r="D12" s="121"/>
      <c r="E12" s="111" t="s">
        <v>203</v>
      </c>
      <c r="F12" s="134" t="s">
        <v>208</v>
      </c>
      <c r="G12" s="135"/>
      <c r="H12" s="33"/>
      <c r="I12" s="61" t="s">
        <v>12</v>
      </c>
      <c r="J12" s="63" t="s">
        <v>73</v>
      </c>
    </row>
    <row r="13" spans="1:14" ht="30" customHeight="1" thickTop="1" thickBot="1" x14ac:dyDescent="0.45">
      <c r="C13" s="44"/>
      <c r="D13" s="65"/>
      <c r="F13" s="84" t="s">
        <v>80</v>
      </c>
      <c r="G13" s="60" t="s">
        <v>81</v>
      </c>
      <c r="H13" s="33"/>
      <c r="I13" s="62" t="s">
        <v>82</v>
      </c>
    </row>
    <row r="14" spans="1:14" ht="30" customHeight="1" thickTop="1" x14ac:dyDescent="0.2">
      <c r="C14" s="45" t="s">
        <v>207</v>
      </c>
      <c r="D14" s="122" t="str">
        <f>IF(D11="","",D11*C16)</f>
        <v/>
      </c>
      <c r="E14" s="64" t="s">
        <v>204</v>
      </c>
      <c r="F14" s="128" t="str">
        <f>IF(E27="","",SUM(F27:F31))</f>
        <v/>
      </c>
      <c r="G14" s="126" t="str">
        <f>IF(F14="","",SUM(G27:G31))</f>
        <v/>
      </c>
      <c r="I14" s="124" t="str">
        <f>IF(F14="","",SUM(I27:I31))</f>
        <v/>
      </c>
    </row>
    <row r="15" spans="1:14" ht="30" customHeight="1" thickBot="1" x14ac:dyDescent="0.25">
      <c r="A15" s="4"/>
      <c r="B15" s="27"/>
      <c r="C15" s="45"/>
      <c r="D15" s="123"/>
      <c r="E15" s="46" t="s">
        <v>55</v>
      </c>
      <c r="F15" s="129"/>
      <c r="G15" s="127"/>
      <c r="H15" s="11"/>
      <c r="I15" s="125"/>
    </row>
    <row r="16" spans="1:14" ht="30" customHeight="1" thickTop="1" x14ac:dyDescent="0.15">
      <c r="A16" s="4"/>
      <c r="B16" s="29"/>
      <c r="C16" s="136">
        <v>4</v>
      </c>
      <c r="D16" s="136"/>
      <c r="E16" s="66"/>
      <c r="F16" s="14"/>
    </row>
    <row r="17" spans="1:26" ht="30" customHeight="1" x14ac:dyDescent="0.4">
      <c r="F17" s="14"/>
    </row>
    <row r="18" spans="1:26" ht="30" customHeight="1" x14ac:dyDescent="0.4">
      <c r="F18" s="14"/>
    </row>
    <row r="19" spans="1:26" ht="30" customHeight="1" x14ac:dyDescent="0.4">
      <c r="A19" s="38" t="s">
        <v>56</v>
      </c>
      <c r="H19" s="12"/>
    </row>
    <row r="20" spans="1:26" ht="30" customHeight="1" x14ac:dyDescent="0.4">
      <c r="A20" s="38" t="s">
        <v>63</v>
      </c>
      <c r="H20" s="12"/>
    </row>
    <row r="21" spans="1:26" ht="9.75" customHeight="1" x14ac:dyDescent="0.4">
      <c r="H21" s="13">
        <v>4000</v>
      </c>
    </row>
    <row r="22" spans="1:26" ht="30" customHeight="1" x14ac:dyDescent="0.4">
      <c r="A22" s="131" t="s">
        <v>1</v>
      </c>
      <c r="B22" s="131" t="s">
        <v>8</v>
      </c>
      <c r="C22" s="131"/>
      <c r="D22" s="131"/>
      <c r="E22" s="131"/>
      <c r="F22" s="131"/>
      <c r="G22" s="131"/>
      <c r="H22" s="131" t="s">
        <v>0</v>
      </c>
      <c r="I22" s="131"/>
      <c r="J22" s="132" t="s">
        <v>13</v>
      </c>
      <c r="M22" s="1" t="s">
        <v>7</v>
      </c>
      <c r="T22" s="8"/>
      <c r="U22" s="8"/>
      <c r="V22" s="8"/>
      <c r="W22" s="8"/>
      <c r="X22" s="8"/>
      <c r="Y22" s="8"/>
      <c r="Z22" s="8"/>
    </row>
    <row r="23" spans="1:26" ht="75" customHeight="1" x14ac:dyDescent="0.4">
      <c r="A23" s="131"/>
      <c r="B23" s="54" t="s">
        <v>57</v>
      </c>
      <c r="C23" s="55" t="s">
        <v>58</v>
      </c>
      <c r="D23" s="56" t="s">
        <v>48</v>
      </c>
      <c r="E23" s="59" t="s">
        <v>68</v>
      </c>
      <c r="F23" s="57" t="s">
        <v>9</v>
      </c>
      <c r="G23" s="59" t="s">
        <v>69</v>
      </c>
      <c r="H23" s="59" t="s">
        <v>77</v>
      </c>
      <c r="I23" s="59" t="s">
        <v>70</v>
      </c>
      <c r="J23" s="133"/>
      <c r="M23" s="9" t="s">
        <v>2</v>
      </c>
      <c r="N23" s="9" t="s">
        <v>3</v>
      </c>
      <c r="T23" s="8"/>
      <c r="U23" s="8"/>
      <c r="V23" s="8"/>
      <c r="W23" s="8"/>
      <c r="X23" s="8"/>
      <c r="Y23" s="8"/>
      <c r="Z23" s="8"/>
    </row>
    <row r="24" spans="1:26" ht="60" customHeight="1" x14ac:dyDescent="0.4">
      <c r="A24" s="35" t="s">
        <v>4</v>
      </c>
      <c r="B24" s="30" t="s">
        <v>37</v>
      </c>
      <c r="C24" s="31" t="s">
        <v>42</v>
      </c>
      <c r="D24" s="47" t="s">
        <v>43</v>
      </c>
      <c r="E24" s="48">
        <v>9000</v>
      </c>
      <c r="F24" s="48">
        <v>6</v>
      </c>
      <c r="G24" s="49">
        <f t="shared" ref="G24:G30" si="0">IF(E24="","",E24*F24)</f>
        <v>54000</v>
      </c>
      <c r="H24" s="49">
        <f>IF(E24/2&gt;H$21,H$21,ROUNDDOWN(E24/2,-2))</f>
        <v>4000</v>
      </c>
      <c r="I24" s="49">
        <f t="shared" ref="I24:I26" si="1">IF(E24="","",H24*F24)</f>
        <v>24000</v>
      </c>
      <c r="J24" s="39"/>
      <c r="M24" s="9" t="e">
        <f>#REF!&amp;#REF!&amp;#REF!&amp;#REF!</f>
        <v>#REF!</v>
      </c>
      <c r="N24" s="10">
        <f t="shared" ref="N24:N30" si="2">F24</f>
        <v>6</v>
      </c>
      <c r="P24" s="1" t="str">
        <f>IF(ISTEXT(#REF!),COUNTIF(M$24:M24,M24),"")</f>
        <v/>
      </c>
      <c r="Q24" s="1">
        <f>COUNTIF(P27:P31,1)</f>
        <v>0</v>
      </c>
      <c r="T24" s="8"/>
      <c r="U24" s="8"/>
      <c r="V24" s="8"/>
      <c r="W24" s="8"/>
      <c r="X24" s="8"/>
      <c r="Y24" s="8"/>
      <c r="Z24" s="8"/>
    </row>
    <row r="25" spans="1:26" ht="60" customHeight="1" x14ac:dyDescent="0.4">
      <c r="A25" s="35" t="s">
        <v>5</v>
      </c>
      <c r="B25" s="30" t="s">
        <v>47</v>
      </c>
      <c r="C25" s="31" t="s">
        <v>49</v>
      </c>
      <c r="D25" s="47" t="s">
        <v>50</v>
      </c>
      <c r="E25" s="48">
        <v>8000</v>
      </c>
      <c r="F25" s="48">
        <v>4</v>
      </c>
      <c r="G25" s="49">
        <f t="shared" si="0"/>
        <v>32000</v>
      </c>
      <c r="H25" s="49">
        <f t="shared" ref="H25:H26" si="3">IF(E25/2&gt;H$21,H$21,ROUNDDOWN(E25/2,-2))</f>
        <v>4000</v>
      </c>
      <c r="I25" s="49">
        <f t="shared" si="1"/>
        <v>16000</v>
      </c>
      <c r="J25" s="39"/>
      <c r="M25" s="9" t="e">
        <f>#REF!&amp;#REF!&amp;#REF!&amp;#REF!</f>
        <v>#REF!</v>
      </c>
      <c r="N25" s="10">
        <f t="shared" si="2"/>
        <v>4</v>
      </c>
      <c r="P25" s="1" t="str">
        <f>IF(ISTEXT(#REF!),COUNTIF(M$24:M25,M25),"")</f>
        <v/>
      </c>
      <c r="T25" s="8"/>
      <c r="U25" s="8"/>
      <c r="V25" s="8"/>
      <c r="W25" s="8"/>
      <c r="X25" s="8"/>
      <c r="Y25" s="8"/>
      <c r="Z25" s="8"/>
    </row>
    <row r="26" spans="1:26" ht="60" customHeight="1" thickBot="1" x14ac:dyDescent="0.45">
      <c r="A26" s="40" t="s">
        <v>6</v>
      </c>
      <c r="B26" s="71" t="s">
        <v>51</v>
      </c>
      <c r="C26" s="72" t="s">
        <v>52</v>
      </c>
      <c r="D26" s="73" t="s">
        <v>53</v>
      </c>
      <c r="E26" s="74">
        <v>7900</v>
      </c>
      <c r="F26" s="74">
        <v>4</v>
      </c>
      <c r="G26" s="50">
        <f t="shared" si="0"/>
        <v>31600</v>
      </c>
      <c r="H26" s="50">
        <f t="shared" si="3"/>
        <v>3900</v>
      </c>
      <c r="I26" s="50">
        <f t="shared" si="1"/>
        <v>15600</v>
      </c>
      <c r="J26" s="41"/>
      <c r="M26" s="9" t="e">
        <f>#REF!&amp;#REF!&amp;#REF!&amp;#REF!</f>
        <v>#REF!</v>
      </c>
      <c r="N26" s="10">
        <f t="shared" si="2"/>
        <v>4</v>
      </c>
      <c r="P26" s="1" t="str">
        <f>IF(ISTEXT(#REF!),COUNTIF(M$24:M26,M26),"")</f>
        <v/>
      </c>
      <c r="T26" s="8"/>
      <c r="U26" s="8"/>
      <c r="V26" s="8"/>
      <c r="W26" s="8"/>
      <c r="X26" s="8"/>
      <c r="Y26" s="8"/>
      <c r="Z26" s="8"/>
    </row>
    <row r="27" spans="1:26" ht="60" customHeight="1" thickTop="1" x14ac:dyDescent="0.4">
      <c r="A27" s="67">
        <v>1</v>
      </c>
      <c r="B27" s="148"/>
      <c r="C27" s="75"/>
      <c r="D27" s="76"/>
      <c r="E27" s="77"/>
      <c r="F27" s="78"/>
      <c r="G27" s="69" t="str">
        <f t="shared" si="0"/>
        <v/>
      </c>
      <c r="H27" s="51" t="str">
        <f>IF(E27="","",IF(E27/2&gt;H$21,H$21,ROUNDDOWN(E27/2,-2)))</f>
        <v/>
      </c>
      <c r="I27" s="51" t="str">
        <f>IF(E27="","",H27*F27)</f>
        <v/>
      </c>
      <c r="J27" s="42"/>
      <c r="M27" s="9" t="e">
        <f>#REF!&amp;#REF!&amp;#REF!&amp;#REF!</f>
        <v>#REF!</v>
      </c>
      <c r="N27" s="10">
        <f t="shared" si="2"/>
        <v>0</v>
      </c>
      <c r="P27" s="1" t="str">
        <f>IF(ISTEXT(#REF!),COUNTIF(M$27:M27,M27),"")</f>
        <v/>
      </c>
    </row>
    <row r="28" spans="1:26" ht="60" customHeight="1" x14ac:dyDescent="0.4">
      <c r="A28" s="68">
        <v>2</v>
      </c>
      <c r="B28" s="149"/>
      <c r="C28" s="32"/>
      <c r="D28" s="52"/>
      <c r="E28" s="53"/>
      <c r="F28" s="79"/>
      <c r="G28" s="70" t="str">
        <f t="shared" si="0"/>
        <v/>
      </c>
      <c r="H28" s="49" t="str">
        <f t="shared" ref="H28:H31" si="4">IF(E28="","",IF(E28/2&gt;H$21,H$21,ROUNDDOWN(E28/2,-2)))</f>
        <v/>
      </c>
      <c r="I28" s="49" t="str">
        <f t="shared" ref="I28:I30" si="5">IF(E28="","",H28*F28)</f>
        <v/>
      </c>
      <c r="J28" s="39"/>
      <c r="M28" s="9" t="e">
        <f>#REF!&amp;#REF!&amp;#REF!&amp;#REF!</f>
        <v>#REF!</v>
      </c>
      <c r="N28" s="10">
        <f t="shared" si="2"/>
        <v>0</v>
      </c>
      <c r="P28" s="1" t="str">
        <f>IF(ISTEXT(#REF!),COUNTIF(M$27:M28,M28),"")</f>
        <v/>
      </c>
      <c r="T28" s="8"/>
      <c r="U28" s="8"/>
      <c r="V28" s="8"/>
      <c r="W28" s="8"/>
      <c r="X28" s="8"/>
      <c r="Y28" s="8"/>
      <c r="Z28" s="8"/>
    </row>
    <row r="29" spans="1:26" ht="60" customHeight="1" x14ac:dyDescent="0.4">
      <c r="A29" s="68">
        <v>3</v>
      </c>
      <c r="B29" s="149"/>
      <c r="C29" s="32"/>
      <c r="D29" s="52"/>
      <c r="E29" s="53"/>
      <c r="F29" s="79"/>
      <c r="G29" s="70" t="str">
        <f t="shared" si="0"/>
        <v/>
      </c>
      <c r="H29" s="49" t="str">
        <f t="shared" si="4"/>
        <v/>
      </c>
      <c r="I29" s="49" t="str">
        <f t="shared" si="5"/>
        <v/>
      </c>
      <c r="J29" s="39"/>
      <c r="M29" s="9" t="e">
        <f>#REF!&amp;#REF!&amp;#REF!&amp;#REF!</f>
        <v>#REF!</v>
      </c>
      <c r="N29" s="10">
        <f t="shared" si="2"/>
        <v>0</v>
      </c>
      <c r="P29" s="1" t="str">
        <f>IF(ISTEXT(#REF!),COUNTIF(M$27:M29,M29),"")</f>
        <v/>
      </c>
      <c r="T29" s="8"/>
      <c r="U29" s="8"/>
      <c r="V29" s="8"/>
      <c r="W29" s="8"/>
      <c r="X29" s="8"/>
      <c r="Y29" s="8"/>
      <c r="Z29" s="8"/>
    </row>
    <row r="30" spans="1:26" ht="60" customHeight="1" x14ac:dyDescent="0.4">
      <c r="A30" s="68">
        <v>4</v>
      </c>
      <c r="B30" s="149"/>
      <c r="C30" s="32"/>
      <c r="D30" s="52"/>
      <c r="E30" s="53"/>
      <c r="F30" s="79"/>
      <c r="G30" s="70" t="str">
        <f t="shared" si="0"/>
        <v/>
      </c>
      <c r="H30" s="49" t="str">
        <f t="shared" si="4"/>
        <v/>
      </c>
      <c r="I30" s="49" t="str">
        <f t="shared" si="5"/>
        <v/>
      </c>
      <c r="J30" s="39"/>
      <c r="M30" s="9" t="e">
        <f>#REF!&amp;#REF!&amp;#REF!&amp;#REF!</f>
        <v>#REF!</v>
      </c>
      <c r="N30" s="10">
        <f t="shared" si="2"/>
        <v>0</v>
      </c>
      <c r="P30" s="1" t="str">
        <f>IF(ISTEXT(#REF!),COUNTIF(M$27:M30,M30),"")</f>
        <v/>
      </c>
      <c r="T30" s="8"/>
      <c r="U30" s="8"/>
      <c r="V30" s="8"/>
      <c r="W30" s="8"/>
      <c r="X30" s="8"/>
      <c r="Y30" s="8"/>
      <c r="Z30" s="8"/>
    </row>
    <row r="31" spans="1:26" ht="60" customHeight="1" thickBot="1" x14ac:dyDescent="0.45">
      <c r="A31" s="68">
        <v>5</v>
      </c>
      <c r="B31" s="150"/>
      <c r="C31" s="80"/>
      <c r="D31" s="81"/>
      <c r="E31" s="82"/>
      <c r="F31" s="83"/>
      <c r="G31" s="70" t="str">
        <f t="shared" ref="G31" si="6">IF(E31="","",E31*F31)</f>
        <v/>
      </c>
      <c r="H31" s="49" t="str">
        <f t="shared" si="4"/>
        <v/>
      </c>
      <c r="I31" s="49" t="str">
        <f t="shared" ref="I31" si="7">IF(E31="","",H31*F31)</f>
        <v/>
      </c>
      <c r="J31" s="39"/>
      <c r="M31" s="9" t="e">
        <f>#REF!&amp;#REF!&amp;#REF!&amp;#REF!</f>
        <v>#REF!</v>
      </c>
      <c r="N31" s="10">
        <f t="shared" ref="N31" si="8">F31</f>
        <v>0</v>
      </c>
      <c r="P31" s="1" t="str">
        <f>IF(ISTEXT(#REF!),COUNTIF(M$27:M31,M31),"")</f>
        <v/>
      </c>
      <c r="T31" s="8"/>
      <c r="U31" s="8"/>
      <c r="V31" s="8"/>
      <c r="W31" s="8"/>
      <c r="X31" s="8"/>
      <c r="Y31" s="8"/>
      <c r="Z31" s="8"/>
    </row>
    <row r="32" spans="1:26" ht="15" thickTop="1" x14ac:dyDescent="0.4">
      <c r="A32" s="34" t="s">
        <v>61</v>
      </c>
      <c r="I32" s="119"/>
      <c r="J32" s="119"/>
    </row>
    <row r="33" spans="1:1" ht="14.25" x14ac:dyDescent="0.4">
      <c r="A33" s="34"/>
    </row>
    <row r="34" spans="1:1" ht="17.25" x14ac:dyDescent="0.4">
      <c r="A34" s="58" t="s">
        <v>66</v>
      </c>
    </row>
    <row r="35" spans="1:1" ht="17.25" x14ac:dyDescent="0.4">
      <c r="A35" s="58" t="s">
        <v>67</v>
      </c>
    </row>
    <row r="36" spans="1:1" ht="17.25" x14ac:dyDescent="0.4">
      <c r="A36" s="58" t="s">
        <v>201</v>
      </c>
    </row>
    <row r="37" spans="1:1" ht="17.25" x14ac:dyDescent="0.4">
      <c r="A37" s="58" t="s">
        <v>83</v>
      </c>
    </row>
    <row r="38" spans="1:1" ht="17.25" x14ac:dyDescent="0.4">
      <c r="A38" s="58" t="s">
        <v>74</v>
      </c>
    </row>
    <row r="39" spans="1:1" ht="17.25" x14ac:dyDescent="0.4">
      <c r="A39" s="36"/>
    </row>
    <row r="40" spans="1:1" ht="17.25" x14ac:dyDescent="0.4">
      <c r="A40" s="36" t="s">
        <v>10</v>
      </c>
    </row>
    <row r="41" spans="1:1" ht="17.25" x14ac:dyDescent="0.4">
      <c r="A41" s="36" t="s">
        <v>54</v>
      </c>
    </row>
    <row r="42" spans="1:1" ht="17.25" x14ac:dyDescent="0.4">
      <c r="A42" s="36" t="s">
        <v>59</v>
      </c>
    </row>
    <row r="43" spans="1:1" ht="17.25" x14ac:dyDescent="0.4">
      <c r="A43" s="36" t="s">
        <v>65</v>
      </c>
    </row>
    <row r="44" spans="1:1" ht="17.25" x14ac:dyDescent="0.4">
      <c r="A44" s="36" t="s">
        <v>79</v>
      </c>
    </row>
    <row r="45" spans="1:1" ht="17.25" x14ac:dyDescent="0.4">
      <c r="A45" s="36" t="s">
        <v>78</v>
      </c>
    </row>
    <row r="46" spans="1:1" ht="17.25" x14ac:dyDescent="0.4">
      <c r="A46" s="36" t="s">
        <v>11</v>
      </c>
    </row>
    <row r="47" spans="1:1" ht="17.25" x14ac:dyDescent="0.4">
      <c r="A47" s="36" t="s">
        <v>71</v>
      </c>
    </row>
    <row r="48" spans="1:1" ht="17.25" x14ac:dyDescent="0.4">
      <c r="A48" s="36" t="s">
        <v>60</v>
      </c>
    </row>
  </sheetData>
  <mergeCells count="17">
    <mergeCell ref="A3:J3"/>
    <mergeCell ref="A22:A23"/>
    <mergeCell ref="B22:G22"/>
    <mergeCell ref="H22:I22"/>
    <mergeCell ref="J22:J23"/>
    <mergeCell ref="F12:G12"/>
    <mergeCell ref="C16:D16"/>
    <mergeCell ref="A8:C8"/>
    <mergeCell ref="A7:C7"/>
    <mergeCell ref="D8:F8"/>
    <mergeCell ref="D7:F7"/>
    <mergeCell ref="I32:J32"/>
    <mergeCell ref="D11:D12"/>
    <mergeCell ref="D14:D15"/>
    <mergeCell ref="I14:I15"/>
    <mergeCell ref="G14:G15"/>
    <mergeCell ref="F14:F15"/>
  </mergeCells>
  <phoneticPr fontId="4"/>
  <dataValidations count="3">
    <dataValidation type="list" allowBlank="1" showInputMessage="1" showErrorMessage="1" sqref="B24:B31">
      <formula1>メーカー</formula1>
    </dataValidation>
    <dataValidation imeMode="halfAlpha" allowBlank="1" showInputMessage="1" showErrorMessage="1" sqref="E24:G31"/>
    <dataValidation type="list" allowBlank="1" showInputMessage="1" showErrorMessage="1" sqref="C24:C31">
      <formula1>INDIRECT(B24)</formula1>
    </dataValidation>
  </dataValidations>
  <pageMargins left="0.98425196850393704" right="0.19685039370078741" top="0.59055118110236227" bottom="0.59055118110236227" header="0.39370078740157483" footer="0.39370078740157483"/>
  <pageSetup paperSize="9" scale="54" orientation="portrait" r:id="rId1"/>
  <headerFooter>
    <oddFooter>&amp;R&amp;"ＭＳ ゴシック,標準"&amp;P/&amp;N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1"/>
  <sheetViews>
    <sheetView zoomScale="70" zoomScaleNormal="70" workbookViewId="0">
      <pane xSplit="1" ySplit="5" topLeftCell="B57" activePane="bottomRight" state="frozen"/>
      <selection pane="topRight" activeCell="B1" sqref="B1"/>
      <selection pane="bottomLeft" activeCell="A6" sqref="A6"/>
      <selection pane="bottomRight" activeCell="I81" sqref="I81"/>
    </sheetView>
  </sheetViews>
  <sheetFormatPr defaultRowHeight="13.5" x14ac:dyDescent="0.4"/>
  <cols>
    <col min="1" max="1" width="9" style="1"/>
    <col min="2" max="2" width="10.25" style="1" bestFit="1" customWidth="1"/>
    <col min="3" max="3" width="29.375" style="1" bestFit="1" customWidth="1"/>
    <col min="4" max="4" width="18.375" style="1" bestFit="1" customWidth="1"/>
    <col min="5" max="5" width="21.625" style="1" bestFit="1" customWidth="1"/>
    <col min="6" max="6" width="19" style="1" customWidth="1"/>
    <col min="7" max="7" width="9" style="1"/>
    <col min="8" max="8" width="49.75" style="1" customWidth="1"/>
    <col min="9" max="9" width="11.875" style="1" customWidth="1"/>
    <col min="10" max="10" width="12.125" style="1" customWidth="1"/>
    <col min="11" max="11" width="9" style="1"/>
    <col min="12" max="12" width="15.125" style="1" customWidth="1"/>
    <col min="13" max="13" width="12.5" style="1" customWidth="1"/>
    <col min="14" max="16384" width="9" style="1"/>
  </cols>
  <sheetData>
    <row r="1" spans="1:20" ht="14.25" customHeight="1" x14ac:dyDescent="0.4">
      <c r="A1" s="85"/>
      <c r="B1" s="85"/>
      <c r="C1" s="85"/>
      <c r="D1" s="85"/>
      <c r="E1" s="85"/>
      <c r="F1" s="86" t="s">
        <v>84</v>
      </c>
    </row>
    <row r="2" spans="1:20" x14ac:dyDescent="0.4">
      <c r="A2" s="85"/>
      <c r="B2" s="146" t="s">
        <v>35</v>
      </c>
      <c r="C2" s="146"/>
      <c r="D2" s="146"/>
      <c r="E2" s="146"/>
      <c r="F2" s="85"/>
    </row>
    <row r="3" spans="1:20" ht="7.5" customHeight="1" x14ac:dyDescent="0.4">
      <c r="A3" s="85"/>
      <c r="B3" s="87"/>
      <c r="C3" s="87"/>
      <c r="D3" s="87"/>
      <c r="E3" s="87"/>
      <c r="F3" s="85"/>
    </row>
    <row r="4" spans="1:20" x14ac:dyDescent="0.4">
      <c r="A4" s="85"/>
      <c r="B4" s="88" t="s">
        <v>34</v>
      </c>
      <c r="C4" s="85"/>
      <c r="D4" s="85"/>
      <c r="E4" s="85"/>
      <c r="F4" s="85"/>
    </row>
    <row r="5" spans="1:20" x14ac:dyDescent="0.4">
      <c r="A5" s="85"/>
      <c r="B5" s="89" t="s">
        <v>33</v>
      </c>
      <c r="C5" s="89" t="s">
        <v>32</v>
      </c>
      <c r="D5" s="89" t="s">
        <v>31</v>
      </c>
      <c r="E5" s="89" t="s">
        <v>30</v>
      </c>
      <c r="F5" s="89" t="s">
        <v>13</v>
      </c>
    </row>
    <row r="6" spans="1:20" x14ac:dyDescent="0.4">
      <c r="A6" s="85"/>
      <c r="B6" s="17" t="s">
        <v>85</v>
      </c>
      <c r="C6" s="17" t="s">
        <v>29</v>
      </c>
      <c r="D6" s="19" t="s">
        <v>28</v>
      </c>
      <c r="E6" s="18" t="s">
        <v>86</v>
      </c>
      <c r="F6" s="18"/>
      <c r="H6" s="5" t="s">
        <v>36</v>
      </c>
      <c r="I6" s="5" t="s">
        <v>28</v>
      </c>
      <c r="J6" s="5" t="s">
        <v>27</v>
      </c>
      <c r="K6" s="17" t="s">
        <v>91</v>
      </c>
      <c r="L6" s="19" t="s">
        <v>95</v>
      </c>
      <c r="M6" s="19" t="s">
        <v>98</v>
      </c>
      <c r="N6" s="85" t="s">
        <v>17</v>
      </c>
      <c r="O6" s="5"/>
    </row>
    <row r="7" spans="1:20" x14ac:dyDescent="0.4">
      <c r="A7" s="85"/>
      <c r="B7" s="19"/>
      <c r="C7" s="19"/>
      <c r="D7" s="19"/>
      <c r="E7" s="17" t="s">
        <v>87</v>
      </c>
      <c r="F7" s="18"/>
      <c r="H7" s="5" t="s">
        <v>38</v>
      </c>
      <c r="I7" s="17" t="s">
        <v>103</v>
      </c>
      <c r="J7" s="18" t="s">
        <v>45</v>
      </c>
      <c r="K7" s="17" t="s">
        <v>44</v>
      </c>
      <c r="L7" s="19" t="s">
        <v>109</v>
      </c>
      <c r="M7" s="17" t="s">
        <v>111</v>
      </c>
      <c r="N7" s="18" t="s">
        <v>113</v>
      </c>
      <c r="O7" s="18" t="s">
        <v>115</v>
      </c>
      <c r="P7" s="17" t="s">
        <v>117</v>
      </c>
      <c r="Q7" s="17" t="s">
        <v>46</v>
      </c>
      <c r="R7" s="18" t="s">
        <v>17</v>
      </c>
    </row>
    <row r="8" spans="1:20" x14ac:dyDescent="0.4">
      <c r="A8" s="85"/>
      <c r="B8" s="19"/>
      <c r="C8" s="19"/>
      <c r="D8" s="19"/>
      <c r="E8" s="90" t="s">
        <v>88</v>
      </c>
      <c r="F8" s="18"/>
      <c r="H8" s="5" t="s">
        <v>39</v>
      </c>
      <c r="I8" s="94" t="s">
        <v>125</v>
      </c>
      <c r="J8" s="95" t="s">
        <v>127</v>
      </c>
      <c r="K8" s="95" t="s">
        <v>23</v>
      </c>
      <c r="L8" s="95" t="s">
        <v>130</v>
      </c>
      <c r="M8" s="95" t="s">
        <v>132</v>
      </c>
      <c r="N8" s="95" t="s">
        <v>134</v>
      </c>
      <c r="O8" s="95" t="s">
        <v>136</v>
      </c>
      <c r="P8" s="95" t="s">
        <v>138</v>
      </c>
      <c r="Q8" s="95" t="s">
        <v>49</v>
      </c>
      <c r="R8" s="95" t="s">
        <v>141</v>
      </c>
      <c r="S8" s="23" t="s">
        <v>143</v>
      </c>
      <c r="T8" s="1" t="s">
        <v>209</v>
      </c>
    </row>
    <row r="9" spans="1:20" x14ac:dyDescent="0.4">
      <c r="A9" s="85"/>
      <c r="B9" s="19"/>
      <c r="C9" s="19"/>
      <c r="D9" s="22"/>
      <c r="E9" s="18" t="s">
        <v>89</v>
      </c>
      <c r="F9" s="18"/>
      <c r="H9" s="5" t="s">
        <v>41</v>
      </c>
      <c r="I9" s="17" t="s">
        <v>19</v>
      </c>
      <c r="J9" s="18" t="s">
        <v>147</v>
      </c>
      <c r="K9" s="17" t="s">
        <v>18</v>
      </c>
      <c r="L9" s="17" t="s">
        <v>149</v>
      </c>
      <c r="M9" s="17" t="s">
        <v>153</v>
      </c>
      <c r="N9" s="18" t="s">
        <v>157</v>
      </c>
      <c r="O9" s="18" t="s">
        <v>159</v>
      </c>
      <c r="P9" s="18" t="s">
        <v>161</v>
      </c>
      <c r="Q9" s="19" t="s">
        <v>163</v>
      </c>
      <c r="R9" s="18" t="s">
        <v>166</v>
      </c>
      <c r="S9" s="17" t="s">
        <v>17</v>
      </c>
    </row>
    <row r="10" spans="1:20" x14ac:dyDescent="0.4">
      <c r="A10" s="85"/>
      <c r="B10" s="19"/>
      <c r="C10" s="19"/>
      <c r="D10" s="19" t="s">
        <v>27</v>
      </c>
      <c r="E10" s="18" t="s">
        <v>90</v>
      </c>
      <c r="F10" s="18"/>
      <c r="H10" s="5" t="s">
        <v>40</v>
      </c>
      <c r="I10" s="18" t="s">
        <v>169</v>
      </c>
      <c r="J10" s="18" t="s">
        <v>171</v>
      </c>
      <c r="K10" s="17" t="s">
        <v>173</v>
      </c>
      <c r="L10" s="5"/>
      <c r="M10" s="5"/>
      <c r="N10" s="5"/>
      <c r="O10" s="5"/>
    </row>
    <row r="11" spans="1:20" x14ac:dyDescent="0.4">
      <c r="A11" s="85"/>
      <c r="B11" s="19"/>
      <c r="C11" s="19"/>
      <c r="D11" s="22"/>
      <c r="E11" s="18" t="s">
        <v>26</v>
      </c>
      <c r="F11" s="18"/>
      <c r="H11" s="1" t="s">
        <v>198</v>
      </c>
      <c r="I11" s="18" t="s">
        <v>17</v>
      </c>
    </row>
    <row r="12" spans="1:20" x14ac:dyDescent="0.4">
      <c r="A12" s="85"/>
      <c r="B12" s="19"/>
      <c r="C12" s="19"/>
      <c r="D12" s="17" t="s">
        <v>91</v>
      </c>
      <c r="E12" s="22" t="s">
        <v>92</v>
      </c>
      <c r="F12" s="18" t="s">
        <v>93</v>
      </c>
      <c r="H12" s="1" t="s">
        <v>199</v>
      </c>
      <c r="I12" s="17" t="s">
        <v>178</v>
      </c>
      <c r="J12" s="17" t="s">
        <v>181</v>
      </c>
      <c r="K12" s="18" t="s">
        <v>184</v>
      </c>
      <c r="L12" s="18" t="s">
        <v>185</v>
      </c>
      <c r="M12" s="17" t="s">
        <v>17</v>
      </c>
    </row>
    <row r="13" spans="1:20" x14ac:dyDescent="0.4">
      <c r="A13" s="85"/>
      <c r="B13" s="19"/>
      <c r="C13" s="19"/>
      <c r="D13" s="22"/>
      <c r="E13" s="22" t="s">
        <v>94</v>
      </c>
      <c r="F13" s="18"/>
      <c r="H13" s="1" t="s">
        <v>200</v>
      </c>
      <c r="I13" s="18" t="s">
        <v>190</v>
      </c>
    </row>
    <row r="14" spans="1:20" x14ac:dyDescent="0.4">
      <c r="A14" s="85"/>
      <c r="B14" s="19"/>
      <c r="C14" s="19"/>
      <c r="D14" s="19" t="s">
        <v>95</v>
      </c>
      <c r="E14" s="18" t="s">
        <v>96</v>
      </c>
      <c r="F14" s="18"/>
      <c r="H14" s="1" t="s">
        <v>197</v>
      </c>
      <c r="I14" s="17" t="s">
        <v>17</v>
      </c>
    </row>
    <row r="15" spans="1:20" x14ac:dyDescent="0.4">
      <c r="A15" s="85"/>
      <c r="B15" s="19"/>
      <c r="C15" s="19"/>
      <c r="D15" s="22"/>
      <c r="E15" s="18" t="s">
        <v>97</v>
      </c>
      <c r="F15" s="18"/>
      <c r="H15" s="1" t="s">
        <v>210</v>
      </c>
      <c r="I15" s="1" t="s">
        <v>212</v>
      </c>
    </row>
    <row r="16" spans="1:20" x14ac:dyDescent="0.4">
      <c r="A16" s="85"/>
      <c r="B16" s="19"/>
      <c r="C16" s="19"/>
      <c r="D16" s="19" t="s">
        <v>98</v>
      </c>
      <c r="E16" s="17" t="s">
        <v>99</v>
      </c>
      <c r="F16" s="18"/>
      <c r="H16" s="1" t="s">
        <v>211</v>
      </c>
      <c r="I16" s="1" t="s">
        <v>219</v>
      </c>
    </row>
    <row r="17" spans="1:6" x14ac:dyDescent="0.4">
      <c r="A17" s="85"/>
      <c r="B17" s="19"/>
      <c r="C17" s="19"/>
      <c r="D17" s="22"/>
      <c r="E17" s="18" t="s">
        <v>100</v>
      </c>
      <c r="F17" s="18"/>
    </row>
    <row r="18" spans="1:6" x14ac:dyDescent="0.4">
      <c r="A18" s="85"/>
      <c r="B18" s="19"/>
      <c r="C18" s="19"/>
      <c r="D18" s="85" t="s">
        <v>17</v>
      </c>
      <c r="E18" s="18" t="s">
        <v>101</v>
      </c>
      <c r="F18" s="18"/>
    </row>
    <row r="19" spans="1:6" x14ac:dyDescent="0.4">
      <c r="A19" s="85"/>
      <c r="B19" s="19"/>
      <c r="C19" s="19"/>
      <c r="D19" s="19"/>
      <c r="E19" s="18" t="s">
        <v>102</v>
      </c>
      <c r="F19" s="18"/>
    </row>
    <row r="20" spans="1:6" x14ac:dyDescent="0.4">
      <c r="A20" s="85"/>
      <c r="B20" s="19"/>
      <c r="C20" s="91" t="s">
        <v>25</v>
      </c>
      <c r="D20" s="17" t="s">
        <v>103</v>
      </c>
      <c r="E20" s="18" t="s">
        <v>104</v>
      </c>
      <c r="F20" s="18"/>
    </row>
    <row r="21" spans="1:6" x14ac:dyDescent="0.4">
      <c r="A21" s="85"/>
      <c r="B21" s="19"/>
      <c r="C21" s="92"/>
      <c r="D21" s="18" t="s">
        <v>45</v>
      </c>
      <c r="E21" s="18" t="s">
        <v>105</v>
      </c>
      <c r="F21" s="18"/>
    </row>
    <row r="22" spans="1:6" x14ac:dyDescent="0.4">
      <c r="A22" s="85"/>
      <c r="B22" s="19"/>
      <c r="C22" s="92"/>
      <c r="D22" s="17" t="s">
        <v>44</v>
      </c>
      <c r="E22" s="18" t="s">
        <v>106</v>
      </c>
      <c r="F22" s="18"/>
    </row>
    <row r="23" spans="1:6" x14ac:dyDescent="0.4">
      <c r="A23" s="85"/>
      <c r="B23" s="19"/>
      <c r="C23" s="92"/>
      <c r="D23" s="19"/>
      <c r="E23" s="18" t="s">
        <v>107</v>
      </c>
      <c r="F23" s="18"/>
    </row>
    <row r="24" spans="1:6" x14ac:dyDescent="0.4">
      <c r="A24" s="85"/>
      <c r="B24" s="19"/>
      <c r="C24" s="92"/>
      <c r="D24" s="22"/>
      <c r="E24" s="18" t="s">
        <v>108</v>
      </c>
      <c r="F24" s="18"/>
    </row>
    <row r="25" spans="1:6" x14ac:dyDescent="0.4">
      <c r="A25" s="85"/>
      <c r="B25" s="19"/>
      <c r="C25" s="92"/>
      <c r="D25" s="19" t="s">
        <v>109</v>
      </c>
      <c r="E25" s="18" t="s">
        <v>110</v>
      </c>
      <c r="F25" s="18"/>
    </row>
    <row r="26" spans="1:6" x14ac:dyDescent="0.4">
      <c r="A26" s="85"/>
      <c r="B26" s="19"/>
      <c r="C26" s="85"/>
      <c r="D26" s="17" t="s">
        <v>111</v>
      </c>
      <c r="E26" s="18" t="s">
        <v>112</v>
      </c>
      <c r="F26" s="18"/>
    </row>
    <row r="27" spans="1:6" x14ac:dyDescent="0.4">
      <c r="A27" s="85"/>
      <c r="B27" s="19"/>
      <c r="C27" s="92"/>
      <c r="D27" s="18" t="s">
        <v>113</v>
      </c>
      <c r="E27" s="18" t="s">
        <v>114</v>
      </c>
      <c r="F27" s="18"/>
    </row>
    <row r="28" spans="1:6" x14ac:dyDescent="0.4">
      <c r="A28" s="85"/>
      <c r="B28" s="19"/>
      <c r="C28" s="92"/>
      <c r="D28" s="18" t="s">
        <v>115</v>
      </c>
      <c r="E28" s="18" t="s">
        <v>116</v>
      </c>
      <c r="F28" s="18"/>
    </row>
    <row r="29" spans="1:6" x14ac:dyDescent="0.4">
      <c r="A29" s="85"/>
      <c r="B29" s="19"/>
      <c r="C29" s="92"/>
      <c r="D29" s="17" t="s">
        <v>117</v>
      </c>
      <c r="E29" s="18" t="s">
        <v>118</v>
      </c>
      <c r="F29" s="18"/>
    </row>
    <row r="30" spans="1:6" x14ac:dyDescent="0.4">
      <c r="A30" s="85"/>
      <c r="B30" s="19"/>
      <c r="C30" s="92"/>
      <c r="D30" s="17" t="s">
        <v>46</v>
      </c>
      <c r="E30" s="21" t="s">
        <v>119</v>
      </c>
      <c r="F30" s="18"/>
    </row>
    <row r="31" spans="1:6" x14ac:dyDescent="0.4">
      <c r="A31" s="85"/>
      <c r="B31" s="19"/>
      <c r="C31" s="92"/>
      <c r="D31" s="19"/>
      <c r="E31" s="20" t="s">
        <v>120</v>
      </c>
      <c r="F31" s="18"/>
    </row>
    <row r="32" spans="1:6" ht="40.5" x14ac:dyDescent="0.4">
      <c r="A32" s="85"/>
      <c r="B32" s="19"/>
      <c r="C32" s="92"/>
      <c r="D32" s="19"/>
      <c r="E32" s="20" t="s">
        <v>121</v>
      </c>
      <c r="F32" s="93" t="s">
        <v>122</v>
      </c>
    </row>
    <row r="33" spans="1:6" x14ac:dyDescent="0.4">
      <c r="A33" s="85"/>
      <c r="B33" s="19"/>
      <c r="C33" s="92"/>
      <c r="D33" s="19"/>
      <c r="E33" s="20" t="s">
        <v>123</v>
      </c>
      <c r="F33" s="18"/>
    </row>
    <row r="34" spans="1:6" x14ac:dyDescent="0.4">
      <c r="A34" s="85"/>
      <c r="B34" s="19"/>
      <c r="C34" s="92"/>
      <c r="D34" s="18" t="s">
        <v>17</v>
      </c>
      <c r="E34" s="20" t="s">
        <v>124</v>
      </c>
      <c r="F34" s="18"/>
    </row>
    <row r="35" spans="1:6" x14ac:dyDescent="0.4">
      <c r="A35" s="85"/>
      <c r="B35" s="19"/>
      <c r="C35" s="21" t="s">
        <v>24</v>
      </c>
      <c r="D35" s="94" t="s">
        <v>125</v>
      </c>
      <c r="E35" s="24" t="s">
        <v>126</v>
      </c>
      <c r="F35" s="18"/>
    </row>
    <row r="36" spans="1:6" x14ac:dyDescent="0.4">
      <c r="A36" s="85"/>
      <c r="B36" s="19"/>
      <c r="C36" s="85"/>
      <c r="D36" s="95" t="s">
        <v>127</v>
      </c>
      <c r="E36" s="24" t="s">
        <v>128</v>
      </c>
      <c r="F36" s="18"/>
    </row>
    <row r="37" spans="1:6" x14ac:dyDescent="0.4">
      <c r="A37" s="85"/>
      <c r="B37" s="19"/>
      <c r="C37" s="85"/>
      <c r="D37" s="95" t="s">
        <v>23</v>
      </c>
      <c r="E37" s="24" t="s">
        <v>129</v>
      </c>
      <c r="F37" s="18"/>
    </row>
    <row r="38" spans="1:6" x14ac:dyDescent="0.4">
      <c r="A38" s="85"/>
      <c r="B38" s="19"/>
      <c r="C38" s="85"/>
      <c r="D38" s="95" t="s">
        <v>130</v>
      </c>
      <c r="E38" s="24" t="s">
        <v>131</v>
      </c>
      <c r="F38" s="18"/>
    </row>
    <row r="39" spans="1:6" x14ac:dyDescent="0.4">
      <c r="A39" s="85"/>
      <c r="B39" s="19"/>
      <c r="C39" s="85"/>
      <c r="D39" s="95" t="s">
        <v>132</v>
      </c>
      <c r="E39" s="24" t="s">
        <v>133</v>
      </c>
      <c r="F39" s="18"/>
    </row>
    <row r="40" spans="1:6" x14ac:dyDescent="0.4">
      <c r="A40" s="85"/>
      <c r="B40" s="19"/>
      <c r="C40" s="85"/>
      <c r="D40" s="95" t="s">
        <v>134</v>
      </c>
      <c r="E40" s="24" t="s">
        <v>135</v>
      </c>
      <c r="F40" s="18"/>
    </row>
    <row r="41" spans="1:6" x14ac:dyDescent="0.4">
      <c r="A41" s="85"/>
      <c r="B41" s="19"/>
      <c r="C41" s="85"/>
      <c r="D41" s="95" t="s">
        <v>136</v>
      </c>
      <c r="E41" s="24" t="s">
        <v>137</v>
      </c>
      <c r="F41" s="18"/>
    </row>
    <row r="42" spans="1:6" x14ac:dyDescent="0.4">
      <c r="A42" s="85"/>
      <c r="B42" s="19"/>
      <c r="C42" s="85"/>
      <c r="D42" s="95" t="s">
        <v>138</v>
      </c>
      <c r="E42" s="96" t="s">
        <v>139</v>
      </c>
      <c r="F42" s="18"/>
    </row>
    <row r="43" spans="1:6" x14ac:dyDescent="0.4">
      <c r="A43" s="85"/>
      <c r="B43" s="19"/>
      <c r="C43" s="85"/>
      <c r="D43" s="95" t="s">
        <v>49</v>
      </c>
      <c r="E43" s="24" t="s">
        <v>22</v>
      </c>
      <c r="F43" s="18"/>
    </row>
    <row r="44" spans="1:6" x14ac:dyDescent="0.4">
      <c r="A44" s="85"/>
      <c r="B44" s="19"/>
      <c r="C44" s="85"/>
      <c r="D44" s="97"/>
      <c r="E44" s="24" t="s">
        <v>140</v>
      </c>
      <c r="F44" s="18"/>
    </row>
    <row r="45" spans="1:6" x14ac:dyDescent="0.4">
      <c r="A45" s="85"/>
      <c r="B45" s="19"/>
      <c r="C45" s="85"/>
      <c r="D45" s="95" t="s">
        <v>141</v>
      </c>
      <c r="E45" s="24" t="s">
        <v>142</v>
      </c>
      <c r="F45" s="18"/>
    </row>
    <row r="46" spans="1:6" x14ac:dyDescent="0.4">
      <c r="A46" s="85"/>
      <c r="B46" s="19"/>
      <c r="C46" s="85"/>
      <c r="D46" s="23" t="s">
        <v>143</v>
      </c>
      <c r="E46" s="20" t="s">
        <v>144</v>
      </c>
      <c r="F46" s="18"/>
    </row>
    <row r="47" spans="1:6" x14ac:dyDescent="0.4">
      <c r="A47" s="85"/>
      <c r="B47" s="19"/>
      <c r="C47" s="85"/>
      <c r="D47" s="25"/>
      <c r="E47" s="24" t="s">
        <v>145</v>
      </c>
      <c r="F47" s="18"/>
    </row>
    <row r="48" spans="1:6" x14ac:dyDescent="0.4">
      <c r="A48" s="85"/>
      <c r="B48" s="19"/>
      <c r="C48" s="85"/>
      <c r="D48" s="98"/>
      <c r="E48" s="24">
        <v>898</v>
      </c>
      <c r="F48" s="18"/>
    </row>
    <row r="49" spans="1:6" x14ac:dyDescent="0.4">
      <c r="A49" s="85"/>
      <c r="B49" s="19"/>
      <c r="C49" s="85"/>
      <c r="D49" s="99" t="s">
        <v>17</v>
      </c>
      <c r="E49" s="24" t="s">
        <v>21</v>
      </c>
      <c r="F49" s="18"/>
    </row>
    <row r="50" spans="1:6" x14ac:dyDescent="0.4">
      <c r="A50" s="85"/>
      <c r="B50" s="19"/>
      <c r="C50" s="91" t="s">
        <v>20</v>
      </c>
      <c r="D50" s="17" t="s">
        <v>19</v>
      </c>
      <c r="E50" s="100" t="s">
        <v>146</v>
      </c>
      <c r="F50" s="18"/>
    </row>
    <row r="51" spans="1:6" x14ac:dyDescent="0.4">
      <c r="A51" s="85"/>
      <c r="B51" s="19"/>
      <c r="C51" s="92"/>
      <c r="D51" s="18" t="s">
        <v>147</v>
      </c>
      <c r="E51" s="18" t="s">
        <v>147</v>
      </c>
      <c r="F51" s="18"/>
    </row>
    <row r="52" spans="1:6" x14ac:dyDescent="0.4">
      <c r="A52" s="85"/>
      <c r="B52" s="19"/>
      <c r="C52" s="92"/>
      <c r="D52" s="17" t="s">
        <v>18</v>
      </c>
      <c r="E52" s="18" t="s">
        <v>148</v>
      </c>
      <c r="F52" s="18"/>
    </row>
    <row r="53" spans="1:6" x14ac:dyDescent="0.4">
      <c r="A53" s="85"/>
      <c r="B53" s="19"/>
      <c r="C53" s="92"/>
      <c r="D53" s="17" t="s">
        <v>149</v>
      </c>
      <c r="E53" s="20" t="s">
        <v>150</v>
      </c>
      <c r="F53" s="18"/>
    </row>
    <row r="54" spans="1:6" x14ac:dyDescent="0.4">
      <c r="A54" s="85"/>
      <c r="B54" s="19"/>
      <c r="C54" s="92"/>
      <c r="D54" s="19"/>
      <c r="E54" s="101" t="s">
        <v>151</v>
      </c>
      <c r="F54" s="18"/>
    </row>
    <row r="55" spans="1:6" x14ac:dyDescent="0.4">
      <c r="A55" s="85"/>
      <c r="B55" s="19"/>
      <c r="C55" s="92"/>
      <c r="D55" s="19"/>
      <c r="E55" s="20" t="s">
        <v>152</v>
      </c>
      <c r="F55" s="18"/>
    </row>
    <row r="56" spans="1:6" x14ac:dyDescent="0.4">
      <c r="A56" s="85"/>
      <c r="B56" s="19"/>
      <c r="C56" s="92"/>
      <c r="D56" s="17" t="s">
        <v>153</v>
      </c>
      <c r="E56" s="20" t="s">
        <v>154</v>
      </c>
      <c r="F56" s="18"/>
    </row>
    <row r="57" spans="1:6" x14ac:dyDescent="0.4">
      <c r="A57" s="85"/>
      <c r="B57" s="19"/>
      <c r="C57" s="92"/>
      <c r="D57" s="19"/>
      <c r="E57" s="20" t="s">
        <v>155</v>
      </c>
      <c r="F57" s="18"/>
    </row>
    <row r="58" spans="1:6" x14ac:dyDescent="0.4">
      <c r="A58" s="85"/>
      <c r="B58" s="19"/>
      <c r="C58" s="19"/>
      <c r="D58" s="22"/>
      <c r="E58" s="101" t="s">
        <v>156</v>
      </c>
      <c r="F58" s="18"/>
    </row>
    <row r="59" spans="1:6" x14ac:dyDescent="0.4">
      <c r="A59" s="85"/>
      <c r="B59" s="19"/>
      <c r="C59" s="19"/>
      <c r="D59" s="18" t="s">
        <v>157</v>
      </c>
      <c r="E59" s="18" t="s">
        <v>158</v>
      </c>
      <c r="F59" s="18"/>
    </row>
    <row r="60" spans="1:6" x14ac:dyDescent="0.4">
      <c r="A60" s="85"/>
      <c r="B60" s="19"/>
      <c r="C60" s="19"/>
      <c r="D60" s="18" t="s">
        <v>159</v>
      </c>
      <c r="E60" s="18" t="s">
        <v>160</v>
      </c>
      <c r="F60" s="18"/>
    </row>
    <row r="61" spans="1:6" x14ac:dyDescent="0.4">
      <c r="A61" s="85"/>
      <c r="B61" s="19"/>
      <c r="C61" s="19"/>
      <c r="D61" s="18" t="s">
        <v>161</v>
      </c>
      <c r="E61" s="18" t="s">
        <v>162</v>
      </c>
      <c r="F61" s="18"/>
    </row>
    <row r="62" spans="1:6" x14ac:dyDescent="0.4">
      <c r="A62" s="85"/>
      <c r="B62" s="19"/>
      <c r="C62" s="19"/>
      <c r="D62" s="19" t="s">
        <v>163</v>
      </c>
      <c r="E62" s="18" t="s">
        <v>164</v>
      </c>
      <c r="F62" s="18"/>
    </row>
    <row r="63" spans="1:6" x14ac:dyDescent="0.4">
      <c r="A63" s="85"/>
      <c r="B63" s="19"/>
      <c r="C63" s="19"/>
      <c r="D63" s="22"/>
      <c r="E63" s="18" t="s">
        <v>165</v>
      </c>
      <c r="F63" s="18"/>
    </row>
    <row r="64" spans="1:6" x14ac:dyDescent="0.4">
      <c r="A64" s="85"/>
      <c r="B64" s="19"/>
      <c r="C64" s="19"/>
      <c r="D64" s="18" t="s">
        <v>166</v>
      </c>
      <c r="E64" s="22" t="s">
        <v>167</v>
      </c>
      <c r="F64" s="18"/>
    </row>
    <row r="65" spans="1:6" x14ac:dyDescent="0.4">
      <c r="A65" s="85"/>
      <c r="B65" s="19"/>
      <c r="C65" s="19"/>
      <c r="D65" s="17" t="s">
        <v>17</v>
      </c>
      <c r="E65" s="18" t="s">
        <v>168</v>
      </c>
      <c r="F65" s="18"/>
    </row>
    <row r="66" spans="1:6" x14ac:dyDescent="0.4">
      <c r="A66" s="85"/>
      <c r="B66" s="19"/>
      <c r="C66" s="21" t="s">
        <v>16</v>
      </c>
      <c r="D66" s="18" t="s">
        <v>169</v>
      </c>
      <c r="E66" s="18" t="s">
        <v>170</v>
      </c>
      <c r="F66" s="18"/>
    </row>
    <row r="67" spans="1:6" x14ac:dyDescent="0.4">
      <c r="A67" s="85"/>
      <c r="B67" s="19"/>
      <c r="C67" s="26"/>
      <c r="D67" s="18" t="s">
        <v>171</v>
      </c>
      <c r="E67" s="18" t="s">
        <v>172</v>
      </c>
      <c r="F67" s="18"/>
    </row>
    <row r="68" spans="1:6" x14ac:dyDescent="0.4">
      <c r="A68" s="85"/>
      <c r="B68" s="19"/>
      <c r="C68" s="26"/>
      <c r="D68" s="17" t="s">
        <v>173</v>
      </c>
      <c r="E68" s="17" t="s">
        <v>174</v>
      </c>
      <c r="F68" s="18"/>
    </row>
    <row r="69" spans="1:6" x14ac:dyDescent="0.4">
      <c r="A69" s="85"/>
      <c r="B69" s="19"/>
      <c r="C69" s="102" t="s">
        <v>175</v>
      </c>
      <c r="D69" s="18" t="s">
        <v>17</v>
      </c>
      <c r="E69" s="18" t="s">
        <v>176</v>
      </c>
      <c r="F69" s="18"/>
    </row>
    <row r="70" spans="1:6" x14ac:dyDescent="0.4">
      <c r="A70" s="85"/>
      <c r="B70" s="19"/>
      <c r="C70" s="103" t="s">
        <v>177</v>
      </c>
      <c r="D70" s="17" t="s">
        <v>178</v>
      </c>
      <c r="E70" s="18" t="s">
        <v>179</v>
      </c>
      <c r="F70" s="18"/>
    </row>
    <row r="71" spans="1:6" x14ac:dyDescent="0.4">
      <c r="A71" s="85"/>
      <c r="B71" s="19"/>
      <c r="C71" s="104"/>
      <c r="D71" s="19"/>
      <c r="E71" s="18" t="s">
        <v>180</v>
      </c>
      <c r="F71" s="18"/>
    </row>
    <row r="72" spans="1:6" x14ac:dyDescent="0.4">
      <c r="A72" s="85"/>
      <c r="B72" s="19"/>
      <c r="C72" s="104"/>
      <c r="D72" s="17" t="s">
        <v>181</v>
      </c>
      <c r="E72" s="18" t="s">
        <v>182</v>
      </c>
      <c r="F72" s="18"/>
    </row>
    <row r="73" spans="1:6" x14ac:dyDescent="0.4">
      <c r="A73" s="85"/>
      <c r="B73" s="19"/>
      <c r="C73" s="104"/>
      <c r="D73" s="19"/>
      <c r="E73" s="18" t="s">
        <v>183</v>
      </c>
      <c r="F73" s="18"/>
    </row>
    <row r="74" spans="1:6" x14ac:dyDescent="0.4">
      <c r="A74" s="85"/>
      <c r="B74" s="19"/>
      <c r="C74" s="104"/>
      <c r="D74" s="18" t="s">
        <v>184</v>
      </c>
      <c r="E74" s="100">
        <v>8</v>
      </c>
      <c r="F74" s="18"/>
    </row>
    <row r="75" spans="1:6" x14ac:dyDescent="0.4">
      <c r="A75" s="85"/>
      <c r="B75" s="19"/>
      <c r="C75" s="104"/>
      <c r="D75" s="18" t="s">
        <v>185</v>
      </c>
      <c r="E75" s="18" t="s">
        <v>186</v>
      </c>
      <c r="F75" s="18"/>
    </row>
    <row r="76" spans="1:6" x14ac:dyDescent="0.4">
      <c r="A76" s="85"/>
      <c r="B76" s="19"/>
      <c r="C76" s="104"/>
      <c r="D76" s="17" t="s">
        <v>17</v>
      </c>
      <c r="E76" s="18" t="s">
        <v>187</v>
      </c>
      <c r="F76" s="18"/>
    </row>
    <row r="77" spans="1:6" x14ac:dyDescent="0.4">
      <c r="A77" s="85"/>
      <c r="B77" s="19"/>
      <c r="C77" s="105"/>
      <c r="D77" s="22"/>
      <c r="E77" s="18" t="s">
        <v>188</v>
      </c>
      <c r="F77" s="18"/>
    </row>
    <row r="78" spans="1:6" x14ac:dyDescent="0.4">
      <c r="A78" s="85"/>
      <c r="B78" s="19"/>
      <c r="C78" s="105" t="s">
        <v>189</v>
      </c>
      <c r="D78" s="18" t="s">
        <v>190</v>
      </c>
      <c r="E78" s="18" t="s">
        <v>191</v>
      </c>
      <c r="F78" s="18"/>
    </row>
    <row r="79" spans="1:6" x14ac:dyDescent="0.4">
      <c r="A79" s="85"/>
      <c r="B79" s="19"/>
      <c r="C79" s="103" t="s">
        <v>192</v>
      </c>
      <c r="D79" s="17" t="s">
        <v>17</v>
      </c>
      <c r="E79" s="18" t="s">
        <v>193</v>
      </c>
      <c r="F79" s="18"/>
    </row>
    <row r="80" spans="1:6" x14ac:dyDescent="0.4">
      <c r="A80" s="85"/>
      <c r="B80" s="19"/>
      <c r="C80" s="104"/>
      <c r="D80" s="19"/>
      <c r="E80" s="18" t="s">
        <v>194</v>
      </c>
      <c r="F80" s="18" t="s">
        <v>195</v>
      </c>
    </row>
    <row r="81" spans="1:6" x14ac:dyDescent="0.4">
      <c r="A81" s="85"/>
      <c r="B81" s="19"/>
      <c r="C81" s="106"/>
      <c r="D81" s="22"/>
      <c r="E81" s="18" t="s">
        <v>196</v>
      </c>
      <c r="F81" s="18"/>
    </row>
    <row r="82" spans="1:6" x14ac:dyDescent="0.4">
      <c r="A82" s="85"/>
      <c r="B82" s="114"/>
      <c r="C82" s="115" t="s">
        <v>213</v>
      </c>
      <c r="D82" s="116" t="s">
        <v>214</v>
      </c>
      <c r="E82" s="116" t="s">
        <v>215</v>
      </c>
      <c r="F82" s="116"/>
    </row>
    <row r="83" spans="1:6" x14ac:dyDescent="0.4">
      <c r="A83" s="85"/>
      <c r="B83" s="117"/>
      <c r="C83" s="115" t="s">
        <v>216</v>
      </c>
      <c r="D83" s="116" t="s">
        <v>220</v>
      </c>
      <c r="E83" s="118" t="s">
        <v>217</v>
      </c>
      <c r="F83" s="118"/>
    </row>
    <row r="84" spans="1:6" x14ac:dyDescent="0.4">
      <c r="A84" s="85"/>
      <c r="B84" s="147" t="s">
        <v>15</v>
      </c>
      <c r="C84" s="147"/>
      <c r="F84" s="113" t="s">
        <v>218</v>
      </c>
    </row>
    <row r="85" spans="1:6" x14ac:dyDescent="0.4">
      <c r="B85" s="8"/>
      <c r="C85" s="8"/>
      <c r="D85" s="8"/>
      <c r="E85" s="108"/>
      <c r="F85" s="8"/>
    </row>
    <row r="86" spans="1:6" x14ac:dyDescent="0.4">
      <c r="B86" s="8"/>
      <c r="C86" s="8"/>
      <c r="D86" s="8"/>
      <c r="E86" s="108"/>
      <c r="F86" s="8"/>
    </row>
    <row r="87" spans="1:6" x14ac:dyDescent="0.4">
      <c r="B87" s="8"/>
      <c r="C87" s="8"/>
      <c r="D87" s="8"/>
      <c r="E87" s="108"/>
      <c r="F87" s="8"/>
    </row>
    <row r="88" spans="1:6" x14ac:dyDescent="0.4">
      <c r="B88" s="8"/>
      <c r="C88" s="8"/>
      <c r="D88" s="8"/>
      <c r="E88" s="108"/>
      <c r="F88" s="8"/>
    </row>
    <row r="89" spans="1:6" x14ac:dyDescent="0.4">
      <c r="B89" s="8"/>
      <c r="C89" s="8"/>
      <c r="D89" s="8"/>
      <c r="E89" s="108"/>
      <c r="F89" s="8"/>
    </row>
    <row r="90" spans="1:6" x14ac:dyDescent="0.4">
      <c r="B90" s="8"/>
      <c r="C90" s="8"/>
      <c r="D90" s="8"/>
      <c r="E90" s="8"/>
      <c r="F90" s="8"/>
    </row>
    <row r="91" spans="1:6" ht="18.75" x14ac:dyDescent="0.4">
      <c r="B91" s="107"/>
      <c r="C91" s="107"/>
      <c r="D91"/>
      <c r="E91"/>
      <c r="F91" s="16"/>
    </row>
    <row r="131" spans="2:2" x14ac:dyDescent="0.4">
      <c r="B131" s="15" t="s">
        <v>14</v>
      </c>
    </row>
  </sheetData>
  <mergeCells count="2">
    <mergeCell ref="B2:E2"/>
    <mergeCell ref="B84:C84"/>
  </mergeCells>
  <phoneticPr fontId="4"/>
  <pageMargins left="0.98425196850393704" right="0.39370078740157483" top="0.74803149606299213" bottom="0.74803149606299213" header="0.31496062992125984" footer="0.31496062992125984"/>
  <pageSetup paperSize="9" orientation="portrait" r:id="rId1"/>
  <headerFooter>
    <oddFooter>&amp;R&amp;"ＭＳ 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13</vt:i4>
      </vt:variant>
    </vt:vector>
  </HeadingPairs>
  <TitlesOfParts>
    <vt:vector size="15" baseType="lpstr">
      <vt:lpstr>事業計画</vt:lpstr>
      <vt:lpstr>公表リスト(別表１；タクシー)</vt:lpstr>
      <vt:lpstr>事業計画!Print_Area</vt:lpstr>
      <vt:lpstr>TOYOTIRE㈱</vt:lpstr>
      <vt:lpstr>コンチネンタル</vt:lpstr>
      <vt:lpstr>ナンカンタイヤ</vt:lpstr>
      <vt:lpstr>ネクセンタイヤ</vt:lpstr>
      <vt:lpstr>ハンコックタイヤアンドテクノロジー㈱</vt:lpstr>
      <vt:lpstr>ピレリジャパン㈱</vt:lpstr>
      <vt:lpstr>メーカー</vt:lpstr>
      <vt:lpstr>横浜ゴム㈱</vt:lpstr>
      <vt:lpstr>㈱ブリヂストン</vt:lpstr>
      <vt:lpstr>住友ゴム工業㈱</vt:lpstr>
      <vt:lpstr>日本グッドイヤー㈱</vt:lpstr>
      <vt:lpstr>日本ミシュランタイヤ㈱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2023-04-14T07:29:34Z</cp:lastPrinted>
  <dcterms:created xsi:type="dcterms:W3CDTF">2022-06-27T11:43:18Z</dcterms:created>
  <dcterms:modified xsi:type="dcterms:W3CDTF">2023-07-28T05:59:09Z</dcterms:modified>
</cp:coreProperties>
</file>