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 activeTab="1"/>
  </bookViews>
  <sheets>
    <sheet name="資料2-3-3" sheetId="1" r:id="rId1"/>
    <sheet name="資料2-3-4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2" l="1"/>
  <c r="D31" i="2"/>
  <c r="D32" i="2"/>
  <c r="D33" i="2"/>
  <c r="D34" i="2"/>
  <c r="D35" i="2"/>
  <c r="D36" i="2"/>
  <c r="D29" i="2"/>
  <c r="D24" i="2"/>
  <c r="D23" i="2"/>
  <c r="D15" i="2"/>
  <c r="D16" i="2"/>
  <c r="D17" i="2"/>
  <c r="D18" i="2"/>
  <c r="D14" i="2"/>
  <c r="I15" i="2"/>
  <c r="I16" i="2"/>
  <c r="I17" i="2"/>
  <c r="I18" i="2"/>
  <c r="I19" i="2"/>
  <c r="I20" i="2"/>
  <c r="I21" i="2"/>
  <c r="I22" i="2"/>
  <c r="I14" i="2"/>
  <c r="C37" i="2"/>
  <c r="C19" i="2"/>
  <c r="C25" i="2"/>
  <c r="H23" i="2"/>
  <c r="I23" i="1"/>
  <c r="I24" i="1"/>
  <c r="I25" i="1"/>
  <c r="I26" i="1"/>
  <c r="I22" i="1"/>
  <c r="D28" i="1"/>
  <c r="H27" i="1"/>
  <c r="I15" i="1"/>
  <c r="I16" i="1"/>
  <c r="I17" i="1"/>
  <c r="I14" i="1"/>
  <c r="H18" i="1"/>
  <c r="D29" i="1"/>
  <c r="D30" i="1"/>
  <c r="D31" i="1"/>
  <c r="D32" i="1"/>
  <c r="D33" i="1"/>
  <c r="D34" i="1"/>
  <c r="D35" i="1"/>
  <c r="C36" i="1"/>
  <c r="C24" i="1"/>
  <c r="C18" i="1"/>
</calcChain>
</file>

<file path=xl/sharedStrings.xml><?xml version="1.0" encoding="utf-8"?>
<sst xmlns="http://schemas.openxmlformats.org/spreadsheetml/2006/main" count="96" uniqueCount="56">
  <si>
    <t>表１：疾患</t>
    <rPh sb="0" eb="1">
      <t>ヒョウ</t>
    </rPh>
    <rPh sb="3" eb="5">
      <t>シッカン</t>
    </rPh>
    <phoneticPr fontId="2"/>
  </si>
  <si>
    <t>疾患</t>
    <rPh sb="0" eb="2">
      <t>シッカン</t>
    </rPh>
    <phoneticPr fontId="2"/>
  </si>
  <si>
    <t>脳血管障害</t>
    <rPh sb="0" eb="3">
      <t>ノウケッカンショウ</t>
    </rPh>
    <rPh sb="3" eb="5">
      <t>ショウガイ</t>
    </rPh>
    <phoneticPr fontId="2"/>
  </si>
  <si>
    <t>外傷性脳損傷</t>
    <rPh sb="0" eb="3">
      <t>ガイショウセイ</t>
    </rPh>
    <rPh sb="3" eb="6">
      <t>ノウソンショウ</t>
    </rPh>
    <phoneticPr fontId="2"/>
  </si>
  <si>
    <t>低酸素脳症</t>
    <rPh sb="0" eb="3">
      <t>テイサンソ</t>
    </rPh>
    <rPh sb="3" eb="5">
      <t>ノウショウ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</si>
  <si>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</si>
  <si>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</si>
  <si>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（人）</t>
    <rPh sb="1" eb="2">
      <t>ヒト</t>
    </rPh>
    <phoneticPr fontId="2"/>
  </si>
  <si>
    <t>（％）</t>
    <phoneticPr fontId="2"/>
  </si>
  <si>
    <t>表２：性別</t>
    <rPh sb="0" eb="1">
      <t>ヒョウ</t>
    </rPh>
    <rPh sb="3" eb="5">
      <t>セイベツ</t>
    </rPh>
    <phoneticPr fontId="2"/>
  </si>
  <si>
    <t>性別</t>
    <rPh sb="0" eb="2">
      <t>セイベツ</t>
    </rPh>
    <phoneticPr fontId="2"/>
  </si>
  <si>
    <t>（人）</t>
    <rPh sb="1" eb="2">
      <t>ヒト</t>
    </rPh>
    <phoneticPr fontId="2"/>
  </si>
  <si>
    <t>（％）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</si>
  <si>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</si>
  <si>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</si>
  <si>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</si>
  <si>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表３：年齢</t>
    <rPh sb="0" eb="1">
      <t>ヒョウ</t>
    </rPh>
    <rPh sb="3" eb="5">
      <t>ネンレイ</t>
    </rPh>
    <phoneticPr fontId="2"/>
  </si>
  <si>
    <t>年齢</t>
    <rPh sb="0" eb="2">
      <t>ネンレイ</t>
    </rPh>
    <phoneticPr fontId="2"/>
  </si>
  <si>
    <t>０〜１０歳代</t>
    <rPh sb="4" eb="6">
      <t>サイダイ</t>
    </rPh>
    <phoneticPr fontId="2"/>
  </si>
  <si>
    <t>２０歳代</t>
    <rPh sb="2" eb="4">
      <t>サイダイ</t>
    </rPh>
    <phoneticPr fontId="2"/>
  </si>
  <si>
    <t>３０歳代</t>
    <rPh sb="2" eb="4">
      <t>サイダイ</t>
    </rPh>
    <phoneticPr fontId="2"/>
  </si>
  <si>
    <t>４０歳代</t>
    <rPh sb="2" eb="4">
      <t>サイダイ</t>
    </rPh>
    <phoneticPr fontId="2"/>
  </si>
  <si>
    <t>５０歳代</t>
    <rPh sb="2" eb="4">
      <t>サイダイ</t>
    </rPh>
    <phoneticPr fontId="2"/>
  </si>
  <si>
    <t>６０歳代</t>
    <rPh sb="2" eb="4">
      <t>サイダイ</t>
    </rPh>
    <phoneticPr fontId="2"/>
  </si>
  <si>
    <t>７０歳代</t>
    <rPh sb="2" eb="4">
      <t>サイダイ</t>
    </rPh>
    <phoneticPr fontId="2"/>
  </si>
  <si>
    <t>８０歳代以上</t>
    <rPh sb="2" eb="4">
      <t>サイダイ</t>
    </rPh>
    <rPh sb="4" eb="6">
      <t>イジョウ</t>
    </rPh>
    <phoneticPr fontId="2"/>
  </si>
  <si>
    <t>表４：入院病棟</t>
    <rPh sb="0" eb="1">
      <t>ヒョウ</t>
    </rPh>
    <rPh sb="3" eb="5">
      <t>ニュウイン</t>
    </rPh>
    <rPh sb="5" eb="7">
      <t>ビョウトウ</t>
    </rPh>
    <phoneticPr fontId="2"/>
  </si>
  <si>
    <t>入院病棟</t>
    <rPh sb="0" eb="2">
      <t>ニュウイン</t>
    </rPh>
    <rPh sb="2" eb="4">
      <t>ビョウトウ</t>
    </rPh>
    <phoneticPr fontId="2"/>
  </si>
  <si>
    <t>回復期リハビリ病棟</t>
    <rPh sb="0" eb="3">
      <t>カイフクキ</t>
    </rPh>
    <rPh sb="7" eb="9">
      <t>ビョウトウ</t>
    </rPh>
    <phoneticPr fontId="2"/>
  </si>
  <si>
    <t>障害者病棟</t>
    <rPh sb="0" eb="3">
      <t>ショウガイシャ</t>
    </rPh>
    <rPh sb="3" eb="5">
      <t>ビョウトウ</t>
    </rPh>
    <phoneticPr fontId="2"/>
  </si>
  <si>
    <t>９W（QQ）</t>
    <phoneticPr fontId="2"/>
  </si>
  <si>
    <t>その他の病棟</t>
    <rPh sb="2" eb="3">
      <t>ホカ</t>
    </rPh>
    <rPh sb="4" eb="6">
      <t>ビョウトウ</t>
    </rPh>
    <phoneticPr fontId="2"/>
  </si>
  <si>
    <t>表５：退院先</t>
    <rPh sb="0" eb="1">
      <t>ヒョウ</t>
    </rPh>
    <rPh sb="3" eb="5">
      <t>タイイン</t>
    </rPh>
    <rPh sb="5" eb="6">
      <t>サキ</t>
    </rPh>
    <phoneticPr fontId="2"/>
  </si>
  <si>
    <t>退院先</t>
    <rPh sb="0" eb="2">
      <t>タイイン</t>
    </rPh>
    <rPh sb="2" eb="3">
      <t>サキ</t>
    </rPh>
    <phoneticPr fontId="2"/>
  </si>
  <si>
    <t>（％）</t>
    <phoneticPr fontId="2"/>
  </si>
  <si>
    <t>自宅</t>
    <rPh sb="0" eb="2">
      <t>ジタク</t>
    </rPh>
    <phoneticPr fontId="2"/>
  </si>
  <si>
    <t>転院</t>
    <rPh sb="0" eb="2">
      <t>テンイン</t>
    </rPh>
    <phoneticPr fontId="2"/>
  </si>
  <si>
    <t>入院中</t>
    <rPh sb="0" eb="2">
      <t>ニュウイン</t>
    </rPh>
    <rPh sb="2" eb="3">
      <t>チュウ</t>
    </rPh>
    <phoneticPr fontId="2"/>
  </si>
  <si>
    <t>死亡</t>
    <rPh sb="0" eb="2">
      <t>シボウ</t>
    </rPh>
    <phoneticPr fontId="2"/>
  </si>
  <si>
    <t>脳腫瘍</t>
    <rPh sb="0" eb="3">
      <t>ノウシュヨウ</t>
    </rPh>
    <phoneticPr fontId="2"/>
  </si>
  <si>
    <t>表４：相談内容</t>
    <rPh sb="0" eb="1">
      <t>ヒョウ</t>
    </rPh>
    <rPh sb="3" eb="5">
      <t>ソウダン</t>
    </rPh>
    <rPh sb="5" eb="7">
      <t>ナイヨウ</t>
    </rPh>
    <phoneticPr fontId="2"/>
  </si>
  <si>
    <t>相談内容</t>
    <rPh sb="0" eb="2">
      <t>ソウダン</t>
    </rPh>
    <rPh sb="2" eb="4">
      <t>ナイヨウ</t>
    </rPh>
    <phoneticPr fontId="2"/>
  </si>
  <si>
    <t>外来OTリハ</t>
    <rPh sb="0" eb="2">
      <t>ガイライ</t>
    </rPh>
    <phoneticPr fontId="2"/>
  </si>
  <si>
    <t>他院通院リハ</t>
    <rPh sb="0" eb="2">
      <t>タイン</t>
    </rPh>
    <rPh sb="2" eb="4">
      <t>ツウイン</t>
    </rPh>
    <phoneticPr fontId="2"/>
  </si>
  <si>
    <t>就労</t>
    <rPh sb="0" eb="2">
      <t>シュウロウ</t>
    </rPh>
    <phoneticPr fontId="2"/>
  </si>
  <si>
    <t>福祉制度</t>
    <rPh sb="0" eb="4">
      <t>フクシセイド</t>
    </rPh>
    <phoneticPr fontId="2"/>
  </si>
  <si>
    <t>作業所</t>
    <rPh sb="0" eb="3">
      <t>サギョウショ</t>
    </rPh>
    <phoneticPr fontId="2"/>
  </si>
  <si>
    <t>自立C利用</t>
    <rPh sb="0" eb="2">
      <t>ジリツ</t>
    </rPh>
    <rPh sb="3" eb="5">
      <t>リヨウ</t>
    </rPh>
    <phoneticPr fontId="2"/>
  </si>
  <si>
    <t>高次脳診断</t>
    <rPh sb="0" eb="2">
      <t>コウジ</t>
    </rPh>
    <rPh sb="2" eb="3">
      <t>ノウ</t>
    </rPh>
    <rPh sb="3" eb="5">
      <t>シンダン</t>
    </rPh>
    <phoneticPr fontId="2"/>
  </si>
  <si>
    <t>就学</t>
    <rPh sb="0" eb="2">
      <t>シュウガク</t>
    </rPh>
    <phoneticPr fontId="2"/>
  </si>
  <si>
    <t>　　　施設（注１）</t>
    <rPh sb="3" eb="5">
      <t>シセツ</t>
    </rPh>
    <rPh sb="6" eb="7">
      <t>チュウ</t>
    </rPh>
    <phoneticPr fontId="2"/>
  </si>
  <si>
    <t>注１　うち自立センター入所利用者３名含む</t>
    <rPh sb="0" eb="1">
      <t>チュウ</t>
    </rPh>
    <rPh sb="5" eb="7">
      <t>ジリツ</t>
    </rPh>
    <rPh sb="11" eb="13">
      <t>ニュウショ</t>
    </rPh>
    <rPh sb="13" eb="15">
      <t>リヨウ</t>
    </rPh>
    <rPh sb="15" eb="16">
      <t>シャ</t>
    </rPh>
    <rPh sb="17" eb="18">
      <t>メイ</t>
    </rPh>
    <rPh sb="18" eb="19">
      <t>フク</t>
    </rPh>
    <phoneticPr fontId="2"/>
  </si>
  <si>
    <t>　大阪府立急性期・総合医療センターリハビリテーション科病棟に平成２７年４月〜平成２８年３月末の間に入院された高次脳機能障がいの方は１08名であった。以下入院患者１08名の疾患、性別、年齢、入院病棟、及び退院先について、表１〜５に示す。</t>
    <rPh sb="49" eb="51">
      <t>ニュウイン</t>
    </rPh>
    <phoneticPr fontId="2"/>
  </si>
  <si>
    <t>　大阪府立急性期・総合医療センターリハビリテーション科外来に平成２７年４月〜平成２８年３月末の間に通院された高次脳機能障がいの方でMSWが介入したのは１１６名であった。以下外来通院患者１１６名の疾患、性別、年齢、及び相談内容について、表１〜４に示す。</t>
    <rPh sb="27" eb="29">
      <t>ガイライ</t>
    </rPh>
    <rPh sb="49" eb="51">
      <t>ツウイン</t>
    </rPh>
    <phoneticPr fontId="2"/>
  </si>
  <si>
    <t>大阪府立急性期・総合医療センターにおける
高次脳機能障がい患者の入院状況</t>
    <rPh sb="0" eb="3">
      <t>オオサカフ</t>
    </rPh>
    <rPh sb="3" eb="4">
      <t>リツ</t>
    </rPh>
    <rPh sb="4" eb="7">
      <t>キュウセイキ</t>
    </rPh>
    <rPh sb="8" eb="10">
      <t>ソウゴウ</t>
    </rPh>
    <rPh sb="10" eb="12">
      <t>イリョウ</t>
    </rPh>
    <rPh sb="21" eb="23">
      <t>コウジ</t>
    </rPh>
    <rPh sb="23" eb="26">
      <t>ノウキノウ</t>
    </rPh>
    <rPh sb="26" eb="27">
      <t>ショウ</t>
    </rPh>
    <rPh sb="29" eb="31">
      <t>カンジャ</t>
    </rPh>
    <rPh sb="32" eb="34">
      <t>ニュウイン</t>
    </rPh>
    <rPh sb="34" eb="36">
      <t>ジョウキョウ</t>
    </rPh>
    <phoneticPr fontId="2"/>
  </si>
  <si>
    <t>大阪府立急性期・総合医療センターにおける
高次脳機能障がい患者の外来通院状況</t>
    <rPh sb="0" eb="3">
      <t>オオサカフ</t>
    </rPh>
    <rPh sb="3" eb="4">
      <t>リツ</t>
    </rPh>
    <rPh sb="4" eb="7">
      <t>キュウセイキ</t>
    </rPh>
    <rPh sb="8" eb="10">
      <t>ソウゴウ</t>
    </rPh>
    <rPh sb="10" eb="12">
      <t>イリョウ</t>
    </rPh>
    <rPh sb="21" eb="23">
      <t>コウジ</t>
    </rPh>
    <rPh sb="23" eb="26">
      <t>ノウキノウ</t>
    </rPh>
    <rPh sb="26" eb="27">
      <t>ショウ</t>
    </rPh>
    <rPh sb="29" eb="31">
      <t>カンジャ</t>
    </rPh>
    <rPh sb="32" eb="34">
      <t>ガイライ</t>
    </rPh>
    <rPh sb="34" eb="36">
      <t>ツウイン</t>
    </rPh>
    <rPh sb="36" eb="3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</si>
</sst>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176" fontId="5" fillId="0" borderId="2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60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0</xdr:row>
      <xdr:rowOff>9524</xdr:rowOff>
    </xdr:from>
    <xdr:to>
      <xdr:col>8</xdr:col>
      <xdr:colOff>838200</xdr:colOff>
      <xdr:row>1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7381875" y="9524"/>
          <a:ext cx="1466850" cy="3714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資料２－３－３</a:t>
          </a:r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257176</xdr:colOff>
      <xdr:row>0</xdr:row>
      <xdr:rowOff>9525</xdr:rowOff>
    </xdr:from>
    <xdr:to>
      <xdr:col>8</xdr:col>
      <xdr:colOff>923926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7181851" y="9525"/>
          <a:ext cx="16573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資料２－３－４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Normal="100" workbookViewId="0">
      <selection activeCell="F6" sqref="F6"/>
    </sheetView>
  </sheetViews>
  <sheetFormatPr defaultColWidth="13" defaultRowHeight="14.25" x14ac:dyDescent="0.15"/>
  <cols>
    <col min="6" max="6" width="12.875" customWidth="1"/>
    <col min="7" max="7" width="14.25" customWidth="1"/>
  </cols>
  <sheetData>
    <row r="1" spans="1:9" x14ac:dyDescent="0.15">
      <c r="H1" s="1"/>
      <c r="I1" s="1"/>
    </row>
    <row r="2" spans="1:9" ht="29.25" customHeight="1" x14ac:dyDescent="0.15">
      <c r="A2" s="19"/>
      <c r="B2" s="19"/>
      <c r="C2" s="19"/>
      <c r="D2" s="19"/>
      <c r="E2" s="19"/>
      <c r="F2" s="19"/>
      <c r="G2" s="19"/>
      <c r="H2" s="19"/>
      <c r="I2" s="19"/>
    </row>
    <row r="3" spans="1:9" ht="14.25" customHeight="1" x14ac:dyDescent="0.15">
      <c r="A3" s="26" t="s">
        <v>54</v>
      </c>
      <c r="B3" s="27"/>
      <c r="C3" s="27"/>
      <c r="D3" s="27"/>
      <c r="E3" s="27"/>
      <c r="F3" s="27"/>
      <c r="G3" s="27"/>
      <c r="H3" s="27"/>
      <c r="I3" s="27"/>
    </row>
    <row r="4" spans="1:9" ht="27" customHeight="1" x14ac:dyDescent="0.15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15">
      <c r="A5" s="27"/>
      <c r="B5" s="27"/>
      <c r="C5" s="27"/>
      <c r="D5" s="27"/>
      <c r="E5" s="27"/>
      <c r="F5" s="27"/>
      <c r="G5" s="27"/>
      <c r="H5" s="27"/>
      <c r="I5" s="27"/>
    </row>
    <row r="6" spans="1:9" s="2" customFormat="1" ht="28.5" customHeight="1" x14ac:dyDescent="0.2">
      <c r="B6" s="20"/>
      <c r="C6" s="20"/>
      <c r="D6" s="20"/>
      <c r="E6" s="20"/>
      <c r="F6" s="20"/>
      <c r="G6" s="20"/>
      <c r="H6" s="20"/>
      <c r="I6" s="20"/>
    </row>
    <row r="7" spans="1:9" s="2" customFormat="1" ht="21" x14ac:dyDescent="0.2"/>
    <row r="8" spans="1:9" s="2" customFormat="1" ht="21" x14ac:dyDescent="0.2">
      <c r="A8" s="28" t="s">
        <v>52</v>
      </c>
      <c r="B8" s="28"/>
      <c r="C8" s="28"/>
      <c r="D8" s="28"/>
      <c r="E8" s="28"/>
      <c r="F8" s="28"/>
      <c r="G8" s="28"/>
      <c r="H8" s="28"/>
      <c r="I8" s="28"/>
    </row>
    <row r="9" spans="1:9" s="2" customFormat="1" ht="21" x14ac:dyDescent="0.2">
      <c r="A9" s="28"/>
      <c r="B9" s="28"/>
      <c r="C9" s="28"/>
      <c r="D9" s="28"/>
      <c r="E9" s="28"/>
      <c r="F9" s="28"/>
      <c r="G9" s="28"/>
      <c r="H9" s="28"/>
      <c r="I9" s="28"/>
    </row>
    <row r="10" spans="1:9" s="2" customFormat="1" ht="48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9" s="2" customFormat="1" ht="21.75" customHeight="1" x14ac:dyDescent="0.2"/>
    <row r="12" spans="1:9" s="2" customFormat="1" ht="26.25" customHeight="1" x14ac:dyDescent="0.2">
      <c r="A12" s="2" t="s">
        <v>0</v>
      </c>
      <c r="F12" s="2" t="s">
        <v>26</v>
      </c>
    </row>
    <row r="13" spans="1:9" s="2" customFormat="1" ht="26.25" customHeight="1" x14ac:dyDescent="0.2">
      <c r="A13" s="22" t="s">
        <v>1</v>
      </c>
      <c r="B13" s="22"/>
      <c r="C13" s="3" t="s">
        <v>7</v>
      </c>
      <c r="D13" s="3" t="s">
        <v>8</v>
      </c>
      <c r="F13" s="22" t="s">
        <v>27</v>
      </c>
      <c r="G13" s="22"/>
      <c r="H13" s="3" t="s">
        <v>11</v>
      </c>
      <c r="I13" s="3" t="s">
        <v>12</v>
      </c>
    </row>
    <row r="14" spans="1:9" s="2" customFormat="1" ht="26.25" customHeight="1" x14ac:dyDescent="0.2">
      <c r="A14" s="22" t="s">
        <v>2</v>
      </c>
      <c r="B14" s="22"/>
      <c r="C14" s="3">
        <v>5</v>
      </c>
      <c r="D14" s="4">
        <v>15</v>
      </c>
      <c r="F14" s="22" t="s">
        <v>28</v>
      </c>
      <c r="G14" s="22"/>
      <c r="H14" s="3">
        <v>35</v>
      </c>
      <c r="I14" s="5">
        <f>H14/SUM($C$28:$C$35)*100</f>
        <v>32.407407407407405</v>
      </c>
    </row>
    <row r="15" spans="1:9" s="2" customFormat="1" ht="26.25" customHeight="1" x14ac:dyDescent="0.2">
      <c r="A15" s="22" t="s">
        <v>3</v>
      </c>
      <c r="B15" s="22"/>
      <c r="C15" s="3">
        <v>87</v>
      </c>
      <c r="D15" s="4">
        <v>75</v>
      </c>
      <c r="F15" s="22" t="s">
        <v>29</v>
      </c>
      <c r="G15" s="22"/>
      <c r="H15" s="3">
        <v>10</v>
      </c>
      <c r="I15" s="5">
        <f t="shared" ref="I15:I17" si="0">H15/SUM($C$28:$C$35)*100</f>
        <v>9.2592592592592595</v>
      </c>
    </row>
    <row r="16" spans="1:9" s="2" customFormat="1" ht="26.25" customHeight="1" x14ac:dyDescent="0.2">
      <c r="A16" s="22" t="s">
        <v>4</v>
      </c>
      <c r="B16" s="22"/>
      <c r="C16" s="3">
        <v>15</v>
      </c>
      <c r="D16" s="4">
        <v>5</v>
      </c>
      <c r="F16" s="22" t="s">
        <v>30</v>
      </c>
      <c r="G16" s="22"/>
      <c r="H16" s="3">
        <v>36</v>
      </c>
      <c r="I16" s="5">
        <f t="shared" si="0"/>
        <v>33.333333333333329</v>
      </c>
    </row>
    <row r="17" spans="1:9" s="2" customFormat="1" ht="26.25" customHeight="1" thickBot="1" x14ac:dyDescent="0.25">
      <c r="A17" s="23" t="s">
        <v>5</v>
      </c>
      <c r="B17" s="23"/>
      <c r="C17" s="6">
        <v>1</v>
      </c>
      <c r="D17" s="7">
        <v>5</v>
      </c>
      <c r="F17" s="23" t="s">
        <v>31</v>
      </c>
      <c r="G17" s="23"/>
      <c r="H17" s="6">
        <v>27</v>
      </c>
      <c r="I17" s="8">
        <f t="shared" si="0"/>
        <v>25</v>
      </c>
    </row>
    <row r="18" spans="1:9" s="2" customFormat="1" ht="26.25" customHeight="1" thickTop="1" x14ac:dyDescent="0.2">
      <c r="A18" s="21" t="s">
        <v>6</v>
      </c>
      <c r="B18" s="21"/>
      <c r="C18" s="9">
        <f>SUM(C14:C17)</f>
        <v>108</v>
      </c>
      <c r="D18" s="10">
        <v>100</v>
      </c>
      <c r="F18" s="24" t="s">
        <v>15</v>
      </c>
      <c r="G18" s="25"/>
      <c r="H18" s="9">
        <f>SUM(H14:H17)</f>
        <v>108</v>
      </c>
      <c r="I18" s="9">
        <v>100</v>
      </c>
    </row>
    <row r="19" spans="1:9" s="2" customFormat="1" ht="26.25" customHeight="1" x14ac:dyDescent="0.2"/>
    <row r="20" spans="1:9" s="2" customFormat="1" ht="26.25" customHeight="1" x14ac:dyDescent="0.2">
      <c r="A20" s="11" t="s">
        <v>9</v>
      </c>
      <c r="B20" s="12"/>
      <c r="F20" s="2" t="s">
        <v>32</v>
      </c>
    </row>
    <row r="21" spans="1:9" s="2" customFormat="1" ht="26.25" customHeight="1" x14ac:dyDescent="0.2">
      <c r="A21" s="29" t="s">
        <v>10</v>
      </c>
      <c r="B21" s="30"/>
      <c r="C21" s="3" t="s">
        <v>11</v>
      </c>
      <c r="D21" s="3" t="s">
        <v>12</v>
      </c>
      <c r="F21" s="22" t="s">
        <v>33</v>
      </c>
      <c r="G21" s="22"/>
      <c r="H21" s="3" t="s">
        <v>11</v>
      </c>
      <c r="I21" s="3" t="s">
        <v>34</v>
      </c>
    </row>
    <row r="22" spans="1:9" s="2" customFormat="1" ht="26.25" customHeight="1" x14ac:dyDescent="0.2">
      <c r="A22" s="22" t="s">
        <v>13</v>
      </c>
      <c r="B22" s="22"/>
      <c r="C22" s="3">
        <v>75</v>
      </c>
      <c r="D22" s="3">
        <v>62</v>
      </c>
      <c r="F22" s="22" t="s">
        <v>35</v>
      </c>
      <c r="G22" s="22"/>
      <c r="H22" s="3">
        <v>63</v>
      </c>
      <c r="I22" s="5">
        <f>H22/SUM($C$28:$C$35)*100</f>
        <v>58.333333333333336</v>
      </c>
    </row>
    <row r="23" spans="1:9" s="2" customFormat="1" ht="26.25" customHeight="1" thickBot="1" x14ac:dyDescent="0.25">
      <c r="A23" s="23" t="s">
        <v>14</v>
      </c>
      <c r="B23" s="23"/>
      <c r="C23" s="6">
        <v>33</v>
      </c>
      <c r="D23" s="6">
        <v>38</v>
      </c>
      <c r="F23" s="22" t="s">
        <v>50</v>
      </c>
      <c r="G23" s="22"/>
      <c r="H23" s="3">
        <v>10</v>
      </c>
      <c r="I23" s="5">
        <f t="shared" ref="I23:I26" si="1">H23/SUM($C$28:$C$35)*100</f>
        <v>9.2592592592592595</v>
      </c>
    </row>
    <row r="24" spans="1:9" s="2" customFormat="1" ht="26.25" customHeight="1" thickTop="1" x14ac:dyDescent="0.2">
      <c r="A24" s="21" t="s">
        <v>15</v>
      </c>
      <c r="B24" s="21"/>
      <c r="C24" s="9">
        <f>SUM(C22+C23)</f>
        <v>108</v>
      </c>
      <c r="D24" s="9">
        <v>100</v>
      </c>
      <c r="F24" s="22" t="s">
        <v>36</v>
      </c>
      <c r="G24" s="22"/>
      <c r="H24" s="3">
        <v>18</v>
      </c>
      <c r="I24" s="5">
        <f t="shared" si="1"/>
        <v>16.666666666666664</v>
      </c>
    </row>
    <row r="25" spans="1:9" s="2" customFormat="1" ht="26.25" customHeight="1" x14ac:dyDescent="0.2">
      <c r="F25" s="22" t="s">
        <v>37</v>
      </c>
      <c r="G25" s="22"/>
      <c r="H25" s="3">
        <v>16</v>
      </c>
      <c r="I25" s="5">
        <f t="shared" si="1"/>
        <v>14.814814814814813</v>
      </c>
    </row>
    <row r="26" spans="1:9" s="2" customFormat="1" ht="26.25" customHeight="1" thickBot="1" x14ac:dyDescent="0.25">
      <c r="A26" s="2" t="s">
        <v>16</v>
      </c>
      <c r="F26" s="23" t="s">
        <v>38</v>
      </c>
      <c r="G26" s="23"/>
      <c r="H26" s="6">
        <v>1</v>
      </c>
      <c r="I26" s="8">
        <f t="shared" si="1"/>
        <v>0.92592592592592582</v>
      </c>
    </row>
    <row r="27" spans="1:9" s="2" customFormat="1" ht="26.25" customHeight="1" thickTop="1" x14ac:dyDescent="0.2">
      <c r="A27" s="22" t="s">
        <v>17</v>
      </c>
      <c r="B27" s="22"/>
      <c r="C27" s="3" t="s">
        <v>11</v>
      </c>
      <c r="D27" s="3" t="s">
        <v>12</v>
      </c>
      <c r="F27" s="21"/>
      <c r="G27" s="21"/>
      <c r="H27" s="9">
        <f>SUM(H22:H26)</f>
        <v>108</v>
      </c>
      <c r="I27" s="9">
        <v>100</v>
      </c>
    </row>
    <row r="28" spans="1:9" s="2" customFormat="1" ht="26.25" customHeight="1" x14ac:dyDescent="0.2">
      <c r="A28" s="22" t="s">
        <v>18</v>
      </c>
      <c r="B28" s="22"/>
      <c r="C28" s="3">
        <v>17</v>
      </c>
      <c r="D28" s="5">
        <f>C28/SUM($C$28:$C$35)*100</f>
        <v>15.74074074074074</v>
      </c>
    </row>
    <row r="29" spans="1:9" s="2" customFormat="1" ht="26.25" customHeight="1" x14ac:dyDescent="0.2">
      <c r="A29" s="22" t="s">
        <v>19</v>
      </c>
      <c r="B29" s="22"/>
      <c r="C29" s="3">
        <v>13</v>
      </c>
      <c r="D29" s="5">
        <f t="shared" ref="D29:D35" si="2">C29/SUM($C$28:$C$35)*100</f>
        <v>12.037037037037036</v>
      </c>
      <c r="G29" s="14"/>
      <c r="H29" s="14"/>
      <c r="I29" s="15" t="s">
        <v>51</v>
      </c>
    </row>
    <row r="30" spans="1:9" s="2" customFormat="1" ht="26.25" customHeight="1" x14ac:dyDescent="0.2">
      <c r="A30" s="22" t="s">
        <v>20</v>
      </c>
      <c r="B30" s="22"/>
      <c r="C30" s="3">
        <v>7</v>
      </c>
      <c r="D30" s="5">
        <f t="shared" si="2"/>
        <v>6.481481481481481</v>
      </c>
    </row>
    <row r="31" spans="1:9" s="2" customFormat="1" ht="26.25" customHeight="1" x14ac:dyDescent="0.2">
      <c r="A31" s="22" t="s">
        <v>21</v>
      </c>
      <c r="B31" s="22"/>
      <c r="C31" s="3">
        <v>14</v>
      </c>
      <c r="D31" s="5">
        <f t="shared" si="2"/>
        <v>12.962962962962962</v>
      </c>
    </row>
    <row r="32" spans="1:9" s="2" customFormat="1" ht="26.25" customHeight="1" x14ac:dyDescent="0.2">
      <c r="A32" s="22" t="s">
        <v>22</v>
      </c>
      <c r="B32" s="22"/>
      <c r="C32" s="3">
        <v>10</v>
      </c>
      <c r="D32" s="5">
        <f t="shared" si="2"/>
        <v>9.2592592592592595</v>
      </c>
    </row>
    <row r="33" spans="1:4" s="2" customFormat="1" ht="26.25" customHeight="1" x14ac:dyDescent="0.2">
      <c r="A33" s="22" t="s">
        <v>23</v>
      </c>
      <c r="B33" s="22"/>
      <c r="C33" s="3">
        <v>21</v>
      </c>
      <c r="D33" s="5">
        <f t="shared" si="2"/>
        <v>19.444444444444446</v>
      </c>
    </row>
    <row r="34" spans="1:4" s="2" customFormat="1" ht="26.25" customHeight="1" x14ac:dyDescent="0.2">
      <c r="A34" s="22" t="s">
        <v>24</v>
      </c>
      <c r="B34" s="22"/>
      <c r="C34" s="3">
        <v>19</v>
      </c>
      <c r="D34" s="5">
        <f t="shared" si="2"/>
        <v>17.592592592592592</v>
      </c>
    </row>
    <row r="35" spans="1:4" s="2" customFormat="1" ht="26.25" customHeight="1" thickBot="1" x14ac:dyDescent="0.25">
      <c r="A35" s="23" t="s">
        <v>25</v>
      </c>
      <c r="B35" s="23"/>
      <c r="C35" s="6">
        <v>7</v>
      </c>
      <c r="D35" s="8">
        <f t="shared" si="2"/>
        <v>6.481481481481481</v>
      </c>
    </row>
    <row r="36" spans="1:4" s="2" customFormat="1" ht="26.25" customHeight="1" thickTop="1" x14ac:dyDescent="0.2">
      <c r="A36" s="21" t="s">
        <v>15</v>
      </c>
      <c r="B36" s="21"/>
      <c r="C36" s="9">
        <f>SUM(C28:C35)</f>
        <v>108</v>
      </c>
      <c r="D36" s="9">
        <v>100</v>
      </c>
    </row>
    <row r="37" spans="1:4" s="2" customFormat="1" ht="25.5" customHeight="1" x14ac:dyDescent="0.2"/>
    <row r="38" spans="1:4" s="2" customFormat="1" ht="25.5" customHeight="1" x14ac:dyDescent="0.2"/>
    <row r="39" spans="1:4" s="2" customFormat="1" ht="25.5" customHeight="1" x14ac:dyDescent="0.2"/>
    <row r="40" spans="1:4" s="2" customFormat="1" ht="25.5" customHeight="1" x14ac:dyDescent="0.2"/>
    <row r="41" spans="1:4" s="2" customFormat="1" ht="25.5" customHeight="1" x14ac:dyDescent="0.2"/>
    <row r="42" spans="1:4" s="2" customFormat="1" ht="25.5" customHeight="1" x14ac:dyDescent="0.2"/>
    <row r="43" spans="1:4" s="2" customFormat="1" ht="25.5" customHeight="1" x14ac:dyDescent="0.2"/>
    <row r="44" spans="1:4" s="2" customFormat="1" ht="25.5" customHeight="1" x14ac:dyDescent="0.2"/>
    <row r="45" spans="1:4" s="2" customFormat="1" ht="25.5" customHeight="1" x14ac:dyDescent="0.2"/>
    <row r="46" spans="1:4" s="2" customFormat="1" ht="25.5" customHeight="1" x14ac:dyDescent="0.2"/>
    <row r="47" spans="1:4" s="2" customFormat="1" ht="25.5" customHeight="1" x14ac:dyDescent="0.2"/>
    <row r="48" spans="1:4" s="2" customFormat="1" ht="25.5" customHeight="1" x14ac:dyDescent="0.2"/>
    <row r="49" s="2" customFormat="1" ht="25.5" customHeight="1" x14ac:dyDescent="0.2"/>
    <row r="50" s="2" customFormat="1" ht="25.5" customHeight="1" x14ac:dyDescent="0.2"/>
    <row r="51" s="2" customFormat="1" ht="25.5" customHeight="1" x14ac:dyDescent="0.2"/>
    <row r="52" s="2" customFormat="1" ht="25.5" customHeight="1" x14ac:dyDescent="0.2"/>
    <row r="53" s="2" customFormat="1" ht="25.5" customHeight="1" x14ac:dyDescent="0.2"/>
    <row r="54" s="2" customFormat="1" ht="25.5" customHeight="1" x14ac:dyDescent="0.2"/>
    <row r="55" s="2" customFormat="1" ht="25.5" customHeight="1" x14ac:dyDescent="0.2"/>
    <row r="56" s="2" customFormat="1" ht="21" x14ac:dyDescent="0.2"/>
    <row r="57" s="2" customFormat="1" ht="21" x14ac:dyDescent="0.2"/>
    <row r="58" s="2" customFormat="1" ht="21" x14ac:dyDescent="0.2"/>
    <row r="59" s="2" customFormat="1" ht="21" x14ac:dyDescent="0.2"/>
    <row r="60" s="2" customFormat="1" ht="21" x14ac:dyDescent="0.2"/>
    <row r="61" s="2" customFormat="1" ht="21" x14ac:dyDescent="0.2"/>
    <row r="62" s="2" customFormat="1" ht="21" x14ac:dyDescent="0.2"/>
    <row r="63" s="2" customFormat="1" ht="21" x14ac:dyDescent="0.2"/>
    <row r="64" s="2" customFormat="1" ht="21" x14ac:dyDescent="0.2"/>
    <row r="65" s="2" customFormat="1" ht="21" x14ac:dyDescent="0.2"/>
    <row r="66" s="2" customFormat="1" ht="21" x14ac:dyDescent="0.2"/>
    <row r="67" s="2" customFormat="1" ht="21" x14ac:dyDescent="0.2"/>
    <row r="68" s="2" customFormat="1" ht="21" x14ac:dyDescent="0.2"/>
    <row r="69" s="2" customFormat="1" ht="21" x14ac:dyDescent="0.2"/>
    <row r="70" s="2" customFormat="1" ht="21" x14ac:dyDescent="0.2"/>
    <row r="71" s="2" customFormat="1" ht="21" x14ac:dyDescent="0.2"/>
    <row r="72" s="2" customFormat="1" ht="21" x14ac:dyDescent="0.2"/>
    <row r="73" s="2" customFormat="1" ht="21" x14ac:dyDescent="0.2"/>
    <row r="74" s="2" customFormat="1" ht="21" x14ac:dyDescent="0.2"/>
    <row r="75" s="2" customFormat="1" ht="21" x14ac:dyDescent="0.2"/>
    <row r="76" s="2" customFormat="1" ht="21" x14ac:dyDescent="0.2"/>
  </sheetData>
  <mergeCells count="35">
    <mergeCell ref="A3:I5"/>
    <mergeCell ref="A8:I10"/>
    <mergeCell ref="A18:B18"/>
    <mergeCell ref="A21:B21"/>
    <mergeCell ref="A22:B22"/>
    <mergeCell ref="A23:B23"/>
    <mergeCell ref="A13:B13"/>
    <mergeCell ref="A14:B14"/>
    <mergeCell ref="A15:B15"/>
    <mergeCell ref="A16:B16"/>
    <mergeCell ref="A17:B17"/>
    <mergeCell ref="A33:B33"/>
    <mergeCell ref="A34:B34"/>
    <mergeCell ref="A35:B35"/>
    <mergeCell ref="A24:B24"/>
    <mergeCell ref="A27:B27"/>
    <mergeCell ref="A28:B28"/>
    <mergeCell ref="A29:B29"/>
    <mergeCell ref="A30:B30"/>
    <mergeCell ref="A36:B36"/>
    <mergeCell ref="F13:G13"/>
    <mergeCell ref="F14:G14"/>
    <mergeCell ref="F15:G15"/>
    <mergeCell ref="F16:G16"/>
    <mergeCell ref="F17:G17"/>
    <mergeCell ref="F18:G18"/>
    <mergeCell ref="F21:G21"/>
    <mergeCell ref="F22:G22"/>
    <mergeCell ref="F23:G23"/>
    <mergeCell ref="F24:G24"/>
    <mergeCell ref="F25:G25"/>
    <mergeCell ref="F26:G26"/>
    <mergeCell ref="F27:G27"/>
    <mergeCell ref="A31:B31"/>
    <mergeCell ref="A32:B32"/>
  </mergeCells>
  <phoneticPr fontId="2"/>
  <pageMargins left="0.7" right="0.7" top="0.75" bottom="0.75" header="0.3" footer="0.3"/>
  <pageSetup paperSize="9" scale="68" orientation="portrait" r:id="rId1"/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J3" sqref="J3"/>
    </sheetView>
  </sheetViews>
  <sheetFormatPr defaultColWidth="13" defaultRowHeight="14.25" x14ac:dyDescent="0.15"/>
  <cols>
    <col min="6" max="6" width="12.875" customWidth="1"/>
  </cols>
  <sheetData>
    <row r="1" spans="1:9" x14ac:dyDescent="0.15">
      <c r="H1" s="1"/>
      <c r="I1" s="1"/>
    </row>
    <row r="2" spans="1:9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</row>
    <row r="3" spans="1:9" ht="18.75" customHeight="1" x14ac:dyDescent="0.15">
      <c r="A3" s="26" t="s">
        <v>55</v>
      </c>
      <c r="B3" s="27"/>
      <c r="C3" s="27"/>
      <c r="D3" s="27"/>
      <c r="E3" s="27"/>
      <c r="F3" s="27"/>
      <c r="G3" s="27"/>
      <c r="H3" s="27"/>
      <c r="I3" s="27"/>
    </row>
    <row r="4" spans="1:9" ht="21" customHeight="1" x14ac:dyDescent="0.15">
      <c r="A4" s="27"/>
      <c r="B4" s="27"/>
      <c r="C4" s="27"/>
      <c r="D4" s="27"/>
      <c r="E4" s="27"/>
      <c r="F4" s="27"/>
      <c r="G4" s="27"/>
      <c r="H4" s="27"/>
      <c r="I4" s="27"/>
    </row>
    <row r="5" spans="1:9" ht="14.25" customHeight="1" x14ac:dyDescent="0.15">
      <c r="A5" s="27"/>
      <c r="B5" s="27"/>
      <c r="C5" s="27"/>
      <c r="D5" s="27"/>
      <c r="E5" s="27"/>
      <c r="F5" s="27"/>
      <c r="G5" s="27"/>
      <c r="H5" s="27"/>
      <c r="I5" s="27"/>
    </row>
    <row r="6" spans="1:9" s="2" customFormat="1" ht="21" customHeight="1" x14ac:dyDescent="0.2">
      <c r="B6" s="20"/>
      <c r="C6" s="20"/>
      <c r="D6" s="20"/>
      <c r="E6" s="20"/>
      <c r="F6" s="20"/>
      <c r="G6" s="20"/>
      <c r="H6" s="20"/>
      <c r="I6" s="20"/>
    </row>
    <row r="7" spans="1:9" s="2" customFormat="1" ht="21" x14ac:dyDescent="0.2"/>
    <row r="8" spans="1:9" s="2" customFormat="1" ht="21" x14ac:dyDescent="0.2">
      <c r="A8" s="28" t="s">
        <v>53</v>
      </c>
      <c r="B8" s="28"/>
      <c r="C8" s="28"/>
      <c r="D8" s="28"/>
      <c r="E8" s="28"/>
      <c r="F8" s="28"/>
      <c r="G8" s="28"/>
      <c r="H8" s="28"/>
      <c r="I8" s="28"/>
    </row>
    <row r="9" spans="1:9" s="2" customFormat="1" ht="21" x14ac:dyDescent="0.2">
      <c r="A9" s="28"/>
      <c r="B9" s="28"/>
      <c r="C9" s="28"/>
      <c r="D9" s="28"/>
      <c r="E9" s="28"/>
      <c r="F9" s="28"/>
      <c r="G9" s="28"/>
      <c r="H9" s="28"/>
      <c r="I9" s="28"/>
    </row>
    <row r="10" spans="1:9" s="2" customFormat="1" ht="51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9" s="2" customFormat="1" ht="26.25" customHeight="1" x14ac:dyDescent="0.2"/>
    <row r="12" spans="1:9" s="2" customFormat="1" ht="26.25" customHeight="1" x14ac:dyDescent="0.2">
      <c r="A12" s="2" t="s">
        <v>0</v>
      </c>
      <c r="F12" s="2" t="s">
        <v>40</v>
      </c>
    </row>
    <row r="13" spans="1:9" s="2" customFormat="1" ht="26.25" customHeight="1" x14ac:dyDescent="0.2">
      <c r="A13" s="22" t="s">
        <v>1</v>
      </c>
      <c r="B13" s="22"/>
      <c r="C13" s="3" t="s">
        <v>7</v>
      </c>
      <c r="D13" s="3" t="s">
        <v>8</v>
      </c>
      <c r="F13" s="22" t="s">
        <v>41</v>
      </c>
      <c r="G13" s="22"/>
      <c r="H13" s="3" t="s">
        <v>11</v>
      </c>
      <c r="I13" s="3" t="s">
        <v>12</v>
      </c>
    </row>
    <row r="14" spans="1:9" s="2" customFormat="1" ht="26.25" customHeight="1" x14ac:dyDescent="0.2">
      <c r="A14" s="22" t="s">
        <v>2</v>
      </c>
      <c r="B14" s="22"/>
      <c r="C14" s="3">
        <v>21</v>
      </c>
      <c r="D14" s="5">
        <f>C14/SUM($C$14:$C$18)*100</f>
        <v>18.103448275862068</v>
      </c>
      <c r="F14" s="22" t="s">
        <v>42</v>
      </c>
      <c r="G14" s="22"/>
      <c r="H14" s="3">
        <v>13</v>
      </c>
      <c r="I14" s="5">
        <f t="shared" ref="I14:I22" si="0">H14/SUM($C$14:$C$18)*100</f>
        <v>11.206896551724139</v>
      </c>
    </row>
    <row r="15" spans="1:9" s="2" customFormat="1" ht="26.25" customHeight="1" x14ac:dyDescent="0.2">
      <c r="A15" s="22" t="s">
        <v>3</v>
      </c>
      <c r="B15" s="22"/>
      <c r="C15" s="3">
        <v>83</v>
      </c>
      <c r="D15" s="5">
        <f t="shared" ref="D15:D18" si="1">C15/SUM($C$14:$C$18)*100</f>
        <v>71.551724137931032</v>
      </c>
      <c r="F15" s="22" t="s">
        <v>43</v>
      </c>
      <c r="G15" s="22"/>
      <c r="H15" s="3">
        <v>1</v>
      </c>
      <c r="I15" s="5">
        <f t="shared" si="0"/>
        <v>0.86206896551724133</v>
      </c>
    </row>
    <row r="16" spans="1:9" s="2" customFormat="1" ht="26.25" customHeight="1" x14ac:dyDescent="0.2">
      <c r="A16" s="22" t="s">
        <v>39</v>
      </c>
      <c r="B16" s="22"/>
      <c r="C16" s="3">
        <v>1</v>
      </c>
      <c r="D16" s="5">
        <f t="shared" si="1"/>
        <v>0.86206896551724133</v>
      </c>
      <c r="F16" s="22" t="s">
        <v>44</v>
      </c>
      <c r="G16" s="22"/>
      <c r="H16" s="3">
        <v>40</v>
      </c>
      <c r="I16" s="5">
        <f t="shared" si="0"/>
        <v>34.482758620689658</v>
      </c>
    </row>
    <row r="17" spans="1:9" s="2" customFormat="1" ht="26.25" customHeight="1" x14ac:dyDescent="0.2">
      <c r="A17" s="29" t="s">
        <v>4</v>
      </c>
      <c r="B17" s="30"/>
      <c r="C17" s="16">
        <v>5</v>
      </c>
      <c r="D17" s="5">
        <f t="shared" si="1"/>
        <v>4.3103448275862073</v>
      </c>
      <c r="F17" s="29" t="s">
        <v>45</v>
      </c>
      <c r="G17" s="30"/>
      <c r="H17" s="16">
        <v>22</v>
      </c>
      <c r="I17" s="5">
        <f t="shared" si="0"/>
        <v>18.96551724137931</v>
      </c>
    </row>
    <row r="18" spans="1:9" s="2" customFormat="1" ht="26.25" customHeight="1" thickBot="1" x14ac:dyDescent="0.25">
      <c r="A18" s="23" t="s">
        <v>5</v>
      </c>
      <c r="B18" s="23"/>
      <c r="C18" s="6">
        <v>6</v>
      </c>
      <c r="D18" s="8">
        <f t="shared" si="1"/>
        <v>5.1724137931034484</v>
      </c>
      <c r="F18" s="29" t="s">
        <v>46</v>
      </c>
      <c r="G18" s="30"/>
      <c r="H18" s="16">
        <v>16</v>
      </c>
      <c r="I18" s="5">
        <f t="shared" si="0"/>
        <v>13.793103448275861</v>
      </c>
    </row>
    <row r="19" spans="1:9" s="2" customFormat="1" ht="26.25" customHeight="1" thickTop="1" x14ac:dyDescent="0.2">
      <c r="A19" s="21" t="s">
        <v>6</v>
      </c>
      <c r="B19" s="21"/>
      <c r="C19" s="9">
        <f>SUM(C14:C18)</f>
        <v>116</v>
      </c>
      <c r="D19" s="10">
        <v>100</v>
      </c>
      <c r="F19" s="29" t="s">
        <v>47</v>
      </c>
      <c r="G19" s="30"/>
      <c r="H19" s="16">
        <v>2</v>
      </c>
      <c r="I19" s="5">
        <f t="shared" si="0"/>
        <v>1.7241379310344827</v>
      </c>
    </row>
    <row r="20" spans="1:9" s="2" customFormat="1" ht="26.25" customHeight="1" x14ac:dyDescent="0.2">
      <c r="F20" s="29" t="s">
        <v>48</v>
      </c>
      <c r="G20" s="30"/>
      <c r="H20" s="16">
        <v>2</v>
      </c>
      <c r="I20" s="5">
        <f t="shared" si="0"/>
        <v>1.7241379310344827</v>
      </c>
    </row>
    <row r="21" spans="1:9" s="2" customFormat="1" ht="26.25" customHeight="1" x14ac:dyDescent="0.2">
      <c r="A21" s="11" t="s">
        <v>9</v>
      </c>
      <c r="B21" s="13"/>
      <c r="F21" s="29" t="s">
        <v>49</v>
      </c>
      <c r="G21" s="30"/>
      <c r="H21" s="16">
        <v>11</v>
      </c>
      <c r="I21" s="5">
        <f t="shared" si="0"/>
        <v>9.4827586206896548</v>
      </c>
    </row>
    <row r="22" spans="1:9" s="2" customFormat="1" ht="26.25" customHeight="1" thickBot="1" x14ac:dyDescent="0.25">
      <c r="A22" s="29" t="s">
        <v>10</v>
      </c>
      <c r="B22" s="30"/>
      <c r="C22" s="3" t="s">
        <v>11</v>
      </c>
      <c r="D22" s="3" t="s">
        <v>12</v>
      </c>
      <c r="F22" s="23" t="s">
        <v>5</v>
      </c>
      <c r="G22" s="23"/>
      <c r="H22" s="6">
        <v>9</v>
      </c>
      <c r="I22" s="8">
        <f t="shared" si="0"/>
        <v>7.7586206896551726</v>
      </c>
    </row>
    <row r="23" spans="1:9" s="2" customFormat="1" ht="26.25" customHeight="1" thickTop="1" x14ac:dyDescent="0.2">
      <c r="A23" s="22" t="s">
        <v>13</v>
      </c>
      <c r="B23" s="22"/>
      <c r="C23" s="3">
        <v>75</v>
      </c>
      <c r="D23" s="5">
        <f>C23/SUM($C$23:$C$24)*100</f>
        <v>64.65517241379311</v>
      </c>
      <c r="F23" s="24" t="s">
        <v>15</v>
      </c>
      <c r="G23" s="25"/>
      <c r="H23" s="9">
        <f>SUM(H14:H22)</f>
        <v>116</v>
      </c>
      <c r="I23" s="9">
        <v>100</v>
      </c>
    </row>
    <row r="24" spans="1:9" s="2" customFormat="1" ht="26.25" customHeight="1" thickBot="1" x14ac:dyDescent="0.25">
      <c r="A24" s="23" t="s">
        <v>14</v>
      </c>
      <c r="B24" s="23"/>
      <c r="C24" s="6">
        <v>41</v>
      </c>
      <c r="D24" s="8">
        <f>C24/SUM($C$23:$C$24)*100</f>
        <v>35.344827586206897</v>
      </c>
    </row>
    <row r="25" spans="1:9" s="2" customFormat="1" ht="26.25" customHeight="1" thickTop="1" x14ac:dyDescent="0.2">
      <c r="A25" s="21" t="s">
        <v>15</v>
      </c>
      <c r="B25" s="21"/>
      <c r="C25" s="9">
        <f>SUM(C23+C24)</f>
        <v>116</v>
      </c>
      <c r="D25" s="9">
        <v>100</v>
      </c>
    </row>
    <row r="26" spans="1:9" s="2" customFormat="1" ht="26.25" customHeight="1" x14ac:dyDescent="0.2">
      <c r="F26" s="31"/>
      <c r="G26" s="31"/>
      <c r="H26" s="17"/>
      <c r="I26" s="17"/>
    </row>
    <row r="27" spans="1:9" s="2" customFormat="1" ht="26.25" customHeight="1" x14ac:dyDescent="0.2">
      <c r="A27" s="2" t="s">
        <v>16</v>
      </c>
      <c r="F27" s="31"/>
      <c r="G27" s="31"/>
      <c r="H27" s="17"/>
      <c r="I27" s="18"/>
    </row>
    <row r="28" spans="1:9" s="2" customFormat="1" ht="26.25" customHeight="1" x14ac:dyDescent="0.2">
      <c r="A28" s="22" t="s">
        <v>17</v>
      </c>
      <c r="B28" s="22"/>
      <c r="C28" s="3" t="s">
        <v>11</v>
      </c>
      <c r="D28" s="3" t="s">
        <v>12</v>
      </c>
      <c r="F28" s="31"/>
      <c r="G28" s="31"/>
      <c r="H28" s="17"/>
      <c r="I28" s="18"/>
    </row>
    <row r="29" spans="1:9" s="2" customFormat="1" ht="26.25" customHeight="1" x14ac:dyDescent="0.2">
      <c r="A29" s="22" t="s">
        <v>18</v>
      </c>
      <c r="B29" s="22"/>
      <c r="C29" s="3">
        <v>16</v>
      </c>
      <c r="D29" s="5">
        <f>C29/SUM($C$29:$C$36)*100</f>
        <v>13.793103448275861</v>
      </c>
      <c r="F29" s="31"/>
      <c r="G29" s="31"/>
      <c r="H29" s="17"/>
      <c r="I29" s="18"/>
    </row>
    <row r="30" spans="1:9" s="2" customFormat="1" ht="26.25" customHeight="1" x14ac:dyDescent="0.2">
      <c r="A30" s="22" t="s">
        <v>19</v>
      </c>
      <c r="B30" s="22"/>
      <c r="C30" s="3">
        <v>8</v>
      </c>
      <c r="D30" s="5">
        <f t="shared" ref="D30:D36" si="2">C30/SUM($C$29:$C$36)*100</f>
        <v>6.8965517241379306</v>
      </c>
      <c r="F30" s="31"/>
      <c r="G30" s="31"/>
      <c r="H30" s="17"/>
      <c r="I30" s="18"/>
    </row>
    <row r="31" spans="1:9" s="2" customFormat="1" ht="26.25" customHeight="1" x14ac:dyDescent="0.2">
      <c r="A31" s="22" t="s">
        <v>20</v>
      </c>
      <c r="B31" s="22"/>
      <c r="C31" s="3">
        <v>13</v>
      </c>
      <c r="D31" s="5">
        <f t="shared" si="2"/>
        <v>11.206896551724139</v>
      </c>
      <c r="F31" s="31"/>
      <c r="G31" s="31"/>
      <c r="H31" s="17"/>
      <c r="I31" s="18"/>
    </row>
    <row r="32" spans="1:9" s="2" customFormat="1" ht="26.25" customHeight="1" x14ac:dyDescent="0.2">
      <c r="A32" s="22" t="s">
        <v>21</v>
      </c>
      <c r="B32" s="22"/>
      <c r="C32" s="3">
        <v>37</v>
      </c>
      <c r="D32" s="5">
        <f t="shared" si="2"/>
        <v>31.896551724137932</v>
      </c>
      <c r="F32" s="31"/>
      <c r="G32" s="31"/>
      <c r="H32" s="17"/>
      <c r="I32" s="17"/>
    </row>
    <row r="33" spans="1:4" s="2" customFormat="1" ht="26.25" customHeight="1" x14ac:dyDescent="0.2">
      <c r="A33" s="22" t="s">
        <v>22</v>
      </c>
      <c r="B33" s="22"/>
      <c r="C33" s="3">
        <v>20</v>
      </c>
      <c r="D33" s="5">
        <f t="shared" si="2"/>
        <v>17.241379310344829</v>
      </c>
    </row>
    <row r="34" spans="1:4" s="2" customFormat="1" ht="26.25" customHeight="1" x14ac:dyDescent="0.2">
      <c r="A34" s="22" t="s">
        <v>23</v>
      </c>
      <c r="B34" s="22"/>
      <c r="C34" s="3">
        <v>20</v>
      </c>
      <c r="D34" s="5">
        <f t="shared" si="2"/>
        <v>17.241379310344829</v>
      </c>
    </row>
    <row r="35" spans="1:4" s="2" customFormat="1" ht="26.25" customHeight="1" x14ac:dyDescent="0.2">
      <c r="A35" s="22" t="s">
        <v>24</v>
      </c>
      <c r="B35" s="22"/>
      <c r="C35" s="3">
        <v>2</v>
      </c>
      <c r="D35" s="5">
        <f t="shared" si="2"/>
        <v>1.7241379310344827</v>
      </c>
    </row>
    <row r="36" spans="1:4" s="2" customFormat="1" ht="26.25" customHeight="1" thickBot="1" x14ac:dyDescent="0.25">
      <c r="A36" s="23" t="s">
        <v>25</v>
      </c>
      <c r="B36" s="23"/>
      <c r="C36" s="6">
        <v>0</v>
      </c>
      <c r="D36" s="8">
        <f t="shared" si="2"/>
        <v>0</v>
      </c>
    </row>
    <row r="37" spans="1:4" s="2" customFormat="1" ht="26.25" customHeight="1" thickTop="1" x14ac:dyDescent="0.2">
      <c r="A37" s="21" t="s">
        <v>15</v>
      </c>
      <c r="B37" s="21"/>
      <c r="C37" s="9">
        <f>SUM(C29:C36)</f>
        <v>116</v>
      </c>
      <c r="D37" s="9">
        <v>100</v>
      </c>
    </row>
    <row r="38" spans="1:4" s="2" customFormat="1" ht="26.25" customHeight="1" x14ac:dyDescent="0.2"/>
    <row r="39" spans="1:4" s="2" customFormat="1" ht="26.25" customHeight="1" x14ac:dyDescent="0.2"/>
    <row r="40" spans="1:4" s="2" customFormat="1" ht="26.25" customHeight="1" x14ac:dyDescent="0.2"/>
    <row r="41" spans="1:4" s="2" customFormat="1" ht="26.25" customHeight="1" x14ac:dyDescent="0.2"/>
    <row r="42" spans="1:4" s="2" customFormat="1" ht="21" x14ac:dyDescent="0.2"/>
    <row r="43" spans="1:4" s="2" customFormat="1" ht="21" x14ac:dyDescent="0.2"/>
    <row r="44" spans="1:4" s="2" customFormat="1" ht="21" x14ac:dyDescent="0.2"/>
    <row r="45" spans="1:4" s="2" customFormat="1" ht="21" x14ac:dyDescent="0.2"/>
  </sheetData>
  <mergeCells count="41">
    <mergeCell ref="A3:I5"/>
    <mergeCell ref="A15:B15"/>
    <mergeCell ref="F15:G15"/>
    <mergeCell ref="F16:G16"/>
    <mergeCell ref="A18:B18"/>
    <mergeCell ref="A13:B13"/>
    <mergeCell ref="F13:G13"/>
    <mergeCell ref="A14:B14"/>
    <mergeCell ref="F14:G14"/>
    <mergeCell ref="A8:I10"/>
    <mergeCell ref="F22:G22"/>
    <mergeCell ref="A19:B19"/>
    <mergeCell ref="A22:B22"/>
    <mergeCell ref="A16:B16"/>
    <mergeCell ref="A36:B36"/>
    <mergeCell ref="F30:G30"/>
    <mergeCell ref="F31:G31"/>
    <mergeCell ref="A28:B28"/>
    <mergeCell ref="F32:G32"/>
    <mergeCell ref="F28:G28"/>
    <mergeCell ref="F26:G26"/>
    <mergeCell ref="A23:B23"/>
    <mergeCell ref="F27:G27"/>
    <mergeCell ref="A24:B24"/>
    <mergeCell ref="F23:G23"/>
    <mergeCell ref="A37:B37"/>
    <mergeCell ref="A17:B17"/>
    <mergeCell ref="F17:G17"/>
    <mergeCell ref="F18:G18"/>
    <mergeCell ref="F19:G19"/>
    <mergeCell ref="F20:G20"/>
    <mergeCell ref="F21:G21"/>
    <mergeCell ref="A29:B29"/>
    <mergeCell ref="A30:B30"/>
    <mergeCell ref="A31:B31"/>
    <mergeCell ref="A32:B32"/>
    <mergeCell ref="A33:B33"/>
    <mergeCell ref="A34:B34"/>
    <mergeCell ref="A25:B25"/>
    <mergeCell ref="F29:G29"/>
    <mergeCell ref="A35:B35"/>
  </mergeCells>
  <phoneticPr fontId="2"/>
  <pageMargins left="0.7" right="0.7" top="0.75" bottom="0.75" header="0.3" footer="0.3"/>
  <pageSetup paperSize="9" scale="64" orientation="portrait" r:id="rId1"/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資料2-3-3</vt:lpstr>
      <vt:lpstr>資料2-3-4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徹</dc:creator>
  <cp:lastModifiedBy>HOSTNAME</cp:lastModifiedBy>
  <cp:lastPrinted>2016-07-08T04:34:33Z</cp:lastPrinted>
  <dcterms:created xsi:type="dcterms:W3CDTF">2015-06-22T08:12:35Z</dcterms:created>
  <dcterms:modified xsi:type="dcterms:W3CDTF">2016-09-14T05:07:47Z</dcterms:modified>
</cp:coreProperties>
</file>