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15360" windowHeight="7635" tabRatio="88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<sst xmlns="http://schemas.openxmlformats.org/spreadsheetml/2006/main" count="1135" uniqueCount="626">
  <si>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</si>
  <si>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</si>
  <si>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</si>
  <si>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</si>
  <si>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</si>
  <si>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</si>
  <si>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</si>
  <si>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</si>
  <si>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</si>
  <si>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</si>
  <si>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</si>
  <si>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</si>
  <si>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</si>
  <si>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</si>
  <si>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</si>
  <si>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</si>
  <si>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</si>
  <si>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</si>
  <si>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</si>
  <si>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</si>
  <si>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</si>
  <si>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</si>
  <si>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</si>
  <si>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</si>
  <si>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</si>
  <si>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</si>
  <si>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</si>
  <si>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</si>
  <si>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</si>
  <si>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</si>
  <si>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</si>
  <si>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</si>
  <si>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</si>
  <si>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</si>
  <si>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</si>
  <si>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</si>
  <si>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</si>
  <si>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</si>
  <si>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</si>
  <si>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</si>
  <si>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</si>
  <si>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</si>
  <si>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</si>
  <si>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</si>
  <si>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</si>
  <si>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</si>
  <si>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</si>
  <si>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</si>
  <si>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</si>
  <si>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</si>
  <si>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</si>
  <si>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</si>
  <si>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</si>
  <si>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</si>
  <si>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</si>
  <si>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</si>
  <si>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</si>
  <si>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</si>
  <si>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</si>
  <si>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</si>
  <si>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</si>
  <si>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</si>
  <si>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</si>
  <si>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</si>
  <si>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</si>
  <si>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</si>
  <si>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</si>
  <si>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</si>
  <si>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</si>
  <si>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</si>
  <si>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</si>
  <si>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</si>
  <si>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</si>
  <si>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</si>
  <si>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</si>
  <si>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</si>
  <si>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</si>
  <si>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</si>
  <si>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</si>
  <si>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</si>
  <si>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</si>
  <si>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</si>
  <si>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</si>
  <si>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</si>
  <si>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</si>
  <si>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</si>
  <si>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</si>
  <si>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</si>
  <si>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</si>
  <si>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</si>
  <si>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</si>
  <si>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</si>
  <si>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</si>
  <si>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</si>
  <si>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</si>
  <si>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</si>
  <si>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</si>
  <si>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</si>
  <si>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高槻市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</si>
  <si>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</si>
  <si>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</si>
  <si>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</si>
  <si>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</si>
  <si>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</si>
  <si>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</si>
  <si>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</si>
  <si>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</si>
  <si>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</si>
  <si>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</si>
  <si>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</si>
  <si>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</si>
  <si>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</si>
  <si>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</si>
  <si>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</si>
  <si>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</si>
  <si>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</si>
  <si>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</si>
  <si>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</si>
  <si>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</si>
  <si>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</si>
  <si>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</si>
  <si>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</si>
  <si>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</si>
  <si>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</si>
  <si>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</si>
  <si>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</si>
  <si>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</si>
  <si>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</si>
  <si>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</si>
  <si>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</si>
  <si>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</si>
  <si>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</si>
  <si>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</si>
  <si>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</si>
  <si>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</si>
  <si>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</si>
  <si>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</si>
  <si>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</si>
  <si>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</si>
  <si>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</si>
  <si>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</si>
  <si>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</si>
  <si>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</si>
  <si>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</si>
  <si>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</si>
  <si>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</si>
  <si>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</si>
  <si>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</si>
  <si>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</si>
  <si>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</si>
  <si>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</si>
  <si>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</si>
  <si>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</si>
  <si>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</si>
  <si>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</si>
  <si>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</si>
  <si>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</si>
  <si>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</si>
  <si>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</si>
  <si>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</si>
  <si>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</si>
  <si>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</si>
  <si>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</si>
  <si>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</si>
  <si>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</si>
  <si>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</si>
  <si>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</si>
  <si>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</si>
  <si>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</si>
  <si>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</si>
  <si>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</si>
  <si>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</si>
  <si>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</si>
  <si>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</si>
  <si>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</si>
  <si>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</si>
  <si>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</si>
  <si>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</si>
  <si>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</si>
  <si>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</si>
  <si>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</si>
  <si>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</si>
  <si>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</si>
  <si>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</si>
  <si>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</si>
  <si>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</si>
  <si>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</si>
  <si>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</si>
  <si>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</si>
  <si>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</si>
  <si>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</si>
  <si>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</si>
  <si>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</si>
  <si>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</si>
  <si>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</si>
  <si>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</si>
  <si>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</si>
  <si>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</si>
  <si>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</si>
  <si>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</si>
  <si>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</si>
  <si>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</si>
  <si>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</si>
  <si>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</si>
  <si>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</si>
  <si>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</si>
  <si>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</si>
  <si>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</si>
  <si>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</si>
  <si>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</si>
  <si>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</si>
  <si>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</si>
  <si>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</si>
  <si>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</si>
  <si>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</si>
  <si>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</si>
  <si>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</si>
  <si>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</si>
  <si>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大阪府高槻市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</si>
  <si>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</si>
  <si>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</si>
  <si>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</si>
  <si>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</si>
  <si>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</si>
  <si>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</si>
  <si>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</si>
  <si>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</si>
  <si>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</si>
  <si>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</si>
  <si>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</si>
  <si>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</si>
  <si>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</si>
  <si>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</si>
  <si>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</si>
  <si>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</si>
  <si>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</si>
  <si>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</si>
  <si>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</si>
  <si>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</si>
  <si>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</si>
  <si>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</si>
  <si>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</si>
  <si>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</si>
  <si>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</si>
  <si>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</si>
  <si>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</si>
  <si>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</si>
  <si>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</si>
  <si>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</si>
  <si>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</si>
  <si>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</si>
  <si>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</si>
  <si>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</si>
  <si>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</si>
  <si>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</si>
  <si>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</si>
  <si>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</si>
  <si>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</si>
  <si>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</si>
  <si>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</si>
  <si>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</si>
  <si>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</si>
  <si>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</si>
  <si>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</si>
  <si>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</si>
  <si>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</si>
  <si>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</si>
  <si>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</si>
  <si>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</si>
  <si>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</si>
  <si>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</si>
  <si>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</si>
  <si>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</si>
  <si>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</si>
  <si>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</si>
  <si>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</si>
  <si>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</si>
  <si>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</si>
  <si>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</si>
  <si>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</si>
  <si>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</si>
  <si>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</si>
  <si>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</si>
  <si>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</si>
  <si>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</si>
  <si>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</si>
  <si>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</si>
  <si>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</si>
  <si>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</si>
  <si>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</si>
  <si>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</si>
  <si>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</si>
  <si>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</si>
  <si>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</si>
  <si>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</si>
  <si>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</si>
  <si>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</si>
  <si>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</si>
  <si>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</si>
  <si>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</si>
  <si>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</si>
  <si>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</si>
  <si>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</si>
  <si>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</si>
  <si>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</si>
  <si>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</si>
  <si>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</si>
  <si>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</si>
  <si>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</si>
  <si>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</si>
  <si>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</si>
  <si>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</si>
  <si>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</si>
  <si>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</si>
  <si>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</si>
  <si>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</si>
  <si>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</si>
  <si>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</si>
  <si>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</si>
  <si>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</si>
  <si>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</si>
  <si>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</si>
  <si>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</si>
  <si>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</si>
  <si>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</si>
  <si>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</si>
  <si>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</si>
  <si>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</si>
  <si>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</si>
  <si>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</si>
  <si>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</si>
  <si>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</si>
  <si>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</si>
  <si>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</si>
  <si>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</si>
  <si>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</si>
  <si>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</si>
  <si>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</si>
  <si>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</si>
  <si>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</si>
  <si>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</si>
  <si>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</si>
  <si>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</si>
  <si>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</si>
  <si>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</si>
  <si>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</si>
  <si>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</si>
  <si>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</si>
  <si>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</si>
  <si>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</si>
  <si>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</si>
  <si>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</si>
  <si>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</si>
  <si>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</si>
  <si>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</si>
  <si>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</si>
  <si>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</si>
  <si>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</si>
  <si>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</si>
  <si>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</si>
  <si>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</si>
  <si>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</si>
  <si>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</si>
  <si>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</si>
  <si>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</si>
  <si>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</si>
  <si>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</si>
  <si>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</si>
  <si>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</si>
  <si>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</si>
  <si>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</si>
  <si>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</si>
  <si>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大阪府高槻市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</si>
  <si>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</si>
  <si>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</si>
  <si>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</si>
  <si>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</si>
  <si>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</si>
  <si>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</si>
  <si>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</si>
  <si>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</si>
  <si>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</si>
  <si>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</si>
  <si>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</si>
  <si>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</si>
  <si>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</si>
  <si>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</si>
  <si>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</si>
  <si>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</si>
  <si>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</si>
  <si>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</si>
  <si>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</si>
  <si>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</si>
  <si>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</si>
  <si>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</si>
  <si>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</si>
  <si>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</si>
  <si>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</si>
  <si>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</si>
  <si>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</si>
  <si>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</si>
  <si>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</si>
  <si>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</si>
  <si>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</si>
  <si>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</si>
  <si>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</si>
  <si>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</si>
  <si>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</si>
  <si>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</si>
  <si>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</si>
  <si>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</si>
  <si>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駐車場特別会計</t>
    <phoneticPr fontId="5"/>
  </si>
  <si>
    <t>下水道等事業会計</t>
    <phoneticPr fontId="5"/>
  </si>
  <si>
    <t>法適用企業</t>
    <phoneticPr fontId="5"/>
  </si>
  <si>
    <t>自動車運送事業会計</t>
    <phoneticPr fontId="5"/>
  </si>
  <si>
    <t>法適用企業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</si>
  <si>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</si>
  <si>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</si>
  <si>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</si>
  <si>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</si>
  <si>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</si>
  <si>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</si>
  <si>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</si>
  <si>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</si>
  <si>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</si>
  <si>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</si>
  <si>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</si>
  <si>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</si>
  <si>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</si>
  <si>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</si>
  <si>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</si>
  <si>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</si>
  <si>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</si>
  <si>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</si>
  <si>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</si>
  <si>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</si>
  <si>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</si>
  <si>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</si>
  <si>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</si>
  <si>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</si>
  <si>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</si>
  <si>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</si>
  <si>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</si>
  <si>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</si>
  <si>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</si>
  <si>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</si>
  <si>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</si>
  <si>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</si>
  <si>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</si>
  <si>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</si>
  <si>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</si>
  <si>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</si>
  <si>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</si>
  <si>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</si>
  <si>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</si>
  <si>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</si>
  <si>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</si>
  <si>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</si>
  <si>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</si>
  <si>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</si>
  <si>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</si>
  <si>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</si>
  <si>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</si>
  <si>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</si>
  <si>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</si>
  <si>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</si>
  <si>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</si>
  <si>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</si>
  <si>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</si>
  <si>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</si>
  <si>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</si>
  <si>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</si>
  <si>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</si>
  <si>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</si>
  <si>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</si>
  <si>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</si>
  <si>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</si>
  <si>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</si>
  <si>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</si>
  <si>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</si>
  <si>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</si>
  <si>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</si>
  <si>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</si>
  <si>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</si>
  <si>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</si>
  <si>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</si>
  <si>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</si>
  <si>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</si>
  <si>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</si>
  <si>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</si>
  <si>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</si>
  <si>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</si>
  <si>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</si>
  <si>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</si>
  <si>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</si>
  <si>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</si>
  <si>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</si>
  <si>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</si>
  <si>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</si>
  <si>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</si>
  <si>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</si>
  <si>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</si>
  <si>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</si>
  <si>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</si>
  <si>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</si>
  <si>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</si>
  <si>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</si>
  <si>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</si>
  <si>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</si>
  <si>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</si>
  <si>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</si>
  <si>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</si>
  <si>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</si>
  <si>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</si>
  <si>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</si>
  <si>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</si>
  <si>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</si>
  <si>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</si>
  <si>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</si>
  <si>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</si>
  <si>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</si>
  <si>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</si>
  <si>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</si>
  <si>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</si>
  <si>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</si>
  <si>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</si>
  <si>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</si>
  <si>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</si>
  <si>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</si>
  <si>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</si>
  <si>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</si>
  <si>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</si>
  <si>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</si>
  <si>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</si>
  <si>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</si>
  <si>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</si>
  <si>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</si>
  <si>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</si>
  <si>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</si>
  <si>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</si>
  <si>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</si>
  <si>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</si>
  <si>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</si>
  <si>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</si>
  <si>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</si>
  <si>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</si>
  <si>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</si>
  <si>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</si>
  <si>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</si>
  <si>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</si>
  <si>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</si>
  <si>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</si>
  <si>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</si>
  <si>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</si>
  <si>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</si>
  <si>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</si>
  <si>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</si>
  <si>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</si>
  <si>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</si>
  <si>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</si>
  <si>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</si>
  <si>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</si>
  <si>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</si>
  <si>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</si>
  <si>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</si>
  <si>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</si>
  <si>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</si>
  <si>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</si>
  <si>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</si>
  <si>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</si>
  <si>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</si>
  <si>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</si>
  <si>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</si>
  <si>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</si>
  <si>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</si>
  <si>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</si>
  <si>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2.91</t>
  </si>
  <si>
    <t>▲ 1.39</t>
  </si>
  <si>
    <t>水道事業会計</t>
  </si>
  <si>
    <t>自動車運送事業会計</t>
  </si>
  <si>
    <t>一般会計</t>
  </si>
  <si>
    <t>駐車場特別会計</t>
  </si>
  <si>
    <t>下水道等事業会計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</si>
  <si>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</si>
  <si>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</si>
  <si>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</si>
  <si>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</si>
  <si>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</si>
  <si>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</si>
  <si>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</si>
  <si>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</si>
  <si>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</si>
  <si>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</si>
  <si>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</si>
  <si>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phoneticPr fontId="2"/>
  </si>
  <si>
    <t>-</t>
    <phoneticPr fontId="2"/>
  </si>
  <si>
    <t>大阪府都市競艇企業団</t>
    <rPh sb="0" eb="3">
      <t>オオサカフ</t>
    </rPh>
    <rPh sb="3" eb="7">
      <t>トシキョウテイ</t>
    </rPh>
    <rPh sb="7" eb="10">
      <t>キギョウダン</t>
    </rPh>
    <phoneticPr fontId="2"/>
  </si>
  <si>
    <t>淀川右岸水防事務組合（一般会計）</t>
    <rPh sb="0" eb="2">
      <t>ヨドガワ</t>
    </rPh>
    <rPh sb="2" eb="4">
      <t>ウガン</t>
    </rPh>
    <rPh sb="4" eb="6">
      <t>スイボウ</t>
    </rPh>
    <rPh sb="6" eb="10">
      <t>ジムクミアイ</t>
    </rPh>
    <rPh sb="11" eb="15">
      <t>イッパンカイケイ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</si>
  <si>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</si>
  <si>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</si>
  <si>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大阪広域水道企業団（水道用水供給事業）</t>
    <rPh sb="0" eb="2">
      <t>オオサカ</t>
    </rPh>
    <rPh sb="2" eb="4">
      <t>コウイキ</t>
    </rPh>
    <rPh sb="4" eb="6">
      <t>スイドウ</t>
    </rPh>
    <rPh sb="6" eb="9">
      <t>キギョウダン</t>
    </rPh>
    <rPh sb="10" eb="14">
      <t>スイドウヨウスイ</t>
    </rPh>
    <rPh sb="14" eb="18">
      <t>キョウキュウジギョウ</t>
    </rPh>
    <phoneticPr fontId="2"/>
  </si>
  <si>
    <t>大阪広域水道企業団（工業用水道事業会計）</t>
    <rPh sb="0" eb="2">
      <t>オオサカ</t>
    </rPh>
    <rPh sb="2" eb="4">
      <t>コウイキ</t>
    </rPh>
    <rPh sb="4" eb="9">
      <t>スイドウキギョウダン</t>
    </rPh>
    <rPh sb="10" eb="12">
      <t>コウギョウ</t>
    </rPh>
    <rPh sb="12" eb="13">
      <t>ヨウ</t>
    </rPh>
    <rPh sb="13" eb="15">
      <t>スイドウ</t>
    </rPh>
    <rPh sb="15" eb="17">
      <t>ジギョウ</t>
    </rPh>
    <rPh sb="17" eb="19">
      <t>カイケイ</t>
    </rPh>
    <phoneticPr fontId="2"/>
  </si>
  <si>
    <t>高槻市土地開発公社</t>
    <rPh sb="0" eb="3">
      <t>タカツキシ</t>
    </rPh>
    <rPh sb="3" eb="9">
      <t>トチカイハツコウシャ</t>
    </rPh>
    <phoneticPr fontId="2"/>
  </si>
  <si>
    <t>高槻市都市交流協会</t>
    <rPh sb="0" eb="9">
      <t>タカツキシトシコウリュウキョウカイ</t>
    </rPh>
    <phoneticPr fontId="2"/>
  </si>
  <si>
    <t>高槻市文化振興事業団</t>
    <rPh sb="0" eb="3">
      <t>タカツキシ</t>
    </rPh>
    <rPh sb="3" eb="5">
      <t>ブンカ</t>
    </rPh>
    <rPh sb="5" eb="10">
      <t>シンコウジギョウダン</t>
    </rPh>
    <phoneticPr fontId="2"/>
  </si>
  <si>
    <t>大阪府三島救急医療センター</t>
    <rPh sb="0" eb="3">
      <t>オオサカフ</t>
    </rPh>
    <rPh sb="3" eb="5">
      <t>ミシマ</t>
    </rPh>
    <rPh sb="5" eb="9">
      <t>キュウキュウイリョウ</t>
    </rPh>
    <phoneticPr fontId="2"/>
  </si>
  <si>
    <t>高槻市みどりとスポーツ振興事業団</t>
    <rPh sb="0" eb="3">
      <t>タカツキシ</t>
    </rPh>
    <rPh sb="11" eb="16">
      <t>シンコウジギョウダン</t>
    </rPh>
    <phoneticPr fontId="2"/>
  </si>
  <si>
    <t>高槻都市開発株式会社</t>
    <rPh sb="0" eb="2">
      <t>タカツキ</t>
    </rPh>
    <rPh sb="2" eb="6">
      <t>トシカイハツ</t>
    </rPh>
    <rPh sb="6" eb="10">
      <t>カブシキガイシャ</t>
    </rPh>
    <phoneticPr fontId="2"/>
  </si>
  <si>
    <t>公共施設整備基金</t>
    <rPh sb="0" eb="8">
      <t>コウキョウシセツセイビキキン</t>
    </rPh>
    <phoneticPr fontId="5"/>
  </si>
  <si>
    <t>福祉施設建設等基金</t>
    <rPh sb="0" eb="4">
      <t>フクシシセツ</t>
    </rPh>
    <rPh sb="4" eb="7">
      <t>ケンセツトウ</t>
    </rPh>
    <rPh sb="7" eb="9">
      <t>キキン</t>
    </rPh>
    <phoneticPr fontId="5"/>
  </si>
  <si>
    <t>緑地緑化基金</t>
    <rPh sb="0" eb="6">
      <t>リョクチリョッカキキン</t>
    </rPh>
    <phoneticPr fontId="5"/>
  </si>
  <si>
    <t>環境基金</t>
    <rPh sb="0" eb="4">
      <t>カンキョウキキン</t>
    </rPh>
    <phoneticPr fontId="5"/>
  </si>
  <si>
    <t>災害救助基金</t>
    <rPh sb="0" eb="2">
      <t>サイガイ</t>
    </rPh>
    <rPh sb="2" eb="4">
      <t>キュウジョ</t>
    </rPh>
    <rPh sb="4" eb="6">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</si>
  <si>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</si>
  <si>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</si>
  <si>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</si>
  <si>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</si>
  <si>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交付税による財源措置がある市債に限定して発行するなど、市債の新規発行の抑制により、将来負担比率は類似団体内平均値を大きく下回り、良好な数値で推移している。一方で、有形固定資産減価償却率については、施設の老朽化が進んでいるため類似団体平均と比較して高い数値となっている。公共施設等総合管理計画に基づき、長寿命化を進めるとともに、更新にあたっては統廃合を検討するなど、公共施設等の総合的かつ計画的な管理を進める。</t>
    <rPh sb="1" eb="6">
      <t>フツウコウフゼイ</t>
    </rPh>
    <rPh sb="9" eb="13">
      <t>ザイゲンソチ</t>
    </rPh>
    <rPh sb="16" eb="18">
      <t>シサイ</t>
    </rPh>
    <rPh sb="19" eb="21">
      <t>ゲンテイ</t>
    </rPh>
    <rPh sb="23" eb="25">
      <t>ハッコウ</t>
    </rPh>
    <rPh sb="80" eb="8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</si>
  <si>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</si>
  <si>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</si>
  <si>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</si>
  <si>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</si>
  <si>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</si>
  <si>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</si>
  <si>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大きく下回り、良好な数値で推移している。これは、市債の新規発行を抑制し、基金を適正に管理することで充当可能基金を十分に確保してきた結果である。また、市債の新規発行に当たっては、普通交付税による財源措置があるものに限定して発行し、過度に市債へ依存しない財政運営を行ってきた。
　しかしながら、今後は老朽化が進む公共施設の維持・更新に対して、多額の市債発行が見込まれることから、世代間の公平性を確保し、将来世代の負担を過重なものとしないために、継続して適正な財政運営に努める。</t>
    <rPh sb="133" eb="135">
      <t>ゲンテイ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</si>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</sst>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7E1D-4C10-BEBC-FE1BA64AB3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32176</c:v>
                </c:pt>
                <c:pt idx="1">
                  <c:v>57756</c:v>
                </c:pt>
                <c:pt idx="2">
                  <c:v>32305</c:v>
                </c:pt>
                <c:pt idx="3">
                  <c:v>46446</c:v>
                </c:pt>
                <c:pt idx="4">
                  <c:v>44826</c:v>
                </c:pt>
              </c:numCache>
            </c:numRef>
          </c:val>
          <c:smooth val="0"/>
          <c:extLst>
            <c:ext xmlns:c16="http://schemas.microsoft.com/office/drawing/2014/chart" uri="{C3380CC4-5D6E-409C-BE32-E72D297353CC}">
              <c16:uniqueId val="{00000001-7E1D-4C10-BEBC-FE1BA64AB3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1.83</c:v>
                </c:pt>
                <c:pt idx="1">
                  <c:v>0.74</c:v>
                </c:pt>
                <c:pt idx="2">
                  <c:v>0.95</c:v>
                </c:pt>
                <c:pt idx="3">
                  <c:v>0.88</c:v>
                </c:pt>
                <c:pt idx="4">
                  <c:v>3.46</c:v>
                </c:pt>
              </c:numCache>
            </c:numRef>
          </c:val>
          <c:extLst>
            <c:ext xmlns:c16="http://schemas.microsoft.com/office/drawing/2014/chart" uri="{C3380CC4-5D6E-409C-BE32-E72D297353CC}">
              <c16:uniqueId val="{00000000-2BBD-490B-AE3E-7FBEA34251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23.68</c:v>
                </c:pt>
                <c:pt idx="1">
                  <c:v>21.9</c:v>
                </c:pt>
                <c:pt idx="2">
                  <c:v>22.13</c:v>
                </c:pt>
                <c:pt idx="3">
                  <c:v>20.13</c:v>
                </c:pt>
                <c:pt idx="4">
                  <c:v>22.9</c:v>
                </c:pt>
              </c:numCache>
            </c:numRef>
          </c:val>
          <c:extLst>
            <c:ext xmlns:c16="http://schemas.microsoft.com/office/drawing/2014/chart" uri="{C3380CC4-5D6E-409C-BE32-E72D297353CC}">
              <c16:uniqueId val="{00000001-2BBD-490B-AE3E-7FBEA34251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1.19</c:v>
                </c:pt>
                <c:pt idx="1">
                  <c:v>-2.91</c:v>
                </c:pt>
                <c:pt idx="2">
                  <c:v>0.62</c:v>
                </c:pt>
                <c:pt idx="3">
                  <c:v>-1.39</c:v>
                </c:pt>
                <c:pt idx="4">
                  <c:v>6.47</c:v>
                </c:pt>
              </c:numCache>
            </c:numRef>
          </c:val>
          <c:smooth val="0"/>
          <c:extLst>
            <c:ext xmlns:c16="http://schemas.microsoft.com/office/drawing/2014/chart" uri="{C3380CC4-5D6E-409C-BE32-E72D297353CC}">
              <c16:uniqueId val="{00000002-2BBD-490B-AE3E-7FBEA34251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7A29-4E89-8A89-600F21369D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29-4E89-8A89-600F21369D6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0.27</c:v>
                </c:pt>
                <c:pt idx="2">
                  <c:v>#N/A</c:v>
                </c:pt>
                <c:pt idx="3">
                  <c:v>0.27</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2-7A29-4E89-8A89-600F21369D6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1.76</c:v>
                </c:pt>
                <c:pt idx="2">
                  <c:v>#N/A</c:v>
                </c:pt>
                <c:pt idx="3">
                  <c:v>0.89</c:v>
                </c:pt>
                <c:pt idx="4">
                  <c:v>#N/A</c:v>
                </c:pt>
                <c:pt idx="5">
                  <c:v>0.66</c:v>
                </c:pt>
                <c:pt idx="6">
                  <c:v>#N/A</c:v>
                </c:pt>
                <c:pt idx="7">
                  <c:v>1.1399999999999999</c:v>
                </c:pt>
                <c:pt idx="8">
                  <c:v>#N/A</c:v>
                </c:pt>
                <c:pt idx="9">
                  <c:v>0.73</c:v>
                </c:pt>
              </c:numCache>
            </c:numRef>
          </c:val>
          <c:extLst>
            <c:ext xmlns:c16="http://schemas.microsoft.com/office/drawing/2014/chart" uri="{C3380CC4-5D6E-409C-BE32-E72D297353CC}">
              <c16:uniqueId val="{00000003-7A29-4E89-8A89-600F21369D6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1.41</c:v>
                </c:pt>
                <c:pt idx="2">
                  <c:v>#N/A</c:v>
                </c:pt>
                <c:pt idx="3">
                  <c:v>1.2</c:v>
                </c:pt>
                <c:pt idx="4">
                  <c:v>#N/A</c:v>
                </c:pt>
                <c:pt idx="5">
                  <c:v>1.35</c:v>
                </c:pt>
                <c:pt idx="6">
                  <c:v>#N/A</c:v>
                </c:pt>
                <c:pt idx="7">
                  <c:v>2.35</c:v>
                </c:pt>
                <c:pt idx="8">
                  <c:v>#N/A</c:v>
                </c:pt>
                <c:pt idx="9">
                  <c:v>1.26</c:v>
                </c:pt>
              </c:numCache>
            </c:numRef>
          </c:val>
          <c:extLst>
            <c:ext xmlns:c16="http://schemas.microsoft.com/office/drawing/2014/chart" uri="{C3380CC4-5D6E-409C-BE32-E72D297353CC}">
              <c16:uniqueId val="{00000004-7A29-4E89-8A89-600F21369D64}"/>
            </c:ext>
          </c:extLst>
        </c:ser>
        <c:ser>
          <c:idx val="5"/>
          <c:order val="5"/>
          <c:tx>
            <c:strRef>
              <c:f>データシート!$A$32</c:f>
              <c:strCache>
                <c:ptCount val="1"/>
                <c:pt idx="0">
                  <c:v>下水道等事業会計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0.95</c:v>
                </c:pt>
                <c:pt idx="2">
                  <c:v>#N/A</c:v>
                </c:pt>
                <c:pt idx="3">
                  <c:v>1.0900000000000001</c:v>
                </c:pt>
                <c:pt idx="4">
                  <c:v>#N/A</c:v>
                </c:pt>
                <c:pt idx="5">
                  <c:v>1.32</c:v>
                </c:pt>
                <c:pt idx="6">
                  <c:v>#N/A</c:v>
                </c:pt>
                <c:pt idx="7">
                  <c:v>1.32</c:v>
                </c:pt>
                <c:pt idx="8">
                  <c:v>#N/A</c:v>
                </c:pt>
                <c:pt idx="9">
                  <c:v>1.48</c:v>
                </c:pt>
              </c:numCache>
            </c:numRef>
          </c:val>
          <c:extLst>
            <c:ext xmlns:c16="http://schemas.microsoft.com/office/drawing/2014/chart" uri="{C3380CC4-5D6E-409C-BE32-E72D297353CC}">
              <c16:uniqueId val="{00000005-7A29-4E89-8A89-600F21369D64}"/>
            </c:ext>
          </c:extLst>
        </c:ser>
        <c:ser>
          <c:idx val="6"/>
          <c:order val="6"/>
          <c:tx>
            <c:strRef>
              <c:f>データシート!$A$33</c:f>
              <c:strCache>
                <c:ptCount val="1"/>
                <c:pt idx="0">
                  <c:v>駐車場特別会計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0.91</c:v>
                </c:pt>
                <c:pt idx="4">
                  <c:v>#N/A</c:v>
                </c:pt>
                <c:pt idx="5">
                  <c:v>1.07</c:v>
                </c:pt>
                <c:pt idx="6">
                  <c:v>#N/A</c:v>
                </c:pt>
                <c:pt idx="7">
                  <c:v>0.91</c:v>
                </c:pt>
                <c:pt idx="8">
                  <c:v>#N/A</c:v>
                </c:pt>
                <c:pt idx="9">
                  <c:v>1.49</c:v>
                </c:pt>
              </c:numCache>
            </c:numRef>
          </c:val>
          <c:extLst>
            <c:ext xmlns:c16="http://schemas.microsoft.com/office/drawing/2014/chart" uri="{C3380CC4-5D6E-409C-BE32-E72D297353CC}">
              <c16:uniqueId val="{00000006-7A29-4E89-8A89-600F21369D6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1.82</c:v>
                </c:pt>
                <c:pt idx="2">
                  <c:v>#N/A</c:v>
                </c:pt>
                <c:pt idx="3">
                  <c:v>0.73</c:v>
                </c:pt>
                <c:pt idx="4">
                  <c:v>#N/A</c:v>
                </c:pt>
                <c:pt idx="5">
                  <c:v>0.93</c:v>
                </c:pt>
                <c:pt idx="6">
                  <c:v>#N/A</c:v>
                </c:pt>
                <c:pt idx="7">
                  <c:v>0.88</c:v>
                </c:pt>
                <c:pt idx="8">
                  <c:v>#N/A</c:v>
                </c:pt>
                <c:pt idx="9">
                  <c:v>3.45</c:v>
                </c:pt>
              </c:numCache>
            </c:numRef>
          </c:val>
          <c:extLst>
            <c:ext xmlns:c16="http://schemas.microsoft.com/office/drawing/2014/chart" uri="{C3380CC4-5D6E-409C-BE32-E72D297353CC}">
              <c16:uniqueId val="{00000007-7A29-4E89-8A89-600F21369D64}"/>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6.71</c:v>
                </c:pt>
                <c:pt idx="2">
                  <c:v>#N/A</c:v>
                </c:pt>
                <c:pt idx="3">
                  <c:v>6.2</c:v>
                </c:pt>
                <c:pt idx="4">
                  <c:v>#N/A</c:v>
                </c:pt>
                <c:pt idx="5">
                  <c:v>7.09</c:v>
                </c:pt>
                <c:pt idx="6">
                  <c:v>#N/A</c:v>
                </c:pt>
                <c:pt idx="7">
                  <c:v>6.68</c:v>
                </c:pt>
                <c:pt idx="8">
                  <c:v>#N/A</c:v>
                </c:pt>
                <c:pt idx="9">
                  <c:v>5.35</c:v>
                </c:pt>
              </c:numCache>
            </c:numRef>
          </c:val>
          <c:extLst>
            <c:ext xmlns:c16="http://schemas.microsoft.com/office/drawing/2014/chart" uri="{C3380CC4-5D6E-409C-BE32-E72D297353CC}">
              <c16:uniqueId val="{00000008-7A29-4E89-8A89-600F21369D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9.6199999999999992</c:v>
                </c:pt>
                <c:pt idx="2">
                  <c:v>#N/A</c:v>
                </c:pt>
                <c:pt idx="3">
                  <c:v>9.23</c:v>
                </c:pt>
                <c:pt idx="4">
                  <c:v>#N/A</c:v>
                </c:pt>
                <c:pt idx="5">
                  <c:v>7.95</c:v>
                </c:pt>
                <c:pt idx="6">
                  <c:v>#N/A</c:v>
                </c:pt>
                <c:pt idx="7">
                  <c:v>8.52</c:v>
                </c:pt>
                <c:pt idx="8">
                  <c:v>#N/A</c:v>
                </c:pt>
                <c:pt idx="9">
                  <c:v>8.11</c:v>
                </c:pt>
              </c:numCache>
            </c:numRef>
          </c:val>
          <c:extLst>
            <c:ext xmlns:c16="http://schemas.microsoft.com/office/drawing/2014/chart" uri="{C3380CC4-5D6E-409C-BE32-E72D297353CC}">
              <c16:uniqueId val="{00000009-7A29-4E89-8A89-600F21369D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10376</c:v>
                </c:pt>
                <c:pt idx="5">
                  <c:v>10697</c:v>
                </c:pt>
                <c:pt idx="8">
                  <c:v>11217</c:v>
                </c:pt>
                <c:pt idx="11">
                  <c:v>10557</c:v>
                </c:pt>
                <c:pt idx="14">
                  <c:v>11355</c:v>
                </c:pt>
              </c:numCache>
            </c:numRef>
          </c:val>
          <c:extLst>
            <c:ext xmlns:c16="http://schemas.microsoft.com/office/drawing/2014/chart" uri="{C3380CC4-5D6E-409C-BE32-E72D297353CC}">
              <c16:uniqueId val="{00000000-A468-4406-8A48-0E395CE473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68-4406-8A48-0E395CE473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182</c:v>
                </c:pt>
                <c:pt idx="3">
                  <c:v>166</c:v>
                </c:pt>
                <c:pt idx="6">
                  <c:v>129</c:v>
                </c:pt>
                <c:pt idx="9">
                  <c:v>621</c:v>
                </c:pt>
                <c:pt idx="12">
                  <c:v>99</c:v>
                </c:pt>
              </c:numCache>
            </c:numRef>
          </c:val>
          <c:extLst>
            <c:ext xmlns:c16="http://schemas.microsoft.com/office/drawing/2014/chart" uri="{C3380CC4-5D6E-409C-BE32-E72D297353CC}">
              <c16:uniqueId val="{00000002-A468-4406-8A48-0E395CE473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68-4406-8A48-0E395CE473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2405</c:v>
                </c:pt>
                <c:pt idx="3">
                  <c:v>2638</c:v>
                </c:pt>
                <c:pt idx="6">
                  <c:v>2422</c:v>
                </c:pt>
                <c:pt idx="9">
                  <c:v>2018</c:v>
                </c:pt>
                <c:pt idx="12">
                  <c:v>1704</c:v>
                </c:pt>
              </c:numCache>
            </c:numRef>
          </c:val>
          <c:extLst>
            <c:ext xmlns:c16="http://schemas.microsoft.com/office/drawing/2014/chart" uri="{C3380CC4-5D6E-409C-BE32-E72D297353CC}">
              <c16:uniqueId val="{00000004-A468-4406-8A48-0E395CE473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68-4406-8A48-0E395CE473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68-4406-8A48-0E395CE473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7365</c:v>
                </c:pt>
                <c:pt idx="3">
                  <c:v>7389</c:v>
                </c:pt>
                <c:pt idx="6">
                  <c:v>8154</c:v>
                </c:pt>
                <c:pt idx="9">
                  <c:v>8195</c:v>
                </c:pt>
                <c:pt idx="12">
                  <c:v>8071</c:v>
                </c:pt>
              </c:numCache>
            </c:numRef>
          </c:val>
          <c:extLst>
            <c:ext xmlns:c16="http://schemas.microsoft.com/office/drawing/2014/chart" uri="{C3380CC4-5D6E-409C-BE32-E72D297353CC}">
              <c16:uniqueId val="{00000007-A468-4406-8A48-0E395CE473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-424</c:v>
                </c:pt>
                <c:pt idx="2">
                  <c:v>#N/A</c:v>
                </c:pt>
                <c:pt idx="3">
                  <c:v>#N/A</c:v>
                </c:pt>
                <c:pt idx="4">
                  <c:v>-504</c:v>
                </c:pt>
                <c:pt idx="5">
                  <c:v>#N/A</c:v>
                </c:pt>
                <c:pt idx="6">
                  <c:v>#N/A</c:v>
                </c:pt>
                <c:pt idx="7">
                  <c:v>-512</c:v>
                </c:pt>
                <c:pt idx="8">
                  <c:v>#N/A</c:v>
                </c:pt>
                <c:pt idx="9">
                  <c:v>#N/A</c:v>
                </c:pt>
                <c:pt idx="10">
                  <c:v>277</c:v>
                </c:pt>
                <c:pt idx="11">
                  <c:v>#N/A</c:v>
                </c:pt>
                <c:pt idx="12">
                  <c:v>#N/A</c:v>
                </c:pt>
                <c:pt idx="13">
                  <c:v>-1481</c:v>
                </c:pt>
                <c:pt idx="14">
                  <c:v>#N/A</c:v>
                </c:pt>
              </c:numCache>
            </c:numRef>
          </c:val>
          <c:smooth val="0"/>
          <c:extLst>
            <c:ext xmlns:c16="http://schemas.microsoft.com/office/drawing/2014/chart" uri="{C3380CC4-5D6E-409C-BE32-E72D297353CC}">
              <c16:uniqueId val="{00000008-A468-4406-8A48-0E395CE473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92148</c:v>
                </c:pt>
                <c:pt idx="5">
                  <c:v>95593</c:v>
                </c:pt>
                <c:pt idx="8">
                  <c:v>96171</c:v>
                </c:pt>
                <c:pt idx="11">
                  <c:v>95989</c:v>
                </c:pt>
                <c:pt idx="14">
                  <c:v>96027</c:v>
                </c:pt>
              </c:numCache>
            </c:numRef>
          </c:val>
          <c:extLst>
            <c:ext xmlns:c16="http://schemas.microsoft.com/office/drawing/2014/chart" uri="{C3380CC4-5D6E-409C-BE32-E72D297353CC}">
              <c16:uniqueId val="{00000000-8FB5-496A-AB9F-17D800DE92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22265</c:v>
                </c:pt>
                <c:pt idx="5">
                  <c:v>20307</c:v>
                </c:pt>
                <c:pt idx="8">
                  <c:v>21198</c:v>
                </c:pt>
                <c:pt idx="11">
                  <c:v>18128</c:v>
                </c:pt>
                <c:pt idx="14">
                  <c:v>22740</c:v>
                </c:pt>
              </c:numCache>
            </c:numRef>
          </c:val>
          <c:extLst>
            <c:ext xmlns:c16="http://schemas.microsoft.com/office/drawing/2014/chart" uri="{C3380CC4-5D6E-409C-BE32-E72D297353CC}">
              <c16:uniqueId val="{00000001-8FB5-496A-AB9F-17D800DE92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45562</c:v>
                </c:pt>
                <c:pt idx="5">
                  <c:v>40390</c:v>
                </c:pt>
                <c:pt idx="8">
                  <c:v>38134</c:v>
                </c:pt>
                <c:pt idx="11">
                  <c:v>37810</c:v>
                </c:pt>
                <c:pt idx="14">
                  <c:v>41707</c:v>
                </c:pt>
              </c:numCache>
            </c:numRef>
          </c:val>
          <c:extLst>
            <c:ext xmlns:c16="http://schemas.microsoft.com/office/drawing/2014/chart" uri="{C3380CC4-5D6E-409C-BE32-E72D297353CC}">
              <c16:uniqueId val="{00000002-8FB5-496A-AB9F-17D800DE92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B5-496A-AB9F-17D800DE92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B5-496A-AB9F-17D800DE92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190</c:v>
                </c:pt>
                <c:pt idx="3">
                  <c:v>191</c:v>
                </c:pt>
                <c:pt idx="6">
                  <c:v>181</c:v>
                </c:pt>
                <c:pt idx="9">
                  <c:v>173</c:v>
                </c:pt>
                <c:pt idx="12">
                  <c:v>0</c:v>
                </c:pt>
              </c:numCache>
            </c:numRef>
          </c:val>
          <c:extLst>
            <c:ext xmlns:c16="http://schemas.microsoft.com/office/drawing/2014/chart" uri="{C3380CC4-5D6E-409C-BE32-E72D297353CC}">
              <c16:uniqueId val="{00000005-8FB5-496A-AB9F-17D800DE92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8683</c:v>
                </c:pt>
                <c:pt idx="3">
                  <c:v>8827</c:v>
                </c:pt>
                <c:pt idx="6">
                  <c:v>8992</c:v>
                </c:pt>
                <c:pt idx="9">
                  <c:v>9298</c:v>
                </c:pt>
                <c:pt idx="12">
                  <c:v>9733</c:v>
                </c:pt>
              </c:numCache>
            </c:numRef>
          </c:val>
          <c:extLst>
            <c:ext xmlns:c16="http://schemas.microsoft.com/office/drawing/2014/chart" uri="{C3380CC4-5D6E-409C-BE32-E72D297353CC}">
              <c16:uniqueId val="{00000006-8FB5-496A-AB9F-17D800DE92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FB5-496A-AB9F-17D800DE92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20215</c:v>
                </c:pt>
                <c:pt idx="3">
                  <c:v>18360</c:v>
                </c:pt>
                <c:pt idx="6">
                  <c:v>18091</c:v>
                </c:pt>
                <c:pt idx="9">
                  <c:v>16629</c:v>
                </c:pt>
                <c:pt idx="12">
                  <c:v>14320</c:v>
                </c:pt>
              </c:numCache>
            </c:numRef>
          </c:val>
          <c:extLst>
            <c:ext xmlns:c16="http://schemas.microsoft.com/office/drawing/2014/chart" uri="{C3380CC4-5D6E-409C-BE32-E72D297353CC}">
              <c16:uniqueId val="{00000008-8FB5-496A-AB9F-17D800DE92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655</c:v>
                </c:pt>
                <c:pt idx="3">
                  <c:v>1360</c:v>
                </c:pt>
                <c:pt idx="6">
                  <c:v>2689</c:v>
                </c:pt>
                <c:pt idx="9">
                  <c:v>700</c:v>
                </c:pt>
                <c:pt idx="12">
                  <c:v>129</c:v>
                </c:pt>
              </c:numCache>
            </c:numRef>
          </c:val>
          <c:extLst>
            <c:ext xmlns:c16="http://schemas.microsoft.com/office/drawing/2014/chart" uri="{C3380CC4-5D6E-409C-BE32-E72D297353CC}">
              <c16:uniqueId val="{00000009-8FB5-496A-AB9F-17D800DE92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49273</c:v>
                </c:pt>
                <c:pt idx="3">
                  <c:v>53045</c:v>
                </c:pt>
                <c:pt idx="6">
                  <c:v>50036</c:v>
                </c:pt>
                <c:pt idx="9">
                  <c:v>47537</c:v>
                </c:pt>
                <c:pt idx="12">
                  <c:v>45985</c:v>
                </c:pt>
              </c:numCache>
            </c:numRef>
          </c:val>
          <c:extLst>
            <c:ext xmlns:c16="http://schemas.microsoft.com/office/drawing/2014/chart" uri="{C3380CC4-5D6E-409C-BE32-E72D297353CC}">
              <c16:uniqueId val="{0000000A-8FB5-496A-AB9F-17D800DE92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B5-496A-AB9F-17D800DE92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15117</c:v>
                </c:pt>
                <c:pt idx="1">
                  <c:v>14161</c:v>
                </c:pt>
                <c:pt idx="2">
                  <c:v>17017</c:v>
                </c:pt>
              </c:numCache>
            </c:numRef>
          </c:val>
          <c:extLst>
            <c:ext xmlns:c16="http://schemas.microsoft.com/office/drawing/2014/chart" uri="{C3380CC4-5D6E-409C-BE32-E72D297353CC}">
              <c16:uniqueId val="{00000000-79C9-4956-95EB-EC64B69B93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2531</c:v>
                </c:pt>
                <c:pt idx="1">
                  <c:v>2531</c:v>
                </c:pt>
                <c:pt idx="2">
                  <c:v>2531</c:v>
                </c:pt>
              </c:numCache>
            </c:numRef>
          </c:val>
          <c:extLst>
            <c:ext xmlns:c16="http://schemas.microsoft.com/office/drawing/2014/chart" uri="{C3380CC4-5D6E-409C-BE32-E72D297353CC}">
              <c16:uniqueId val="{00000001-79C9-4956-95EB-EC64B69B93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14711</c:v>
                </c:pt>
                <c:pt idx="1">
                  <c:v>14764</c:v>
                </c:pt>
                <c:pt idx="2">
                  <c:v>15523</c:v>
                </c:pt>
              </c:numCache>
            </c:numRef>
          </c:val>
          <c:extLst>
            <c:ext xmlns:c16="http://schemas.microsoft.com/office/drawing/2014/chart" uri="{C3380CC4-5D6E-409C-BE32-E72D297353CC}">
              <c16:uniqueId val="{00000002-79C9-4956-95EB-EC64B69B93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{38E190E0-BEA7-4B2D-A37E-0E00BE8323E8}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BD-48B7-9E96-40FB90EEF5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{4BD9A892-FBE0-4CEB-A9F6-963F9CAF75B3}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BD-48B7-9E96-40FB90EEF5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{B6F8102F-4B0A-4AC1-886F-4E96DC4664CA}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BD-48B7-9E96-40FB90EEF5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{588E0B2D-EA14-4A50-A23D-EDA5540F3729}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BD-48B7-9E96-40FB90EEF5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{2270C07F-3A2F-4F72-AC66-8675FEFA748C}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BD-48B7-9E96-40FB90EEF5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{E1103E53-ED06-4BBF-8D01-69D69498BCFB}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BD-48B7-9E96-40FB90EEF5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{82F4DAC0-DD11-4F24-ABEE-C484B4492953}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BD-48B7-9E96-40FB90EEF5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{499F6F68-412E-4A41-908F-35DA964DF9BF}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BD-48B7-9E96-40FB90EEF5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{99D2891D-8677-42B0-88DF-9BAE7F0ED1E0}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BD-48B7-9E96-40FB90EEF5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67.099999999999994</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BD-48B7-9E96-40FB90EEF5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{12553AF7-91DC-4BE7-9DE5-98E59900AE94}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BD-48B7-9E96-40FB90EEF5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{547E5EAD-BB6B-4E9F-B361-079C0FF7064D}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BD-48B7-9E96-40FB90EEF5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{1EA64F7C-9BCD-4647-BE33-AE886297899C}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BD-48B7-9E96-40FB90EEF5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{5D6A9D6C-E04E-4400-B7DD-3F9275ACD39B}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BD-48B7-9E96-40FB90EEF5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{90AD8FB4-8611-4066-A2BE-B96BCEC7D7B3}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BD-48B7-9E96-40FB90EEF5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{16B7FD86-D36D-414E-B0E2-C10105DFA829}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BD-48B7-9E96-40FB90EEF5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{44D80D84-2433-4C47-9388-9C9082DF6E92}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BD-48B7-9E96-40FB90EEF5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{EDBCB339-122E-4B4B-A8A8-59485AD83291}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BD-48B7-9E96-40FB90EEF5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{59EE93BD-ADF3-4D78-9F75-619DFAB42F01}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BD-48B7-9E96-40FB90EEF5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62.7</c:v>
                </c:pt>
                <c:pt idx="32">
                  <c:v>63.9</c:v>
                </c:pt>
              </c:numCache>
            </c:numRef>
          </c:xVal>
          <c:yVal>
            <c:numRef>
              <c:f>公会計指標分析・財政指標組合せ分析表!$BP$55:$DC$55</c:f>
              <c:numCache>
                <c:formatCode>#,##0.0;"▲ "#,##0.0</c:formatCode>
                <c:ptCount val="40"/>
                <c:pt idx="24">
                  <c:v>31.5</c:v>
                </c:pt>
                <c:pt idx="32">
                  <c:v>23.4</c:v>
                </c:pt>
              </c:numCache>
            </c:numRef>
          </c:yVal>
          <c:smooth val="0"/>
          <c:extLst>
            <c:ext xmlns:c16="http://schemas.microsoft.com/office/drawing/2014/chart" uri="{C3380CC4-5D6E-409C-BE32-E72D297353CC}">
              <c16:uniqueId val="{00000013-D2BD-48B7-9E96-40FB90EEF5F8}"/>
            </c:ext>
          </c:extLst>
        </c:ser>
        <c:dLbls>
          <c:showLegendKey val="0"/>
          <c:showVal val="1"/>
          <c:showCatName val="0"/>
          <c:showSerName val="0"/>
          <c:showPercent val="0"/>
          <c:showBubbleSize val="0"/>
        </c:dLbls>
        <c:axId val="46179840"/>
        <c:axId val="46181760"/>
      </c:scatterChart>
      <c:valAx>
        <c:axId val="46179840"/>
        <c:scaling>
          <c:orientation val="maxMin"/>
          <c:max val="64"/>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3"/>
          <c:min val="2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{36DBA016-CA9A-414F-8AA0-A071CB2F226F}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88F-4035-BA5B-0C9665A2FA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{1B68E4B3-D09D-47A3-82CC-39E1BB986865}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8F-4035-BA5B-0C9665A2FA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{9C19CEC7-BF34-4340-A5BC-A9242D2A9B06}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8F-4035-BA5B-0C9665A2FA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{7B30149E-3152-4503-9F10-39E904853D4B}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8F-4035-BA5B-0C9665A2FA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{7E6FD76F-16A9-42C8-81CC-5DC3281398A5}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8F-4035-BA5B-0C9665A2FAC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{CDA16697-916E-4784-9B75-6F68599548EA}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88F-4035-BA5B-0C9665A2FAC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{552AFA6D-F32E-49BB-AEB0-55DD0C3FBFB0}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88F-4035-BA5B-0C9665A2FAC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{C9F0D6D3-5DCA-4509-AFD1-4394B1981D68}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88F-4035-BA5B-0C9665A2FAC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{D53133EA-964C-4211-B4E4-09CAC6927852}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88F-4035-BA5B-0C9665A2FA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-0.4</c:v>
                </c:pt>
                <c:pt idx="16">
                  <c:v>-0.7</c:v>
                </c:pt>
                <c:pt idx="24">
                  <c:v>-0.4</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88F-4035-BA5B-0C9665A2FA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{9A434DA7-0235-4EB0-BE01-FDD8D709941A}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88F-4035-BA5B-0C9665A2FA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{1FD908C0-30B0-42A2-A10B-C86918E7A3F7}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8F-4035-BA5B-0C9665A2FA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{595EB5CA-5A25-47AC-A263-68C2DF95C4AD}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8F-4035-BA5B-0C9665A2FA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{5081250C-C00C-4304-AED8-9EE002062F70}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8F-4035-BA5B-0C9665A2FA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{7AFDCE8C-D5DD-47A1-B5FE-9E1C360E4939}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8F-4035-BA5B-0C9665A2FAC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{8522245D-B43A-40B4-BCEB-C3CAB7F485FB}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88F-4035-BA5B-0C9665A2FAC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{970FFA37-B6F4-4E71-A598-300D35DBDB13}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88F-4035-BA5B-0C9665A2FAC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{53CEA2AC-4340-458F-9290-14AC8D2D8C02}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88F-4035-BA5B-0C9665A2FAC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{06B47E17-EE07-4C4A-9A6C-E225CB0F6EE7}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88F-4035-BA5B-0C9665A2FA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C88F-4035-BA5B-0C9665A2FAC8}"/>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前年度と比較し、主に市民税</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に係る</a:t>
          </a:r>
          <a:r>
            <a:rPr kumimoji="1" lang="ja-JP" altLang="en-US" sz="1300">
              <a:latin typeface="ＭＳ Ｐゴシック" panose="020B0600070205080204" pitchFamily="50" charset="-128"/>
              <a:ea typeface="ＭＳ Ｐゴシック" panose="020B0600070205080204" pitchFamily="50" charset="-128"/>
            </a:rPr>
            <a:t>基準財政収入額が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5,153</a:t>
          </a:r>
          <a:r>
            <a:rPr kumimoji="1" lang="ja-JP" altLang="en-US" sz="1300">
              <a:latin typeface="ＭＳ Ｐゴシック" panose="020B0600070205080204" pitchFamily="50" charset="-128"/>
              <a:ea typeface="ＭＳ Ｐゴシック" panose="020B0600070205080204" pitchFamily="50" charset="-128"/>
            </a:rPr>
            <a:t>万円減少し、臨時財政対策債償還基金費及び臨時経済対策費の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8,450</a:t>
          </a:r>
          <a:r>
            <a:rPr kumimoji="1" lang="ja-JP" altLang="en-US" sz="1300">
              <a:latin typeface="ＭＳ Ｐゴシック" panose="020B0600070205080204" pitchFamily="50" charset="-128"/>
              <a:ea typeface="ＭＳ Ｐゴシック" panose="020B0600070205080204" pitchFamily="50" charset="-128"/>
            </a:rPr>
            <a:t>万円純増により基準財政需要額が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9,920</a:t>
          </a:r>
          <a:r>
            <a:rPr kumimoji="1" lang="ja-JP" altLang="en-US" sz="1300">
              <a:latin typeface="ＭＳ Ｐゴシック" panose="020B0600070205080204" pitchFamily="50" charset="-128"/>
              <a:ea typeface="ＭＳ Ｐゴシック" panose="020B0600070205080204" pitchFamily="50" charset="-128"/>
            </a:rPr>
            <a:t>万円増加し、</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回っているものの、今後生産年齢人口の減少や社会保障関係費の増加が見込まれることから、本市の魅力を高める施策を展開するなど戦略的な行財政運営を推進し、行政サービス提供の効率化を図り、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前年度と比較し、経常一般財源については、臨時財政対策債の発行額が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億円減少したものの、地方交付税が</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6,174</a:t>
          </a:r>
          <a:r>
            <a:rPr kumimoji="1" lang="ja-JP" altLang="en-US" sz="1100">
              <a:latin typeface="ＭＳ Ｐゴシック" panose="020B0600070205080204" pitchFamily="50" charset="-128"/>
              <a:ea typeface="ＭＳ Ｐゴシック" panose="020B0600070205080204" pitchFamily="50" charset="-128"/>
            </a:rPr>
            <a:t>万円増加したことなどから、全体で</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235</a:t>
          </a:r>
          <a:r>
            <a:rPr kumimoji="1" lang="ja-JP" altLang="en-US" sz="1100">
              <a:latin typeface="ＭＳ Ｐゴシック" panose="020B0600070205080204" pitchFamily="50" charset="-128"/>
              <a:ea typeface="ＭＳ Ｐゴシック" panose="020B0600070205080204" pitchFamily="50" charset="-128"/>
            </a:rPr>
            <a:t>万円の増加となった。</a:t>
          </a:r>
        </a:p>
        <a:p>
          <a:r>
            <a:rPr kumimoji="1" lang="ja-JP" altLang="en-US" sz="1100">
              <a:latin typeface="ＭＳ Ｐゴシック" panose="020B0600070205080204" pitchFamily="50" charset="-128"/>
              <a:ea typeface="ＭＳ Ｐゴシック" panose="020B0600070205080204" pitchFamily="50" charset="-128"/>
            </a:rPr>
            <a:t>　一方、経常経費に充当する一般財源の総額については、施設管理運営費などの物件費が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1,683</a:t>
          </a:r>
          <a:r>
            <a:rPr kumimoji="1" lang="ja-JP" altLang="en-US" sz="1100">
              <a:latin typeface="ＭＳ Ｐゴシック" panose="020B0600070205080204" pitchFamily="50" charset="-128"/>
              <a:ea typeface="ＭＳ Ｐゴシック" panose="020B0600070205080204" pitchFamily="50" charset="-128"/>
            </a:rPr>
            <a:t>万円増加したことや、子どもの保育無償化等に係る扶助費が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560</a:t>
          </a:r>
          <a:r>
            <a:rPr kumimoji="1" lang="ja-JP" altLang="en-US" sz="1100">
              <a:latin typeface="ＭＳ Ｐゴシック" panose="020B0600070205080204" pitchFamily="50" charset="-128"/>
              <a:ea typeface="ＭＳ Ｐゴシック" panose="020B0600070205080204" pitchFamily="50" charset="-128"/>
            </a:rPr>
            <a:t>万円増加したことなどから、全体で</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8,156</a:t>
          </a:r>
          <a:r>
            <a:rPr kumimoji="1" lang="ja-JP" altLang="en-US" sz="1100">
              <a:latin typeface="ＭＳ Ｐゴシック" panose="020B0600070205080204" pitchFamily="50" charset="-128"/>
              <a:ea typeface="ＭＳ Ｐゴシック" panose="020B0600070205080204" pitchFamily="50" charset="-128"/>
            </a:rPr>
            <a:t>百万円の増加となった。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社会保障関係費や老朽化が進む公共施設の維持・更新に係る経費の増加が見込まれることから、市税等の経常一般財源の確保や経常的な一般財源が充当される公債費の縮減など、財政構造の弾力性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170604</xdr:rowOff>
    </xdr:to>
    <xdr:cxnSp macro="">
      <xdr:nvCxnSpPr>
        <xdr:cNvPr id="134" name="直線コネクタ 133"/>
        <xdr:cNvCxnSpPr/>
      </xdr:nvCxnSpPr>
      <xdr:spPr>
        <a:xfrm flipV="1">
          <a:off x="4114800" y="1078695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28787</xdr:rowOff>
    </xdr:to>
    <xdr:cxnSp macro="">
      <xdr:nvCxnSpPr>
        <xdr:cNvPr id="137" name="直線コネクタ 136"/>
        <xdr:cNvCxnSpPr/>
      </xdr:nvCxnSpPr>
      <xdr:spPr>
        <a:xfrm flipV="1">
          <a:off x="3225800" y="109719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44873</xdr:rowOff>
    </xdr:to>
    <xdr:cxnSp macro="">
      <xdr:nvCxnSpPr>
        <xdr:cNvPr id="140" name="直線コネクタ 139"/>
        <xdr:cNvCxnSpPr/>
      </xdr:nvCxnSpPr>
      <xdr:spPr>
        <a:xfrm flipV="1">
          <a:off x="2336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44873</xdr:rowOff>
    </xdr:to>
    <xdr:cxnSp macro="">
      <xdr:nvCxnSpPr>
        <xdr:cNvPr id="143" name="直線コネクタ 142"/>
        <xdr:cNvCxnSpPr/>
      </xdr:nvCxnSpPr>
      <xdr:spPr>
        <a:xfrm>
          <a:off x="1447800" y="1118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3" name="楕円 152"/>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4"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5" name="楕円 154"/>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6" name="テキスト ボックス 155"/>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149437</xdr:rowOff>
    </xdr:from>
    <xdr:to>
      <xdr:col>15</xdr:col>
      <xdr:colOff>133350</xdr:colOff>
      <xdr:row>65</xdr:row>
      <xdr:rowOff>79587</xdr:rowOff>
    </xdr:to>
    <xdr:sp macro="" textlink="">
      <xdr:nvSpPr>
        <xdr:cNvPr id="157" name="楕円 156"/>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58" name="テキスト ボックス 157"/>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9" name="楕円 158"/>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60" name="テキスト ボックス 159"/>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1" name="楕円 160"/>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2" name="テキスト ボックス 161"/>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新型コロナウイルスワクチン接種に係る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委託料の増等により物件費が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万円増加した一方で人口が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人減少したことから、人口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人当たりの金額が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円増加した。しかしながら、類似団体内平均値と比較して低い水準で推移しており、これは他市に先駆けて行財政改革に取り組み、歳出削減を推進した結果である。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137002</xdr:rowOff>
    </xdr:from>
    <xdr:to>
      <xdr:col>23</xdr:col>
      <xdr:colOff>133350</xdr:colOff>
      <xdr:row>83</xdr:row>
      <xdr:rowOff>28566</xdr:rowOff>
    </xdr:to>
    <xdr:cxnSp macro="">
      <xdr:nvCxnSpPr>
        <xdr:cNvPr id="197" name="直線コネクタ 196"/>
        <xdr:cNvCxnSpPr/>
      </xdr:nvCxnSpPr>
      <xdr:spPr>
        <a:xfrm>
          <a:off x="4114800" y="14024452"/>
          <a:ext cx="838200" cy="2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156333</xdr:rowOff>
    </xdr:from>
    <xdr:to>
      <xdr:col>19</xdr:col>
      <xdr:colOff>133350</xdr:colOff>
      <xdr:row>81</xdr:row>
      <xdr:rowOff>137002</xdr:rowOff>
    </xdr:to>
    <xdr:cxnSp macro="">
      <xdr:nvCxnSpPr>
        <xdr:cNvPr id="200" name="直線コネクタ 199"/>
        <xdr:cNvCxnSpPr/>
      </xdr:nvCxnSpPr>
      <xdr:spPr>
        <a:xfrm>
          <a:off x="3225800" y="13872333"/>
          <a:ext cx="889000" cy="1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126150</xdr:rowOff>
    </xdr:from>
    <xdr:to>
      <xdr:col>15</xdr:col>
      <xdr:colOff>82550</xdr:colOff>
      <xdr:row>80</xdr:row>
      <xdr:rowOff>156333</xdr:rowOff>
    </xdr:to>
    <xdr:cxnSp macro="">
      <xdr:nvCxnSpPr>
        <xdr:cNvPr id="203" name="直線コネクタ 202"/>
        <xdr:cNvCxnSpPr/>
      </xdr:nvCxnSpPr>
      <xdr:spPr>
        <a:xfrm>
          <a:off x="2336800" y="13842150"/>
          <a:ext cx="8890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126150</xdr:rowOff>
    </xdr:from>
    <xdr:to>
      <xdr:col>11</xdr:col>
      <xdr:colOff>31750</xdr:colOff>
      <xdr:row>80</xdr:row>
      <xdr:rowOff>126532</xdr:rowOff>
    </xdr:to>
    <xdr:cxnSp macro="">
      <xdr:nvCxnSpPr>
        <xdr:cNvPr id="206" name="直線コネクタ 205"/>
        <xdr:cNvCxnSpPr/>
      </xdr:nvCxnSpPr>
      <xdr:spPr>
        <a:xfrm flipV="1">
          <a:off x="1447800" y="1384215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149216</xdr:rowOff>
    </xdr:from>
    <xdr:to>
      <xdr:col>23</xdr:col>
      <xdr:colOff>184150</xdr:colOff>
      <xdr:row>83</xdr:row>
      <xdr:rowOff>79366</xdr:rowOff>
    </xdr:to>
    <xdr:sp macro="" textlink="">
      <xdr:nvSpPr>
        <xdr:cNvPr id="216" name="楕円 215"/>
        <xdr:cNvSpPr/>
      </xdr:nvSpPr>
      <xdr:spPr>
        <a:xfrm>
          <a:off x="4902200" y="14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165743</xdr:rowOff>
    </xdr:from>
    <xdr:ext cx="762000" cy="259045"/>
    <xdr:sp macro="" textlink="">
      <xdr:nvSpPr>
        <xdr:cNvPr id="217" name="人件費・物件費等の状況該当値テキスト"/>
        <xdr:cNvSpPr txBox="1"/>
      </xdr:nvSpPr>
      <xdr:spPr>
        <a:xfrm>
          <a:off x="5041900" y="1405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86202</xdr:rowOff>
    </xdr:from>
    <xdr:to>
      <xdr:col>19</xdr:col>
      <xdr:colOff>184150</xdr:colOff>
      <xdr:row>82</xdr:row>
      <xdr:rowOff>16352</xdr:rowOff>
    </xdr:to>
    <xdr:sp macro="" textlink="">
      <xdr:nvSpPr>
        <xdr:cNvPr id="218" name="楕円 217"/>
        <xdr:cNvSpPr/>
      </xdr:nvSpPr>
      <xdr:spPr>
        <a:xfrm>
          <a:off x="4064000" y="139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26529</xdr:rowOff>
    </xdr:from>
    <xdr:ext cx="736600" cy="259045"/>
    <xdr:sp macro="" textlink="">
      <xdr:nvSpPr>
        <xdr:cNvPr id="219" name="テキスト ボックス 218"/>
        <xdr:cNvSpPr txBox="1"/>
      </xdr:nvSpPr>
      <xdr:spPr>
        <a:xfrm>
          <a:off x="3733800" y="1374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105533</xdr:rowOff>
    </xdr:from>
    <xdr:to>
      <xdr:col>15</xdr:col>
      <xdr:colOff>133350</xdr:colOff>
      <xdr:row>81</xdr:row>
      <xdr:rowOff>35683</xdr:rowOff>
    </xdr:to>
    <xdr:sp macro="" textlink="">
      <xdr:nvSpPr>
        <xdr:cNvPr id="220" name="楕円 219"/>
        <xdr:cNvSpPr/>
      </xdr:nvSpPr>
      <xdr:spPr>
        <a:xfrm>
          <a:off x="3175000" y="13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45860</xdr:rowOff>
    </xdr:from>
    <xdr:ext cx="762000" cy="259045"/>
    <xdr:sp macro="" textlink="">
      <xdr:nvSpPr>
        <xdr:cNvPr id="221" name="テキスト ボックス 220"/>
        <xdr:cNvSpPr txBox="1"/>
      </xdr:nvSpPr>
      <xdr:spPr>
        <a:xfrm>
          <a:off x="2844800" y="135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75350</xdr:rowOff>
    </xdr:from>
    <xdr:to>
      <xdr:col>11</xdr:col>
      <xdr:colOff>82550</xdr:colOff>
      <xdr:row>81</xdr:row>
      <xdr:rowOff>5500</xdr:rowOff>
    </xdr:to>
    <xdr:sp macro="" textlink="">
      <xdr:nvSpPr>
        <xdr:cNvPr id="222" name="楕円 221"/>
        <xdr:cNvSpPr/>
      </xdr:nvSpPr>
      <xdr:spPr>
        <a:xfrm>
          <a:off x="2286000" y="137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15677</xdr:rowOff>
    </xdr:from>
    <xdr:ext cx="762000" cy="259045"/>
    <xdr:sp macro="" textlink="">
      <xdr:nvSpPr>
        <xdr:cNvPr id="223" name="テキスト ボックス 222"/>
        <xdr:cNvSpPr txBox="1"/>
      </xdr:nvSpPr>
      <xdr:spPr>
        <a:xfrm>
          <a:off x="1955800" y="135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75732</xdr:rowOff>
    </xdr:from>
    <xdr:to>
      <xdr:col>7</xdr:col>
      <xdr:colOff>31750</xdr:colOff>
      <xdr:row>81</xdr:row>
      <xdr:rowOff>5882</xdr:rowOff>
    </xdr:to>
    <xdr:sp macro="" textlink="">
      <xdr:nvSpPr>
        <xdr:cNvPr id="224" name="楕円 223"/>
        <xdr:cNvSpPr/>
      </xdr:nvSpPr>
      <xdr:spPr>
        <a:xfrm>
          <a:off x="1397000" y="137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16059</xdr:rowOff>
    </xdr:from>
    <xdr:ext cx="762000" cy="259045"/>
    <xdr:sp macro="" textlink="">
      <xdr:nvSpPr>
        <xdr:cNvPr id="225" name="テキスト ボックス 224"/>
        <xdr:cNvSpPr txBox="1"/>
      </xdr:nvSpPr>
      <xdr:spPr>
        <a:xfrm>
          <a:off x="1066800" y="1356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前年度に国の給与制度の総合的見直しを踏まえて給与表の見直しを実施しており、ラスパイレス指数に変動はなく、類似団体内平均値を下回る数字で推移している。</a:t>
          </a:r>
        </a:p>
        <a:p>
          <a:r>
            <a:rPr kumimoji="1" lang="ja-JP" altLang="en-US" sz="1300">
              <a:latin typeface="ＭＳ Ｐゴシック" panose="020B0600070205080204" pitchFamily="50" charset="-128"/>
              <a:ea typeface="ＭＳ Ｐゴシック" panose="020B0600070205080204" pitchFamily="50" charset="-128"/>
            </a:rPr>
            <a:t>　今後も、より一層給与の適正化に努め、人件費の縮減を図る。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61" name="直線コネクタ 260"/>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48986</xdr:rowOff>
    </xdr:to>
    <xdr:cxnSp macro="">
      <xdr:nvCxnSpPr>
        <xdr:cNvPr id="264" name="直線コネクタ 263"/>
        <xdr:cNvCxnSpPr/>
      </xdr:nvCxnSpPr>
      <xdr:spPr>
        <a:xfrm flipV="1">
          <a:off x="15290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48986</xdr:rowOff>
    </xdr:to>
    <xdr:cxnSp macro="">
      <xdr:nvCxnSpPr>
        <xdr:cNvPr id="267" name="直線コネクタ 266"/>
        <xdr:cNvCxnSpPr/>
      </xdr:nvCxnSpPr>
      <xdr:spPr>
        <a:xfrm>
          <a:off x="14401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48986</xdr:rowOff>
    </xdr:to>
    <xdr:cxnSp macro="">
      <xdr:nvCxnSpPr>
        <xdr:cNvPr id="270" name="直線コネクタ 269"/>
        <xdr:cNvCxnSpPr/>
      </xdr:nvCxnSpPr>
      <xdr:spPr>
        <a:xfrm flipV="1">
          <a:off x="13512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0" name="楕円 279"/>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1"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4" name="楕円 283"/>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5" name="テキスト ボックス 28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8" name="楕円 287"/>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9" name="テキスト ボックス 288"/>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前年度と比較し、人口が</a:t>
          </a:r>
          <a:r>
            <a:rPr kumimoji="1" lang="en-US" altLang="ja-JP" sz="1300">
              <a:latin typeface="ＭＳ Ｐゴシック" panose="020B0600070205080204" pitchFamily="50" charset="-128"/>
              <a:ea typeface="ＭＳ Ｐゴシック" panose="020B0600070205080204" pitchFamily="50" charset="-128"/>
            </a:rPr>
            <a:t>1,141</a:t>
          </a:r>
          <a:r>
            <a:rPr kumimoji="1" lang="ja-JP" altLang="en-US" sz="1300">
              <a:latin typeface="ＭＳ Ｐゴシック" panose="020B0600070205080204" pitchFamily="50" charset="-128"/>
              <a:ea typeface="ＭＳ Ｐゴシック" panose="020B0600070205080204" pitchFamily="50" charset="-128"/>
            </a:rPr>
            <a:t>人減少し、人口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ポイント増加したものの、他市に先駆け職員定数の適正化などの行財政改革に取り組んだ結果、類似団体内平均値を下回る数字で推移している。</a:t>
          </a:r>
        </a:p>
        <a:p>
          <a:r>
            <a:rPr kumimoji="1" lang="ja-JP" altLang="en-US" sz="1300">
              <a:latin typeface="ＭＳ Ｐゴシック" panose="020B0600070205080204" pitchFamily="50" charset="-128"/>
              <a:ea typeface="ＭＳ Ｐゴシック" panose="020B0600070205080204" pitchFamily="50" charset="-128"/>
            </a:rPr>
            <a:t>　今後も、増加・多様化する行財政需要に対応していくため、業務の効率化や外部化（アウトソーシング）の推進など、効果・効率的な実施手法を検討し、適正な職員数の維持に努める。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45508</xdr:rowOff>
    </xdr:to>
    <xdr:cxnSp macro="">
      <xdr:nvCxnSpPr>
        <xdr:cNvPr id="324" name="直線コネクタ 323"/>
        <xdr:cNvCxnSpPr/>
      </xdr:nvCxnSpPr>
      <xdr:spPr>
        <a:xfrm>
          <a:off x="16179800" y="1032446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53552</xdr:rowOff>
    </xdr:to>
    <xdr:cxnSp macro="">
      <xdr:nvCxnSpPr>
        <xdr:cNvPr id="327" name="直線コネクタ 326"/>
        <xdr:cNvCxnSpPr/>
      </xdr:nvCxnSpPr>
      <xdr:spPr>
        <a:xfrm flipV="1">
          <a:off x="15290800" y="103244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69638</xdr:rowOff>
    </xdr:to>
    <xdr:cxnSp macro="">
      <xdr:nvCxnSpPr>
        <xdr:cNvPr id="330" name="直線コネクタ 329"/>
        <xdr:cNvCxnSpPr/>
      </xdr:nvCxnSpPr>
      <xdr:spPr>
        <a:xfrm flipV="1">
          <a:off x="14401800" y="103405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93769</xdr:rowOff>
    </xdr:to>
    <xdr:cxnSp macro="">
      <xdr:nvCxnSpPr>
        <xdr:cNvPr id="333" name="直線コネクタ 332"/>
        <xdr:cNvCxnSpPr/>
      </xdr:nvCxnSpPr>
      <xdr:spPr>
        <a:xfrm flipV="1">
          <a:off x="13512800" y="103566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43" name="楕円 342"/>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44"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45" name="楕円 344"/>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6" name="テキスト ボックス 345"/>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7" name="楕円 346"/>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8" name="テキスト ボックス 347"/>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9" name="楕円 348"/>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50" name="テキスト ボックス 349"/>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51" name="楕円 350"/>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52" name="テキスト ボックス 351"/>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による財源措置がある市債に限定して発行するなど、新規の市債発行を抑制することで過度に市債へ依存しない財政運営を行ってきた結果、類似団体内平均値を大きく下回る良好な数字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今後も、引き続き市債の適正管理に努める。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169333</xdr:rowOff>
    </xdr:to>
    <xdr:cxnSp macro="">
      <xdr:nvCxnSpPr>
        <xdr:cNvPr id="389" name="直線コネクタ 388"/>
        <xdr:cNvCxnSpPr/>
      </xdr:nvCxnSpPr>
      <xdr:spPr>
        <a:xfrm flipV="1">
          <a:off x="16179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169333</xdr:rowOff>
    </xdr:to>
    <xdr:cxnSp macro="">
      <xdr:nvCxnSpPr>
        <xdr:cNvPr id="392" name="直線コネクタ 391"/>
        <xdr:cNvCxnSpPr/>
      </xdr:nvCxnSpPr>
      <xdr:spPr>
        <a:xfrm>
          <a:off x="15290800" y="63113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139171</xdr:rowOff>
    </xdr:from>
    <xdr:to>
      <xdr:col>72</xdr:col>
      <xdr:colOff>203200</xdr:colOff>
      <xdr:row>36</xdr:row>
      <xdr:rowOff>169333</xdr:rowOff>
    </xdr:to>
    <xdr:cxnSp macro="">
      <xdr:nvCxnSpPr>
        <xdr:cNvPr id="395" name="直線コネクタ 394"/>
        <xdr:cNvCxnSpPr/>
      </xdr:nvCxnSpPr>
      <xdr:spPr>
        <a:xfrm flipV="1">
          <a:off x="14401800" y="63113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58208</xdr:rowOff>
    </xdr:to>
    <xdr:cxnSp macro="">
      <xdr:nvCxnSpPr>
        <xdr:cNvPr id="398" name="直線コネクタ 397"/>
        <xdr:cNvCxnSpPr/>
      </xdr:nvCxnSpPr>
      <xdr:spPr>
        <a:xfrm flipV="1">
          <a:off x="13512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8" name="楕円 407"/>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9"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10" name="楕円 409"/>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1" name="テキスト ボックス 410"/>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12" name="楕円 411"/>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13" name="テキスト ボックス 412"/>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4" name="楕円 413"/>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5" name="テキスト ボックス 414"/>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6" name="楕円 415"/>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7" name="テキスト ボックス 416"/>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将来負担額が充当可能財源等を</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回っているため、数値が算出されていないが、非常に良好な状況で推移している。これは、普通交付税による財源措置がある市債以外の新規発行を抑制することで、過度に市債へ依存しない財政運営を行ったことや、基金の適正管理に努めた結果である。</a:t>
          </a:r>
        </a:p>
        <a:p>
          <a:r>
            <a:rPr kumimoji="1" lang="ja-JP" altLang="en-US" sz="1200">
              <a:latin typeface="ＭＳ Ｐゴシック" panose="020B0600070205080204" pitchFamily="50" charset="-128"/>
              <a:ea typeface="ＭＳ Ｐゴシック" panose="020B0600070205080204" pitchFamily="50" charset="-128"/>
            </a:rPr>
            <a:t>　老朽化が進む公共施設の維持・更新などの市債発行を伴う普通建設事業が今後見込まれるが、普通交付税による財源措置のあるものに限定して発行し、世代間公平にも留意しつつ、引き続き市債・基金の適正管理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143999" cy="425758"/>
    <xdr:sp macro="" textlink="">
      <xdr:nvSpPr>
        <xdr:cNvPr id="468" name="テキスト ボックス 467">
          <a:extLst>
            <a:ext uri="{FF2B5EF4-FFF2-40B4-BE49-F238E27FC236}">
              <a16:creationId xmlns:a16="http://schemas.microsoft.com/office/drawing/2014/main" id="{B7833EC5-7802-49C9-93AF-5F55205E114C}"/>
            </a:ext>
          </a:extLst>
        </xdr:cNvPr>
        <xdr:cNvSpPr txBox="1"/>
      </xdr:nvSpPr>
      <xdr:spPr>
        <a:xfrm>
          <a:off x="752475" y="4524375"/>
          <a:ext cx="914399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ポイント減少しているものの、類似団体内平均値を上回る数字で推移している。昭和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年代の人口急増期に大量採用した職員が退職期を迎え、給与や退職金需要のピークを超えたため、引き続き職員総数を抑制し、人件費の削減に努める。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111760</xdr:rowOff>
    </xdr:to>
    <xdr:cxnSp macro="">
      <xdr:nvCxnSpPr>
        <xdr:cNvPr id="66" name="直線コネクタ 65"/>
        <xdr:cNvCxnSpPr/>
      </xdr:nvCxnSpPr>
      <xdr:spPr>
        <a:xfrm flipV="1">
          <a:off x="3987800" y="64973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111760</xdr:rowOff>
    </xdr:to>
    <xdr:cxnSp macro="">
      <xdr:nvCxnSpPr>
        <xdr:cNvPr id="69" name="直線コネクタ 68"/>
        <xdr:cNvCxnSpPr/>
      </xdr:nvCxnSpPr>
      <xdr:spPr>
        <a:xfrm>
          <a:off x="3098800" y="654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73660</xdr:rowOff>
    </xdr:to>
    <xdr:cxnSp macro="">
      <xdr:nvCxnSpPr>
        <xdr:cNvPr id="72" name="直線コネクタ 71"/>
        <xdr:cNvCxnSpPr/>
      </xdr:nvCxnSpPr>
      <xdr:spPr>
        <a:xfrm flipV="1">
          <a:off x="2209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81280</xdr:rowOff>
    </xdr:to>
    <xdr:cxnSp macro="">
      <xdr:nvCxnSpPr>
        <xdr:cNvPr id="75" name="直線コネクタ 74"/>
        <xdr:cNvCxnSpPr/>
      </xdr:nvCxnSpPr>
      <xdr:spPr>
        <a:xfrm flipV="1">
          <a:off x="1320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配置計画による施設の統廃合・民営化の取組みを進めた結果、令和２年度以降、保育所及び幼稚園に係る運営管理費の削減効果をもたらした。しかし、施設管理運営費の増加等により、物件費全体では前年度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1,683</a:t>
          </a:r>
          <a:r>
            <a:rPr kumimoji="1" lang="ja-JP" altLang="en-US" sz="1300">
              <a:latin typeface="ＭＳ Ｐゴシック" panose="020B0600070205080204" pitchFamily="50" charset="-128"/>
              <a:ea typeface="ＭＳ Ｐゴシック" panose="020B0600070205080204" pitchFamily="50" charset="-128"/>
            </a:rPr>
            <a:t>万円増加し、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今後も引き続き、行財政改革の取り組みを通じて、健全な財政運営に努める。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121557</xdr:rowOff>
    </xdr:to>
    <xdr:cxnSp macro="">
      <xdr:nvCxnSpPr>
        <xdr:cNvPr id="129" name="直線コネクタ 128"/>
        <xdr:cNvCxnSpPr/>
      </xdr:nvCxnSpPr>
      <xdr:spPr>
        <a:xfrm>
          <a:off x="15671800" y="2842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167821</xdr:rowOff>
    </xdr:to>
    <xdr:cxnSp macro="">
      <xdr:nvCxnSpPr>
        <xdr:cNvPr id="132" name="直線コネクタ 131"/>
        <xdr:cNvCxnSpPr/>
      </xdr:nvCxnSpPr>
      <xdr:spPr>
        <a:xfrm flipV="1">
          <a:off x="14782800" y="28429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17</xdr:row>
      <xdr:rowOff>167821</xdr:rowOff>
    </xdr:to>
    <xdr:cxnSp macro="">
      <xdr:nvCxnSpPr>
        <xdr:cNvPr id="135" name="直線コネクタ 134"/>
        <xdr:cNvCxnSpPr/>
      </xdr:nvCxnSpPr>
      <xdr:spPr>
        <a:xfrm>
          <a:off x="13893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17</xdr:row>
      <xdr:rowOff>167821</xdr:rowOff>
    </xdr:to>
    <xdr:cxnSp macro="">
      <xdr:nvCxnSpPr>
        <xdr:cNvPr id="138" name="直線コネクタ 137"/>
        <xdr:cNvCxnSpPr/>
      </xdr:nvCxnSpPr>
      <xdr:spPr>
        <a:xfrm>
          <a:off x="13004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前年度と比較して扶助費が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万円増加し、経常収支比率においては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全国平均と比較して高齢化率が高いため、今後も社会保障関係費が高水準で推移することが予想されるが、健康増進事業の推進とともに市の単独事業の適正化を図り、負担増加に対応する。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82550</xdr:rowOff>
    </xdr:to>
    <xdr:cxnSp macro="">
      <xdr:nvCxnSpPr>
        <xdr:cNvPr id="190" name="直線コネクタ 189"/>
        <xdr:cNvCxnSpPr/>
      </xdr:nvCxnSpPr>
      <xdr:spPr>
        <a:xfrm>
          <a:off x="3987800" y="982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58</xdr:row>
      <xdr:rowOff>25400</xdr:rowOff>
    </xdr:to>
    <xdr:cxnSp macro="">
      <xdr:nvCxnSpPr>
        <xdr:cNvPr id="193" name="直線コネクタ 192"/>
        <xdr:cNvCxnSpPr/>
      </xdr:nvCxnSpPr>
      <xdr:spPr>
        <a:xfrm flipV="1">
          <a:off x="3098800" y="982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25400</xdr:rowOff>
    </xdr:to>
    <xdr:cxnSp macro="">
      <xdr:nvCxnSpPr>
        <xdr:cNvPr id="196" name="直線コネクタ 195"/>
        <xdr:cNvCxnSpPr/>
      </xdr:nvCxnSpPr>
      <xdr:spPr>
        <a:xfrm>
          <a:off x="2209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0</xdr:rowOff>
    </xdr:to>
    <xdr:cxnSp macro="">
      <xdr:nvCxnSpPr>
        <xdr:cNvPr id="199" name="直線コネクタ 198"/>
        <xdr:cNvCxnSpPr/>
      </xdr:nvCxnSpPr>
      <xdr:spPr>
        <a:xfrm>
          <a:off x="1320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11" name="楕円 210"/>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12" name="テキスト ボックス 211"/>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5" name="楕円 214"/>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6" name="テキスト ボックス 215"/>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7" name="楕円 216"/>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8" name="テキスト ボックス 217"/>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ポイント増加し、類似団体内平均値を上回った数字で推移している。これは、介護保険特別会計等の繰出金が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5,919</a:t>
          </a:r>
          <a:r>
            <a:rPr kumimoji="1" lang="ja-JP" altLang="en-US" sz="1300">
              <a:latin typeface="ＭＳ Ｐゴシック" panose="020B0600070205080204" pitchFamily="50" charset="-128"/>
              <a:ea typeface="ＭＳ Ｐゴシック" panose="020B0600070205080204" pitchFamily="50" charset="-128"/>
            </a:rPr>
            <a:t>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全国平均より高齢化率が高く、特に</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歳以上の後期高齢者数の増加が見込まれることから、今後も高水準で推移することが予想されるが、より一層経費の縮減を図るなど、適正な財政運営に努める。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139700</xdr:rowOff>
    </xdr:from>
    <xdr:to>
      <xdr:col>82</xdr:col>
      <xdr:colOff>107950</xdr:colOff>
      <xdr:row>61</xdr:row>
      <xdr:rowOff>19050</xdr:rowOff>
    </xdr:to>
    <xdr:cxnSp macro="">
      <xdr:nvCxnSpPr>
        <xdr:cNvPr id="251" name="直線コネクタ 250"/>
        <xdr:cNvCxnSpPr/>
      </xdr:nvCxnSpPr>
      <xdr:spPr>
        <a:xfrm>
          <a:off x="15671800" y="10426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114300</xdr:rowOff>
    </xdr:from>
    <xdr:to>
      <xdr:col>78</xdr:col>
      <xdr:colOff>69850</xdr:colOff>
      <xdr:row>60</xdr:row>
      <xdr:rowOff>139700</xdr:rowOff>
    </xdr:to>
    <xdr:cxnSp macro="">
      <xdr:nvCxnSpPr>
        <xdr:cNvPr id="254" name="直線コネクタ 253"/>
        <xdr:cNvCxnSpPr/>
      </xdr:nvCxnSpPr>
      <xdr:spPr>
        <a:xfrm>
          <a:off x="14782800" y="1040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60</xdr:row>
      <xdr:rowOff>114300</xdr:rowOff>
    </xdr:to>
    <xdr:cxnSp macro="">
      <xdr:nvCxnSpPr>
        <xdr:cNvPr id="257" name="直線コネクタ 256"/>
        <xdr:cNvCxnSpPr/>
      </xdr:nvCxnSpPr>
      <xdr:spPr>
        <a:xfrm>
          <a:off x="13893800" y="1037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0</xdr:rowOff>
    </xdr:from>
    <xdr:to>
      <xdr:col>69</xdr:col>
      <xdr:colOff>92075</xdr:colOff>
      <xdr:row>60</xdr:row>
      <xdr:rowOff>88900</xdr:rowOff>
    </xdr:to>
    <xdr:cxnSp macro="">
      <xdr:nvCxnSpPr>
        <xdr:cNvPr id="260" name="直線コネクタ 259"/>
        <xdr:cNvCxnSpPr/>
      </xdr:nvCxnSpPr>
      <xdr:spPr>
        <a:xfrm>
          <a:off x="13004800" y="1028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70" name="楕円 269"/>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1" name="その他該当値テキスト"/>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88900</xdr:rowOff>
    </xdr:from>
    <xdr:to>
      <xdr:col>78</xdr:col>
      <xdr:colOff>120650</xdr:colOff>
      <xdr:row>61</xdr:row>
      <xdr:rowOff>19050</xdr:rowOff>
    </xdr:to>
    <xdr:sp macro="" textlink="">
      <xdr:nvSpPr>
        <xdr:cNvPr id="272" name="楕円 271"/>
        <xdr:cNvSpPr/>
      </xdr:nvSpPr>
      <xdr:spPr>
        <a:xfrm>
          <a:off x="15621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3827</xdr:rowOff>
    </xdr:from>
    <xdr:ext cx="736600" cy="259045"/>
    <xdr:sp macro="" textlink="">
      <xdr:nvSpPr>
        <xdr:cNvPr id="273" name="テキスト ボックス 272"/>
        <xdr:cNvSpPr txBox="1"/>
      </xdr:nvSpPr>
      <xdr:spPr>
        <a:xfrm>
          <a:off x="15290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63500</xdr:rowOff>
    </xdr:from>
    <xdr:to>
      <xdr:col>74</xdr:col>
      <xdr:colOff>31750</xdr:colOff>
      <xdr:row>60</xdr:row>
      <xdr:rowOff>165100</xdr:rowOff>
    </xdr:to>
    <xdr:sp macro="" textlink="">
      <xdr:nvSpPr>
        <xdr:cNvPr id="274" name="楕円 273"/>
        <xdr:cNvSpPr/>
      </xdr:nvSpPr>
      <xdr:spPr>
        <a:xfrm>
          <a:off x="14732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149877</xdr:rowOff>
    </xdr:from>
    <xdr:ext cx="762000" cy="259045"/>
    <xdr:sp macro="" textlink="">
      <xdr:nvSpPr>
        <xdr:cNvPr id="275" name="テキスト ボックス 274"/>
        <xdr:cNvSpPr txBox="1"/>
      </xdr:nvSpPr>
      <xdr:spPr>
        <a:xfrm>
          <a:off x="14401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6" name="楕円 275"/>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7" name="テキスト ボックス 276"/>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8" name="楕円 277"/>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9" name="テキスト ボックス 278"/>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主に下水道事業会計補助金が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4,551</a:t>
          </a:r>
          <a:r>
            <a:rPr kumimoji="1" lang="ja-JP" altLang="en-US" sz="1300">
              <a:latin typeface="ＭＳ Ｐゴシック" panose="020B0600070205080204" pitchFamily="50" charset="-128"/>
              <a:ea typeface="ＭＳ Ｐゴシック" panose="020B0600070205080204" pitchFamily="50" charset="-128"/>
            </a:rPr>
            <a:t>万円減少したことにより、前年度と比較し、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ポイント減少した。類似団体内平均値を下回る数字で推移している。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35560</xdr:rowOff>
    </xdr:to>
    <xdr:cxnSp macro="">
      <xdr:nvCxnSpPr>
        <xdr:cNvPr id="310" name="直線コネクタ 309"/>
        <xdr:cNvCxnSpPr/>
      </xdr:nvCxnSpPr>
      <xdr:spPr>
        <a:xfrm flipV="1">
          <a:off x="15671800" y="581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81280</xdr:rowOff>
    </xdr:to>
    <xdr:cxnSp macro="">
      <xdr:nvCxnSpPr>
        <xdr:cNvPr id="313" name="直線コネクタ 312"/>
        <xdr:cNvCxnSpPr/>
      </xdr:nvCxnSpPr>
      <xdr:spPr>
        <a:xfrm flipV="1">
          <a:off x="14782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127000</xdr:rowOff>
    </xdr:to>
    <xdr:cxnSp macro="">
      <xdr:nvCxnSpPr>
        <xdr:cNvPr id="316" name="直線コネクタ 315"/>
        <xdr:cNvCxnSpPr/>
      </xdr:nvCxnSpPr>
      <xdr:spPr>
        <a:xfrm flipV="1">
          <a:off x="13893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1270</xdr:rowOff>
    </xdr:to>
    <xdr:cxnSp macro="">
      <xdr:nvCxnSpPr>
        <xdr:cNvPr id="319" name="直線コネクタ 318"/>
        <xdr:cNvCxnSpPr/>
      </xdr:nvCxnSpPr>
      <xdr:spPr>
        <a:xfrm flipV="1">
          <a:off x="13004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3" name="楕円 332"/>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4" name="テキスト ボックス 333"/>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ポイント減少し、類似団体内平均値を大きく下回る良好な数字で推移している。これは、新規の市債発行を抑制することで過度に市債へ依存しない財政運営を行ってきた結果である。</a:t>
          </a:r>
        </a:p>
        <a:p>
          <a:r>
            <a:rPr kumimoji="1" lang="ja-JP" altLang="en-US" sz="1200">
              <a:latin typeface="ＭＳ Ｐゴシック" panose="020B0600070205080204" pitchFamily="50" charset="-128"/>
              <a:ea typeface="ＭＳ Ｐゴシック" panose="020B0600070205080204" pitchFamily="50" charset="-128"/>
            </a:rPr>
            <a:t>　今後、老朽化が進む公共施設の維持・更新などの市債発行を伴う普通建設事業が見込まれるものの、世代間公平に留意しつつ、普通交付税による財源措置のあるものに限定して発行し、引き続き市債の適正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123190</xdr:rowOff>
    </xdr:to>
    <xdr:cxnSp macro="">
      <xdr:nvCxnSpPr>
        <xdr:cNvPr id="371" name="直線コネクタ 370"/>
        <xdr:cNvCxnSpPr/>
      </xdr:nvCxnSpPr>
      <xdr:spPr>
        <a:xfrm flipV="1">
          <a:off x="3987800" y="12913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123190</xdr:rowOff>
    </xdr:to>
    <xdr:cxnSp macro="">
      <xdr:nvCxnSpPr>
        <xdr:cNvPr id="374" name="直線コネクタ 373"/>
        <xdr:cNvCxnSpPr/>
      </xdr:nvCxnSpPr>
      <xdr:spPr>
        <a:xfrm>
          <a:off x="3098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123190</xdr:rowOff>
    </xdr:to>
    <xdr:cxnSp macro="">
      <xdr:nvCxnSpPr>
        <xdr:cNvPr id="377" name="直線コネクタ 376"/>
        <xdr:cNvCxnSpPr/>
      </xdr:nvCxnSpPr>
      <xdr:spPr>
        <a:xfrm>
          <a:off x="2209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92710</xdr:rowOff>
    </xdr:to>
    <xdr:cxnSp macro="">
      <xdr:nvCxnSpPr>
        <xdr:cNvPr id="380" name="直線コネクタ 379"/>
        <xdr:cNvCxnSpPr/>
      </xdr:nvCxnSpPr>
      <xdr:spPr>
        <a:xfrm flipV="1">
          <a:off x="1320800" y="12943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90" name="楕円 389"/>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1"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2" name="楕円 39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3" name="テキスト ボックス 392"/>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4" name="楕円 393"/>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5" name="テキスト ボックス 394"/>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6" name="楕円 395"/>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7" name="テキスト ボックス 396"/>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8" name="楕円 397"/>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9" name="テキスト ボックス 398"/>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ポイント減少したが、依然として類似団体内平均値を上回る数字で推移している。介護保険特別会計等の繰出金が増加していることが大きく影響している。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　全国平均より高齢化率が高く、特に</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歳以上の後期高齢者数の増加が見込まれることから、今後も高水準で推移することが予想されるが、より一層経費の縮減を図るなど、適正な財政運営に努める。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1270</xdr:rowOff>
    </xdr:to>
    <xdr:cxnSp macro="">
      <xdr:nvCxnSpPr>
        <xdr:cNvPr id="430" name="直線コネクタ 429"/>
        <xdr:cNvCxnSpPr/>
      </xdr:nvCxnSpPr>
      <xdr:spPr>
        <a:xfrm flipV="1">
          <a:off x="15671800" y="13481813"/>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115570</xdr:rowOff>
    </xdr:to>
    <xdr:cxnSp macro="">
      <xdr:nvCxnSpPr>
        <xdr:cNvPr id="433" name="直線コネクタ 432"/>
        <xdr:cNvCxnSpPr/>
      </xdr:nvCxnSpPr>
      <xdr:spPr>
        <a:xfrm flipV="1">
          <a:off x="14782800" y="1354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147574</xdr:rowOff>
    </xdr:to>
    <xdr:cxnSp macro="">
      <xdr:nvCxnSpPr>
        <xdr:cNvPr id="436" name="直線コネクタ 435"/>
        <xdr:cNvCxnSpPr/>
      </xdr:nvCxnSpPr>
      <xdr:spPr>
        <a:xfrm flipV="1">
          <a:off x="13893800" y="13660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79</xdr:row>
      <xdr:rowOff>147574</xdr:rowOff>
    </xdr:to>
    <xdr:cxnSp macro="">
      <xdr:nvCxnSpPr>
        <xdr:cNvPr id="439" name="直線コネクタ 438"/>
        <xdr:cNvCxnSpPr/>
      </xdr:nvCxnSpPr>
      <xdr:spPr>
        <a:xfrm>
          <a:off x="13004800" y="13682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9" name="楕円 448"/>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0"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1" name="楕円 450"/>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2" name="テキスト ボックス 451"/>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3" name="楕円 452"/>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4" name="テキスト ボックス 453"/>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55" name="楕円 454"/>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6" name="テキスト ボックス 455"/>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7" name="楕円 456"/>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8" name="テキスト ボックス 457"/>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5370</xdr:rowOff>
    </xdr:from>
    <xdr:to>
      <xdr:col>29</xdr:col>
      <xdr:colOff>127000</xdr:colOff>
      <xdr:row>17</xdr:row>
      <xdr:rowOff>35179</xdr:rowOff>
    </xdr:to>
    <xdr:cxnSp macro="">
      <xdr:nvCxnSpPr>
        <xdr:cNvPr id="48" name="直線コネクタ 47"/>
        <xdr:cNvCxnSpPr/>
      </xdr:nvCxnSpPr>
      <xdr:spPr bwMode="auto">
        <a:xfrm flipV="1">
          <a:off x="5003800" y="2967645"/>
          <a:ext cx="647700" cy="29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35179</xdr:rowOff>
    </xdr:from>
    <xdr:to>
      <xdr:col>26</xdr:col>
      <xdr:colOff>50800</xdr:colOff>
      <xdr:row>17</xdr:row>
      <xdr:rowOff>39202</xdr:rowOff>
    </xdr:to>
    <xdr:cxnSp macro="">
      <xdr:nvCxnSpPr>
        <xdr:cNvPr id="51" name="直線コネクタ 50"/>
        <xdr:cNvCxnSpPr/>
      </xdr:nvCxnSpPr>
      <xdr:spPr bwMode="auto">
        <a:xfrm flipV="1">
          <a:off x="4305300" y="2997454"/>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35179</xdr:rowOff>
    </xdr:from>
    <xdr:to>
      <xdr:col>22</xdr:col>
      <xdr:colOff>114300</xdr:colOff>
      <xdr:row>17</xdr:row>
      <xdr:rowOff>39202</xdr:rowOff>
    </xdr:to>
    <xdr:cxnSp macro="">
      <xdr:nvCxnSpPr>
        <xdr:cNvPr id="54" name="直線コネクタ 53"/>
        <xdr:cNvCxnSpPr/>
      </xdr:nvCxnSpPr>
      <xdr:spPr bwMode="auto">
        <a:xfrm>
          <a:off x="3606800" y="2997454"/>
          <a:ext cx="698500" cy="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35179</xdr:rowOff>
    </xdr:from>
    <xdr:to>
      <xdr:col>18</xdr:col>
      <xdr:colOff>177800</xdr:colOff>
      <xdr:row>17</xdr:row>
      <xdr:rowOff>73584</xdr:rowOff>
    </xdr:to>
    <xdr:cxnSp macro="">
      <xdr:nvCxnSpPr>
        <xdr:cNvPr id="57" name="直線コネクタ 56"/>
        <xdr:cNvCxnSpPr/>
      </xdr:nvCxnSpPr>
      <xdr:spPr bwMode="auto">
        <a:xfrm flipV="1">
          <a:off x="2908300" y="2997454"/>
          <a:ext cx="698500" cy="3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126020</xdr:rowOff>
    </xdr:from>
    <xdr:to>
      <xdr:col>29</xdr:col>
      <xdr:colOff>177800</xdr:colOff>
      <xdr:row>17</xdr:row>
      <xdr:rowOff>56170</xdr:rowOff>
    </xdr:to>
    <xdr:sp macro="" textlink="">
      <xdr:nvSpPr>
        <xdr:cNvPr id="67" name="楕円 66"/>
        <xdr:cNvSpPr/>
      </xdr:nvSpPr>
      <xdr:spPr bwMode="auto">
        <a:xfrm>
          <a:off x="5600700" y="2916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98097</xdr:rowOff>
    </xdr:from>
    <xdr:ext cx="762000" cy="259045"/>
    <xdr:sp macro="" textlink="">
      <xdr:nvSpPr>
        <xdr:cNvPr id="68" name="人口1人当たり決算額の推移該当値テキスト130"/>
        <xdr:cNvSpPr txBox="1"/>
      </xdr:nvSpPr>
      <xdr:spPr>
        <a:xfrm>
          <a:off x="5740400" y="288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155829</xdr:rowOff>
    </xdr:from>
    <xdr:to>
      <xdr:col>26</xdr:col>
      <xdr:colOff>101600</xdr:colOff>
      <xdr:row>17</xdr:row>
      <xdr:rowOff>85979</xdr:rowOff>
    </xdr:to>
    <xdr:sp macro="" textlink="">
      <xdr:nvSpPr>
        <xdr:cNvPr id="69" name="楕円 68"/>
        <xdr:cNvSpPr/>
      </xdr:nvSpPr>
      <xdr:spPr bwMode="auto">
        <a:xfrm>
          <a:off x="4953000" y="29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70756</xdr:rowOff>
    </xdr:from>
    <xdr:ext cx="736600" cy="259045"/>
    <xdr:sp macro="" textlink="">
      <xdr:nvSpPr>
        <xdr:cNvPr id="70" name="テキスト ボックス 69"/>
        <xdr:cNvSpPr txBox="1"/>
      </xdr:nvSpPr>
      <xdr:spPr>
        <a:xfrm>
          <a:off x="4622800" y="303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159852</xdr:rowOff>
    </xdr:from>
    <xdr:to>
      <xdr:col>22</xdr:col>
      <xdr:colOff>165100</xdr:colOff>
      <xdr:row>17</xdr:row>
      <xdr:rowOff>90002</xdr:rowOff>
    </xdr:to>
    <xdr:sp macro="" textlink="">
      <xdr:nvSpPr>
        <xdr:cNvPr id="71" name="楕円 70"/>
        <xdr:cNvSpPr/>
      </xdr:nvSpPr>
      <xdr:spPr bwMode="auto">
        <a:xfrm>
          <a:off x="4254500" y="295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74779</xdr:rowOff>
    </xdr:from>
    <xdr:ext cx="762000" cy="259045"/>
    <xdr:sp macro="" textlink="">
      <xdr:nvSpPr>
        <xdr:cNvPr id="72" name="テキスト ボックス 71"/>
        <xdr:cNvSpPr txBox="1"/>
      </xdr:nvSpPr>
      <xdr:spPr>
        <a:xfrm>
          <a:off x="3924300" y="303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155829</xdr:rowOff>
    </xdr:from>
    <xdr:to>
      <xdr:col>19</xdr:col>
      <xdr:colOff>38100</xdr:colOff>
      <xdr:row>17</xdr:row>
      <xdr:rowOff>85979</xdr:rowOff>
    </xdr:to>
    <xdr:sp macro="" textlink="">
      <xdr:nvSpPr>
        <xdr:cNvPr id="73" name="楕円 72"/>
        <xdr:cNvSpPr/>
      </xdr:nvSpPr>
      <xdr:spPr bwMode="auto">
        <a:xfrm>
          <a:off x="3556000" y="29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70756</xdr:rowOff>
    </xdr:from>
    <xdr:ext cx="762000" cy="259045"/>
    <xdr:sp macro="" textlink="">
      <xdr:nvSpPr>
        <xdr:cNvPr id="74" name="テキスト ボックス 73"/>
        <xdr:cNvSpPr txBox="1"/>
      </xdr:nvSpPr>
      <xdr:spPr>
        <a:xfrm>
          <a:off x="3225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22784</xdr:rowOff>
    </xdr:from>
    <xdr:to>
      <xdr:col>15</xdr:col>
      <xdr:colOff>101600</xdr:colOff>
      <xdr:row>17</xdr:row>
      <xdr:rowOff>124384</xdr:rowOff>
    </xdr:to>
    <xdr:sp macro="" textlink="">
      <xdr:nvSpPr>
        <xdr:cNvPr id="75" name="楕円 74"/>
        <xdr:cNvSpPr/>
      </xdr:nvSpPr>
      <xdr:spPr bwMode="auto">
        <a:xfrm>
          <a:off x="2857500" y="298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109161</xdr:rowOff>
    </xdr:from>
    <xdr:ext cx="762000" cy="259045"/>
    <xdr:sp macro="" textlink="">
      <xdr:nvSpPr>
        <xdr:cNvPr id="76" name="テキスト ボックス 75"/>
        <xdr:cNvSpPr txBox="1"/>
      </xdr:nvSpPr>
      <xdr:spPr>
        <a:xfrm>
          <a:off x="2527300" y="307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222178</xdr:rowOff>
    </xdr:from>
    <xdr:ext cx="762000" cy="259045"/>
    <xdr:sp macro="" textlink="">
      <xdr:nvSpPr>
        <xdr:cNvPr id="105" name="人口1人当たり決算額の推移最小値テキスト445"/>
        <xdr:cNvSpPr txBox="1"/>
      </xdr:nvSpPr>
      <xdr:spPr>
        <a:xfrm>
          <a:off x="5740400" y="734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20739</xdr:rowOff>
    </xdr:from>
    <xdr:to>
      <xdr:col>29</xdr:col>
      <xdr:colOff>127000</xdr:colOff>
      <xdr:row>37</xdr:row>
      <xdr:rowOff>212001</xdr:rowOff>
    </xdr:to>
    <xdr:cxnSp macro="">
      <xdr:nvCxnSpPr>
        <xdr:cNvPr id="109" name="直線コネクタ 108"/>
        <xdr:cNvCxnSpPr/>
      </xdr:nvCxnSpPr>
      <xdr:spPr bwMode="auto">
        <a:xfrm>
          <a:off x="5003800" y="7145439"/>
          <a:ext cx="647700" cy="19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20739</xdr:rowOff>
    </xdr:from>
    <xdr:to>
      <xdr:col>26</xdr:col>
      <xdr:colOff>50800</xdr:colOff>
      <xdr:row>37</xdr:row>
      <xdr:rowOff>106311</xdr:rowOff>
    </xdr:to>
    <xdr:cxnSp macro="">
      <xdr:nvCxnSpPr>
        <xdr:cNvPr id="112" name="直線コネクタ 111"/>
        <xdr:cNvCxnSpPr/>
      </xdr:nvCxnSpPr>
      <xdr:spPr bwMode="auto">
        <a:xfrm flipV="1">
          <a:off x="4305300" y="7145439"/>
          <a:ext cx="698500" cy="8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105321</xdr:rowOff>
    </xdr:from>
    <xdr:to>
      <xdr:col>22</xdr:col>
      <xdr:colOff>114300</xdr:colOff>
      <xdr:row>37</xdr:row>
      <xdr:rowOff>106311</xdr:rowOff>
    </xdr:to>
    <xdr:cxnSp macro="">
      <xdr:nvCxnSpPr>
        <xdr:cNvPr id="115" name="直線コネクタ 114"/>
        <xdr:cNvCxnSpPr/>
      </xdr:nvCxnSpPr>
      <xdr:spPr bwMode="auto">
        <a:xfrm>
          <a:off x="3606800" y="7230021"/>
          <a:ext cx="698500" cy="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96482</xdr:rowOff>
    </xdr:from>
    <xdr:to>
      <xdr:col>18</xdr:col>
      <xdr:colOff>177800</xdr:colOff>
      <xdr:row>37</xdr:row>
      <xdr:rowOff>105321</xdr:rowOff>
    </xdr:to>
    <xdr:cxnSp macro="">
      <xdr:nvCxnSpPr>
        <xdr:cNvPr id="118" name="直線コネクタ 117"/>
        <xdr:cNvCxnSpPr/>
      </xdr:nvCxnSpPr>
      <xdr:spPr bwMode="auto">
        <a:xfrm>
          <a:off x="2908300" y="7221182"/>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161201</xdr:rowOff>
    </xdr:from>
    <xdr:to>
      <xdr:col>29</xdr:col>
      <xdr:colOff>177800</xdr:colOff>
      <xdr:row>37</xdr:row>
      <xdr:rowOff>262801</xdr:rowOff>
    </xdr:to>
    <xdr:sp macro="" textlink="">
      <xdr:nvSpPr>
        <xdr:cNvPr id="128" name="楕円 127"/>
        <xdr:cNvSpPr/>
      </xdr:nvSpPr>
      <xdr:spPr bwMode="auto">
        <a:xfrm>
          <a:off x="5600700" y="72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69778</xdr:rowOff>
    </xdr:from>
    <xdr:ext cx="762000" cy="259045"/>
    <xdr:sp macro="" textlink="">
      <xdr:nvSpPr>
        <xdr:cNvPr id="129" name="人口1人当たり決算額の推移該当値テキスト445"/>
        <xdr:cNvSpPr txBox="1"/>
      </xdr:nvSpPr>
      <xdr:spPr>
        <a:xfrm>
          <a:off x="5740400" y="719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141389</xdr:rowOff>
    </xdr:from>
    <xdr:to>
      <xdr:col>26</xdr:col>
      <xdr:colOff>101600</xdr:colOff>
      <xdr:row>37</xdr:row>
      <xdr:rowOff>71539</xdr:rowOff>
    </xdr:to>
    <xdr:sp macro="" textlink="">
      <xdr:nvSpPr>
        <xdr:cNvPr id="130" name="楕円 129"/>
        <xdr:cNvSpPr/>
      </xdr:nvSpPr>
      <xdr:spPr bwMode="auto">
        <a:xfrm>
          <a:off x="4953000" y="709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56316</xdr:rowOff>
    </xdr:from>
    <xdr:ext cx="736600" cy="259045"/>
    <xdr:sp macro="" textlink="">
      <xdr:nvSpPr>
        <xdr:cNvPr id="131" name="テキスト ボックス 130"/>
        <xdr:cNvSpPr txBox="1"/>
      </xdr:nvSpPr>
      <xdr:spPr>
        <a:xfrm>
          <a:off x="4622800" y="71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55511</xdr:rowOff>
    </xdr:from>
    <xdr:to>
      <xdr:col>22</xdr:col>
      <xdr:colOff>165100</xdr:colOff>
      <xdr:row>37</xdr:row>
      <xdr:rowOff>157111</xdr:rowOff>
    </xdr:to>
    <xdr:sp macro="" textlink="">
      <xdr:nvSpPr>
        <xdr:cNvPr id="132" name="楕円 131"/>
        <xdr:cNvSpPr/>
      </xdr:nvSpPr>
      <xdr:spPr bwMode="auto">
        <a:xfrm>
          <a:off x="4254500" y="718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141888</xdr:rowOff>
    </xdr:from>
    <xdr:ext cx="762000" cy="259045"/>
    <xdr:sp macro="" textlink="">
      <xdr:nvSpPr>
        <xdr:cNvPr id="133" name="テキスト ボックス 132"/>
        <xdr:cNvSpPr txBox="1"/>
      </xdr:nvSpPr>
      <xdr:spPr>
        <a:xfrm>
          <a:off x="3924300" y="726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54521</xdr:rowOff>
    </xdr:from>
    <xdr:to>
      <xdr:col>19</xdr:col>
      <xdr:colOff>38100</xdr:colOff>
      <xdr:row>37</xdr:row>
      <xdr:rowOff>156121</xdr:rowOff>
    </xdr:to>
    <xdr:sp macro="" textlink="">
      <xdr:nvSpPr>
        <xdr:cNvPr id="134" name="楕円 133"/>
        <xdr:cNvSpPr/>
      </xdr:nvSpPr>
      <xdr:spPr bwMode="auto">
        <a:xfrm>
          <a:off x="3556000" y="717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140898</xdr:rowOff>
    </xdr:from>
    <xdr:ext cx="762000" cy="259045"/>
    <xdr:sp macro="" textlink="">
      <xdr:nvSpPr>
        <xdr:cNvPr id="135" name="テキスト ボックス 134"/>
        <xdr:cNvSpPr txBox="1"/>
      </xdr:nvSpPr>
      <xdr:spPr>
        <a:xfrm>
          <a:off x="3225800" y="72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45682</xdr:rowOff>
    </xdr:from>
    <xdr:to>
      <xdr:col>15</xdr:col>
      <xdr:colOff>101600</xdr:colOff>
      <xdr:row>37</xdr:row>
      <xdr:rowOff>147282</xdr:rowOff>
    </xdr:to>
    <xdr:sp macro="" textlink="">
      <xdr:nvSpPr>
        <xdr:cNvPr id="136" name="楕円 135"/>
        <xdr:cNvSpPr/>
      </xdr:nvSpPr>
      <xdr:spPr bwMode="auto">
        <a:xfrm>
          <a:off x="2857500" y="717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132059</xdr:rowOff>
    </xdr:from>
    <xdr:ext cx="762000" cy="259045"/>
    <xdr:sp macro="" textlink="">
      <xdr:nvSpPr>
        <xdr:cNvPr id="137" name="テキスト ボックス 136"/>
        <xdr:cNvSpPr txBox="1"/>
      </xdr:nvSpPr>
      <xdr:spPr>
        <a:xfrm>
          <a:off x="2527300" y="725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118277</xdr:rowOff>
    </xdr:from>
    <xdr:to>
      <xdr:col>24</xdr:col>
      <xdr:colOff>63500</xdr:colOff>
      <xdr:row>35</xdr:row>
      <xdr:rowOff>160894</xdr:rowOff>
    </xdr:to>
    <xdr:cxnSp macro="">
      <xdr:nvCxnSpPr>
        <xdr:cNvPr id="63" name="直線コネクタ 62"/>
        <xdr:cNvCxnSpPr/>
      </xdr:nvCxnSpPr>
      <xdr:spPr>
        <a:xfrm flipV="1">
          <a:off x="3797300" y="6119027"/>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160894</xdr:rowOff>
    </xdr:from>
    <xdr:to>
      <xdr:col>19</xdr:col>
      <xdr:colOff>177800</xdr:colOff>
      <xdr:row>36</xdr:row>
      <xdr:rowOff>78860</xdr:rowOff>
    </xdr:to>
    <xdr:cxnSp macro="">
      <xdr:nvCxnSpPr>
        <xdr:cNvPr id="66" name="直線コネクタ 65"/>
        <xdr:cNvCxnSpPr/>
      </xdr:nvCxnSpPr>
      <xdr:spPr>
        <a:xfrm flipV="1">
          <a:off x="2908300" y="6161644"/>
          <a:ext cx="8890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78860</xdr:rowOff>
    </xdr:from>
    <xdr:to>
      <xdr:col>15</xdr:col>
      <xdr:colOff>50800</xdr:colOff>
      <xdr:row>36</xdr:row>
      <xdr:rowOff>84542</xdr:rowOff>
    </xdr:to>
    <xdr:cxnSp macro="">
      <xdr:nvCxnSpPr>
        <xdr:cNvPr id="69" name="直線コネクタ 68"/>
        <xdr:cNvCxnSpPr/>
      </xdr:nvCxnSpPr>
      <xdr:spPr>
        <a:xfrm flipV="1">
          <a:off x="2019300" y="6251060"/>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84542</xdr:rowOff>
    </xdr:from>
    <xdr:to>
      <xdr:col>10</xdr:col>
      <xdr:colOff>114300</xdr:colOff>
      <xdr:row>36</xdr:row>
      <xdr:rowOff>86795</xdr:rowOff>
    </xdr:to>
    <xdr:cxnSp macro="">
      <xdr:nvCxnSpPr>
        <xdr:cNvPr id="72" name="直線コネクタ 71"/>
        <xdr:cNvCxnSpPr/>
      </xdr:nvCxnSpPr>
      <xdr:spPr>
        <a:xfrm flipV="1">
          <a:off x="1130300" y="625674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67477</xdr:rowOff>
    </xdr:from>
    <xdr:to>
      <xdr:col>24</xdr:col>
      <xdr:colOff>114300</xdr:colOff>
      <xdr:row>35</xdr:row>
      <xdr:rowOff>169077</xdr:rowOff>
    </xdr:to>
    <xdr:sp macro="" textlink="">
      <xdr:nvSpPr>
        <xdr:cNvPr id="82" name="楕円 81"/>
        <xdr:cNvSpPr/>
      </xdr:nvSpPr>
      <xdr:spPr>
        <a:xfrm>
          <a:off x="45847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45904</xdr:rowOff>
    </xdr:from>
    <xdr:ext cx="534377" cy="259045"/>
    <xdr:sp macro="" textlink="">
      <xdr:nvSpPr>
        <xdr:cNvPr id="83" name="人件費該当値テキスト"/>
        <xdr:cNvSpPr txBox="1"/>
      </xdr:nvSpPr>
      <xdr:spPr>
        <a:xfrm>
          <a:off x="4686300" y="60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110094</xdr:rowOff>
    </xdr:from>
    <xdr:to>
      <xdr:col>20</xdr:col>
      <xdr:colOff>38100</xdr:colOff>
      <xdr:row>36</xdr:row>
      <xdr:rowOff>40244</xdr:rowOff>
    </xdr:to>
    <xdr:sp macro="" textlink="">
      <xdr:nvSpPr>
        <xdr:cNvPr id="84" name="楕円 83"/>
        <xdr:cNvSpPr/>
      </xdr:nvSpPr>
      <xdr:spPr>
        <a:xfrm>
          <a:off x="3746500" y="61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31371</xdr:rowOff>
    </xdr:from>
    <xdr:ext cx="534377" cy="259045"/>
    <xdr:sp macro="" textlink="">
      <xdr:nvSpPr>
        <xdr:cNvPr id="85" name="テキスト ボックス 84"/>
        <xdr:cNvSpPr txBox="1"/>
      </xdr:nvSpPr>
      <xdr:spPr>
        <a:xfrm>
          <a:off x="3530111" y="62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28060</xdr:rowOff>
    </xdr:from>
    <xdr:to>
      <xdr:col>15</xdr:col>
      <xdr:colOff>101600</xdr:colOff>
      <xdr:row>36</xdr:row>
      <xdr:rowOff>129660</xdr:rowOff>
    </xdr:to>
    <xdr:sp macro="" textlink="">
      <xdr:nvSpPr>
        <xdr:cNvPr id="86" name="楕円 85"/>
        <xdr:cNvSpPr/>
      </xdr:nvSpPr>
      <xdr:spPr>
        <a:xfrm>
          <a:off x="2857500" y="62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120787</xdr:rowOff>
    </xdr:from>
    <xdr:ext cx="534377" cy="259045"/>
    <xdr:sp macro="" textlink="">
      <xdr:nvSpPr>
        <xdr:cNvPr id="87" name="テキスト ボックス 86"/>
        <xdr:cNvSpPr txBox="1"/>
      </xdr:nvSpPr>
      <xdr:spPr>
        <a:xfrm>
          <a:off x="2641111" y="62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33742</xdr:rowOff>
    </xdr:from>
    <xdr:to>
      <xdr:col>10</xdr:col>
      <xdr:colOff>165100</xdr:colOff>
      <xdr:row>36</xdr:row>
      <xdr:rowOff>135342</xdr:rowOff>
    </xdr:to>
    <xdr:sp macro="" textlink="">
      <xdr:nvSpPr>
        <xdr:cNvPr id="88" name="楕円 87"/>
        <xdr:cNvSpPr/>
      </xdr:nvSpPr>
      <xdr:spPr>
        <a:xfrm>
          <a:off x="1968500" y="62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126469</xdr:rowOff>
    </xdr:from>
    <xdr:ext cx="534377" cy="259045"/>
    <xdr:sp macro="" textlink="">
      <xdr:nvSpPr>
        <xdr:cNvPr id="89" name="テキスト ボックス 88"/>
        <xdr:cNvSpPr txBox="1"/>
      </xdr:nvSpPr>
      <xdr:spPr>
        <a:xfrm>
          <a:off x="1752111" y="62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35995</xdr:rowOff>
    </xdr:from>
    <xdr:to>
      <xdr:col>6</xdr:col>
      <xdr:colOff>38100</xdr:colOff>
      <xdr:row>36</xdr:row>
      <xdr:rowOff>137595</xdr:rowOff>
    </xdr:to>
    <xdr:sp macro="" textlink="">
      <xdr:nvSpPr>
        <xdr:cNvPr id="90" name="楕円 89"/>
        <xdr:cNvSpPr/>
      </xdr:nvSpPr>
      <xdr:spPr>
        <a:xfrm>
          <a:off x="1079500" y="62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128722</xdr:rowOff>
    </xdr:from>
    <xdr:ext cx="534377" cy="259045"/>
    <xdr:sp macro="" textlink="">
      <xdr:nvSpPr>
        <xdr:cNvPr id="91" name="テキスト ボックス 90"/>
        <xdr:cNvSpPr txBox="1"/>
      </xdr:nvSpPr>
      <xdr:spPr>
        <a:xfrm>
          <a:off x="863111" y="63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39084</xdr:rowOff>
    </xdr:from>
    <xdr:to>
      <xdr:col>24</xdr:col>
      <xdr:colOff>63500</xdr:colOff>
      <xdr:row>58</xdr:row>
      <xdr:rowOff>11455</xdr:rowOff>
    </xdr:to>
    <xdr:cxnSp macro="">
      <xdr:nvCxnSpPr>
        <xdr:cNvPr id="123" name="直線コネクタ 122"/>
        <xdr:cNvCxnSpPr/>
      </xdr:nvCxnSpPr>
      <xdr:spPr>
        <a:xfrm flipV="1">
          <a:off x="3797300" y="9640284"/>
          <a:ext cx="838200" cy="3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11455</xdr:rowOff>
    </xdr:from>
    <xdr:to>
      <xdr:col>19</xdr:col>
      <xdr:colOff>177800</xdr:colOff>
      <xdr:row>58</xdr:row>
      <xdr:rowOff>142573</xdr:rowOff>
    </xdr:to>
    <xdr:cxnSp macro="">
      <xdr:nvCxnSpPr>
        <xdr:cNvPr id="126" name="直線コネクタ 125"/>
        <xdr:cNvCxnSpPr/>
      </xdr:nvCxnSpPr>
      <xdr:spPr>
        <a:xfrm flipV="1">
          <a:off x="2908300" y="9955555"/>
          <a:ext cx="889000" cy="13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142573</xdr:rowOff>
    </xdr:from>
    <xdr:to>
      <xdr:col>15</xdr:col>
      <xdr:colOff>50800</xdr:colOff>
      <xdr:row>59</xdr:row>
      <xdr:rowOff>29058</xdr:rowOff>
    </xdr:to>
    <xdr:cxnSp macro="">
      <xdr:nvCxnSpPr>
        <xdr:cNvPr id="129" name="直線コネクタ 128"/>
        <xdr:cNvCxnSpPr/>
      </xdr:nvCxnSpPr>
      <xdr:spPr>
        <a:xfrm flipV="1">
          <a:off x="2019300" y="10086673"/>
          <a:ext cx="889000" cy="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18966</xdr:rowOff>
    </xdr:from>
    <xdr:to>
      <xdr:col>10</xdr:col>
      <xdr:colOff>114300</xdr:colOff>
      <xdr:row>59</xdr:row>
      <xdr:rowOff>29058</xdr:rowOff>
    </xdr:to>
    <xdr:cxnSp macro="">
      <xdr:nvCxnSpPr>
        <xdr:cNvPr id="132" name="直線コネクタ 131"/>
        <xdr:cNvCxnSpPr/>
      </xdr:nvCxnSpPr>
      <xdr:spPr>
        <a:xfrm>
          <a:off x="1130300" y="10134516"/>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159734</xdr:rowOff>
    </xdr:from>
    <xdr:to>
      <xdr:col>24</xdr:col>
      <xdr:colOff>114300</xdr:colOff>
      <xdr:row>56</xdr:row>
      <xdr:rowOff>89884</xdr:rowOff>
    </xdr:to>
    <xdr:sp macro="" textlink="">
      <xdr:nvSpPr>
        <xdr:cNvPr id="142" name="楕円 141"/>
        <xdr:cNvSpPr/>
      </xdr:nvSpPr>
      <xdr:spPr>
        <a:xfrm>
          <a:off x="45847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138161</xdr:rowOff>
    </xdr:from>
    <xdr:ext cx="534377" cy="259045"/>
    <xdr:sp macro="" textlink="">
      <xdr:nvSpPr>
        <xdr:cNvPr id="143" name="物件費該当値テキスト"/>
        <xdr:cNvSpPr txBox="1"/>
      </xdr:nvSpPr>
      <xdr:spPr>
        <a:xfrm>
          <a:off x="4686300" y="9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132105</xdr:rowOff>
    </xdr:from>
    <xdr:to>
      <xdr:col>20</xdr:col>
      <xdr:colOff>38100</xdr:colOff>
      <xdr:row>58</xdr:row>
      <xdr:rowOff>62255</xdr:rowOff>
    </xdr:to>
    <xdr:sp macro="" textlink="">
      <xdr:nvSpPr>
        <xdr:cNvPr id="144" name="楕円 143"/>
        <xdr:cNvSpPr/>
      </xdr:nvSpPr>
      <xdr:spPr>
        <a:xfrm>
          <a:off x="3746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53382</xdr:rowOff>
    </xdr:from>
    <xdr:ext cx="534377" cy="259045"/>
    <xdr:sp macro="" textlink="">
      <xdr:nvSpPr>
        <xdr:cNvPr id="145" name="テキスト ボックス 144"/>
        <xdr:cNvSpPr txBox="1"/>
      </xdr:nvSpPr>
      <xdr:spPr>
        <a:xfrm>
          <a:off x="3530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91773</xdr:rowOff>
    </xdr:from>
    <xdr:to>
      <xdr:col>15</xdr:col>
      <xdr:colOff>101600</xdr:colOff>
      <xdr:row>59</xdr:row>
      <xdr:rowOff>21923</xdr:rowOff>
    </xdr:to>
    <xdr:sp macro="" textlink="">
      <xdr:nvSpPr>
        <xdr:cNvPr id="146" name="楕円 145"/>
        <xdr:cNvSpPr/>
      </xdr:nvSpPr>
      <xdr:spPr>
        <a:xfrm>
          <a:off x="2857500" y="100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13050</xdr:rowOff>
    </xdr:from>
    <xdr:ext cx="534377" cy="259045"/>
    <xdr:sp macro="" textlink="">
      <xdr:nvSpPr>
        <xdr:cNvPr id="147" name="テキスト ボックス 146"/>
        <xdr:cNvSpPr txBox="1"/>
      </xdr:nvSpPr>
      <xdr:spPr>
        <a:xfrm>
          <a:off x="2641111" y="101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149708</xdr:rowOff>
    </xdr:from>
    <xdr:to>
      <xdr:col>10</xdr:col>
      <xdr:colOff>165100</xdr:colOff>
      <xdr:row>59</xdr:row>
      <xdr:rowOff>79858</xdr:rowOff>
    </xdr:to>
    <xdr:sp macro="" textlink="">
      <xdr:nvSpPr>
        <xdr:cNvPr id="148" name="楕円 147"/>
        <xdr:cNvSpPr/>
      </xdr:nvSpPr>
      <xdr:spPr>
        <a:xfrm>
          <a:off x="1968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70985</xdr:rowOff>
    </xdr:from>
    <xdr:ext cx="534377" cy="259045"/>
    <xdr:sp macro="" textlink="">
      <xdr:nvSpPr>
        <xdr:cNvPr id="149" name="テキスト ボックス 148"/>
        <xdr:cNvSpPr txBox="1"/>
      </xdr:nvSpPr>
      <xdr:spPr>
        <a:xfrm>
          <a:off x="1752111" y="101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139616</xdr:rowOff>
    </xdr:from>
    <xdr:to>
      <xdr:col>6</xdr:col>
      <xdr:colOff>38100</xdr:colOff>
      <xdr:row>59</xdr:row>
      <xdr:rowOff>69766</xdr:rowOff>
    </xdr:to>
    <xdr:sp macro="" textlink="">
      <xdr:nvSpPr>
        <xdr:cNvPr id="150" name="楕円 149"/>
        <xdr:cNvSpPr/>
      </xdr:nvSpPr>
      <xdr:spPr>
        <a:xfrm>
          <a:off x="1079500" y="100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60893</xdr:rowOff>
    </xdr:from>
    <xdr:ext cx="534377" cy="259045"/>
    <xdr:sp macro="" textlink="">
      <xdr:nvSpPr>
        <xdr:cNvPr id="151" name="テキスト ボックス 150"/>
        <xdr:cNvSpPr txBox="1"/>
      </xdr:nvSpPr>
      <xdr:spPr>
        <a:xfrm>
          <a:off x="863111" y="101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15342</xdr:rowOff>
    </xdr:from>
    <xdr:to>
      <xdr:col>24</xdr:col>
      <xdr:colOff>63500</xdr:colOff>
      <xdr:row>77</xdr:row>
      <xdr:rowOff>85156</xdr:rowOff>
    </xdr:to>
    <xdr:cxnSp macro="">
      <xdr:nvCxnSpPr>
        <xdr:cNvPr id="178" name="直線コネクタ 177"/>
        <xdr:cNvCxnSpPr/>
      </xdr:nvCxnSpPr>
      <xdr:spPr>
        <a:xfrm flipV="1">
          <a:off x="3797300" y="13216992"/>
          <a:ext cx="8382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85156</xdr:rowOff>
    </xdr:from>
    <xdr:to>
      <xdr:col>19</xdr:col>
      <xdr:colOff>177800</xdr:colOff>
      <xdr:row>77</xdr:row>
      <xdr:rowOff>103352</xdr:rowOff>
    </xdr:to>
    <xdr:cxnSp macro="">
      <xdr:nvCxnSpPr>
        <xdr:cNvPr id="181" name="直線コネクタ 180"/>
        <xdr:cNvCxnSpPr/>
      </xdr:nvCxnSpPr>
      <xdr:spPr>
        <a:xfrm flipV="1">
          <a:off x="2908300" y="13286806"/>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103352</xdr:rowOff>
    </xdr:from>
    <xdr:to>
      <xdr:col>15</xdr:col>
      <xdr:colOff>50800</xdr:colOff>
      <xdr:row>77</xdr:row>
      <xdr:rowOff>103764</xdr:rowOff>
    </xdr:to>
    <xdr:cxnSp macro="">
      <xdr:nvCxnSpPr>
        <xdr:cNvPr id="184" name="直線コネクタ 183"/>
        <xdr:cNvCxnSpPr/>
      </xdr:nvCxnSpPr>
      <xdr:spPr>
        <a:xfrm flipV="1">
          <a:off x="2019300" y="133050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88677</xdr:rowOff>
    </xdr:from>
    <xdr:to>
      <xdr:col>10</xdr:col>
      <xdr:colOff>114300</xdr:colOff>
      <xdr:row>77</xdr:row>
      <xdr:rowOff>103764</xdr:rowOff>
    </xdr:to>
    <xdr:cxnSp macro="">
      <xdr:nvCxnSpPr>
        <xdr:cNvPr id="187" name="直線コネクタ 186"/>
        <xdr:cNvCxnSpPr/>
      </xdr:nvCxnSpPr>
      <xdr:spPr>
        <a:xfrm>
          <a:off x="1130300" y="1329032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135992</xdr:rowOff>
    </xdr:from>
    <xdr:to>
      <xdr:col>24</xdr:col>
      <xdr:colOff>114300</xdr:colOff>
      <xdr:row>77</xdr:row>
      <xdr:rowOff>66142</xdr:rowOff>
    </xdr:to>
    <xdr:sp macro="" textlink="">
      <xdr:nvSpPr>
        <xdr:cNvPr id="197" name="楕円 196"/>
        <xdr:cNvSpPr/>
      </xdr:nvSpPr>
      <xdr:spPr>
        <a:xfrm>
          <a:off x="45847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158869</xdr:rowOff>
    </xdr:from>
    <xdr:ext cx="469744" cy="259045"/>
    <xdr:sp macro="" textlink="">
      <xdr:nvSpPr>
        <xdr:cNvPr id="198" name="維持補修費該当値テキスト"/>
        <xdr:cNvSpPr txBox="1"/>
      </xdr:nvSpPr>
      <xdr:spPr>
        <a:xfrm>
          <a:off x="4686300" y="130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34356</xdr:rowOff>
    </xdr:from>
    <xdr:to>
      <xdr:col>20</xdr:col>
      <xdr:colOff>38100</xdr:colOff>
      <xdr:row>77</xdr:row>
      <xdr:rowOff>135956</xdr:rowOff>
    </xdr:to>
    <xdr:sp macro="" textlink="">
      <xdr:nvSpPr>
        <xdr:cNvPr id="199" name="楕円 198"/>
        <xdr:cNvSpPr/>
      </xdr:nvSpPr>
      <xdr:spPr>
        <a:xfrm>
          <a:off x="3746500" y="132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152483</xdr:rowOff>
    </xdr:from>
    <xdr:ext cx="469744" cy="259045"/>
    <xdr:sp macro="" textlink="">
      <xdr:nvSpPr>
        <xdr:cNvPr id="200" name="テキスト ボックス 199"/>
        <xdr:cNvSpPr txBox="1"/>
      </xdr:nvSpPr>
      <xdr:spPr>
        <a:xfrm>
          <a:off x="3562428" y="130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52552</xdr:rowOff>
    </xdr:from>
    <xdr:to>
      <xdr:col>15</xdr:col>
      <xdr:colOff>101600</xdr:colOff>
      <xdr:row>77</xdr:row>
      <xdr:rowOff>154152</xdr:rowOff>
    </xdr:to>
    <xdr:sp macro="" textlink="">
      <xdr:nvSpPr>
        <xdr:cNvPr id="201" name="楕円 200"/>
        <xdr:cNvSpPr/>
      </xdr:nvSpPr>
      <xdr:spPr>
        <a:xfrm>
          <a:off x="2857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170679</xdr:rowOff>
    </xdr:from>
    <xdr:ext cx="469744" cy="259045"/>
    <xdr:sp macro="" textlink="">
      <xdr:nvSpPr>
        <xdr:cNvPr id="202" name="テキスト ボックス 201"/>
        <xdr:cNvSpPr txBox="1"/>
      </xdr:nvSpPr>
      <xdr:spPr>
        <a:xfrm>
          <a:off x="2673428" y="130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52964</xdr:rowOff>
    </xdr:from>
    <xdr:to>
      <xdr:col>10</xdr:col>
      <xdr:colOff>165100</xdr:colOff>
      <xdr:row>77</xdr:row>
      <xdr:rowOff>154564</xdr:rowOff>
    </xdr:to>
    <xdr:sp macro="" textlink="">
      <xdr:nvSpPr>
        <xdr:cNvPr id="203" name="楕円 202"/>
        <xdr:cNvSpPr/>
      </xdr:nvSpPr>
      <xdr:spPr>
        <a:xfrm>
          <a:off x="1968500" y="132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171091</xdr:rowOff>
    </xdr:from>
    <xdr:ext cx="469744" cy="259045"/>
    <xdr:sp macro="" textlink="">
      <xdr:nvSpPr>
        <xdr:cNvPr id="204" name="テキスト ボックス 203"/>
        <xdr:cNvSpPr txBox="1"/>
      </xdr:nvSpPr>
      <xdr:spPr>
        <a:xfrm>
          <a:off x="1784428" y="130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37877</xdr:rowOff>
    </xdr:from>
    <xdr:to>
      <xdr:col>6</xdr:col>
      <xdr:colOff>38100</xdr:colOff>
      <xdr:row>77</xdr:row>
      <xdr:rowOff>139477</xdr:rowOff>
    </xdr:to>
    <xdr:sp macro="" textlink="">
      <xdr:nvSpPr>
        <xdr:cNvPr id="205" name="楕円 204"/>
        <xdr:cNvSpPr/>
      </xdr:nvSpPr>
      <xdr:spPr>
        <a:xfrm>
          <a:off x="1079500" y="132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156004</xdr:rowOff>
    </xdr:from>
    <xdr:ext cx="469744" cy="259045"/>
    <xdr:sp macro="" textlink="">
      <xdr:nvSpPr>
        <xdr:cNvPr id="206" name="テキスト ボックス 205"/>
        <xdr:cNvSpPr txBox="1"/>
      </xdr:nvSpPr>
      <xdr:spPr>
        <a:xfrm>
          <a:off x="895428" y="130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137313</xdr:rowOff>
    </xdr:from>
    <xdr:to>
      <xdr:col>24</xdr:col>
      <xdr:colOff>63500</xdr:colOff>
      <xdr:row>97</xdr:row>
      <xdr:rowOff>149123</xdr:rowOff>
    </xdr:to>
    <xdr:cxnSp macro="">
      <xdr:nvCxnSpPr>
        <xdr:cNvPr id="236" name="直線コネクタ 235"/>
        <xdr:cNvCxnSpPr/>
      </xdr:nvCxnSpPr>
      <xdr:spPr>
        <a:xfrm flipV="1">
          <a:off x="3797300" y="16425063"/>
          <a:ext cx="838200" cy="3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149123</xdr:rowOff>
    </xdr:from>
    <xdr:to>
      <xdr:col>19</xdr:col>
      <xdr:colOff>177800</xdr:colOff>
      <xdr:row>98</xdr:row>
      <xdr:rowOff>47295</xdr:rowOff>
    </xdr:to>
    <xdr:cxnSp macro="">
      <xdr:nvCxnSpPr>
        <xdr:cNvPr id="239" name="直線コネクタ 238"/>
        <xdr:cNvCxnSpPr/>
      </xdr:nvCxnSpPr>
      <xdr:spPr>
        <a:xfrm flipV="1">
          <a:off x="2908300" y="16779773"/>
          <a:ext cx="889000" cy="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47295</xdr:rowOff>
    </xdr:from>
    <xdr:to>
      <xdr:col>15</xdr:col>
      <xdr:colOff>50800</xdr:colOff>
      <xdr:row>98</xdr:row>
      <xdr:rowOff>107162</xdr:rowOff>
    </xdr:to>
    <xdr:cxnSp macro="">
      <xdr:nvCxnSpPr>
        <xdr:cNvPr id="242" name="直線コネクタ 241"/>
        <xdr:cNvCxnSpPr/>
      </xdr:nvCxnSpPr>
      <xdr:spPr>
        <a:xfrm flipV="1">
          <a:off x="2019300" y="16849395"/>
          <a:ext cx="889000" cy="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91339</xdr:rowOff>
    </xdr:from>
    <xdr:to>
      <xdr:col>10</xdr:col>
      <xdr:colOff>114300</xdr:colOff>
      <xdr:row>98</xdr:row>
      <xdr:rowOff>107162</xdr:rowOff>
    </xdr:to>
    <xdr:cxnSp macro="">
      <xdr:nvCxnSpPr>
        <xdr:cNvPr id="245" name="直線コネクタ 244"/>
        <xdr:cNvCxnSpPr/>
      </xdr:nvCxnSpPr>
      <xdr:spPr>
        <a:xfrm>
          <a:off x="1130300" y="16893439"/>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86513</xdr:rowOff>
    </xdr:from>
    <xdr:to>
      <xdr:col>24</xdr:col>
      <xdr:colOff>114300</xdr:colOff>
      <xdr:row>96</xdr:row>
      <xdr:rowOff>16663</xdr:rowOff>
    </xdr:to>
    <xdr:sp macro="" textlink="">
      <xdr:nvSpPr>
        <xdr:cNvPr id="255" name="楕円 254"/>
        <xdr:cNvSpPr/>
      </xdr:nvSpPr>
      <xdr:spPr>
        <a:xfrm>
          <a:off x="4584700" y="163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64940</xdr:rowOff>
    </xdr:from>
    <xdr:ext cx="599010" cy="259045"/>
    <xdr:sp macro="" textlink="">
      <xdr:nvSpPr>
        <xdr:cNvPr id="256" name="扶助費該当値テキスト"/>
        <xdr:cNvSpPr txBox="1"/>
      </xdr:nvSpPr>
      <xdr:spPr>
        <a:xfrm>
          <a:off x="4686300" y="1635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98323</xdr:rowOff>
    </xdr:from>
    <xdr:to>
      <xdr:col>20</xdr:col>
      <xdr:colOff>38100</xdr:colOff>
      <xdr:row>98</xdr:row>
      <xdr:rowOff>28473</xdr:rowOff>
    </xdr:to>
    <xdr:sp macro="" textlink="">
      <xdr:nvSpPr>
        <xdr:cNvPr id="257" name="楕円 256"/>
        <xdr:cNvSpPr/>
      </xdr:nvSpPr>
      <xdr:spPr>
        <a:xfrm>
          <a:off x="3746500" y="167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19600</xdr:rowOff>
    </xdr:from>
    <xdr:ext cx="599010" cy="259045"/>
    <xdr:sp macro="" textlink="">
      <xdr:nvSpPr>
        <xdr:cNvPr id="258" name="テキスト ボックス 257"/>
        <xdr:cNvSpPr txBox="1"/>
      </xdr:nvSpPr>
      <xdr:spPr>
        <a:xfrm>
          <a:off x="3497795" y="1682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167945</xdr:rowOff>
    </xdr:from>
    <xdr:to>
      <xdr:col>15</xdr:col>
      <xdr:colOff>101600</xdr:colOff>
      <xdr:row>98</xdr:row>
      <xdr:rowOff>98095</xdr:rowOff>
    </xdr:to>
    <xdr:sp macro="" textlink="">
      <xdr:nvSpPr>
        <xdr:cNvPr id="259" name="楕円 258"/>
        <xdr:cNvSpPr/>
      </xdr:nvSpPr>
      <xdr:spPr>
        <a:xfrm>
          <a:off x="2857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89222</xdr:rowOff>
    </xdr:from>
    <xdr:ext cx="599010" cy="259045"/>
    <xdr:sp macro="" textlink="">
      <xdr:nvSpPr>
        <xdr:cNvPr id="260" name="テキスト ボックス 259"/>
        <xdr:cNvSpPr txBox="1"/>
      </xdr:nvSpPr>
      <xdr:spPr>
        <a:xfrm>
          <a:off x="2608795" y="1689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56362</xdr:rowOff>
    </xdr:from>
    <xdr:to>
      <xdr:col>10</xdr:col>
      <xdr:colOff>165100</xdr:colOff>
      <xdr:row>98</xdr:row>
      <xdr:rowOff>157962</xdr:rowOff>
    </xdr:to>
    <xdr:sp macro="" textlink="">
      <xdr:nvSpPr>
        <xdr:cNvPr id="261" name="楕円 260"/>
        <xdr:cNvSpPr/>
      </xdr:nvSpPr>
      <xdr:spPr>
        <a:xfrm>
          <a:off x="1968500" y="16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149089</xdr:rowOff>
    </xdr:from>
    <xdr:ext cx="534377" cy="259045"/>
    <xdr:sp macro="" textlink="">
      <xdr:nvSpPr>
        <xdr:cNvPr id="262" name="テキスト ボックス 261"/>
        <xdr:cNvSpPr txBox="1"/>
      </xdr:nvSpPr>
      <xdr:spPr>
        <a:xfrm>
          <a:off x="1752111" y="169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40539</xdr:rowOff>
    </xdr:from>
    <xdr:to>
      <xdr:col>6</xdr:col>
      <xdr:colOff>38100</xdr:colOff>
      <xdr:row>98</xdr:row>
      <xdr:rowOff>142139</xdr:rowOff>
    </xdr:to>
    <xdr:sp macro="" textlink="">
      <xdr:nvSpPr>
        <xdr:cNvPr id="263" name="楕円 262"/>
        <xdr:cNvSpPr/>
      </xdr:nvSpPr>
      <xdr:spPr>
        <a:xfrm>
          <a:off x="1079500" y="168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133266</xdr:rowOff>
    </xdr:from>
    <xdr:ext cx="534377" cy="259045"/>
    <xdr:sp macro="" textlink="">
      <xdr:nvSpPr>
        <xdr:cNvPr id="264" name="テキスト ボックス 263"/>
        <xdr:cNvSpPr txBox="1"/>
      </xdr:nvSpPr>
      <xdr:spPr>
        <a:xfrm>
          <a:off x="863111" y="169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47737</xdr:rowOff>
    </xdr:from>
    <xdr:to>
      <xdr:col>55</xdr:col>
      <xdr:colOff>0</xdr:colOff>
      <xdr:row>37</xdr:row>
      <xdr:rowOff>102155</xdr:rowOff>
    </xdr:to>
    <xdr:cxnSp macro="">
      <xdr:nvCxnSpPr>
        <xdr:cNvPr id="295" name="直線コネクタ 294"/>
        <xdr:cNvCxnSpPr/>
      </xdr:nvCxnSpPr>
      <xdr:spPr>
        <a:xfrm>
          <a:off x="9639300" y="5362687"/>
          <a:ext cx="838200" cy="108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47737</xdr:rowOff>
    </xdr:from>
    <xdr:to>
      <xdr:col>50</xdr:col>
      <xdr:colOff>114300</xdr:colOff>
      <xdr:row>38</xdr:row>
      <xdr:rowOff>12946</xdr:rowOff>
    </xdr:to>
    <xdr:cxnSp macro="">
      <xdr:nvCxnSpPr>
        <xdr:cNvPr id="298" name="直線コネクタ 297"/>
        <xdr:cNvCxnSpPr/>
      </xdr:nvCxnSpPr>
      <xdr:spPr>
        <a:xfrm flipV="1">
          <a:off x="8750300" y="5362687"/>
          <a:ext cx="889000" cy="116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12946</xdr:rowOff>
    </xdr:from>
    <xdr:to>
      <xdr:col>45</xdr:col>
      <xdr:colOff>177800</xdr:colOff>
      <xdr:row>38</xdr:row>
      <xdr:rowOff>24964</xdr:rowOff>
    </xdr:to>
    <xdr:cxnSp macro="">
      <xdr:nvCxnSpPr>
        <xdr:cNvPr id="301" name="直線コネクタ 300"/>
        <xdr:cNvCxnSpPr/>
      </xdr:nvCxnSpPr>
      <xdr:spPr>
        <a:xfrm flipV="1">
          <a:off x="7861300" y="6528046"/>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24964</xdr:rowOff>
    </xdr:from>
    <xdr:to>
      <xdr:col>41</xdr:col>
      <xdr:colOff>50800</xdr:colOff>
      <xdr:row>38</xdr:row>
      <xdr:rowOff>49283</xdr:rowOff>
    </xdr:to>
    <xdr:cxnSp macro="">
      <xdr:nvCxnSpPr>
        <xdr:cNvPr id="304" name="直線コネクタ 303"/>
        <xdr:cNvCxnSpPr/>
      </xdr:nvCxnSpPr>
      <xdr:spPr>
        <a:xfrm flipV="1">
          <a:off x="6972300" y="6540064"/>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51355</xdr:rowOff>
    </xdr:from>
    <xdr:to>
      <xdr:col>55</xdr:col>
      <xdr:colOff>50800</xdr:colOff>
      <xdr:row>37</xdr:row>
      <xdr:rowOff>152955</xdr:rowOff>
    </xdr:to>
    <xdr:sp macro="" textlink="">
      <xdr:nvSpPr>
        <xdr:cNvPr id="314" name="楕円 313"/>
        <xdr:cNvSpPr/>
      </xdr:nvSpPr>
      <xdr:spPr>
        <a:xfrm>
          <a:off x="10426700" y="63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29782</xdr:rowOff>
    </xdr:from>
    <xdr:ext cx="534377" cy="259045"/>
    <xdr:sp macro="" textlink="">
      <xdr:nvSpPr>
        <xdr:cNvPr id="315" name="補助費等該当値テキスト"/>
        <xdr:cNvSpPr txBox="1"/>
      </xdr:nvSpPr>
      <xdr:spPr>
        <a:xfrm>
          <a:off x="10528300" y="63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168387</xdr:rowOff>
    </xdr:from>
    <xdr:to>
      <xdr:col>50</xdr:col>
      <xdr:colOff>165100</xdr:colOff>
      <xdr:row>31</xdr:row>
      <xdr:rowOff>98537</xdr:rowOff>
    </xdr:to>
    <xdr:sp macro="" textlink="">
      <xdr:nvSpPr>
        <xdr:cNvPr id="316" name="楕円 315"/>
        <xdr:cNvSpPr/>
      </xdr:nvSpPr>
      <xdr:spPr>
        <a:xfrm>
          <a:off x="9588500" y="5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89664</xdr:rowOff>
    </xdr:from>
    <xdr:ext cx="599010" cy="259045"/>
    <xdr:sp macro="" textlink="">
      <xdr:nvSpPr>
        <xdr:cNvPr id="317" name="テキスト ボックス 316"/>
        <xdr:cNvSpPr txBox="1"/>
      </xdr:nvSpPr>
      <xdr:spPr>
        <a:xfrm>
          <a:off x="9339795" y="5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133597</xdr:rowOff>
    </xdr:from>
    <xdr:to>
      <xdr:col>46</xdr:col>
      <xdr:colOff>38100</xdr:colOff>
      <xdr:row>38</xdr:row>
      <xdr:rowOff>63746</xdr:rowOff>
    </xdr:to>
    <xdr:sp macro="" textlink="">
      <xdr:nvSpPr>
        <xdr:cNvPr id="318" name="楕円 317"/>
        <xdr:cNvSpPr/>
      </xdr:nvSpPr>
      <xdr:spPr>
        <a:xfrm>
          <a:off x="8699500" y="6477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54873</xdr:rowOff>
    </xdr:from>
    <xdr:ext cx="534377" cy="259045"/>
    <xdr:sp macro="" textlink="">
      <xdr:nvSpPr>
        <xdr:cNvPr id="319" name="テキスト ボックス 318"/>
        <xdr:cNvSpPr txBox="1"/>
      </xdr:nvSpPr>
      <xdr:spPr>
        <a:xfrm>
          <a:off x="8483111" y="65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145615</xdr:rowOff>
    </xdr:from>
    <xdr:to>
      <xdr:col>41</xdr:col>
      <xdr:colOff>101600</xdr:colOff>
      <xdr:row>38</xdr:row>
      <xdr:rowOff>75764</xdr:rowOff>
    </xdr:to>
    <xdr:sp macro="" textlink="">
      <xdr:nvSpPr>
        <xdr:cNvPr id="320" name="楕円 319"/>
        <xdr:cNvSpPr/>
      </xdr:nvSpPr>
      <xdr:spPr>
        <a:xfrm>
          <a:off x="7810500" y="6489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66891</xdr:rowOff>
    </xdr:from>
    <xdr:ext cx="534377" cy="259045"/>
    <xdr:sp macro="" textlink="">
      <xdr:nvSpPr>
        <xdr:cNvPr id="321" name="テキスト ボックス 320"/>
        <xdr:cNvSpPr txBox="1"/>
      </xdr:nvSpPr>
      <xdr:spPr>
        <a:xfrm>
          <a:off x="7594111" y="658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169933</xdr:rowOff>
    </xdr:from>
    <xdr:to>
      <xdr:col>36</xdr:col>
      <xdr:colOff>165100</xdr:colOff>
      <xdr:row>38</xdr:row>
      <xdr:rowOff>100083</xdr:rowOff>
    </xdr:to>
    <xdr:sp macro="" textlink="">
      <xdr:nvSpPr>
        <xdr:cNvPr id="322" name="楕円 321"/>
        <xdr:cNvSpPr/>
      </xdr:nvSpPr>
      <xdr:spPr>
        <a:xfrm>
          <a:off x="6921500" y="65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91210</xdr:rowOff>
    </xdr:from>
    <xdr:ext cx="534377" cy="259045"/>
    <xdr:sp macro="" textlink="">
      <xdr:nvSpPr>
        <xdr:cNvPr id="323" name="テキスト ボックス 322"/>
        <xdr:cNvSpPr txBox="1"/>
      </xdr:nvSpPr>
      <xdr:spPr>
        <a:xfrm>
          <a:off x="6705111" y="6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55004</xdr:rowOff>
    </xdr:from>
    <xdr:to>
      <xdr:col>55</xdr:col>
      <xdr:colOff>0</xdr:colOff>
      <xdr:row>56</xdr:row>
      <xdr:rowOff>85865</xdr:rowOff>
    </xdr:to>
    <xdr:cxnSp macro="">
      <xdr:nvCxnSpPr>
        <xdr:cNvPr id="353" name="直線コネクタ 352"/>
        <xdr:cNvCxnSpPr/>
      </xdr:nvCxnSpPr>
      <xdr:spPr>
        <a:xfrm>
          <a:off x="9639300" y="965620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55004</xdr:rowOff>
    </xdr:from>
    <xdr:to>
      <xdr:col>50</xdr:col>
      <xdr:colOff>114300</xdr:colOff>
      <xdr:row>57</xdr:row>
      <xdr:rowOff>152940</xdr:rowOff>
    </xdr:to>
    <xdr:cxnSp macro="">
      <xdr:nvCxnSpPr>
        <xdr:cNvPr id="356" name="直線コネクタ 355"/>
        <xdr:cNvCxnSpPr/>
      </xdr:nvCxnSpPr>
      <xdr:spPr>
        <a:xfrm flipV="1">
          <a:off x="8750300" y="9656204"/>
          <a:ext cx="889000" cy="26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10999</xdr:rowOff>
    </xdr:from>
    <xdr:to>
      <xdr:col>45</xdr:col>
      <xdr:colOff>177800</xdr:colOff>
      <xdr:row>57</xdr:row>
      <xdr:rowOff>152940</xdr:rowOff>
    </xdr:to>
    <xdr:cxnSp macro="">
      <xdr:nvCxnSpPr>
        <xdr:cNvPr id="359" name="直線コネクタ 358"/>
        <xdr:cNvCxnSpPr/>
      </xdr:nvCxnSpPr>
      <xdr:spPr>
        <a:xfrm>
          <a:off x="7861300" y="9440749"/>
          <a:ext cx="889000" cy="48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10999</xdr:rowOff>
    </xdr:from>
    <xdr:to>
      <xdr:col>41</xdr:col>
      <xdr:colOff>50800</xdr:colOff>
      <xdr:row>57</xdr:row>
      <xdr:rowOff>155397</xdr:rowOff>
    </xdr:to>
    <xdr:cxnSp macro="">
      <xdr:nvCxnSpPr>
        <xdr:cNvPr id="362" name="直線コネクタ 361"/>
        <xdr:cNvCxnSpPr/>
      </xdr:nvCxnSpPr>
      <xdr:spPr>
        <a:xfrm flipV="1">
          <a:off x="6972300" y="9440749"/>
          <a:ext cx="889000" cy="48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35065</xdr:rowOff>
    </xdr:from>
    <xdr:to>
      <xdr:col>55</xdr:col>
      <xdr:colOff>50800</xdr:colOff>
      <xdr:row>56</xdr:row>
      <xdr:rowOff>136665</xdr:rowOff>
    </xdr:to>
    <xdr:sp macro="" textlink="">
      <xdr:nvSpPr>
        <xdr:cNvPr id="372" name="楕円 371"/>
        <xdr:cNvSpPr/>
      </xdr:nvSpPr>
      <xdr:spPr>
        <a:xfrm>
          <a:off x="10426700" y="96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13492</xdr:rowOff>
    </xdr:from>
    <xdr:ext cx="534377" cy="259045"/>
    <xdr:sp macro="" textlink="">
      <xdr:nvSpPr>
        <xdr:cNvPr id="373" name="普通建設事業費該当値テキスト"/>
        <xdr:cNvSpPr txBox="1"/>
      </xdr:nvSpPr>
      <xdr:spPr>
        <a:xfrm>
          <a:off x="10528300" y="96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4204</xdr:rowOff>
    </xdr:from>
    <xdr:to>
      <xdr:col>50</xdr:col>
      <xdr:colOff>165100</xdr:colOff>
      <xdr:row>56</xdr:row>
      <xdr:rowOff>105804</xdr:rowOff>
    </xdr:to>
    <xdr:sp macro="" textlink="">
      <xdr:nvSpPr>
        <xdr:cNvPr id="374" name="楕円 373"/>
        <xdr:cNvSpPr/>
      </xdr:nvSpPr>
      <xdr:spPr>
        <a:xfrm>
          <a:off x="9588500" y="96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96931</xdr:rowOff>
    </xdr:from>
    <xdr:ext cx="534377" cy="259045"/>
    <xdr:sp macro="" textlink="">
      <xdr:nvSpPr>
        <xdr:cNvPr id="375" name="テキスト ボックス 374"/>
        <xdr:cNvSpPr txBox="1"/>
      </xdr:nvSpPr>
      <xdr:spPr>
        <a:xfrm>
          <a:off x="9372111" y="96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102140</xdr:rowOff>
    </xdr:from>
    <xdr:to>
      <xdr:col>46</xdr:col>
      <xdr:colOff>38100</xdr:colOff>
      <xdr:row>58</xdr:row>
      <xdr:rowOff>32290</xdr:rowOff>
    </xdr:to>
    <xdr:sp macro="" textlink="">
      <xdr:nvSpPr>
        <xdr:cNvPr id="376" name="楕円 375"/>
        <xdr:cNvSpPr/>
      </xdr:nvSpPr>
      <xdr:spPr>
        <a:xfrm>
          <a:off x="8699500" y="98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23417</xdr:rowOff>
    </xdr:from>
    <xdr:ext cx="534377" cy="259045"/>
    <xdr:sp macro="" textlink="">
      <xdr:nvSpPr>
        <xdr:cNvPr id="377" name="テキスト ボックス 376"/>
        <xdr:cNvSpPr txBox="1"/>
      </xdr:nvSpPr>
      <xdr:spPr>
        <a:xfrm>
          <a:off x="8483111" y="99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131649</xdr:rowOff>
    </xdr:from>
    <xdr:to>
      <xdr:col>41</xdr:col>
      <xdr:colOff>101600</xdr:colOff>
      <xdr:row>55</xdr:row>
      <xdr:rowOff>61799</xdr:rowOff>
    </xdr:to>
    <xdr:sp macro="" textlink="">
      <xdr:nvSpPr>
        <xdr:cNvPr id="378" name="楕円 377"/>
        <xdr:cNvSpPr/>
      </xdr:nvSpPr>
      <xdr:spPr>
        <a:xfrm>
          <a:off x="7810500" y="93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78326</xdr:rowOff>
    </xdr:from>
    <xdr:ext cx="534377" cy="259045"/>
    <xdr:sp macro="" textlink="">
      <xdr:nvSpPr>
        <xdr:cNvPr id="379" name="テキスト ボックス 378"/>
        <xdr:cNvSpPr txBox="1"/>
      </xdr:nvSpPr>
      <xdr:spPr>
        <a:xfrm>
          <a:off x="7594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104597</xdr:rowOff>
    </xdr:from>
    <xdr:to>
      <xdr:col>36</xdr:col>
      <xdr:colOff>165100</xdr:colOff>
      <xdr:row>58</xdr:row>
      <xdr:rowOff>34747</xdr:rowOff>
    </xdr:to>
    <xdr:sp macro="" textlink="">
      <xdr:nvSpPr>
        <xdr:cNvPr id="380" name="楕円 379"/>
        <xdr:cNvSpPr/>
      </xdr:nvSpPr>
      <xdr:spPr>
        <a:xfrm>
          <a:off x="6921500" y="98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25874</xdr:rowOff>
    </xdr:from>
    <xdr:ext cx="534377" cy="259045"/>
    <xdr:sp macro="" textlink="">
      <xdr:nvSpPr>
        <xdr:cNvPr id="381" name="テキスト ボックス 380"/>
        <xdr:cNvSpPr txBox="1"/>
      </xdr:nvSpPr>
      <xdr:spPr>
        <a:xfrm>
          <a:off x="6705111" y="99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35198</xdr:rowOff>
    </xdr:from>
    <xdr:to>
      <xdr:col>55</xdr:col>
      <xdr:colOff>0</xdr:colOff>
      <xdr:row>79</xdr:row>
      <xdr:rowOff>56947</xdr:rowOff>
    </xdr:to>
    <xdr:cxnSp macro="">
      <xdr:nvCxnSpPr>
        <xdr:cNvPr id="412" name="直線コネクタ 411"/>
        <xdr:cNvCxnSpPr/>
      </xdr:nvCxnSpPr>
      <xdr:spPr>
        <a:xfrm>
          <a:off x="9639300" y="13408298"/>
          <a:ext cx="838200" cy="19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35198</xdr:rowOff>
    </xdr:from>
    <xdr:to>
      <xdr:col>50</xdr:col>
      <xdr:colOff>114300</xdr:colOff>
      <xdr:row>79</xdr:row>
      <xdr:rowOff>7536</xdr:rowOff>
    </xdr:to>
    <xdr:cxnSp macro="">
      <xdr:nvCxnSpPr>
        <xdr:cNvPr id="415" name="直線コネクタ 414"/>
        <xdr:cNvCxnSpPr/>
      </xdr:nvCxnSpPr>
      <xdr:spPr>
        <a:xfrm flipV="1">
          <a:off x="8750300" y="13408298"/>
          <a:ext cx="889000" cy="1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88624</xdr:rowOff>
    </xdr:from>
    <xdr:to>
      <xdr:col>45</xdr:col>
      <xdr:colOff>177800</xdr:colOff>
      <xdr:row>79</xdr:row>
      <xdr:rowOff>7536</xdr:rowOff>
    </xdr:to>
    <xdr:cxnSp macro="">
      <xdr:nvCxnSpPr>
        <xdr:cNvPr id="418" name="直線コネクタ 417"/>
        <xdr:cNvCxnSpPr/>
      </xdr:nvCxnSpPr>
      <xdr:spPr>
        <a:xfrm>
          <a:off x="7861300" y="13290274"/>
          <a:ext cx="889000" cy="26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88624</xdr:rowOff>
    </xdr:from>
    <xdr:to>
      <xdr:col>41</xdr:col>
      <xdr:colOff>50800</xdr:colOff>
      <xdr:row>78</xdr:row>
      <xdr:rowOff>139373</xdr:rowOff>
    </xdr:to>
    <xdr:cxnSp macro="">
      <xdr:nvCxnSpPr>
        <xdr:cNvPr id="421" name="直線コネクタ 420"/>
        <xdr:cNvCxnSpPr/>
      </xdr:nvCxnSpPr>
      <xdr:spPr>
        <a:xfrm flipV="1">
          <a:off x="6972300" y="13290274"/>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6147</xdr:rowOff>
    </xdr:from>
    <xdr:to>
      <xdr:col>55</xdr:col>
      <xdr:colOff>50800</xdr:colOff>
      <xdr:row>79</xdr:row>
      <xdr:rowOff>107747</xdr:rowOff>
    </xdr:to>
    <xdr:sp macro="" textlink="">
      <xdr:nvSpPr>
        <xdr:cNvPr id="431" name="楕円 430"/>
        <xdr:cNvSpPr/>
      </xdr:nvSpPr>
      <xdr:spPr>
        <a:xfrm>
          <a:off x="10426700" y="135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92524</xdr:rowOff>
    </xdr:from>
    <xdr:ext cx="469744" cy="259045"/>
    <xdr:sp macro="" textlink="">
      <xdr:nvSpPr>
        <xdr:cNvPr id="432" name="普通建設事業費 （ うち新規整備　）該当値テキスト"/>
        <xdr:cNvSpPr txBox="1"/>
      </xdr:nvSpPr>
      <xdr:spPr>
        <a:xfrm>
          <a:off x="10528300" y="134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155848</xdr:rowOff>
    </xdr:from>
    <xdr:to>
      <xdr:col>50</xdr:col>
      <xdr:colOff>165100</xdr:colOff>
      <xdr:row>78</xdr:row>
      <xdr:rowOff>85998</xdr:rowOff>
    </xdr:to>
    <xdr:sp macro="" textlink="">
      <xdr:nvSpPr>
        <xdr:cNvPr id="433" name="楕円 432"/>
        <xdr:cNvSpPr/>
      </xdr:nvSpPr>
      <xdr:spPr>
        <a:xfrm>
          <a:off x="9588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77125</xdr:rowOff>
    </xdr:from>
    <xdr:ext cx="469744" cy="259045"/>
    <xdr:sp macro="" textlink="">
      <xdr:nvSpPr>
        <xdr:cNvPr id="434" name="テキスト ボックス 433"/>
        <xdr:cNvSpPr txBox="1"/>
      </xdr:nvSpPr>
      <xdr:spPr>
        <a:xfrm>
          <a:off x="9404428" y="134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128186</xdr:rowOff>
    </xdr:from>
    <xdr:to>
      <xdr:col>46</xdr:col>
      <xdr:colOff>38100</xdr:colOff>
      <xdr:row>79</xdr:row>
      <xdr:rowOff>58336</xdr:rowOff>
    </xdr:to>
    <xdr:sp macro="" textlink="">
      <xdr:nvSpPr>
        <xdr:cNvPr id="435" name="楕円 434"/>
        <xdr:cNvSpPr/>
      </xdr:nvSpPr>
      <xdr:spPr>
        <a:xfrm>
          <a:off x="8699500" y="135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49463</xdr:rowOff>
    </xdr:from>
    <xdr:ext cx="469744" cy="259045"/>
    <xdr:sp macro="" textlink="">
      <xdr:nvSpPr>
        <xdr:cNvPr id="436" name="テキスト ボックス 435"/>
        <xdr:cNvSpPr txBox="1"/>
      </xdr:nvSpPr>
      <xdr:spPr>
        <a:xfrm>
          <a:off x="8515428" y="1359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37824</xdr:rowOff>
    </xdr:from>
    <xdr:to>
      <xdr:col>41</xdr:col>
      <xdr:colOff>101600</xdr:colOff>
      <xdr:row>77</xdr:row>
      <xdr:rowOff>139424</xdr:rowOff>
    </xdr:to>
    <xdr:sp macro="" textlink="">
      <xdr:nvSpPr>
        <xdr:cNvPr id="437" name="楕円 436"/>
        <xdr:cNvSpPr/>
      </xdr:nvSpPr>
      <xdr:spPr>
        <a:xfrm>
          <a:off x="7810500" y="132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155951</xdr:rowOff>
    </xdr:from>
    <xdr:ext cx="534377" cy="259045"/>
    <xdr:sp macro="" textlink="">
      <xdr:nvSpPr>
        <xdr:cNvPr id="438" name="テキスト ボックス 437"/>
        <xdr:cNvSpPr txBox="1"/>
      </xdr:nvSpPr>
      <xdr:spPr>
        <a:xfrm>
          <a:off x="7594111" y="130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88573</xdr:rowOff>
    </xdr:from>
    <xdr:to>
      <xdr:col>36</xdr:col>
      <xdr:colOff>165100</xdr:colOff>
      <xdr:row>79</xdr:row>
      <xdr:rowOff>18723</xdr:rowOff>
    </xdr:to>
    <xdr:sp macro="" textlink="">
      <xdr:nvSpPr>
        <xdr:cNvPr id="439" name="楕円 438"/>
        <xdr:cNvSpPr/>
      </xdr:nvSpPr>
      <xdr:spPr>
        <a:xfrm>
          <a:off x="69215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9850</xdr:rowOff>
    </xdr:from>
    <xdr:ext cx="469744" cy="259045"/>
    <xdr:sp macro="" textlink="">
      <xdr:nvSpPr>
        <xdr:cNvPr id="440" name="テキスト ボックス 439"/>
        <xdr:cNvSpPr txBox="1"/>
      </xdr:nvSpPr>
      <xdr:spPr>
        <a:xfrm>
          <a:off x="6737428" y="1355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35992</xdr:rowOff>
    </xdr:from>
    <xdr:to>
      <xdr:col>55</xdr:col>
      <xdr:colOff>0</xdr:colOff>
      <xdr:row>96</xdr:row>
      <xdr:rowOff>60110</xdr:rowOff>
    </xdr:to>
    <xdr:cxnSp macro="">
      <xdr:nvCxnSpPr>
        <xdr:cNvPr id="469" name="直線コネクタ 468"/>
        <xdr:cNvCxnSpPr/>
      </xdr:nvCxnSpPr>
      <xdr:spPr>
        <a:xfrm flipV="1">
          <a:off x="9639300" y="16323742"/>
          <a:ext cx="838200" cy="1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60110</xdr:rowOff>
    </xdr:from>
    <xdr:to>
      <xdr:col>50</xdr:col>
      <xdr:colOff>114300</xdr:colOff>
      <xdr:row>96</xdr:row>
      <xdr:rowOff>165988</xdr:rowOff>
    </xdr:to>
    <xdr:cxnSp macro="">
      <xdr:nvCxnSpPr>
        <xdr:cNvPr id="472" name="直線コネクタ 471"/>
        <xdr:cNvCxnSpPr/>
      </xdr:nvCxnSpPr>
      <xdr:spPr>
        <a:xfrm flipV="1">
          <a:off x="8750300" y="16519310"/>
          <a:ext cx="889000" cy="10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22409</xdr:rowOff>
    </xdr:from>
    <xdr:to>
      <xdr:col>45</xdr:col>
      <xdr:colOff>177800</xdr:colOff>
      <xdr:row>96</xdr:row>
      <xdr:rowOff>165988</xdr:rowOff>
    </xdr:to>
    <xdr:cxnSp macro="">
      <xdr:nvCxnSpPr>
        <xdr:cNvPr id="475" name="直線コネクタ 474"/>
        <xdr:cNvCxnSpPr/>
      </xdr:nvCxnSpPr>
      <xdr:spPr>
        <a:xfrm>
          <a:off x="7861300" y="16310159"/>
          <a:ext cx="889000" cy="3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22409</xdr:rowOff>
    </xdr:from>
    <xdr:to>
      <xdr:col>41</xdr:col>
      <xdr:colOff>50800</xdr:colOff>
      <xdr:row>97</xdr:row>
      <xdr:rowOff>45802</xdr:rowOff>
    </xdr:to>
    <xdr:cxnSp macro="">
      <xdr:nvCxnSpPr>
        <xdr:cNvPr id="478" name="直線コネクタ 477"/>
        <xdr:cNvCxnSpPr/>
      </xdr:nvCxnSpPr>
      <xdr:spPr>
        <a:xfrm flipV="1">
          <a:off x="6972300" y="16310159"/>
          <a:ext cx="8890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156642</xdr:rowOff>
    </xdr:from>
    <xdr:to>
      <xdr:col>55</xdr:col>
      <xdr:colOff>50800</xdr:colOff>
      <xdr:row>95</xdr:row>
      <xdr:rowOff>86792</xdr:rowOff>
    </xdr:to>
    <xdr:sp macro="" textlink="">
      <xdr:nvSpPr>
        <xdr:cNvPr id="488" name="楕円 487"/>
        <xdr:cNvSpPr/>
      </xdr:nvSpPr>
      <xdr:spPr>
        <a:xfrm>
          <a:off x="10426700" y="162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8069</xdr:rowOff>
    </xdr:from>
    <xdr:ext cx="534377" cy="259045"/>
    <xdr:sp macro="" textlink="">
      <xdr:nvSpPr>
        <xdr:cNvPr id="489" name="普通建設事業費 （ うち更新整備　）該当値テキスト"/>
        <xdr:cNvSpPr txBox="1"/>
      </xdr:nvSpPr>
      <xdr:spPr>
        <a:xfrm>
          <a:off x="10528300" y="161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9310</xdr:rowOff>
    </xdr:from>
    <xdr:to>
      <xdr:col>50</xdr:col>
      <xdr:colOff>165100</xdr:colOff>
      <xdr:row>96</xdr:row>
      <xdr:rowOff>110910</xdr:rowOff>
    </xdr:to>
    <xdr:sp macro="" textlink="">
      <xdr:nvSpPr>
        <xdr:cNvPr id="490" name="楕円 489"/>
        <xdr:cNvSpPr/>
      </xdr:nvSpPr>
      <xdr:spPr>
        <a:xfrm>
          <a:off x="9588500" y="164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102037</xdr:rowOff>
    </xdr:from>
    <xdr:ext cx="534377" cy="259045"/>
    <xdr:sp macro="" textlink="">
      <xdr:nvSpPr>
        <xdr:cNvPr id="491" name="テキスト ボックス 490"/>
        <xdr:cNvSpPr txBox="1"/>
      </xdr:nvSpPr>
      <xdr:spPr>
        <a:xfrm>
          <a:off x="9372111" y="165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115188</xdr:rowOff>
    </xdr:from>
    <xdr:to>
      <xdr:col>46</xdr:col>
      <xdr:colOff>38100</xdr:colOff>
      <xdr:row>97</xdr:row>
      <xdr:rowOff>45338</xdr:rowOff>
    </xdr:to>
    <xdr:sp macro="" textlink="">
      <xdr:nvSpPr>
        <xdr:cNvPr id="492" name="楕円 491"/>
        <xdr:cNvSpPr/>
      </xdr:nvSpPr>
      <xdr:spPr>
        <a:xfrm>
          <a:off x="8699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36465</xdr:rowOff>
    </xdr:from>
    <xdr:ext cx="534377" cy="259045"/>
    <xdr:sp macro="" textlink="">
      <xdr:nvSpPr>
        <xdr:cNvPr id="493" name="テキスト ボックス 492"/>
        <xdr:cNvSpPr txBox="1"/>
      </xdr:nvSpPr>
      <xdr:spPr>
        <a:xfrm>
          <a:off x="8483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143059</xdr:rowOff>
    </xdr:from>
    <xdr:to>
      <xdr:col>41</xdr:col>
      <xdr:colOff>101600</xdr:colOff>
      <xdr:row>95</xdr:row>
      <xdr:rowOff>73209</xdr:rowOff>
    </xdr:to>
    <xdr:sp macro="" textlink="">
      <xdr:nvSpPr>
        <xdr:cNvPr id="494" name="楕円 493"/>
        <xdr:cNvSpPr/>
      </xdr:nvSpPr>
      <xdr:spPr>
        <a:xfrm>
          <a:off x="7810500" y="162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89736</xdr:rowOff>
    </xdr:from>
    <xdr:ext cx="534377" cy="259045"/>
    <xdr:sp macro="" textlink="">
      <xdr:nvSpPr>
        <xdr:cNvPr id="495" name="テキスト ボックス 494"/>
        <xdr:cNvSpPr txBox="1"/>
      </xdr:nvSpPr>
      <xdr:spPr>
        <a:xfrm>
          <a:off x="7594111" y="160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166452</xdr:rowOff>
    </xdr:from>
    <xdr:to>
      <xdr:col>36</xdr:col>
      <xdr:colOff>165100</xdr:colOff>
      <xdr:row>97</xdr:row>
      <xdr:rowOff>96602</xdr:rowOff>
    </xdr:to>
    <xdr:sp macro="" textlink="">
      <xdr:nvSpPr>
        <xdr:cNvPr id="496" name="楕円 495"/>
        <xdr:cNvSpPr/>
      </xdr:nvSpPr>
      <xdr:spPr>
        <a:xfrm>
          <a:off x="6921500" y="166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87729</xdr:rowOff>
    </xdr:from>
    <xdr:ext cx="534377" cy="259045"/>
    <xdr:sp macro="" textlink="">
      <xdr:nvSpPr>
        <xdr:cNvPr id="497" name="テキスト ボックス 496"/>
        <xdr:cNvSpPr txBox="1"/>
      </xdr:nvSpPr>
      <xdr:spPr>
        <a:xfrm>
          <a:off x="6705111" y="167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121275</xdr:rowOff>
    </xdr:from>
    <xdr:to>
      <xdr:col>85</xdr:col>
      <xdr:colOff>127000</xdr:colOff>
      <xdr:row>38</xdr:row>
      <xdr:rowOff>139700</xdr:rowOff>
    </xdr:to>
    <xdr:cxnSp macro="">
      <xdr:nvCxnSpPr>
        <xdr:cNvPr id="524" name="直線コネクタ 523"/>
        <xdr:cNvCxnSpPr/>
      </xdr:nvCxnSpPr>
      <xdr:spPr>
        <a:xfrm flipV="1">
          <a:off x="15481300" y="6636375"/>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100472</xdr:rowOff>
    </xdr:from>
    <xdr:to>
      <xdr:col>81</xdr:col>
      <xdr:colOff>50800</xdr:colOff>
      <xdr:row>38</xdr:row>
      <xdr:rowOff>139700</xdr:rowOff>
    </xdr:to>
    <xdr:cxnSp macro="">
      <xdr:nvCxnSpPr>
        <xdr:cNvPr id="527" name="直線コネクタ 526"/>
        <xdr:cNvCxnSpPr/>
      </xdr:nvCxnSpPr>
      <xdr:spPr>
        <a:xfrm>
          <a:off x="14592300" y="6615572"/>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125664</xdr:rowOff>
    </xdr:from>
    <xdr:to>
      <xdr:col>76</xdr:col>
      <xdr:colOff>114300</xdr:colOff>
      <xdr:row>38</xdr:row>
      <xdr:rowOff>100472</xdr:rowOff>
    </xdr:to>
    <xdr:cxnSp macro="">
      <xdr:nvCxnSpPr>
        <xdr:cNvPr id="530" name="直線コネクタ 529"/>
        <xdr:cNvCxnSpPr/>
      </xdr:nvCxnSpPr>
      <xdr:spPr>
        <a:xfrm>
          <a:off x="13703300" y="6469314"/>
          <a:ext cx="8890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125664</xdr:rowOff>
    </xdr:from>
    <xdr:to>
      <xdr:col>71</xdr:col>
      <xdr:colOff>177800</xdr:colOff>
      <xdr:row>38</xdr:row>
      <xdr:rowOff>139700</xdr:rowOff>
    </xdr:to>
    <xdr:cxnSp macro="">
      <xdr:nvCxnSpPr>
        <xdr:cNvPr id="533" name="直線コネクタ 532"/>
        <xdr:cNvCxnSpPr/>
      </xdr:nvCxnSpPr>
      <xdr:spPr>
        <a:xfrm flipV="1">
          <a:off x="12814300" y="6469314"/>
          <a:ext cx="889000" cy="18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70475</xdr:rowOff>
    </xdr:from>
    <xdr:to>
      <xdr:col>85</xdr:col>
      <xdr:colOff>177800</xdr:colOff>
      <xdr:row>39</xdr:row>
      <xdr:rowOff>625</xdr:rowOff>
    </xdr:to>
    <xdr:sp macro="" textlink="">
      <xdr:nvSpPr>
        <xdr:cNvPr id="543" name="楕円 542"/>
        <xdr:cNvSpPr/>
      </xdr:nvSpPr>
      <xdr:spPr>
        <a:xfrm>
          <a:off x="162687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49672</xdr:rowOff>
    </xdr:from>
    <xdr:to>
      <xdr:col>76</xdr:col>
      <xdr:colOff>165100</xdr:colOff>
      <xdr:row>38</xdr:row>
      <xdr:rowOff>151272</xdr:rowOff>
    </xdr:to>
    <xdr:sp macro="" textlink="">
      <xdr:nvSpPr>
        <xdr:cNvPr id="547" name="楕円 546"/>
        <xdr:cNvSpPr/>
      </xdr:nvSpPr>
      <xdr:spPr>
        <a:xfrm>
          <a:off x="14541500" y="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142399</xdr:rowOff>
    </xdr:from>
    <xdr:ext cx="378565" cy="259045"/>
    <xdr:sp macro="" textlink="">
      <xdr:nvSpPr>
        <xdr:cNvPr id="548" name="テキスト ボックス 547"/>
        <xdr:cNvSpPr txBox="1"/>
      </xdr:nvSpPr>
      <xdr:spPr>
        <a:xfrm>
          <a:off x="14403017" y="665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74864</xdr:rowOff>
    </xdr:from>
    <xdr:to>
      <xdr:col>72</xdr:col>
      <xdr:colOff>38100</xdr:colOff>
      <xdr:row>38</xdr:row>
      <xdr:rowOff>5014</xdr:rowOff>
    </xdr:to>
    <xdr:sp macro="" textlink="">
      <xdr:nvSpPr>
        <xdr:cNvPr id="549" name="楕円 548"/>
        <xdr:cNvSpPr/>
      </xdr:nvSpPr>
      <xdr:spPr>
        <a:xfrm>
          <a:off x="13652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21541</xdr:rowOff>
    </xdr:from>
    <xdr:ext cx="469744" cy="259045"/>
    <xdr:sp macro="" textlink="">
      <xdr:nvSpPr>
        <xdr:cNvPr id="550" name="テキスト ボックス 549"/>
        <xdr:cNvSpPr txBox="1"/>
      </xdr:nvSpPr>
      <xdr:spPr>
        <a:xfrm>
          <a:off x="13468428"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101067</xdr:rowOff>
    </xdr:from>
    <xdr:to>
      <xdr:col>85</xdr:col>
      <xdr:colOff>127000</xdr:colOff>
      <xdr:row>77</xdr:row>
      <xdr:rowOff>109296</xdr:rowOff>
    </xdr:to>
    <xdr:cxnSp macro="">
      <xdr:nvCxnSpPr>
        <xdr:cNvPr id="635" name="直線コネクタ 634"/>
        <xdr:cNvCxnSpPr/>
      </xdr:nvCxnSpPr>
      <xdr:spPr>
        <a:xfrm>
          <a:off x="15481300" y="1330271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101067</xdr:rowOff>
    </xdr:from>
    <xdr:to>
      <xdr:col>81</xdr:col>
      <xdr:colOff>50800</xdr:colOff>
      <xdr:row>77</xdr:row>
      <xdr:rowOff>105411</xdr:rowOff>
    </xdr:to>
    <xdr:cxnSp macro="">
      <xdr:nvCxnSpPr>
        <xdr:cNvPr id="638" name="直線コネクタ 637"/>
        <xdr:cNvCxnSpPr/>
      </xdr:nvCxnSpPr>
      <xdr:spPr>
        <a:xfrm flipV="1">
          <a:off x="14592300" y="133027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105411</xdr:rowOff>
    </xdr:from>
    <xdr:to>
      <xdr:col>76</xdr:col>
      <xdr:colOff>114300</xdr:colOff>
      <xdr:row>77</xdr:row>
      <xdr:rowOff>167847</xdr:rowOff>
    </xdr:to>
    <xdr:cxnSp macro="">
      <xdr:nvCxnSpPr>
        <xdr:cNvPr id="641" name="直線コネクタ 640"/>
        <xdr:cNvCxnSpPr/>
      </xdr:nvCxnSpPr>
      <xdr:spPr>
        <a:xfrm flipV="1">
          <a:off x="13703300" y="13307061"/>
          <a:ext cx="889000" cy="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167847</xdr:rowOff>
    </xdr:from>
    <xdr:to>
      <xdr:col>71</xdr:col>
      <xdr:colOff>177800</xdr:colOff>
      <xdr:row>78</xdr:row>
      <xdr:rowOff>1569</xdr:rowOff>
    </xdr:to>
    <xdr:cxnSp macro="">
      <xdr:nvCxnSpPr>
        <xdr:cNvPr id="644" name="直線コネクタ 643"/>
        <xdr:cNvCxnSpPr/>
      </xdr:nvCxnSpPr>
      <xdr:spPr>
        <a:xfrm flipV="1">
          <a:off x="12814300" y="13369497"/>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58496</xdr:rowOff>
    </xdr:from>
    <xdr:to>
      <xdr:col>85</xdr:col>
      <xdr:colOff>177800</xdr:colOff>
      <xdr:row>77</xdr:row>
      <xdr:rowOff>160096</xdr:rowOff>
    </xdr:to>
    <xdr:sp macro="" textlink="">
      <xdr:nvSpPr>
        <xdr:cNvPr id="654" name="楕円 653"/>
        <xdr:cNvSpPr/>
      </xdr:nvSpPr>
      <xdr:spPr>
        <a:xfrm>
          <a:off x="162687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36923</xdr:rowOff>
    </xdr:from>
    <xdr:ext cx="534377" cy="259045"/>
    <xdr:sp macro="" textlink="">
      <xdr:nvSpPr>
        <xdr:cNvPr id="655" name="公債費該当値テキスト"/>
        <xdr:cNvSpPr txBox="1"/>
      </xdr:nvSpPr>
      <xdr:spPr>
        <a:xfrm>
          <a:off x="16370300" y="132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50267</xdr:rowOff>
    </xdr:from>
    <xdr:to>
      <xdr:col>81</xdr:col>
      <xdr:colOff>101600</xdr:colOff>
      <xdr:row>77</xdr:row>
      <xdr:rowOff>151867</xdr:rowOff>
    </xdr:to>
    <xdr:sp macro="" textlink="">
      <xdr:nvSpPr>
        <xdr:cNvPr id="656" name="楕円 655"/>
        <xdr:cNvSpPr/>
      </xdr:nvSpPr>
      <xdr:spPr>
        <a:xfrm>
          <a:off x="15430500" y="13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142994</xdr:rowOff>
    </xdr:from>
    <xdr:ext cx="534377" cy="259045"/>
    <xdr:sp macro="" textlink="">
      <xdr:nvSpPr>
        <xdr:cNvPr id="657" name="テキスト ボックス 656"/>
        <xdr:cNvSpPr txBox="1"/>
      </xdr:nvSpPr>
      <xdr:spPr>
        <a:xfrm>
          <a:off x="15214111" y="133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54611</xdr:rowOff>
    </xdr:from>
    <xdr:to>
      <xdr:col>76</xdr:col>
      <xdr:colOff>165100</xdr:colOff>
      <xdr:row>77</xdr:row>
      <xdr:rowOff>156211</xdr:rowOff>
    </xdr:to>
    <xdr:sp macro="" textlink="">
      <xdr:nvSpPr>
        <xdr:cNvPr id="658" name="楕円 657"/>
        <xdr:cNvSpPr/>
      </xdr:nvSpPr>
      <xdr:spPr>
        <a:xfrm>
          <a:off x="14541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147338</xdr:rowOff>
    </xdr:from>
    <xdr:ext cx="534377" cy="259045"/>
    <xdr:sp macro="" textlink="">
      <xdr:nvSpPr>
        <xdr:cNvPr id="659" name="テキスト ボックス 658"/>
        <xdr:cNvSpPr txBox="1"/>
      </xdr:nvSpPr>
      <xdr:spPr>
        <a:xfrm>
          <a:off x="14325111" y="133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117047</xdr:rowOff>
    </xdr:from>
    <xdr:to>
      <xdr:col>72</xdr:col>
      <xdr:colOff>38100</xdr:colOff>
      <xdr:row>78</xdr:row>
      <xdr:rowOff>47197</xdr:rowOff>
    </xdr:to>
    <xdr:sp macro="" textlink="">
      <xdr:nvSpPr>
        <xdr:cNvPr id="660" name="楕円 659"/>
        <xdr:cNvSpPr/>
      </xdr:nvSpPr>
      <xdr:spPr>
        <a:xfrm>
          <a:off x="13652500" y="133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38324</xdr:rowOff>
    </xdr:from>
    <xdr:ext cx="534377" cy="259045"/>
    <xdr:sp macro="" textlink="">
      <xdr:nvSpPr>
        <xdr:cNvPr id="661" name="テキスト ボックス 660"/>
        <xdr:cNvSpPr txBox="1"/>
      </xdr:nvSpPr>
      <xdr:spPr>
        <a:xfrm>
          <a:off x="13436111" y="134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122219</xdr:rowOff>
    </xdr:from>
    <xdr:to>
      <xdr:col>67</xdr:col>
      <xdr:colOff>101600</xdr:colOff>
      <xdr:row>78</xdr:row>
      <xdr:rowOff>52369</xdr:rowOff>
    </xdr:to>
    <xdr:sp macro="" textlink="">
      <xdr:nvSpPr>
        <xdr:cNvPr id="662" name="楕円 661"/>
        <xdr:cNvSpPr/>
      </xdr:nvSpPr>
      <xdr:spPr>
        <a:xfrm>
          <a:off x="12763500" y="133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43496</xdr:rowOff>
    </xdr:from>
    <xdr:ext cx="534377" cy="259045"/>
    <xdr:sp macro="" textlink="">
      <xdr:nvSpPr>
        <xdr:cNvPr id="663" name="テキスト ボックス 662"/>
        <xdr:cNvSpPr txBox="1"/>
      </xdr:nvSpPr>
      <xdr:spPr>
        <a:xfrm>
          <a:off x="12547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42430</xdr:rowOff>
    </xdr:from>
    <xdr:to>
      <xdr:col>85</xdr:col>
      <xdr:colOff>127000</xdr:colOff>
      <xdr:row>96</xdr:row>
      <xdr:rowOff>166560</xdr:rowOff>
    </xdr:to>
    <xdr:cxnSp macro="">
      <xdr:nvCxnSpPr>
        <xdr:cNvPr id="692" name="直線コネクタ 691"/>
        <xdr:cNvCxnSpPr/>
      </xdr:nvCxnSpPr>
      <xdr:spPr>
        <a:xfrm flipV="1">
          <a:off x="15481300" y="16330180"/>
          <a:ext cx="838200" cy="2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166560</xdr:rowOff>
    </xdr:from>
    <xdr:to>
      <xdr:col>81</xdr:col>
      <xdr:colOff>50800</xdr:colOff>
      <xdr:row>99</xdr:row>
      <xdr:rowOff>2121</xdr:rowOff>
    </xdr:to>
    <xdr:cxnSp macro="">
      <xdr:nvCxnSpPr>
        <xdr:cNvPr id="695" name="直線コネクタ 694"/>
        <xdr:cNvCxnSpPr/>
      </xdr:nvCxnSpPr>
      <xdr:spPr>
        <a:xfrm flipV="1">
          <a:off x="14592300" y="16625760"/>
          <a:ext cx="889000" cy="3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135737</xdr:rowOff>
    </xdr:from>
    <xdr:to>
      <xdr:col>76</xdr:col>
      <xdr:colOff>114300</xdr:colOff>
      <xdr:row>99</xdr:row>
      <xdr:rowOff>2121</xdr:rowOff>
    </xdr:to>
    <xdr:cxnSp macro="">
      <xdr:nvCxnSpPr>
        <xdr:cNvPr id="698" name="直線コネクタ 697"/>
        <xdr:cNvCxnSpPr/>
      </xdr:nvCxnSpPr>
      <xdr:spPr>
        <a:xfrm>
          <a:off x="13703300" y="16937837"/>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135737</xdr:rowOff>
    </xdr:from>
    <xdr:to>
      <xdr:col>71</xdr:col>
      <xdr:colOff>177800</xdr:colOff>
      <xdr:row>98</xdr:row>
      <xdr:rowOff>152882</xdr:rowOff>
    </xdr:to>
    <xdr:cxnSp macro="">
      <xdr:nvCxnSpPr>
        <xdr:cNvPr id="701" name="直線コネクタ 700"/>
        <xdr:cNvCxnSpPr/>
      </xdr:nvCxnSpPr>
      <xdr:spPr>
        <a:xfrm flipV="1">
          <a:off x="12814300" y="1693783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163080</xdr:rowOff>
    </xdr:from>
    <xdr:to>
      <xdr:col>85</xdr:col>
      <xdr:colOff>177800</xdr:colOff>
      <xdr:row>95</xdr:row>
      <xdr:rowOff>93230</xdr:rowOff>
    </xdr:to>
    <xdr:sp macro="" textlink="">
      <xdr:nvSpPr>
        <xdr:cNvPr id="711" name="楕円 710"/>
        <xdr:cNvSpPr/>
      </xdr:nvSpPr>
      <xdr:spPr>
        <a:xfrm>
          <a:off x="16268700" y="16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14507</xdr:rowOff>
    </xdr:from>
    <xdr:ext cx="534377" cy="259045"/>
    <xdr:sp macro="" textlink="">
      <xdr:nvSpPr>
        <xdr:cNvPr id="712" name="積立金該当値テキスト"/>
        <xdr:cNvSpPr txBox="1"/>
      </xdr:nvSpPr>
      <xdr:spPr>
        <a:xfrm>
          <a:off x="16370300" y="1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115760</xdr:rowOff>
    </xdr:from>
    <xdr:to>
      <xdr:col>81</xdr:col>
      <xdr:colOff>101600</xdr:colOff>
      <xdr:row>97</xdr:row>
      <xdr:rowOff>45910</xdr:rowOff>
    </xdr:to>
    <xdr:sp macro="" textlink="">
      <xdr:nvSpPr>
        <xdr:cNvPr id="713" name="楕円 712"/>
        <xdr:cNvSpPr/>
      </xdr:nvSpPr>
      <xdr:spPr>
        <a:xfrm>
          <a:off x="15430500" y="165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62437</xdr:rowOff>
    </xdr:from>
    <xdr:ext cx="534377" cy="259045"/>
    <xdr:sp macro="" textlink="">
      <xdr:nvSpPr>
        <xdr:cNvPr id="714" name="テキスト ボックス 713"/>
        <xdr:cNvSpPr txBox="1"/>
      </xdr:nvSpPr>
      <xdr:spPr>
        <a:xfrm>
          <a:off x="15214111" y="163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122771</xdr:rowOff>
    </xdr:from>
    <xdr:to>
      <xdr:col>76</xdr:col>
      <xdr:colOff>165100</xdr:colOff>
      <xdr:row>99</xdr:row>
      <xdr:rowOff>52921</xdr:rowOff>
    </xdr:to>
    <xdr:sp macro="" textlink="">
      <xdr:nvSpPr>
        <xdr:cNvPr id="715" name="楕円 714"/>
        <xdr:cNvSpPr/>
      </xdr:nvSpPr>
      <xdr:spPr>
        <a:xfrm>
          <a:off x="14541500" y="169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44048</xdr:rowOff>
    </xdr:from>
    <xdr:ext cx="469744" cy="259045"/>
    <xdr:sp macro="" textlink="">
      <xdr:nvSpPr>
        <xdr:cNvPr id="716" name="テキスト ボックス 715"/>
        <xdr:cNvSpPr txBox="1"/>
      </xdr:nvSpPr>
      <xdr:spPr>
        <a:xfrm>
          <a:off x="14357428" y="1701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84937</xdr:rowOff>
    </xdr:from>
    <xdr:to>
      <xdr:col>72</xdr:col>
      <xdr:colOff>38100</xdr:colOff>
      <xdr:row>99</xdr:row>
      <xdr:rowOff>15087</xdr:rowOff>
    </xdr:to>
    <xdr:sp macro="" textlink="">
      <xdr:nvSpPr>
        <xdr:cNvPr id="717" name="楕円 716"/>
        <xdr:cNvSpPr/>
      </xdr:nvSpPr>
      <xdr:spPr>
        <a:xfrm>
          <a:off x="13652500" y="168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6214</xdr:rowOff>
    </xdr:from>
    <xdr:ext cx="469744" cy="259045"/>
    <xdr:sp macro="" textlink="">
      <xdr:nvSpPr>
        <xdr:cNvPr id="718" name="テキスト ボックス 717"/>
        <xdr:cNvSpPr txBox="1"/>
      </xdr:nvSpPr>
      <xdr:spPr>
        <a:xfrm>
          <a:off x="13468428" y="169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102082</xdr:rowOff>
    </xdr:from>
    <xdr:to>
      <xdr:col>67</xdr:col>
      <xdr:colOff>101600</xdr:colOff>
      <xdr:row>99</xdr:row>
      <xdr:rowOff>32232</xdr:rowOff>
    </xdr:to>
    <xdr:sp macro="" textlink="">
      <xdr:nvSpPr>
        <xdr:cNvPr id="719" name="楕円 718"/>
        <xdr:cNvSpPr/>
      </xdr:nvSpPr>
      <xdr:spPr>
        <a:xfrm>
          <a:off x="12763500" y="169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23359</xdr:rowOff>
    </xdr:from>
    <xdr:ext cx="469744" cy="259045"/>
    <xdr:sp macro="" textlink="">
      <xdr:nvSpPr>
        <xdr:cNvPr id="720" name="テキスト ボックス 719"/>
        <xdr:cNvSpPr txBox="1"/>
      </xdr:nvSpPr>
      <xdr:spPr>
        <a:xfrm>
          <a:off x="12579428" y="169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143619</xdr:rowOff>
    </xdr:from>
    <xdr:to>
      <xdr:col>116</xdr:col>
      <xdr:colOff>63500</xdr:colOff>
      <xdr:row>38</xdr:row>
      <xdr:rowOff>18379</xdr:rowOff>
    </xdr:to>
    <xdr:cxnSp macro="">
      <xdr:nvCxnSpPr>
        <xdr:cNvPr id="751" name="直線コネクタ 750"/>
        <xdr:cNvCxnSpPr/>
      </xdr:nvCxnSpPr>
      <xdr:spPr>
        <a:xfrm>
          <a:off x="21323300" y="6487269"/>
          <a:ext cx="8382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120106</xdr:rowOff>
    </xdr:from>
    <xdr:to>
      <xdr:col>111</xdr:col>
      <xdr:colOff>177800</xdr:colOff>
      <xdr:row>37</xdr:row>
      <xdr:rowOff>143619</xdr:rowOff>
    </xdr:to>
    <xdr:cxnSp macro="">
      <xdr:nvCxnSpPr>
        <xdr:cNvPr id="754" name="直線コネクタ 753"/>
        <xdr:cNvCxnSpPr/>
      </xdr:nvCxnSpPr>
      <xdr:spPr>
        <a:xfrm>
          <a:off x="20434300" y="6292306"/>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67854</xdr:rowOff>
    </xdr:from>
    <xdr:to>
      <xdr:col>107</xdr:col>
      <xdr:colOff>50800</xdr:colOff>
      <xdr:row>36</xdr:row>
      <xdr:rowOff>120106</xdr:rowOff>
    </xdr:to>
    <xdr:cxnSp macro="">
      <xdr:nvCxnSpPr>
        <xdr:cNvPr id="757" name="直線コネクタ 756"/>
        <xdr:cNvCxnSpPr/>
      </xdr:nvCxnSpPr>
      <xdr:spPr>
        <a:xfrm>
          <a:off x="19545300" y="6240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109165</xdr:rowOff>
    </xdr:from>
    <xdr:to>
      <xdr:col>102</xdr:col>
      <xdr:colOff>114300</xdr:colOff>
      <xdr:row>36</xdr:row>
      <xdr:rowOff>67854</xdr:rowOff>
    </xdr:to>
    <xdr:cxnSp macro="">
      <xdr:nvCxnSpPr>
        <xdr:cNvPr id="760" name="直線コネクタ 759"/>
        <xdr:cNvCxnSpPr/>
      </xdr:nvCxnSpPr>
      <xdr:spPr>
        <a:xfrm>
          <a:off x="18656300" y="6109915"/>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2" name="テキスト ボックス 761"/>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4" name="テキスト ボックス 763"/>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139029</xdr:rowOff>
    </xdr:from>
    <xdr:to>
      <xdr:col>116</xdr:col>
      <xdr:colOff>114300</xdr:colOff>
      <xdr:row>38</xdr:row>
      <xdr:rowOff>69179</xdr:rowOff>
    </xdr:to>
    <xdr:sp macro="" textlink="">
      <xdr:nvSpPr>
        <xdr:cNvPr id="770" name="楕円 769"/>
        <xdr:cNvSpPr/>
      </xdr:nvSpPr>
      <xdr:spPr>
        <a:xfrm>
          <a:off x="22110700" y="64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117456</xdr:rowOff>
    </xdr:from>
    <xdr:ext cx="469744" cy="259045"/>
    <xdr:sp macro="" textlink="">
      <xdr:nvSpPr>
        <xdr:cNvPr id="771" name="投資及び出資金該当値テキスト"/>
        <xdr:cNvSpPr txBox="1"/>
      </xdr:nvSpPr>
      <xdr:spPr>
        <a:xfrm>
          <a:off x="22212300" y="646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92819</xdr:rowOff>
    </xdr:from>
    <xdr:to>
      <xdr:col>112</xdr:col>
      <xdr:colOff>38100</xdr:colOff>
      <xdr:row>38</xdr:row>
      <xdr:rowOff>22969</xdr:rowOff>
    </xdr:to>
    <xdr:sp macro="" textlink="">
      <xdr:nvSpPr>
        <xdr:cNvPr id="772" name="楕円 771"/>
        <xdr:cNvSpPr/>
      </xdr:nvSpPr>
      <xdr:spPr>
        <a:xfrm>
          <a:off x="212725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14096</xdr:rowOff>
    </xdr:from>
    <xdr:ext cx="469744" cy="259045"/>
    <xdr:sp macro="" textlink="">
      <xdr:nvSpPr>
        <xdr:cNvPr id="773" name="テキスト ボックス 772"/>
        <xdr:cNvSpPr txBox="1"/>
      </xdr:nvSpPr>
      <xdr:spPr>
        <a:xfrm>
          <a:off x="21088428" y="65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69306</xdr:rowOff>
    </xdr:from>
    <xdr:to>
      <xdr:col>107</xdr:col>
      <xdr:colOff>101600</xdr:colOff>
      <xdr:row>36</xdr:row>
      <xdr:rowOff>170906</xdr:rowOff>
    </xdr:to>
    <xdr:sp macro="" textlink="">
      <xdr:nvSpPr>
        <xdr:cNvPr id="774" name="楕円 773"/>
        <xdr:cNvSpPr/>
      </xdr:nvSpPr>
      <xdr:spPr>
        <a:xfrm>
          <a:off x="20383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15983</xdr:rowOff>
    </xdr:from>
    <xdr:ext cx="469744" cy="259045"/>
    <xdr:sp macro="" textlink="">
      <xdr:nvSpPr>
        <xdr:cNvPr id="775" name="テキスト ボックス 774"/>
        <xdr:cNvSpPr txBox="1"/>
      </xdr:nvSpPr>
      <xdr:spPr>
        <a:xfrm>
          <a:off x="20199428" y="601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17054</xdr:rowOff>
    </xdr:from>
    <xdr:to>
      <xdr:col>102</xdr:col>
      <xdr:colOff>165100</xdr:colOff>
      <xdr:row>36</xdr:row>
      <xdr:rowOff>118654</xdr:rowOff>
    </xdr:to>
    <xdr:sp macro="" textlink="">
      <xdr:nvSpPr>
        <xdr:cNvPr id="776" name="楕円 775"/>
        <xdr:cNvSpPr/>
      </xdr:nvSpPr>
      <xdr:spPr>
        <a:xfrm>
          <a:off x="19494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135181</xdr:rowOff>
    </xdr:from>
    <xdr:ext cx="469744" cy="259045"/>
    <xdr:sp macro="" textlink="">
      <xdr:nvSpPr>
        <xdr:cNvPr id="777" name="テキスト ボックス 776"/>
        <xdr:cNvSpPr txBox="1"/>
      </xdr:nvSpPr>
      <xdr:spPr>
        <a:xfrm>
          <a:off x="19310428" y="59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58365</xdr:rowOff>
    </xdr:from>
    <xdr:to>
      <xdr:col>98</xdr:col>
      <xdr:colOff>38100</xdr:colOff>
      <xdr:row>35</xdr:row>
      <xdr:rowOff>159965</xdr:rowOff>
    </xdr:to>
    <xdr:sp macro="" textlink="">
      <xdr:nvSpPr>
        <xdr:cNvPr id="778" name="楕円 777"/>
        <xdr:cNvSpPr/>
      </xdr:nvSpPr>
      <xdr:spPr>
        <a:xfrm>
          <a:off x="18605500" y="60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5042</xdr:rowOff>
    </xdr:from>
    <xdr:ext cx="469744" cy="259045"/>
    <xdr:sp macro="" textlink="">
      <xdr:nvSpPr>
        <xdr:cNvPr id="779" name="テキスト ボックス 778"/>
        <xdr:cNvSpPr txBox="1"/>
      </xdr:nvSpPr>
      <xdr:spPr>
        <a:xfrm>
          <a:off x="18421428" y="583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14999</xdr:rowOff>
    </xdr:from>
    <xdr:to>
      <xdr:col>116</xdr:col>
      <xdr:colOff>63500</xdr:colOff>
      <xdr:row>59</xdr:row>
      <xdr:rowOff>15837</xdr:rowOff>
    </xdr:to>
    <xdr:cxnSp macro="">
      <xdr:nvCxnSpPr>
        <xdr:cNvPr id="808" name="直線コネクタ 807"/>
        <xdr:cNvCxnSpPr/>
      </xdr:nvCxnSpPr>
      <xdr:spPr>
        <a:xfrm>
          <a:off x="21323300" y="10130549"/>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12484</xdr:rowOff>
    </xdr:from>
    <xdr:to>
      <xdr:col>111</xdr:col>
      <xdr:colOff>177800</xdr:colOff>
      <xdr:row>59</xdr:row>
      <xdr:rowOff>14999</xdr:rowOff>
    </xdr:to>
    <xdr:cxnSp macro="">
      <xdr:nvCxnSpPr>
        <xdr:cNvPr id="811" name="直線コネクタ 810"/>
        <xdr:cNvCxnSpPr/>
      </xdr:nvCxnSpPr>
      <xdr:spPr>
        <a:xfrm>
          <a:off x="20434300" y="1012803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11113</xdr:rowOff>
    </xdr:from>
    <xdr:to>
      <xdr:col>107</xdr:col>
      <xdr:colOff>50800</xdr:colOff>
      <xdr:row>59</xdr:row>
      <xdr:rowOff>12484</xdr:rowOff>
    </xdr:to>
    <xdr:cxnSp macro="">
      <xdr:nvCxnSpPr>
        <xdr:cNvPr id="814" name="直線コネクタ 813"/>
        <xdr:cNvCxnSpPr/>
      </xdr:nvCxnSpPr>
      <xdr:spPr>
        <a:xfrm>
          <a:off x="19545300" y="1012666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9265</xdr:rowOff>
    </xdr:from>
    <xdr:to>
      <xdr:col>102</xdr:col>
      <xdr:colOff>114300</xdr:colOff>
      <xdr:row>59</xdr:row>
      <xdr:rowOff>11113</xdr:rowOff>
    </xdr:to>
    <xdr:cxnSp macro="">
      <xdr:nvCxnSpPr>
        <xdr:cNvPr id="817" name="直線コネクタ 816"/>
        <xdr:cNvCxnSpPr/>
      </xdr:nvCxnSpPr>
      <xdr:spPr>
        <a:xfrm>
          <a:off x="18656300" y="1012481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136487</xdr:rowOff>
    </xdr:from>
    <xdr:to>
      <xdr:col>116</xdr:col>
      <xdr:colOff>114300</xdr:colOff>
      <xdr:row>59</xdr:row>
      <xdr:rowOff>66637</xdr:rowOff>
    </xdr:to>
    <xdr:sp macro="" textlink="">
      <xdr:nvSpPr>
        <xdr:cNvPr id="827" name="楕円 826"/>
        <xdr:cNvSpPr/>
      </xdr:nvSpPr>
      <xdr:spPr>
        <a:xfrm>
          <a:off x="221107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51414</xdr:rowOff>
    </xdr:from>
    <xdr:ext cx="469744" cy="259045"/>
    <xdr:sp macro="" textlink="">
      <xdr:nvSpPr>
        <xdr:cNvPr id="828" name="貸付金該当値テキスト"/>
        <xdr:cNvSpPr txBox="1"/>
      </xdr:nvSpPr>
      <xdr:spPr>
        <a:xfrm>
          <a:off x="22212300" y="999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135649</xdr:rowOff>
    </xdr:from>
    <xdr:to>
      <xdr:col>112</xdr:col>
      <xdr:colOff>38100</xdr:colOff>
      <xdr:row>59</xdr:row>
      <xdr:rowOff>65799</xdr:rowOff>
    </xdr:to>
    <xdr:sp macro="" textlink="">
      <xdr:nvSpPr>
        <xdr:cNvPr id="829" name="楕円 828"/>
        <xdr:cNvSpPr/>
      </xdr:nvSpPr>
      <xdr:spPr>
        <a:xfrm>
          <a:off x="21272500" y="10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56926</xdr:rowOff>
    </xdr:from>
    <xdr:ext cx="469744" cy="259045"/>
    <xdr:sp macro="" textlink="">
      <xdr:nvSpPr>
        <xdr:cNvPr id="830" name="テキスト ボックス 829"/>
        <xdr:cNvSpPr txBox="1"/>
      </xdr:nvSpPr>
      <xdr:spPr>
        <a:xfrm>
          <a:off x="21088428" y="101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133134</xdr:rowOff>
    </xdr:from>
    <xdr:to>
      <xdr:col>107</xdr:col>
      <xdr:colOff>101600</xdr:colOff>
      <xdr:row>59</xdr:row>
      <xdr:rowOff>63284</xdr:rowOff>
    </xdr:to>
    <xdr:sp macro="" textlink="">
      <xdr:nvSpPr>
        <xdr:cNvPr id="831" name="楕円 830"/>
        <xdr:cNvSpPr/>
      </xdr:nvSpPr>
      <xdr:spPr>
        <a:xfrm>
          <a:off x="20383500" y="100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54411</xdr:rowOff>
    </xdr:from>
    <xdr:ext cx="469744" cy="259045"/>
    <xdr:sp macro="" textlink="">
      <xdr:nvSpPr>
        <xdr:cNvPr id="832" name="テキスト ボックス 831"/>
        <xdr:cNvSpPr txBox="1"/>
      </xdr:nvSpPr>
      <xdr:spPr>
        <a:xfrm>
          <a:off x="20199428" y="101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131763</xdr:rowOff>
    </xdr:from>
    <xdr:to>
      <xdr:col>102</xdr:col>
      <xdr:colOff>165100</xdr:colOff>
      <xdr:row>59</xdr:row>
      <xdr:rowOff>61913</xdr:rowOff>
    </xdr:to>
    <xdr:sp macro="" textlink="">
      <xdr:nvSpPr>
        <xdr:cNvPr id="833" name="楕円 832"/>
        <xdr:cNvSpPr/>
      </xdr:nvSpPr>
      <xdr:spPr>
        <a:xfrm>
          <a:off x="194945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53040</xdr:rowOff>
    </xdr:from>
    <xdr:ext cx="469744" cy="259045"/>
    <xdr:sp macro="" textlink="">
      <xdr:nvSpPr>
        <xdr:cNvPr id="834" name="テキスト ボックス 833"/>
        <xdr:cNvSpPr txBox="1"/>
      </xdr:nvSpPr>
      <xdr:spPr>
        <a:xfrm>
          <a:off x="19310428"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129915</xdr:rowOff>
    </xdr:from>
    <xdr:to>
      <xdr:col>98</xdr:col>
      <xdr:colOff>38100</xdr:colOff>
      <xdr:row>59</xdr:row>
      <xdr:rowOff>60065</xdr:rowOff>
    </xdr:to>
    <xdr:sp macro="" textlink="">
      <xdr:nvSpPr>
        <xdr:cNvPr id="835" name="楕円 834"/>
        <xdr:cNvSpPr/>
      </xdr:nvSpPr>
      <xdr:spPr>
        <a:xfrm>
          <a:off x="18605500" y="10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51192</xdr:rowOff>
    </xdr:from>
    <xdr:ext cx="469744" cy="259045"/>
    <xdr:sp macro="" textlink="">
      <xdr:nvSpPr>
        <xdr:cNvPr id="836" name="テキスト ボックス 835"/>
        <xdr:cNvSpPr txBox="1"/>
      </xdr:nvSpPr>
      <xdr:spPr>
        <a:xfrm>
          <a:off x="18421428" y="101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140995</xdr:rowOff>
    </xdr:from>
    <xdr:to>
      <xdr:col>116</xdr:col>
      <xdr:colOff>63500</xdr:colOff>
      <xdr:row>76</xdr:row>
      <xdr:rowOff>20828</xdr:rowOff>
    </xdr:to>
    <xdr:cxnSp macro="">
      <xdr:nvCxnSpPr>
        <xdr:cNvPr id="866" name="直線コネクタ 865"/>
        <xdr:cNvCxnSpPr/>
      </xdr:nvCxnSpPr>
      <xdr:spPr>
        <a:xfrm flipV="1">
          <a:off x="21323300" y="12999745"/>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20828</xdr:rowOff>
    </xdr:from>
    <xdr:to>
      <xdr:col>111</xdr:col>
      <xdr:colOff>177800</xdr:colOff>
      <xdr:row>76</xdr:row>
      <xdr:rowOff>65824</xdr:rowOff>
    </xdr:to>
    <xdr:cxnSp macro="">
      <xdr:nvCxnSpPr>
        <xdr:cNvPr id="869" name="直線コネクタ 868"/>
        <xdr:cNvCxnSpPr/>
      </xdr:nvCxnSpPr>
      <xdr:spPr>
        <a:xfrm flipV="1">
          <a:off x="20434300" y="1305102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65824</xdr:rowOff>
    </xdr:from>
    <xdr:to>
      <xdr:col>107</xdr:col>
      <xdr:colOff>50800</xdr:colOff>
      <xdr:row>76</xdr:row>
      <xdr:rowOff>123698</xdr:rowOff>
    </xdr:to>
    <xdr:cxnSp macro="">
      <xdr:nvCxnSpPr>
        <xdr:cNvPr id="872" name="直線コネクタ 871"/>
        <xdr:cNvCxnSpPr/>
      </xdr:nvCxnSpPr>
      <xdr:spPr>
        <a:xfrm flipV="1">
          <a:off x="19545300" y="13096024"/>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123698</xdr:rowOff>
    </xdr:from>
    <xdr:to>
      <xdr:col>102</xdr:col>
      <xdr:colOff>114300</xdr:colOff>
      <xdr:row>76</xdr:row>
      <xdr:rowOff>143129</xdr:rowOff>
    </xdr:to>
    <xdr:cxnSp macro="">
      <xdr:nvCxnSpPr>
        <xdr:cNvPr id="875" name="直線コネクタ 874"/>
        <xdr:cNvCxnSpPr/>
      </xdr:nvCxnSpPr>
      <xdr:spPr>
        <a:xfrm flipV="1">
          <a:off x="18656300" y="1315389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90195</xdr:rowOff>
    </xdr:from>
    <xdr:to>
      <xdr:col>116</xdr:col>
      <xdr:colOff>114300</xdr:colOff>
      <xdr:row>76</xdr:row>
      <xdr:rowOff>20346</xdr:rowOff>
    </xdr:to>
    <xdr:sp macro="" textlink="">
      <xdr:nvSpPr>
        <xdr:cNvPr id="885" name="楕円 884"/>
        <xdr:cNvSpPr/>
      </xdr:nvSpPr>
      <xdr:spPr>
        <a:xfrm>
          <a:off x="22110700" y="12948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68622</xdr:rowOff>
    </xdr:from>
    <xdr:ext cx="534377" cy="259045"/>
    <xdr:sp macro="" textlink="">
      <xdr:nvSpPr>
        <xdr:cNvPr id="886" name="繰出金該当値テキスト"/>
        <xdr:cNvSpPr txBox="1"/>
      </xdr:nvSpPr>
      <xdr:spPr>
        <a:xfrm>
          <a:off x="22212300" y="129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141478</xdr:rowOff>
    </xdr:from>
    <xdr:to>
      <xdr:col>112</xdr:col>
      <xdr:colOff>38100</xdr:colOff>
      <xdr:row>76</xdr:row>
      <xdr:rowOff>71628</xdr:rowOff>
    </xdr:to>
    <xdr:sp macro="" textlink="">
      <xdr:nvSpPr>
        <xdr:cNvPr id="887" name="楕円 886"/>
        <xdr:cNvSpPr/>
      </xdr:nvSpPr>
      <xdr:spPr>
        <a:xfrm>
          <a:off x="21272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62755</xdr:rowOff>
    </xdr:from>
    <xdr:ext cx="534377" cy="259045"/>
    <xdr:sp macro="" textlink="">
      <xdr:nvSpPr>
        <xdr:cNvPr id="888" name="テキスト ボックス 887"/>
        <xdr:cNvSpPr txBox="1"/>
      </xdr:nvSpPr>
      <xdr:spPr>
        <a:xfrm>
          <a:off x="21056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15024</xdr:rowOff>
    </xdr:from>
    <xdr:to>
      <xdr:col>107</xdr:col>
      <xdr:colOff>101600</xdr:colOff>
      <xdr:row>76</xdr:row>
      <xdr:rowOff>116624</xdr:rowOff>
    </xdr:to>
    <xdr:sp macro="" textlink="">
      <xdr:nvSpPr>
        <xdr:cNvPr id="889" name="楕円 888"/>
        <xdr:cNvSpPr/>
      </xdr:nvSpPr>
      <xdr:spPr>
        <a:xfrm>
          <a:off x="20383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107751</xdr:rowOff>
    </xdr:from>
    <xdr:ext cx="534377" cy="259045"/>
    <xdr:sp macro="" textlink="">
      <xdr:nvSpPr>
        <xdr:cNvPr id="890" name="テキスト ボックス 889"/>
        <xdr:cNvSpPr txBox="1"/>
      </xdr:nvSpPr>
      <xdr:spPr>
        <a:xfrm>
          <a:off x="20167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72898</xdr:rowOff>
    </xdr:from>
    <xdr:to>
      <xdr:col>102</xdr:col>
      <xdr:colOff>165100</xdr:colOff>
      <xdr:row>77</xdr:row>
      <xdr:rowOff>3048</xdr:rowOff>
    </xdr:to>
    <xdr:sp macro="" textlink="">
      <xdr:nvSpPr>
        <xdr:cNvPr id="891" name="楕円 890"/>
        <xdr:cNvSpPr/>
      </xdr:nvSpPr>
      <xdr:spPr>
        <a:xfrm>
          <a:off x="19494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165625</xdr:rowOff>
    </xdr:from>
    <xdr:ext cx="534377" cy="259045"/>
    <xdr:sp macro="" textlink="">
      <xdr:nvSpPr>
        <xdr:cNvPr id="892" name="テキスト ボックス 891"/>
        <xdr:cNvSpPr txBox="1"/>
      </xdr:nvSpPr>
      <xdr:spPr>
        <a:xfrm>
          <a:off x="19278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92329</xdr:rowOff>
    </xdr:from>
    <xdr:to>
      <xdr:col>98</xdr:col>
      <xdr:colOff>38100</xdr:colOff>
      <xdr:row>77</xdr:row>
      <xdr:rowOff>22479</xdr:rowOff>
    </xdr:to>
    <xdr:sp macro="" textlink="">
      <xdr:nvSpPr>
        <xdr:cNvPr id="893" name="楕円 892"/>
        <xdr:cNvSpPr/>
      </xdr:nvSpPr>
      <xdr:spPr>
        <a:xfrm>
          <a:off x="18605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13606</xdr:rowOff>
    </xdr:from>
    <xdr:ext cx="534377" cy="259045"/>
    <xdr:sp macro="" textlink="">
      <xdr:nvSpPr>
        <xdr:cNvPr id="894" name="テキスト ボックス 893"/>
        <xdr:cNvSpPr txBox="1"/>
      </xdr:nvSpPr>
      <xdr:spPr>
        <a:xfrm>
          <a:off x="18389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前年度実施した新型コロナウイルス感染症緊急経済対策としての特別定額給付金の影響により補助費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a:t>
          </a:r>
          <a:r>
            <a:rPr kumimoji="1" lang="ja-JP" altLang="en-US" sz="1300">
              <a:latin typeface="ＭＳ Ｐゴシック" panose="020B0600070205080204" pitchFamily="50" charset="-128"/>
              <a:ea typeface="ＭＳ Ｐゴシック" panose="020B0600070205080204" pitchFamily="50" charset="-128"/>
            </a:rPr>
            <a:t>が大きく減少し、歳出決算総額は、住民一人当たり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417,201</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おいては、子育て世帯や住民税非課税世帯等への臨時特別給付を実施したことにより、扶助費が大きく増加している。また、新型コロナウイルスワクチン接種等に係る費用の増加により、物件費が増加傾向である。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が見込まれるものの、世代間公平に留意しつつ、普通交付税による財源措置のあるものに限定して発行し、引き続き市債の適正管理に努める。普通建設事業費のうち新規整備は類似団体内平均値を下回っているが、更新整備においては、老朽化が進む公共施設の更新に係る経費の増加が見込まれ、増加傾向である。積立金は、普通交付税増額分（臨時財政対策債償還基金費、臨時経済対策費等）を財政調整基金に積み立てたため、数字が大きく上昇している。</a:t>
          </a:r>
        </a:p>
        <a:p>
          <a:r>
            <a:rPr kumimoji="1" lang="ja-JP" altLang="en-US" sz="1300">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今後、生産年齢人口の減少や社会保障関係費の増加が見込まれることから、事業の見直しや経費の縮減を図り、適正な財政運営に努める。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110744</xdr:rowOff>
    </xdr:from>
    <xdr:to>
      <xdr:col>24</xdr:col>
      <xdr:colOff>63500</xdr:colOff>
      <xdr:row>35</xdr:row>
      <xdr:rowOff>128270</xdr:rowOff>
    </xdr:to>
    <xdr:cxnSp macro="">
      <xdr:nvCxnSpPr>
        <xdr:cNvPr id="61" name="直線コネクタ 60"/>
        <xdr:cNvCxnSpPr/>
      </xdr:nvCxnSpPr>
      <xdr:spPr>
        <a:xfrm>
          <a:off x="3797300" y="611149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35</xdr:row>
      <xdr:rowOff>144272</xdr:rowOff>
    </xdr:to>
    <xdr:cxnSp macro="">
      <xdr:nvCxnSpPr>
        <xdr:cNvPr id="64" name="直線コネクタ 63"/>
        <xdr:cNvCxnSpPr/>
      </xdr:nvCxnSpPr>
      <xdr:spPr>
        <a:xfrm flipV="1">
          <a:off x="2908300" y="611149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106934</xdr:rowOff>
    </xdr:from>
    <xdr:to>
      <xdr:col>15</xdr:col>
      <xdr:colOff>50800</xdr:colOff>
      <xdr:row>35</xdr:row>
      <xdr:rowOff>144272</xdr:rowOff>
    </xdr:to>
    <xdr:cxnSp macro="">
      <xdr:nvCxnSpPr>
        <xdr:cNvPr id="67" name="直線コネクタ 66"/>
        <xdr:cNvCxnSpPr/>
      </xdr:nvCxnSpPr>
      <xdr:spPr>
        <a:xfrm>
          <a:off x="2019300" y="610768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99314</xdr:rowOff>
    </xdr:from>
    <xdr:to>
      <xdr:col>10</xdr:col>
      <xdr:colOff>114300</xdr:colOff>
      <xdr:row>35</xdr:row>
      <xdr:rowOff>106934</xdr:rowOff>
    </xdr:to>
    <xdr:cxnSp macro="">
      <xdr:nvCxnSpPr>
        <xdr:cNvPr id="70" name="直線コネクタ 69"/>
        <xdr:cNvCxnSpPr/>
      </xdr:nvCxnSpPr>
      <xdr:spPr>
        <a:xfrm>
          <a:off x="1130300" y="610006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0" name="楕円 79"/>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55897</xdr:rowOff>
    </xdr:from>
    <xdr:ext cx="469744" cy="259045"/>
    <xdr:sp macro="" textlink="">
      <xdr:nvSpPr>
        <xdr:cNvPr id="81" name="議会費該当値テキスト"/>
        <xdr:cNvSpPr txBox="1"/>
      </xdr:nvSpPr>
      <xdr:spPr>
        <a:xfrm>
          <a:off x="46863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59944</xdr:rowOff>
    </xdr:from>
    <xdr:to>
      <xdr:col>20</xdr:col>
      <xdr:colOff>38100</xdr:colOff>
      <xdr:row>35</xdr:row>
      <xdr:rowOff>161544</xdr:rowOff>
    </xdr:to>
    <xdr:sp macro="" textlink="">
      <xdr:nvSpPr>
        <xdr:cNvPr id="82" name="楕円 81"/>
        <xdr:cNvSpPr/>
      </xdr:nvSpPr>
      <xdr:spPr>
        <a:xfrm>
          <a:off x="3746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152671</xdr:rowOff>
    </xdr:from>
    <xdr:ext cx="469744" cy="259045"/>
    <xdr:sp macro="" textlink="">
      <xdr:nvSpPr>
        <xdr:cNvPr id="83" name="テキスト ボックス 82"/>
        <xdr:cNvSpPr txBox="1"/>
      </xdr:nvSpPr>
      <xdr:spPr>
        <a:xfrm>
          <a:off x="3562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93472</xdr:rowOff>
    </xdr:from>
    <xdr:to>
      <xdr:col>15</xdr:col>
      <xdr:colOff>101600</xdr:colOff>
      <xdr:row>36</xdr:row>
      <xdr:rowOff>23622</xdr:rowOff>
    </xdr:to>
    <xdr:sp macro="" textlink="">
      <xdr:nvSpPr>
        <xdr:cNvPr id="84" name="楕円 83"/>
        <xdr:cNvSpPr/>
      </xdr:nvSpPr>
      <xdr:spPr>
        <a:xfrm>
          <a:off x="2857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14749</xdr:rowOff>
    </xdr:from>
    <xdr:ext cx="469744" cy="259045"/>
    <xdr:sp macro="" textlink="">
      <xdr:nvSpPr>
        <xdr:cNvPr id="85" name="テキスト ボックス 84"/>
        <xdr:cNvSpPr txBox="1"/>
      </xdr:nvSpPr>
      <xdr:spPr>
        <a:xfrm>
          <a:off x="2673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56134</xdr:rowOff>
    </xdr:from>
    <xdr:to>
      <xdr:col>10</xdr:col>
      <xdr:colOff>165100</xdr:colOff>
      <xdr:row>35</xdr:row>
      <xdr:rowOff>157734</xdr:rowOff>
    </xdr:to>
    <xdr:sp macro="" textlink="">
      <xdr:nvSpPr>
        <xdr:cNvPr id="86" name="楕円 85"/>
        <xdr:cNvSpPr/>
      </xdr:nvSpPr>
      <xdr:spPr>
        <a:xfrm>
          <a:off x="1968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148861</xdr:rowOff>
    </xdr:from>
    <xdr:ext cx="469744" cy="259045"/>
    <xdr:sp macro="" textlink="">
      <xdr:nvSpPr>
        <xdr:cNvPr id="87" name="テキスト ボックス 86"/>
        <xdr:cNvSpPr txBox="1"/>
      </xdr:nvSpPr>
      <xdr:spPr>
        <a:xfrm>
          <a:off x="1784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48514</xdr:rowOff>
    </xdr:from>
    <xdr:to>
      <xdr:col>6</xdr:col>
      <xdr:colOff>38100</xdr:colOff>
      <xdr:row>35</xdr:row>
      <xdr:rowOff>150114</xdr:rowOff>
    </xdr:to>
    <xdr:sp macro="" textlink="">
      <xdr:nvSpPr>
        <xdr:cNvPr id="88" name="楕円 87"/>
        <xdr:cNvSpPr/>
      </xdr:nvSpPr>
      <xdr:spPr>
        <a:xfrm>
          <a:off x="1079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141241</xdr:rowOff>
    </xdr:from>
    <xdr:ext cx="469744" cy="259045"/>
    <xdr:sp macro="" textlink="">
      <xdr:nvSpPr>
        <xdr:cNvPr id="89" name="テキスト ボックス 88"/>
        <xdr:cNvSpPr txBox="1"/>
      </xdr:nvSpPr>
      <xdr:spPr>
        <a:xfrm>
          <a:off x="895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36090</xdr:rowOff>
    </xdr:from>
    <xdr:to>
      <xdr:col>24</xdr:col>
      <xdr:colOff>63500</xdr:colOff>
      <xdr:row>55</xdr:row>
      <xdr:rowOff>62335</xdr:rowOff>
    </xdr:to>
    <xdr:cxnSp macro="">
      <xdr:nvCxnSpPr>
        <xdr:cNvPr id="120" name="直線コネクタ 119"/>
        <xdr:cNvCxnSpPr/>
      </xdr:nvCxnSpPr>
      <xdr:spPr>
        <a:xfrm>
          <a:off x="3797300" y="8608590"/>
          <a:ext cx="838200" cy="8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36090</xdr:rowOff>
    </xdr:from>
    <xdr:to>
      <xdr:col>19</xdr:col>
      <xdr:colOff>177800</xdr:colOff>
      <xdr:row>57</xdr:row>
      <xdr:rowOff>68976</xdr:rowOff>
    </xdr:to>
    <xdr:cxnSp macro="">
      <xdr:nvCxnSpPr>
        <xdr:cNvPr id="123" name="直線コネクタ 122"/>
        <xdr:cNvCxnSpPr/>
      </xdr:nvCxnSpPr>
      <xdr:spPr>
        <a:xfrm flipV="1">
          <a:off x="2908300" y="8608590"/>
          <a:ext cx="889000" cy="12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68976</xdr:rowOff>
    </xdr:from>
    <xdr:to>
      <xdr:col>15</xdr:col>
      <xdr:colOff>50800</xdr:colOff>
      <xdr:row>57</xdr:row>
      <xdr:rowOff>114499</xdr:rowOff>
    </xdr:to>
    <xdr:cxnSp macro="">
      <xdr:nvCxnSpPr>
        <xdr:cNvPr id="126" name="直線コネクタ 125"/>
        <xdr:cNvCxnSpPr/>
      </xdr:nvCxnSpPr>
      <xdr:spPr>
        <a:xfrm flipV="1">
          <a:off x="2019300" y="9841626"/>
          <a:ext cx="889000" cy="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114499</xdr:rowOff>
    </xdr:from>
    <xdr:to>
      <xdr:col>10</xdr:col>
      <xdr:colOff>114300</xdr:colOff>
      <xdr:row>57</xdr:row>
      <xdr:rowOff>164345</xdr:rowOff>
    </xdr:to>
    <xdr:cxnSp macro="">
      <xdr:nvCxnSpPr>
        <xdr:cNvPr id="129" name="直線コネクタ 128"/>
        <xdr:cNvCxnSpPr/>
      </xdr:nvCxnSpPr>
      <xdr:spPr>
        <a:xfrm flipV="1">
          <a:off x="1130300" y="9887149"/>
          <a:ext cx="889000" cy="4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11535</xdr:rowOff>
    </xdr:from>
    <xdr:to>
      <xdr:col>24</xdr:col>
      <xdr:colOff>114300</xdr:colOff>
      <xdr:row>55</xdr:row>
      <xdr:rowOff>113135</xdr:rowOff>
    </xdr:to>
    <xdr:sp macro="" textlink="">
      <xdr:nvSpPr>
        <xdr:cNvPr id="139" name="楕円 138"/>
        <xdr:cNvSpPr/>
      </xdr:nvSpPr>
      <xdr:spPr>
        <a:xfrm>
          <a:off x="4584700" y="94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97912</xdr:rowOff>
    </xdr:from>
    <xdr:ext cx="534377" cy="259045"/>
    <xdr:sp macro="" textlink="">
      <xdr:nvSpPr>
        <xdr:cNvPr id="140" name="総務費該当値テキスト"/>
        <xdr:cNvSpPr txBox="1"/>
      </xdr:nvSpPr>
      <xdr:spPr>
        <a:xfrm>
          <a:off x="4686300" y="93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156740</xdr:rowOff>
    </xdr:from>
    <xdr:to>
      <xdr:col>20</xdr:col>
      <xdr:colOff>38100</xdr:colOff>
      <xdr:row>50</xdr:row>
      <xdr:rowOff>86890</xdr:rowOff>
    </xdr:to>
    <xdr:sp macro="" textlink="">
      <xdr:nvSpPr>
        <xdr:cNvPr id="141" name="楕円 140"/>
        <xdr:cNvSpPr/>
      </xdr:nvSpPr>
      <xdr:spPr>
        <a:xfrm>
          <a:off x="3746500" y="8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103417</xdr:rowOff>
    </xdr:from>
    <xdr:ext cx="599010" cy="259045"/>
    <xdr:sp macro="" textlink="">
      <xdr:nvSpPr>
        <xdr:cNvPr id="142" name="テキスト ボックス 141"/>
        <xdr:cNvSpPr txBox="1"/>
      </xdr:nvSpPr>
      <xdr:spPr>
        <a:xfrm>
          <a:off x="3497795" y="833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18176</xdr:rowOff>
    </xdr:from>
    <xdr:to>
      <xdr:col>15</xdr:col>
      <xdr:colOff>101600</xdr:colOff>
      <xdr:row>57</xdr:row>
      <xdr:rowOff>119776</xdr:rowOff>
    </xdr:to>
    <xdr:sp macro="" textlink="">
      <xdr:nvSpPr>
        <xdr:cNvPr id="143" name="楕円 142"/>
        <xdr:cNvSpPr/>
      </xdr:nvSpPr>
      <xdr:spPr>
        <a:xfrm>
          <a:off x="2857500" y="97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110903</xdr:rowOff>
    </xdr:from>
    <xdr:ext cx="534377" cy="259045"/>
    <xdr:sp macro="" textlink="">
      <xdr:nvSpPr>
        <xdr:cNvPr id="144" name="テキスト ボックス 143"/>
        <xdr:cNvSpPr txBox="1"/>
      </xdr:nvSpPr>
      <xdr:spPr>
        <a:xfrm>
          <a:off x="2641111" y="98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63699</xdr:rowOff>
    </xdr:from>
    <xdr:to>
      <xdr:col>10</xdr:col>
      <xdr:colOff>165100</xdr:colOff>
      <xdr:row>57</xdr:row>
      <xdr:rowOff>165299</xdr:rowOff>
    </xdr:to>
    <xdr:sp macro="" textlink="">
      <xdr:nvSpPr>
        <xdr:cNvPr id="145" name="楕円 144"/>
        <xdr:cNvSpPr/>
      </xdr:nvSpPr>
      <xdr:spPr>
        <a:xfrm>
          <a:off x="1968500" y="98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156426</xdr:rowOff>
    </xdr:from>
    <xdr:ext cx="534377" cy="259045"/>
    <xdr:sp macro="" textlink="">
      <xdr:nvSpPr>
        <xdr:cNvPr id="146" name="テキスト ボックス 145"/>
        <xdr:cNvSpPr txBox="1"/>
      </xdr:nvSpPr>
      <xdr:spPr>
        <a:xfrm>
          <a:off x="1752111" y="99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113545</xdr:rowOff>
    </xdr:from>
    <xdr:to>
      <xdr:col>6</xdr:col>
      <xdr:colOff>38100</xdr:colOff>
      <xdr:row>58</xdr:row>
      <xdr:rowOff>43695</xdr:rowOff>
    </xdr:to>
    <xdr:sp macro="" textlink="">
      <xdr:nvSpPr>
        <xdr:cNvPr id="147" name="楕円 146"/>
        <xdr:cNvSpPr/>
      </xdr:nvSpPr>
      <xdr:spPr>
        <a:xfrm>
          <a:off x="1079500" y="98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34822</xdr:rowOff>
    </xdr:from>
    <xdr:ext cx="534377" cy="259045"/>
    <xdr:sp macro="" textlink="">
      <xdr:nvSpPr>
        <xdr:cNvPr id="148" name="テキスト ボックス 147"/>
        <xdr:cNvSpPr txBox="1"/>
      </xdr:nvSpPr>
      <xdr:spPr>
        <a:xfrm>
          <a:off x="863111" y="99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127910</xdr:rowOff>
    </xdr:from>
    <xdr:to>
      <xdr:col>24</xdr:col>
      <xdr:colOff>63500</xdr:colOff>
      <xdr:row>78</xdr:row>
      <xdr:rowOff>107859</xdr:rowOff>
    </xdr:to>
    <xdr:cxnSp macro="">
      <xdr:nvCxnSpPr>
        <xdr:cNvPr id="180" name="直線コネクタ 179"/>
        <xdr:cNvCxnSpPr/>
      </xdr:nvCxnSpPr>
      <xdr:spPr>
        <a:xfrm flipV="1">
          <a:off x="3797300" y="13158110"/>
          <a:ext cx="838200" cy="3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107859</xdr:rowOff>
    </xdr:from>
    <xdr:to>
      <xdr:col>19</xdr:col>
      <xdr:colOff>177800</xdr:colOff>
      <xdr:row>78</xdr:row>
      <xdr:rowOff>149823</xdr:rowOff>
    </xdr:to>
    <xdr:cxnSp macro="">
      <xdr:nvCxnSpPr>
        <xdr:cNvPr id="183" name="直線コネクタ 182"/>
        <xdr:cNvCxnSpPr/>
      </xdr:nvCxnSpPr>
      <xdr:spPr>
        <a:xfrm flipV="1">
          <a:off x="2908300" y="13480959"/>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149823</xdr:rowOff>
    </xdr:from>
    <xdr:to>
      <xdr:col>15</xdr:col>
      <xdr:colOff>50800</xdr:colOff>
      <xdr:row>78</xdr:row>
      <xdr:rowOff>170681</xdr:rowOff>
    </xdr:to>
    <xdr:cxnSp macro="">
      <xdr:nvCxnSpPr>
        <xdr:cNvPr id="186" name="直線コネクタ 185"/>
        <xdr:cNvCxnSpPr/>
      </xdr:nvCxnSpPr>
      <xdr:spPr>
        <a:xfrm flipV="1">
          <a:off x="2019300" y="13522923"/>
          <a:ext cx="8890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170681</xdr:rowOff>
    </xdr:from>
    <xdr:to>
      <xdr:col>10</xdr:col>
      <xdr:colOff>114300</xdr:colOff>
      <xdr:row>79</xdr:row>
      <xdr:rowOff>61692</xdr:rowOff>
    </xdr:to>
    <xdr:cxnSp macro="">
      <xdr:nvCxnSpPr>
        <xdr:cNvPr id="189" name="直線コネクタ 188"/>
        <xdr:cNvCxnSpPr/>
      </xdr:nvCxnSpPr>
      <xdr:spPr>
        <a:xfrm flipV="1">
          <a:off x="1130300" y="13543781"/>
          <a:ext cx="889000" cy="6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77110</xdr:rowOff>
    </xdr:from>
    <xdr:to>
      <xdr:col>24</xdr:col>
      <xdr:colOff>114300</xdr:colOff>
      <xdr:row>77</xdr:row>
      <xdr:rowOff>7260</xdr:rowOff>
    </xdr:to>
    <xdr:sp macro="" textlink="">
      <xdr:nvSpPr>
        <xdr:cNvPr id="199" name="楕円 198"/>
        <xdr:cNvSpPr/>
      </xdr:nvSpPr>
      <xdr:spPr>
        <a:xfrm>
          <a:off x="4584700" y="131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55537</xdr:rowOff>
    </xdr:from>
    <xdr:ext cx="599010" cy="259045"/>
    <xdr:sp macro="" textlink="">
      <xdr:nvSpPr>
        <xdr:cNvPr id="200" name="民生費該当値テキスト"/>
        <xdr:cNvSpPr txBox="1"/>
      </xdr:nvSpPr>
      <xdr:spPr>
        <a:xfrm>
          <a:off x="4686300" y="130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57059</xdr:rowOff>
    </xdr:from>
    <xdr:to>
      <xdr:col>20</xdr:col>
      <xdr:colOff>38100</xdr:colOff>
      <xdr:row>78</xdr:row>
      <xdr:rowOff>158659</xdr:rowOff>
    </xdr:to>
    <xdr:sp macro="" textlink="">
      <xdr:nvSpPr>
        <xdr:cNvPr id="201" name="楕円 200"/>
        <xdr:cNvSpPr/>
      </xdr:nvSpPr>
      <xdr:spPr>
        <a:xfrm>
          <a:off x="3746500" y="134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149786</xdr:rowOff>
    </xdr:from>
    <xdr:ext cx="599010" cy="259045"/>
    <xdr:sp macro="" textlink="">
      <xdr:nvSpPr>
        <xdr:cNvPr id="202" name="テキスト ボックス 201"/>
        <xdr:cNvSpPr txBox="1"/>
      </xdr:nvSpPr>
      <xdr:spPr>
        <a:xfrm>
          <a:off x="3497795" y="1352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99023</xdr:rowOff>
    </xdr:from>
    <xdr:to>
      <xdr:col>15</xdr:col>
      <xdr:colOff>101600</xdr:colOff>
      <xdr:row>79</xdr:row>
      <xdr:rowOff>29173</xdr:rowOff>
    </xdr:to>
    <xdr:sp macro="" textlink="">
      <xdr:nvSpPr>
        <xdr:cNvPr id="203" name="楕円 202"/>
        <xdr:cNvSpPr/>
      </xdr:nvSpPr>
      <xdr:spPr>
        <a:xfrm>
          <a:off x="2857500" y="134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20300</xdr:rowOff>
    </xdr:from>
    <xdr:ext cx="599010" cy="259045"/>
    <xdr:sp macro="" textlink="">
      <xdr:nvSpPr>
        <xdr:cNvPr id="204" name="テキスト ボックス 203"/>
        <xdr:cNvSpPr txBox="1"/>
      </xdr:nvSpPr>
      <xdr:spPr>
        <a:xfrm>
          <a:off x="2608795" y="1356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119881</xdr:rowOff>
    </xdr:from>
    <xdr:to>
      <xdr:col>10</xdr:col>
      <xdr:colOff>165100</xdr:colOff>
      <xdr:row>79</xdr:row>
      <xdr:rowOff>50031</xdr:rowOff>
    </xdr:to>
    <xdr:sp macro="" textlink="">
      <xdr:nvSpPr>
        <xdr:cNvPr id="205" name="楕円 204"/>
        <xdr:cNvSpPr/>
      </xdr:nvSpPr>
      <xdr:spPr>
        <a:xfrm>
          <a:off x="1968500" y="134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41158</xdr:rowOff>
    </xdr:from>
    <xdr:ext cx="599010" cy="259045"/>
    <xdr:sp macro="" textlink="">
      <xdr:nvSpPr>
        <xdr:cNvPr id="206" name="テキスト ボックス 205"/>
        <xdr:cNvSpPr txBox="1"/>
      </xdr:nvSpPr>
      <xdr:spPr>
        <a:xfrm>
          <a:off x="1719795" y="135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10892</xdr:rowOff>
    </xdr:from>
    <xdr:to>
      <xdr:col>6</xdr:col>
      <xdr:colOff>38100</xdr:colOff>
      <xdr:row>79</xdr:row>
      <xdr:rowOff>112492</xdr:rowOff>
    </xdr:to>
    <xdr:sp macro="" textlink="">
      <xdr:nvSpPr>
        <xdr:cNvPr id="207" name="楕円 206"/>
        <xdr:cNvSpPr/>
      </xdr:nvSpPr>
      <xdr:spPr>
        <a:xfrm>
          <a:off x="1079500" y="135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103619</xdr:rowOff>
    </xdr:from>
    <xdr:ext cx="599010" cy="259045"/>
    <xdr:sp macro="" textlink="">
      <xdr:nvSpPr>
        <xdr:cNvPr id="208" name="テキスト ボックス 207"/>
        <xdr:cNvSpPr txBox="1"/>
      </xdr:nvSpPr>
      <xdr:spPr>
        <a:xfrm>
          <a:off x="830795" y="136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37698</xdr:rowOff>
    </xdr:from>
    <xdr:to>
      <xdr:col>24</xdr:col>
      <xdr:colOff>63500</xdr:colOff>
      <xdr:row>97</xdr:row>
      <xdr:rowOff>91945</xdr:rowOff>
    </xdr:to>
    <xdr:cxnSp macro="">
      <xdr:nvCxnSpPr>
        <xdr:cNvPr id="236" name="直線コネクタ 235"/>
        <xdr:cNvCxnSpPr/>
      </xdr:nvCxnSpPr>
      <xdr:spPr>
        <a:xfrm flipV="1">
          <a:off x="3797300" y="16325448"/>
          <a:ext cx="838200" cy="39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91945</xdr:rowOff>
    </xdr:from>
    <xdr:to>
      <xdr:col>19</xdr:col>
      <xdr:colOff>177800</xdr:colOff>
      <xdr:row>97</xdr:row>
      <xdr:rowOff>130397</xdr:rowOff>
    </xdr:to>
    <xdr:cxnSp macro="">
      <xdr:nvCxnSpPr>
        <xdr:cNvPr id="239" name="直線コネクタ 238"/>
        <xdr:cNvCxnSpPr/>
      </xdr:nvCxnSpPr>
      <xdr:spPr>
        <a:xfrm flipV="1">
          <a:off x="2908300" y="16722595"/>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128453</xdr:rowOff>
    </xdr:from>
    <xdr:to>
      <xdr:col>15</xdr:col>
      <xdr:colOff>50800</xdr:colOff>
      <xdr:row>97</xdr:row>
      <xdr:rowOff>130397</xdr:rowOff>
    </xdr:to>
    <xdr:cxnSp macro="">
      <xdr:nvCxnSpPr>
        <xdr:cNvPr id="242" name="直線コネクタ 241"/>
        <xdr:cNvCxnSpPr/>
      </xdr:nvCxnSpPr>
      <xdr:spPr>
        <a:xfrm>
          <a:off x="2019300" y="16244753"/>
          <a:ext cx="889000" cy="5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128453</xdr:rowOff>
    </xdr:from>
    <xdr:to>
      <xdr:col>10</xdr:col>
      <xdr:colOff>114300</xdr:colOff>
      <xdr:row>96</xdr:row>
      <xdr:rowOff>161372</xdr:rowOff>
    </xdr:to>
    <xdr:cxnSp macro="">
      <xdr:nvCxnSpPr>
        <xdr:cNvPr id="245" name="直線コネクタ 244"/>
        <xdr:cNvCxnSpPr/>
      </xdr:nvCxnSpPr>
      <xdr:spPr>
        <a:xfrm flipV="1">
          <a:off x="1130300" y="16244753"/>
          <a:ext cx="889000" cy="3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158348</xdr:rowOff>
    </xdr:from>
    <xdr:to>
      <xdr:col>24</xdr:col>
      <xdr:colOff>114300</xdr:colOff>
      <xdr:row>95</xdr:row>
      <xdr:rowOff>88498</xdr:rowOff>
    </xdr:to>
    <xdr:sp macro="" textlink="">
      <xdr:nvSpPr>
        <xdr:cNvPr id="255" name="楕円 254"/>
        <xdr:cNvSpPr/>
      </xdr:nvSpPr>
      <xdr:spPr>
        <a:xfrm>
          <a:off x="4584700" y="162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9775</xdr:rowOff>
    </xdr:from>
    <xdr:ext cx="534377" cy="259045"/>
    <xdr:sp macro="" textlink="">
      <xdr:nvSpPr>
        <xdr:cNvPr id="256" name="衛生費該当値テキスト"/>
        <xdr:cNvSpPr txBox="1"/>
      </xdr:nvSpPr>
      <xdr:spPr>
        <a:xfrm>
          <a:off x="4686300" y="1612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41145</xdr:rowOff>
    </xdr:from>
    <xdr:to>
      <xdr:col>20</xdr:col>
      <xdr:colOff>38100</xdr:colOff>
      <xdr:row>97</xdr:row>
      <xdr:rowOff>142745</xdr:rowOff>
    </xdr:to>
    <xdr:sp macro="" textlink="">
      <xdr:nvSpPr>
        <xdr:cNvPr id="257" name="楕円 256"/>
        <xdr:cNvSpPr/>
      </xdr:nvSpPr>
      <xdr:spPr>
        <a:xfrm>
          <a:off x="3746500" y="16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133872</xdr:rowOff>
    </xdr:from>
    <xdr:ext cx="534377" cy="259045"/>
    <xdr:sp macro="" textlink="">
      <xdr:nvSpPr>
        <xdr:cNvPr id="258" name="テキスト ボックス 257"/>
        <xdr:cNvSpPr txBox="1"/>
      </xdr:nvSpPr>
      <xdr:spPr>
        <a:xfrm>
          <a:off x="3530111" y="167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79597</xdr:rowOff>
    </xdr:from>
    <xdr:to>
      <xdr:col>15</xdr:col>
      <xdr:colOff>101600</xdr:colOff>
      <xdr:row>98</xdr:row>
      <xdr:rowOff>9747</xdr:rowOff>
    </xdr:to>
    <xdr:sp macro="" textlink="">
      <xdr:nvSpPr>
        <xdr:cNvPr id="259" name="楕円 258"/>
        <xdr:cNvSpPr/>
      </xdr:nvSpPr>
      <xdr:spPr>
        <a:xfrm>
          <a:off x="2857500" y="167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874</xdr:rowOff>
    </xdr:from>
    <xdr:ext cx="534377" cy="259045"/>
    <xdr:sp macro="" textlink="">
      <xdr:nvSpPr>
        <xdr:cNvPr id="260" name="テキスト ボックス 259"/>
        <xdr:cNvSpPr txBox="1"/>
      </xdr:nvSpPr>
      <xdr:spPr>
        <a:xfrm>
          <a:off x="2641111" y="168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77653</xdr:rowOff>
    </xdr:from>
    <xdr:to>
      <xdr:col>10</xdr:col>
      <xdr:colOff>165100</xdr:colOff>
      <xdr:row>95</xdr:row>
      <xdr:rowOff>7803</xdr:rowOff>
    </xdr:to>
    <xdr:sp macro="" textlink="">
      <xdr:nvSpPr>
        <xdr:cNvPr id="261" name="楕円 260"/>
        <xdr:cNvSpPr/>
      </xdr:nvSpPr>
      <xdr:spPr>
        <a:xfrm>
          <a:off x="1968500" y="16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24330</xdr:rowOff>
    </xdr:from>
    <xdr:ext cx="534377" cy="259045"/>
    <xdr:sp macro="" textlink="">
      <xdr:nvSpPr>
        <xdr:cNvPr id="262" name="テキスト ボックス 261"/>
        <xdr:cNvSpPr txBox="1"/>
      </xdr:nvSpPr>
      <xdr:spPr>
        <a:xfrm>
          <a:off x="1752111" y="159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110572</xdr:rowOff>
    </xdr:from>
    <xdr:to>
      <xdr:col>6</xdr:col>
      <xdr:colOff>38100</xdr:colOff>
      <xdr:row>97</xdr:row>
      <xdr:rowOff>40722</xdr:rowOff>
    </xdr:to>
    <xdr:sp macro="" textlink="">
      <xdr:nvSpPr>
        <xdr:cNvPr id="263" name="楕円 262"/>
        <xdr:cNvSpPr/>
      </xdr:nvSpPr>
      <xdr:spPr>
        <a:xfrm>
          <a:off x="10795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57249</xdr:rowOff>
    </xdr:from>
    <xdr:ext cx="534377" cy="259045"/>
    <xdr:sp macro="" textlink="">
      <xdr:nvSpPr>
        <xdr:cNvPr id="264" name="テキスト ボックス 263"/>
        <xdr:cNvSpPr txBox="1"/>
      </xdr:nvSpPr>
      <xdr:spPr>
        <a:xfrm>
          <a:off x="863111" y="163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35001</xdr:rowOff>
    </xdr:from>
    <xdr:to>
      <xdr:col>55</xdr:col>
      <xdr:colOff>0</xdr:colOff>
      <xdr:row>38</xdr:row>
      <xdr:rowOff>40030</xdr:rowOff>
    </xdr:to>
    <xdr:cxnSp macro="">
      <xdr:nvCxnSpPr>
        <xdr:cNvPr id="291" name="直線コネクタ 290"/>
        <xdr:cNvCxnSpPr/>
      </xdr:nvCxnSpPr>
      <xdr:spPr>
        <a:xfrm flipV="1">
          <a:off x="9639300" y="655010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40030</xdr:rowOff>
    </xdr:from>
    <xdr:to>
      <xdr:col>50</xdr:col>
      <xdr:colOff>114300</xdr:colOff>
      <xdr:row>38</xdr:row>
      <xdr:rowOff>40945</xdr:rowOff>
    </xdr:to>
    <xdr:cxnSp macro="">
      <xdr:nvCxnSpPr>
        <xdr:cNvPr id="294" name="直線コネクタ 293"/>
        <xdr:cNvCxnSpPr/>
      </xdr:nvCxnSpPr>
      <xdr:spPr>
        <a:xfrm flipV="1">
          <a:off x="8750300" y="655513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37744</xdr:rowOff>
    </xdr:from>
    <xdr:to>
      <xdr:col>45</xdr:col>
      <xdr:colOff>177800</xdr:colOff>
      <xdr:row>38</xdr:row>
      <xdr:rowOff>40945</xdr:rowOff>
    </xdr:to>
    <xdr:cxnSp macro="">
      <xdr:nvCxnSpPr>
        <xdr:cNvPr id="297" name="直線コネクタ 296"/>
        <xdr:cNvCxnSpPr/>
      </xdr:nvCxnSpPr>
      <xdr:spPr>
        <a:xfrm>
          <a:off x="7861300" y="655284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32258</xdr:rowOff>
    </xdr:from>
    <xdr:to>
      <xdr:col>41</xdr:col>
      <xdr:colOff>50800</xdr:colOff>
      <xdr:row>38</xdr:row>
      <xdr:rowOff>37744</xdr:rowOff>
    </xdr:to>
    <xdr:cxnSp macro="">
      <xdr:nvCxnSpPr>
        <xdr:cNvPr id="300" name="直線コネクタ 299"/>
        <xdr:cNvCxnSpPr/>
      </xdr:nvCxnSpPr>
      <xdr:spPr>
        <a:xfrm>
          <a:off x="6972300" y="65473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310" name="楕円 309"/>
        <xdr:cNvSpPr/>
      </xdr:nvSpPr>
      <xdr:spPr>
        <a:xfrm>
          <a:off x="10426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70578</xdr:rowOff>
    </xdr:from>
    <xdr:ext cx="378565" cy="259045"/>
    <xdr:sp macro="" textlink="">
      <xdr:nvSpPr>
        <xdr:cNvPr id="311" name="労働費該当値テキスト"/>
        <xdr:cNvSpPr txBox="1"/>
      </xdr:nvSpPr>
      <xdr:spPr>
        <a:xfrm>
          <a:off x="10528300" y="64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160680</xdr:rowOff>
    </xdr:from>
    <xdr:to>
      <xdr:col>50</xdr:col>
      <xdr:colOff>165100</xdr:colOff>
      <xdr:row>38</xdr:row>
      <xdr:rowOff>90830</xdr:rowOff>
    </xdr:to>
    <xdr:sp macro="" textlink="">
      <xdr:nvSpPr>
        <xdr:cNvPr id="312" name="楕円 311"/>
        <xdr:cNvSpPr/>
      </xdr:nvSpPr>
      <xdr:spPr>
        <a:xfrm>
          <a:off x="958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81957</xdr:rowOff>
    </xdr:from>
    <xdr:ext cx="378565" cy="259045"/>
    <xdr:sp macro="" textlink="">
      <xdr:nvSpPr>
        <xdr:cNvPr id="313" name="テキスト ボックス 312"/>
        <xdr:cNvSpPr txBox="1"/>
      </xdr:nvSpPr>
      <xdr:spPr>
        <a:xfrm>
          <a:off x="9450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161595</xdr:rowOff>
    </xdr:from>
    <xdr:to>
      <xdr:col>46</xdr:col>
      <xdr:colOff>38100</xdr:colOff>
      <xdr:row>38</xdr:row>
      <xdr:rowOff>91745</xdr:rowOff>
    </xdr:to>
    <xdr:sp macro="" textlink="">
      <xdr:nvSpPr>
        <xdr:cNvPr id="314" name="楕円 313"/>
        <xdr:cNvSpPr/>
      </xdr:nvSpPr>
      <xdr:spPr>
        <a:xfrm>
          <a:off x="8699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82872</xdr:rowOff>
    </xdr:from>
    <xdr:ext cx="378565" cy="259045"/>
    <xdr:sp macro="" textlink="">
      <xdr:nvSpPr>
        <xdr:cNvPr id="315" name="テキスト ボックス 314"/>
        <xdr:cNvSpPr txBox="1"/>
      </xdr:nvSpPr>
      <xdr:spPr>
        <a:xfrm>
          <a:off x="8561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158394</xdr:rowOff>
    </xdr:from>
    <xdr:to>
      <xdr:col>41</xdr:col>
      <xdr:colOff>101600</xdr:colOff>
      <xdr:row>38</xdr:row>
      <xdr:rowOff>88544</xdr:rowOff>
    </xdr:to>
    <xdr:sp macro="" textlink="">
      <xdr:nvSpPr>
        <xdr:cNvPr id="316" name="楕円 315"/>
        <xdr:cNvSpPr/>
      </xdr:nvSpPr>
      <xdr:spPr>
        <a:xfrm>
          <a:off x="7810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79671</xdr:rowOff>
    </xdr:from>
    <xdr:ext cx="378565" cy="259045"/>
    <xdr:sp macro="" textlink="">
      <xdr:nvSpPr>
        <xdr:cNvPr id="317" name="テキスト ボックス 316"/>
        <xdr:cNvSpPr txBox="1"/>
      </xdr:nvSpPr>
      <xdr:spPr>
        <a:xfrm>
          <a:off x="7672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18" name="楕円 317"/>
        <xdr:cNvSpPr/>
      </xdr:nvSpPr>
      <xdr:spPr>
        <a:xfrm>
          <a:off x="6921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74185</xdr:rowOff>
    </xdr:from>
    <xdr:ext cx="378565" cy="259045"/>
    <xdr:sp macro="" textlink="">
      <xdr:nvSpPr>
        <xdr:cNvPr id="319" name="テキスト ボックス 318"/>
        <xdr:cNvSpPr txBox="1"/>
      </xdr:nvSpPr>
      <xdr:spPr>
        <a:xfrm>
          <a:off x="6783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57690</xdr:rowOff>
    </xdr:from>
    <xdr:to>
      <xdr:col>55</xdr:col>
      <xdr:colOff>0</xdr:colOff>
      <xdr:row>57</xdr:row>
      <xdr:rowOff>66891</xdr:rowOff>
    </xdr:to>
    <xdr:cxnSp macro="">
      <xdr:nvCxnSpPr>
        <xdr:cNvPr id="344" name="直線コネクタ 343"/>
        <xdr:cNvCxnSpPr/>
      </xdr:nvCxnSpPr>
      <xdr:spPr>
        <a:xfrm flipV="1">
          <a:off x="9639300" y="9830340"/>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66891</xdr:rowOff>
    </xdr:from>
    <xdr:to>
      <xdr:col>50</xdr:col>
      <xdr:colOff>114300</xdr:colOff>
      <xdr:row>57</xdr:row>
      <xdr:rowOff>71977</xdr:rowOff>
    </xdr:to>
    <xdr:cxnSp macro="">
      <xdr:nvCxnSpPr>
        <xdr:cNvPr id="347" name="直線コネクタ 346"/>
        <xdr:cNvCxnSpPr/>
      </xdr:nvCxnSpPr>
      <xdr:spPr>
        <a:xfrm flipV="1">
          <a:off x="8750300" y="9839541"/>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71977</xdr:rowOff>
    </xdr:from>
    <xdr:to>
      <xdr:col>45</xdr:col>
      <xdr:colOff>177800</xdr:colOff>
      <xdr:row>57</xdr:row>
      <xdr:rowOff>83407</xdr:rowOff>
    </xdr:to>
    <xdr:cxnSp macro="">
      <xdr:nvCxnSpPr>
        <xdr:cNvPr id="350" name="直線コネクタ 349"/>
        <xdr:cNvCxnSpPr/>
      </xdr:nvCxnSpPr>
      <xdr:spPr>
        <a:xfrm flipV="1">
          <a:off x="7861300" y="98446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83407</xdr:rowOff>
    </xdr:from>
    <xdr:to>
      <xdr:col>41</xdr:col>
      <xdr:colOff>50800</xdr:colOff>
      <xdr:row>57</xdr:row>
      <xdr:rowOff>90780</xdr:rowOff>
    </xdr:to>
    <xdr:cxnSp macro="">
      <xdr:nvCxnSpPr>
        <xdr:cNvPr id="353" name="直線コネクタ 352"/>
        <xdr:cNvCxnSpPr/>
      </xdr:nvCxnSpPr>
      <xdr:spPr>
        <a:xfrm flipV="1">
          <a:off x="6972300" y="985605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6890</xdr:rowOff>
    </xdr:from>
    <xdr:to>
      <xdr:col>55</xdr:col>
      <xdr:colOff>50800</xdr:colOff>
      <xdr:row>57</xdr:row>
      <xdr:rowOff>108490</xdr:rowOff>
    </xdr:to>
    <xdr:sp macro="" textlink="">
      <xdr:nvSpPr>
        <xdr:cNvPr id="363" name="楕円 362"/>
        <xdr:cNvSpPr/>
      </xdr:nvSpPr>
      <xdr:spPr>
        <a:xfrm>
          <a:off x="10426700" y="97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156767</xdr:rowOff>
    </xdr:from>
    <xdr:ext cx="469744" cy="259045"/>
    <xdr:sp macro="" textlink="">
      <xdr:nvSpPr>
        <xdr:cNvPr id="364" name="農林水産業費該当値テキスト"/>
        <xdr:cNvSpPr txBox="1"/>
      </xdr:nvSpPr>
      <xdr:spPr>
        <a:xfrm>
          <a:off x="10528300" y="97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16091</xdr:rowOff>
    </xdr:from>
    <xdr:to>
      <xdr:col>50</xdr:col>
      <xdr:colOff>165100</xdr:colOff>
      <xdr:row>57</xdr:row>
      <xdr:rowOff>117691</xdr:rowOff>
    </xdr:to>
    <xdr:sp macro="" textlink="">
      <xdr:nvSpPr>
        <xdr:cNvPr id="365" name="楕円 364"/>
        <xdr:cNvSpPr/>
      </xdr:nvSpPr>
      <xdr:spPr>
        <a:xfrm>
          <a:off x="95885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108818</xdr:rowOff>
    </xdr:from>
    <xdr:ext cx="469744" cy="259045"/>
    <xdr:sp macro="" textlink="">
      <xdr:nvSpPr>
        <xdr:cNvPr id="366" name="テキスト ボックス 365"/>
        <xdr:cNvSpPr txBox="1"/>
      </xdr:nvSpPr>
      <xdr:spPr>
        <a:xfrm>
          <a:off x="9404428" y="98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21177</xdr:rowOff>
    </xdr:from>
    <xdr:to>
      <xdr:col>46</xdr:col>
      <xdr:colOff>38100</xdr:colOff>
      <xdr:row>57</xdr:row>
      <xdr:rowOff>122777</xdr:rowOff>
    </xdr:to>
    <xdr:sp macro="" textlink="">
      <xdr:nvSpPr>
        <xdr:cNvPr id="367" name="楕円 366"/>
        <xdr:cNvSpPr/>
      </xdr:nvSpPr>
      <xdr:spPr>
        <a:xfrm>
          <a:off x="8699500" y="97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113904</xdr:rowOff>
    </xdr:from>
    <xdr:ext cx="469744" cy="259045"/>
    <xdr:sp macro="" textlink="">
      <xdr:nvSpPr>
        <xdr:cNvPr id="368" name="テキスト ボックス 367"/>
        <xdr:cNvSpPr txBox="1"/>
      </xdr:nvSpPr>
      <xdr:spPr>
        <a:xfrm>
          <a:off x="8515428" y="98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32607</xdr:rowOff>
    </xdr:from>
    <xdr:to>
      <xdr:col>41</xdr:col>
      <xdr:colOff>101600</xdr:colOff>
      <xdr:row>57</xdr:row>
      <xdr:rowOff>134207</xdr:rowOff>
    </xdr:to>
    <xdr:sp macro="" textlink="">
      <xdr:nvSpPr>
        <xdr:cNvPr id="369" name="楕円 368"/>
        <xdr:cNvSpPr/>
      </xdr:nvSpPr>
      <xdr:spPr>
        <a:xfrm>
          <a:off x="7810500" y="98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125334</xdr:rowOff>
    </xdr:from>
    <xdr:ext cx="469744" cy="259045"/>
    <xdr:sp macro="" textlink="">
      <xdr:nvSpPr>
        <xdr:cNvPr id="370" name="テキスト ボックス 369"/>
        <xdr:cNvSpPr txBox="1"/>
      </xdr:nvSpPr>
      <xdr:spPr>
        <a:xfrm>
          <a:off x="7626428" y="989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39980</xdr:rowOff>
    </xdr:from>
    <xdr:to>
      <xdr:col>36</xdr:col>
      <xdr:colOff>165100</xdr:colOff>
      <xdr:row>57</xdr:row>
      <xdr:rowOff>141580</xdr:rowOff>
    </xdr:to>
    <xdr:sp macro="" textlink="">
      <xdr:nvSpPr>
        <xdr:cNvPr id="371" name="楕円 370"/>
        <xdr:cNvSpPr/>
      </xdr:nvSpPr>
      <xdr:spPr>
        <a:xfrm>
          <a:off x="69215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132707</xdr:rowOff>
    </xdr:from>
    <xdr:ext cx="469744" cy="259045"/>
    <xdr:sp macro="" textlink="">
      <xdr:nvSpPr>
        <xdr:cNvPr id="372" name="テキスト ボックス 371"/>
        <xdr:cNvSpPr txBox="1"/>
      </xdr:nvSpPr>
      <xdr:spPr>
        <a:xfrm>
          <a:off x="6737428" y="99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118587</xdr:rowOff>
    </xdr:from>
    <xdr:to>
      <xdr:col>55</xdr:col>
      <xdr:colOff>0</xdr:colOff>
      <xdr:row>78</xdr:row>
      <xdr:rowOff>130882</xdr:rowOff>
    </xdr:to>
    <xdr:cxnSp macro="">
      <xdr:nvCxnSpPr>
        <xdr:cNvPr id="403" name="直線コネクタ 402"/>
        <xdr:cNvCxnSpPr/>
      </xdr:nvCxnSpPr>
      <xdr:spPr>
        <a:xfrm>
          <a:off x="9639300" y="13491687"/>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118587</xdr:rowOff>
    </xdr:from>
    <xdr:to>
      <xdr:col>50</xdr:col>
      <xdr:colOff>114300</xdr:colOff>
      <xdr:row>79</xdr:row>
      <xdr:rowOff>66287</xdr:rowOff>
    </xdr:to>
    <xdr:cxnSp macro="">
      <xdr:nvCxnSpPr>
        <xdr:cNvPr id="406" name="直線コネクタ 405"/>
        <xdr:cNvCxnSpPr/>
      </xdr:nvCxnSpPr>
      <xdr:spPr>
        <a:xfrm flipV="1">
          <a:off x="8750300" y="13491687"/>
          <a:ext cx="889000" cy="1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66287</xdr:rowOff>
    </xdr:from>
    <xdr:to>
      <xdr:col>45</xdr:col>
      <xdr:colOff>177800</xdr:colOff>
      <xdr:row>79</xdr:row>
      <xdr:rowOff>72752</xdr:rowOff>
    </xdr:to>
    <xdr:cxnSp macro="">
      <xdr:nvCxnSpPr>
        <xdr:cNvPr id="409" name="直線コネクタ 408"/>
        <xdr:cNvCxnSpPr/>
      </xdr:nvCxnSpPr>
      <xdr:spPr>
        <a:xfrm flipV="1">
          <a:off x="7861300" y="1361083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69683</xdr:rowOff>
    </xdr:from>
    <xdr:to>
      <xdr:col>41</xdr:col>
      <xdr:colOff>50800</xdr:colOff>
      <xdr:row>79</xdr:row>
      <xdr:rowOff>72752</xdr:rowOff>
    </xdr:to>
    <xdr:cxnSp macro="">
      <xdr:nvCxnSpPr>
        <xdr:cNvPr id="412" name="直線コネクタ 411"/>
        <xdr:cNvCxnSpPr/>
      </xdr:nvCxnSpPr>
      <xdr:spPr>
        <a:xfrm>
          <a:off x="6972300" y="13614233"/>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80082</xdr:rowOff>
    </xdr:from>
    <xdr:to>
      <xdr:col>55</xdr:col>
      <xdr:colOff>50800</xdr:colOff>
      <xdr:row>79</xdr:row>
      <xdr:rowOff>10232</xdr:rowOff>
    </xdr:to>
    <xdr:sp macro="" textlink="">
      <xdr:nvSpPr>
        <xdr:cNvPr id="422" name="楕円 421"/>
        <xdr:cNvSpPr/>
      </xdr:nvSpPr>
      <xdr:spPr>
        <a:xfrm>
          <a:off x="104267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166459</xdr:rowOff>
    </xdr:from>
    <xdr:ext cx="469744" cy="259045"/>
    <xdr:sp macro="" textlink="">
      <xdr:nvSpPr>
        <xdr:cNvPr id="423" name="商工費該当値テキスト"/>
        <xdr:cNvSpPr txBox="1"/>
      </xdr:nvSpPr>
      <xdr:spPr>
        <a:xfrm>
          <a:off x="10528300" y="133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67787</xdr:rowOff>
    </xdr:from>
    <xdr:to>
      <xdr:col>50</xdr:col>
      <xdr:colOff>165100</xdr:colOff>
      <xdr:row>78</xdr:row>
      <xdr:rowOff>169387</xdr:rowOff>
    </xdr:to>
    <xdr:sp macro="" textlink="">
      <xdr:nvSpPr>
        <xdr:cNvPr id="424" name="楕円 423"/>
        <xdr:cNvSpPr/>
      </xdr:nvSpPr>
      <xdr:spPr>
        <a:xfrm>
          <a:off x="9588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160514</xdr:rowOff>
    </xdr:from>
    <xdr:ext cx="469744" cy="259045"/>
    <xdr:sp macro="" textlink="">
      <xdr:nvSpPr>
        <xdr:cNvPr id="425" name="テキスト ボックス 424"/>
        <xdr:cNvSpPr txBox="1"/>
      </xdr:nvSpPr>
      <xdr:spPr>
        <a:xfrm>
          <a:off x="9404428"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15487</xdr:rowOff>
    </xdr:from>
    <xdr:to>
      <xdr:col>46</xdr:col>
      <xdr:colOff>38100</xdr:colOff>
      <xdr:row>79</xdr:row>
      <xdr:rowOff>117087</xdr:rowOff>
    </xdr:to>
    <xdr:sp macro="" textlink="">
      <xdr:nvSpPr>
        <xdr:cNvPr id="426" name="楕円 425"/>
        <xdr:cNvSpPr/>
      </xdr:nvSpPr>
      <xdr:spPr>
        <a:xfrm>
          <a:off x="8699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108214</xdr:rowOff>
    </xdr:from>
    <xdr:ext cx="469744" cy="259045"/>
    <xdr:sp macro="" textlink="">
      <xdr:nvSpPr>
        <xdr:cNvPr id="427" name="テキスト ボックス 426"/>
        <xdr:cNvSpPr txBox="1"/>
      </xdr:nvSpPr>
      <xdr:spPr>
        <a:xfrm>
          <a:off x="8515428" y="13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21952</xdr:rowOff>
    </xdr:from>
    <xdr:to>
      <xdr:col>41</xdr:col>
      <xdr:colOff>101600</xdr:colOff>
      <xdr:row>79</xdr:row>
      <xdr:rowOff>123552</xdr:rowOff>
    </xdr:to>
    <xdr:sp macro="" textlink="">
      <xdr:nvSpPr>
        <xdr:cNvPr id="428" name="楕円 427"/>
        <xdr:cNvSpPr/>
      </xdr:nvSpPr>
      <xdr:spPr>
        <a:xfrm>
          <a:off x="7810500" y="135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114679</xdr:rowOff>
    </xdr:from>
    <xdr:ext cx="469744" cy="259045"/>
    <xdr:sp macro="" textlink="">
      <xdr:nvSpPr>
        <xdr:cNvPr id="429" name="テキスト ボックス 428"/>
        <xdr:cNvSpPr txBox="1"/>
      </xdr:nvSpPr>
      <xdr:spPr>
        <a:xfrm>
          <a:off x="7626428" y="1365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18883</xdr:rowOff>
    </xdr:from>
    <xdr:to>
      <xdr:col>36</xdr:col>
      <xdr:colOff>165100</xdr:colOff>
      <xdr:row>79</xdr:row>
      <xdr:rowOff>120483</xdr:rowOff>
    </xdr:to>
    <xdr:sp macro="" textlink="">
      <xdr:nvSpPr>
        <xdr:cNvPr id="430" name="楕円 429"/>
        <xdr:cNvSpPr/>
      </xdr:nvSpPr>
      <xdr:spPr>
        <a:xfrm>
          <a:off x="6921500" y="135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111610</xdr:rowOff>
    </xdr:from>
    <xdr:ext cx="469744" cy="259045"/>
    <xdr:sp macro="" textlink="">
      <xdr:nvSpPr>
        <xdr:cNvPr id="431" name="テキスト ボックス 430"/>
        <xdr:cNvSpPr txBox="1"/>
      </xdr:nvSpPr>
      <xdr:spPr>
        <a:xfrm>
          <a:off x="6737428" y="1365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2539</xdr:rowOff>
    </xdr:from>
    <xdr:to>
      <xdr:col>55</xdr:col>
      <xdr:colOff>0</xdr:colOff>
      <xdr:row>98</xdr:row>
      <xdr:rowOff>152749</xdr:rowOff>
    </xdr:to>
    <xdr:cxnSp macro="">
      <xdr:nvCxnSpPr>
        <xdr:cNvPr id="461" name="直線コネクタ 460"/>
        <xdr:cNvCxnSpPr/>
      </xdr:nvCxnSpPr>
      <xdr:spPr>
        <a:xfrm>
          <a:off x="9639300" y="16804639"/>
          <a:ext cx="838200" cy="1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2539</xdr:rowOff>
    </xdr:from>
    <xdr:to>
      <xdr:col>50</xdr:col>
      <xdr:colOff>114300</xdr:colOff>
      <xdr:row>98</xdr:row>
      <xdr:rowOff>113392</xdr:rowOff>
    </xdr:to>
    <xdr:cxnSp macro="">
      <xdr:nvCxnSpPr>
        <xdr:cNvPr id="464" name="直線コネクタ 463"/>
        <xdr:cNvCxnSpPr/>
      </xdr:nvCxnSpPr>
      <xdr:spPr>
        <a:xfrm flipV="1">
          <a:off x="8750300" y="16804639"/>
          <a:ext cx="889000" cy="1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21534</xdr:rowOff>
    </xdr:from>
    <xdr:to>
      <xdr:col>45</xdr:col>
      <xdr:colOff>177800</xdr:colOff>
      <xdr:row>98</xdr:row>
      <xdr:rowOff>113392</xdr:rowOff>
    </xdr:to>
    <xdr:cxnSp macro="">
      <xdr:nvCxnSpPr>
        <xdr:cNvPr id="467" name="直線コネクタ 466"/>
        <xdr:cNvCxnSpPr/>
      </xdr:nvCxnSpPr>
      <xdr:spPr>
        <a:xfrm>
          <a:off x="7861300" y="16823634"/>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21534</xdr:rowOff>
    </xdr:from>
    <xdr:to>
      <xdr:col>41</xdr:col>
      <xdr:colOff>50800</xdr:colOff>
      <xdr:row>98</xdr:row>
      <xdr:rowOff>24752</xdr:rowOff>
    </xdr:to>
    <xdr:cxnSp macro="">
      <xdr:nvCxnSpPr>
        <xdr:cNvPr id="470" name="直線コネクタ 469"/>
        <xdr:cNvCxnSpPr/>
      </xdr:nvCxnSpPr>
      <xdr:spPr>
        <a:xfrm flipV="1">
          <a:off x="6972300" y="16823634"/>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101949</xdr:rowOff>
    </xdr:from>
    <xdr:to>
      <xdr:col>55</xdr:col>
      <xdr:colOff>50800</xdr:colOff>
      <xdr:row>99</xdr:row>
      <xdr:rowOff>32099</xdr:rowOff>
    </xdr:to>
    <xdr:sp macro="" textlink="">
      <xdr:nvSpPr>
        <xdr:cNvPr id="480" name="楕円 479"/>
        <xdr:cNvSpPr/>
      </xdr:nvSpPr>
      <xdr:spPr>
        <a:xfrm>
          <a:off x="10426700" y="169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16876</xdr:rowOff>
    </xdr:from>
    <xdr:ext cx="534377" cy="259045"/>
    <xdr:sp macro="" textlink="">
      <xdr:nvSpPr>
        <xdr:cNvPr id="481" name="土木費該当値テキスト"/>
        <xdr:cNvSpPr txBox="1"/>
      </xdr:nvSpPr>
      <xdr:spPr>
        <a:xfrm>
          <a:off x="10528300" y="168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123189</xdr:rowOff>
    </xdr:from>
    <xdr:to>
      <xdr:col>50</xdr:col>
      <xdr:colOff>165100</xdr:colOff>
      <xdr:row>98</xdr:row>
      <xdr:rowOff>53339</xdr:rowOff>
    </xdr:to>
    <xdr:sp macro="" textlink="">
      <xdr:nvSpPr>
        <xdr:cNvPr id="482" name="楕円 481"/>
        <xdr:cNvSpPr/>
      </xdr:nvSpPr>
      <xdr:spPr>
        <a:xfrm>
          <a:off x="95885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44466</xdr:rowOff>
    </xdr:from>
    <xdr:ext cx="534377" cy="259045"/>
    <xdr:sp macro="" textlink="">
      <xdr:nvSpPr>
        <xdr:cNvPr id="483" name="テキスト ボックス 482"/>
        <xdr:cNvSpPr txBox="1"/>
      </xdr:nvSpPr>
      <xdr:spPr>
        <a:xfrm>
          <a:off x="9372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62592</xdr:rowOff>
    </xdr:from>
    <xdr:to>
      <xdr:col>46</xdr:col>
      <xdr:colOff>38100</xdr:colOff>
      <xdr:row>98</xdr:row>
      <xdr:rowOff>164192</xdr:rowOff>
    </xdr:to>
    <xdr:sp macro="" textlink="">
      <xdr:nvSpPr>
        <xdr:cNvPr id="484" name="楕円 483"/>
        <xdr:cNvSpPr/>
      </xdr:nvSpPr>
      <xdr:spPr>
        <a:xfrm>
          <a:off x="8699500" y="168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155319</xdr:rowOff>
    </xdr:from>
    <xdr:ext cx="534377" cy="259045"/>
    <xdr:sp macro="" textlink="">
      <xdr:nvSpPr>
        <xdr:cNvPr id="485" name="テキスト ボックス 484"/>
        <xdr:cNvSpPr txBox="1"/>
      </xdr:nvSpPr>
      <xdr:spPr>
        <a:xfrm>
          <a:off x="8483111" y="169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142184</xdr:rowOff>
    </xdr:from>
    <xdr:to>
      <xdr:col>41</xdr:col>
      <xdr:colOff>101600</xdr:colOff>
      <xdr:row>98</xdr:row>
      <xdr:rowOff>72334</xdr:rowOff>
    </xdr:to>
    <xdr:sp macro="" textlink="">
      <xdr:nvSpPr>
        <xdr:cNvPr id="486" name="楕円 485"/>
        <xdr:cNvSpPr/>
      </xdr:nvSpPr>
      <xdr:spPr>
        <a:xfrm>
          <a:off x="7810500" y="167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63461</xdr:rowOff>
    </xdr:from>
    <xdr:ext cx="534377" cy="259045"/>
    <xdr:sp macro="" textlink="">
      <xdr:nvSpPr>
        <xdr:cNvPr id="487" name="テキスト ボックス 486"/>
        <xdr:cNvSpPr txBox="1"/>
      </xdr:nvSpPr>
      <xdr:spPr>
        <a:xfrm>
          <a:off x="7594111" y="168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145402</xdr:rowOff>
    </xdr:from>
    <xdr:to>
      <xdr:col>36</xdr:col>
      <xdr:colOff>165100</xdr:colOff>
      <xdr:row>98</xdr:row>
      <xdr:rowOff>75552</xdr:rowOff>
    </xdr:to>
    <xdr:sp macro="" textlink="">
      <xdr:nvSpPr>
        <xdr:cNvPr id="488" name="楕円 487"/>
        <xdr:cNvSpPr/>
      </xdr:nvSpPr>
      <xdr:spPr>
        <a:xfrm>
          <a:off x="6921500" y="167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66679</xdr:rowOff>
    </xdr:from>
    <xdr:ext cx="534377" cy="259045"/>
    <xdr:sp macro="" textlink="">
      <xdr:nvSpPr>
        <xdr:cNvPr id="489" name="テキスト ボックス 488"/>
        <xdr:cNvSpPr txBox="1"/>
      </xdr:nvSpPr>
      <xdr:spPr>
        <a:xfrm>
          <a:off x="6705111" y="168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118473</xdr:rowOff>
    </xdr:from>
    <xdr:to>
      <xdr:col>85</xdr:col>
      <xdr:colOff>127000</xdr:colOff>
      <xdr:row>37</xdr:row>
      <xdr:rowOff>146231</xdr:rowOff>
    </xdr:to>
    <xdr:cxnSp macro="">
      <xdr:nvCxnSpPr>
        <xdr:cNvPr id="521" name="直線コネクタ 520"/>
        <xdr:cNvCxnSpPr/>
      </xdr:nvCxnSpPr>
      <xdr:spPr>
        <a:xfrm flipV="1">
          <a:off x="15481300" y="64621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146231</xdr:rowOff>
    </xdr:from>
    <xdr:to>
      <xdr:col>81</xdr:col>
      <xdr:colOff>50800</xdr:colOff>
      <xdr:row>38</xdr:row>
      <xdr:rowOff>33238</xdr:rowOff>
    </xdr:to>
    <xdr:cxnSp macro="">
      <xdr:nvCxnSpPr>
        <xdr:cNvPr id="524" name="直線コネクタ 523"/>
        <xdr:cNvCxnSpPr/>
      </xdr:nvCxnSpPr>
      <xdr:spPr>
        <a:xfrm flipV="1">
          <a:off x="14592300" y="648988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167295</xdr:rowOff>
    </xdr:from>
    <xdr:to>
      <xdr:col>76</xdr:col>
      <xdr:colOff>114300</xdr:colOff>
      <xdr:row>38</xdr:row>
      <xdr:rowOff>33238</xdr:rowOff>
    </xdr:to>
    <xdr:cxnSp macro="">
      <xdr:nvCxnSpPr>
        <xdr:cNvPr id="527" name="直線コネクタ 526"/>
        <xdr:cNvCxnSpPr/>
      </xdr:nvCxnSpPr>
      <xdr:spPr>
        <a:xfrm>
          <a:off x="13703300" y="651094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167295</xdr:rowOff>
    </xdr:from>
    <xdr:to>
      <xdr:col>71</xdr:col>
      <xdr:colOff>177800</xdr:colOff>
      <xdr:row>38</xdr:row>
      <xdr:rowOff>35361</xdr:rowOff>
    </xdr:to>
    <xdr:cxnSp macro="">
      <xdr:nvCxnSpPr>
        <xdr:cNvPr id="530" name="直線コネクタ 529"/>
        <xdr:cNvCxnSpPr/>
      </xdr:nvCxnSpPr>
      <xdr:spPr>
        <a:xfrm flipV="1">
          <a:off x="12814300" y="6510945"/>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67673</xdr:rowOff>
    </xdr:from>
    <xdr:to>
      <xdr:col>85</xdr:col>
      <xdr:colOff>177800</xdr:colOff>
      <xdr:row>37</xdr:row>
      <xdr:rowOff>169273</xdr:rowOff>
    </xdr:to>
    <xdr:sp macro="" textlink="">
      <xdr:nvSpPr>
        <xdr:cNvPr id="540" name="楕円 539"/>
        <xdr:cNvSpPr/>
      </xdr:nvSpPr>
      <xdr:spPr>
        <a:xfrm>
          <a:off x="162687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46100</xdr:rowOff>
    </xdr:from>
    <xdr:ext cx="469744" cy="259045"/>
    <xdr:sp macro="" textlink="">
      <xdr:nvSpPr>
        <xdr:cNvPr id="541" name="消防費該当値テキスト"/>
        <xdr:cNvSpPr txBox="1"/>
      </xdr:nvSpPr>
      <xdr:spPr>
        <a:xfrm>
          <a:off x="16370300"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95431</xdr:rowOff>
    </xdr:from>
    <xdr:to>
      <xdr:col>81</xdr:col>
      <xdr:colOff>101600</xdr:colOff>
      <xdr:row>38</xdr:row>
      <xdr:rowOff>25581</xdr:rowOff>
    </xdr:to>
    <xdr:sp macro="" textlink="">
      <xdr:nvSpPr>
        <xdr:cNvPr id="542" name="楕円 541"/>
        <xdr:cNvSpPr/>
      </xdr:nvSpPr>
      <xdr:spPr>
        <a:xfrm>
          <a:off x="15430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16708</xdr:rowOff>
    </xdr:from>
    <xdr:ext cx="469744" cy="259045"/>
    <xdr:sp macro="" textlink="">
      <xdr:nvSpPr>
        <xdr:cNvPr id="543" name="テキスト ボックス 542"/>
        <xdr:cNvSpPr txBox="1"/>
      </xdr:nvSpPr>
      <xdr:spPr>
        <a:xfrm>
          <a:off x="15246428" y="65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153888</xdr:rowOff>
    </xdr:from>
    <xdr:to>
      <xdr:col>76</xdr:col>
      <xdr:colOff>165100</xdr:colOff>
      <xdr:row>38</xdr:row>
      <xdr:rowOff>84038</xdr:rowOff>
    </xdr:to>
    <xdr:sp macro="" textlink="">
      <xdr:nvSpPr>
        <xdr:cNvPr id="544" name="楕円 543"/>
        <xdr:cNvSpPr/>
      </xdr:nvSpPr>
      <xdr:spPr>
        <a:xfrm>
          <a:off x="14541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75165</xdr:rowOff>
    </xdr:from>
    <xdr:ext cx="469744" cy="259045"/>
    <xdr:sp macro="" textlink="">
      <xdr:nvSpPr>
        <xdr:cNvPr id="545" name="テキスト ボックス 544"/>
        <xdr:cNvSpPr txBox="1"/>
      </xdr:nvSpPr>
      <xdr:spPr>
        <a:xfrm>
          <a:off x="14357428" y="65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116495</xdr:rowOff>
    </xdr:from>
    <xdr:to>
      <xdr:col>72</xdr:col>
      <xdr:colOff>38100</xdr:colOff>
      <xdr:row>38</xdr:row>
      <xdr:rowOff>46645</xdr:rowOff>
    </xdr:to>
    <xdr:sp macro="" textlink="">
      <xdr:nvSpPr>
        <xdr:cNvPr id="546" name="楕円 545"/>
        <xdr:cNvSpPr/>
      </xdr:nvSpPr>
      <xdr:spPr>
        <a:xfrm>
          <a:off x="13652500" y="64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37772</xdr:rowOff>
    </xdr:from>
    <xdr:ext cx="469744" cy="259045"/>
    <xdr:sp macro="" textlink="">
      <xdr:nvSpPr>
        <xdr:cNvPr id="547" name="テキスト ボックス 546"/>
        <xdr:cNvSpPr txBox="1"/>
      </xdr:nvSpPr>
      <xdr:spPr>
        <a:xfrm>
          <a:off x="13468428" y="65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156010</xdr:rowOff>
    </xdr:from>
    <xdr:to>
      <xdr:col>67</xdr:col>
      <xdr:colOff>101600</xdr:colOff>
      <xdr:row>38</xdr:row>
      <xdr:rowOff>86161</xdr:rowOff>
    </xdr:to>
    <xdr:sp macro="" textlink="">
      <xdr:nvSpPr>
        <xdr:cNvPr id="548" name="楕円 547"/>
        <xdr:cNvSpPr/>
      </xdr:nvSpPr>
      <xdr:spPr>
        <a:xfrm>
          <a:off x="12763500" y="6499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77288</xdr:rowOff>
    </xdr:from>
    <xdr:ext cx="469744" cy="259045"/>
    <xdr:sp macro="" textlink="">
      <xdr:nvSpPr>
        <xdr:cNvPr id="549" name="テキスト ボックス 548"/>
        <xdr:cNvSpPr txBox="1"/>
      </xdr:nvSpPr>
      <xdr:spPr>
        <a:xfrm>
          <a:off x="12579428" y="65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87154</xdr:rowOff>
    </xdr:from>
    <xdr:to>
      <xdr:col>85</xdr:col>
      <xdr:colOff>127000</xdr:colOff>
      <xdr:row>58</xdr:row>
      <xdr:rowOff>63772</xdr:rowOff>
    </xdr:to>
    <xdr:cxnSp macro="">
      <xdr:nvCxnSpPr>
        <xdr:cNvPr id="581" name="直線コネクタ 580"/>
        <xdr:cNvCxnSpPr/>
      </xdr:nvCxnSpPr>
      <xdr:spPr>
        <a:xfrm>
          <a:off x="15481300" y="9688354"/>
          <a:ext cx="838200" cy="3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87154</xdr:rowOff>
    </xdr:from>
    <xdr:to>
      <xdr:col>81</xdr:col>
      <xdr:colOff>50800</xdr:colOff>
      <xdr:row>58</xdr:row>
      <xdr:rowOff>76966</xdr:rowOff>
    </xdr:to>
    <xdr:cxnSp macro="">
      <xdr:nvCxnSpPr>
        <xdr:cNvPr id="584" name="直線コネクタ 583"/>
        <xdr:cNvCxnSpPr/>
      </xdr:nvCxnSpPr>
      <xdr:spPr>
        <a:xfrm flipV="1">
          <a:off x="14592300" y="9688354"/>
          <a:ext cx="889000" cy="3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76966</xdr:rowOff>
    </xdr:from>
    <xdr:to>
      <xdr:col>76</xdr:col>
      <xdr:colOff>114300</xdr:colOff>
      <xdr:row>59</xdr:row>
      <xdr:rowOff>19848</xdr:rowOff>
    </xdr:to>
    <xdr:cxnSp macro="">
      <xdr:nvCxnSpPr>
        <xdr:cNvPr id="587" name="直線コネクタ 586"/>
        <xdr:cNvCxnSpPr/>
      </xdr:nvCxnSpPr>
      <xdr:spPr>
        <a:xfrm flipV="1">
          <a:off x="13703300" y="10021066"/>
          <a:ext cx="889000" cy="1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158053</xdr:rowOff>
    </xdr:from>
    <xdr:to>
      <xdr:col>71</xdr:col>
      <xdr:colOff>177800</xdr:colOff>
      <xdr:row>59</xdr:row>
      <xdr:rowOff>19848</xdr:rowOff>
    </xdr:to>
    <xdr:cxnSp macro="">
      <xdr:nvCxnSpPr>
        <xdr:cNvPr id="590" name="直線コネクタ 589"/>
        <xdr:cNvCxnSpPr/>
      </xdr:nvCxnSpPr>
      <xdr:spPr>
        <a:xfrm>
          <a:off x="12814300" y="10102153"/>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12972</xdr:rowOff>
    </xdr:from>
    <xdr:to>
      <xdr:col>85</xdr:col>
      <xdr:colOff>177800</xdr:colOff>
      <xdr:row>58</xdr:row>
      <xdr:rowOff>114572</xdr:rowOff>
    </xdr:to>
    <xdr:sp macro="" textlink="">
      <xdr:nvSpPr>
        <xdr:cNvPr id="600" name="楕円 599"/>
        <xdr:cNvSpPr/>
      </xdr:nvSpPr>
      <xdr:spPr>
        <a:xfrm>
          <a:off x="16268700" y="99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99349</xdr:rowOff>
    </xdr:from>
    <xdr:ext cx="534377" cy="259045"/>
    <xdr:sp macro="" textlink="">
      <xdr:nvSpPr>
        <xdr:cNvPr id="601" name="教育費該当値テキスト"/>
        <xdr:cNvSpPr txBox="1"/>
      </xdr:nvSpPr>
      <xdr:spPr>
        <a:xfrm>
          <a:off x="16370300" y="98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36354</xdr:rowOff>
    </xdr:from>
    <xdr:to>
      <xdr:col>81</xdr:col>
      <xdr:colOff>101600</xdr:colOff>
      <xdr:row>56</xdr:row>
      <xdr:rowOff>137954</xdr:rowOff>
    </xdr:to>
    <xdr:sp macro="" textlink="">
      <xdr:nvSpPr>
        <xdr:cNvPr id="602" name="楕円 601"/>
        <xdr:cNvSpPr/>
      </xdr:nvSpPr>
      <xdr:spPr>
        <a:xfrm>
          <a:off x="15430500" y="96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129081</xdr:rowOff>
    </xdr:from>
    <xdr:ext cx="534377" cy="259045"/>
    <xdr:sp macro="" textlink="">
      <xdr:nvSpPr>
        <xdr:cNvPr id="603" name="テキスト ボックス 602"/>
        <xdr:cNvSpPr txBox="1"/>
      </xdr:nvSpPr>
      <xdr:spPr>
        <a:xfrm>
          <a:off x="15214111" y="97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26166</xdr:rowOff>
    </xdr:from>
    <xdr:to>
      <xdr:col>76</xdr:col>
      <xdr:colOff>165100</xdr:colOff>
      <xdr:row>58</xdr:row>
      <xdr:rowOff>127766</xdr:rowOff>
    </xdr:to>
    <xdr:sp macro="" textlink="">
      <xdr:nvSpPr>
        <xdr:cNvPr id="604" name="楕円 603"/>
        <xdr:cNvSpPr/>
      </xdr:nvSpPr>
      <xdr:spPr>
        <a:xfrm>
          <a:off x="14541500" y="99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118893</xdr:rowOff>
    </xdr:from>
    <xdr:ext cx="534377" cy="259045"/>
    <xdr:sp macro="" textlink="">
      <xdr:nvSpPr>
        <xdr:cNvPr id="605" name="テキスト ボックス 604"/>
        <xdr:cNvSpPr txBox="1"/>
      </xdr:nvSpPr>
      <xdr:spPr>
        <a:xfrm>
          <a:off x="14325111" y="100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140498</xdr:rowOff>
    </xdr:from>
    <xdr:to>
      <xdr:col>72</xdr:col>
      <xdr:colOff>38100</xdr:colOff>
      <xdr:row>59</xdr:row>
      <xdr:rowOff>70648</xdr:rowOff>
    </xdr:to>
    <xdr:sp macro="" textlink="">
      <xdr:nvSpPr>
        <xdr:cNvPr id="606" name="楕円 605"/>
        <xdr:cNvSpPr/>
      </xdr:nvSpPr>
      <xdr:spPr>
        <a:xfrm>
          <a:off x="13652500" y="100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61775</xdr:rowOff>
    </xdr:from>
    <xdr:ext cx="534377" cy="259045"/>
    <xdr:sp macro="" textlink="">
      <xdr:nvSpPr>
        <xdr:cNvPr id="607" name="テキスト ボックス 606"/>
        <xdr:cNvSpPr txBox="1"/>
      </xdr:nvSpPr>
      <xdr:spPr>
        <a:xfrm>
          <a:off x="13436111" y="101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107253</xdr:rowOff>
    </xdr:from>
    <xdr:to>
      <xdr:col>67</xdr:col>
      <xdr:colOff>101600</xdr:colOff>
      <xdr:row>59</xdr:row>
      <xdr:rowOff>37403</xdr:rowOff>
    </xdr:to>
    <xdr:sp macro="" textlink="">
      <xdr:nvSpPr>
        <xdr:cNvPr id="608" name="楕円 607"/>
        <xdr:cNvSpPr/>
      </xdr:nvSpPr>
      <xdr:spPr>
        <a:xfrm>
          <a:off x="12763500" y="100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28530</xdr:rowOff>
    </xdr:from>
    <xdr:ext cx="534377" cy="259045"/>
    <xdr:sp macro="" textlink="">
      <xdr:nvSpPr>
        <xdr:cNvPr id="609" name="テキスト ボックス 608"/>
        <xdr:cNvSpPr txBox="1"/>
      </xdr:nvSpPr>
      <xdr:spPr>
        <a:xfrm>
          <a:off x="12547111" y="101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121275</xdr:rowOff>
    </xdr:from>
    <xdr:to>
      <xdr:col>85</xdr:col>
      <xdr:colOff>127000</xdr:colOff>
      <xdr:row>78</xdr:row>
      <xdr:rowOff>139700</xdr:rowOff>
    </xdr:to>
    <xdr:cxnSp macro="">
      <xdr:nvCxnSpPr>
        <xdr:cNvPr id="636" name="直線コネクタ 635"/>
        <xdr:cNvCxnSpPr/>
      </xdr:nvCxnSpPr>
      <xdr:spPr>
        <a:xfrm flipV="1">
          <a:off x="15481300" y="13494375"/>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100473</xdr:rowOff>
    </xdr:from>
    <xdr:to>
      <xdr:col>81</xdr:col>
      <xdr:colOff>50800</xdr:colOff>
      <xdr:row>78</xdr:row>
      <xdr:rowOff>139700</xdr:rowOff>
    </xdr:to>
    <xdr:cxnSp macro="">
      <xdr:nvCxnSpPr>
        <xdr:cNvPr id="639" name="直線コネクタ 638"/>
        <xdr:cNvCxnSpPr/>
      </xdr:nvCxnSpPr>
      <xdr:spPr>
        <a:xfrm>
          <a:off x="14592300" y="13473573"/>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125664</xdr:rowOff>
    </xdr:from>
    <xdr:to>
      <xdr:col>76</xdr:col>
      <xdr:colOff>114300</xdr:colOff>
      <xdr:row>78</xdr:row>
      <xdr:rowOff>100473</xdr:rowOff>
    </xdr:to>
    <xdr:cxnSp macro="">
      <xdr:nvCxnSpPr>
        <xdr:cNvPr id="642" name="直線コネクタ 641"/>
        <xdr:cNvCxnSpPr/>
      </xdr:nvCxnSpPr>
      <xdr:spPr>
        <a:xfrm>
          <a:off x="13703300" y="13327314"/>
          <a:ext cx="889000" cy="1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125664</xdr:rowOff>
    </xdr:from>
    <xdr:to>
      <xdr:col>71</xdr:col>
      <xdr:colOff>177800</xdr:colOff>
      <xdr:row>78</xdr:row>
      <xdr:rowOff>139700</xdr:rowOff>
    </xdr:to>
    <xdr:cxnSp macro="">
      <xdr:nvCxnSpPr>
        <xdr:cNvPr id="645" name="直線コネクタ 644"/>
        <xdr:cNvCxnSpPr/>
      </xdr:nvCxnSpPr>
      <xdr:spPr>
        <a:xfrm flipV="1">
          <a:off x="12814300" y="13327314"/>
          <a:ext cx="889000" cy="18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70475</xdr:rowOff>
    </xdr:from>
    <xdr:to>
      <xdr:col>85</xdr:col>
      <xdr:colOff>177800</xdr:colOff>
      <xdr:row>79</xdr:row>
      <xdr:rowOff>625</xdr:rowOff>
    </xdr:to>
    <xdr:sp macro="" textlink="">
      <xdr:nvSpPr>
        <xdr:cNvPr id="655" name="楕円 654"/>
        <xdr:cNvSpPr/>
      </xdr:nvSpPr>
      <xdr:spPr>
        <a:xfrm>
          <a:off x="16268700" y="134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6" name="災害復旧費該当値テキスト"/>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49673</xdr:rowOff>
    </xdr:from>
    <xdr:to>
      <xdr:col>76</xdr:col>
      <xdr:colOff>165100</xdr:colOff>
      <xdr:row>78</xdr:row>
      <xdr:rowOff>151273</xdr:rowOff>
    </xdr:to>
    <xdr:sp macro="" textlink="">
      <xdr:nvSpPr>
        <xdr:cNvPr id="659" name="楕円 658"/>
        <xdr:cNvSpPr/>
      </xdr:nvSpPr>
      <xdr:spPr>
        <a:xfrm>
          <a:off x="14541500" y="13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142400</xdr:rowOff>
    </xdr:from>
    <xdr:ext cx="378565" cy="259045"/>
    <xdr:sp macro="" textlink="">
      <xdr:nvSpPr>
        <xdr:cNvPr id="660" name="テキスト ボックス 659"/>
        <xdr:cNvSpPr txBox="1"/>
      </xdr:nvSpPr>
      <xdr:spPr>
        <a:xfrm>
          <a:off x="14403017" y="1351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74864</xdr:rowOff>
    </xdr:from>
    <xdr:to>
      <xdr:col>72</xdr:col>
      <xdr:colOff>38100</xdr:colOff>
      <xdr:row>78</xdr:row>
      <xdr:rowOff>5014</xdr:rowOff>
    </xdr:to>
    <xdr:sp macro="" textlink="">
      <xdr:nvSpPr>
        <xdr:cNvPr id="661" name="楕円 660"/>
        <xdr:cNvSpPr/>
      </xdr:nvSpPr>
      <xdr:spPr>
        <a:xfrm>
          <a:off x="13652500" y="13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21541</xdr:rowOff>
    </xdr:from>
    <xdr:ext cx="469744" cy="259045"/>
    <xdr:sp macro="" textlink="">
      <xdr:nvSpPr>
        <xdr:cNvPr id="662" name="テキスト ボックス 661"/>
        <xdr:cNvSpPr txBox="1"/>
      </xdr:nvSpPr>
      <xdr:spPr>
        <a:xfrm>
          <a:off x="13468428"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101067</xdr:rowOff>
    </xdr:from>
    <xdr:to>
      <xdr:col>85</xdr:col>
      <xdr:colOff>127000</xdr:colOff>
      <xdr:row>97</xdr:row>
      <xdr:rowOff>109296</xdr:rowOff>
    </xdr:to>
    <xdr:cxnSp macro="">
      <xdr:nvCxnSpPr>
        <xdr:cNvPr id="698" name="直線コネクタ 697"/>
        <xdr:cNvCxnSpPr/>
      </xdr:nvCxnSpPr>
      <xdr:spPr>
        <a:xfrm>
          <a:off x="15481300" y="1673171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101067</xdr:rowOff>
    </xdr:from>
    <xdr:to>
      <xdr:col>81</xdr:col>
      <xdr:colOff>50800</xdr:colOff>
      <xdr:row>97</xdr:row>
      <xdr:rowOff>105411</xdr:rowOff>
    </xdr:to>
    <xdr:cxnSp macro="">
      <xdr:nvCxnSpPr>
        <xdr:cNvPr id="701" name="直線コネクタ 700"/>
        <xdr:cNvCxnSpPr/>
      </xdr:nvCxnSpPr>
      <xdr:spPr>
        <a:xfrm flipV="1">
          <a:off x="14592300" y="167317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105411</xdr:rowOff>
    </xdr:from>
    <xdr:to>
      <xdr:col>76</xdr:col>
      <xdr:colOff>114300</xdr:colOff>
      <xdr:row>97</xdr:row>
      <xdr:rowOff>167847</xdr:rowOff>
    </xdr:to>
    <xdr:cxnSp macro="">
      <xdr:nvCxnSpPr>
        <xdr:cNvPr id="704" name="直線コネクタ 703"/>
        <xdr:cNvCxnSpPr/>
      </xdr:nvCxnSpPr>
      <xdr:spPr>
        <a:xfrm flipV="1">
          <a:off x="13703300" y="16736061"/>
          <a:ext cx="889000" cy="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167847</xdr:rowOff>
    </xdr:from>
    <xdr:to>
      <xdr:col>71</xdr:col>
      <xdr:colOff>177800</xdr:colOff>
      <xdr:row>98</xdr:row>
      <xdr:rowOff>1569</xdr:rowOff>
    </xdr:to>
    <xdr:cxnSp macro="">
      <xdr:nvCxnSpPr>
        <xdr:cNvPr id="707" name="直線コネクタ 706"/>
        <xdr:cNvCxnSpPr/>
      </xdr:nvCxnSpPr>
      <xdr:spPr>
        <a:xfrm flipV="1">
          <a:off x="12814300" y="16798497"/>
          <a:ext cx="8890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58496</xdr:rowOff>
    </xdr:from>
    <xdr:to>
      <xdr:col>85</xdr:col>
      <xdr:colOff>177800</xdr:colOff>
      <xdr:row>97</xdr:row>
      <xdr:rowOff>160096</xdr:rowOff>
    </xdr:to>
    <xdr:sp macro="" textlink="">
      <xdr:nvSpPr>
        <xdr:cNvPr id="717" name="楕円 716"/>
        <xdr:cNvSpPr/>
      </xdr:nvSpPr>
      <xdr:spPr>
        <a:xfrm>
          <a:off x="162687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36923</xdr:rowOff>
    </xdr:from>
    <xdr:ext cx="534377" cy="259045"/>
    <xdr:sp macro="" textlink="">
      <xdr:nvSpPr>
        <xdr:cNvPr id="718" name="公債費該当値テキスト"/>
        <xdr:cNvSpPr txBox="1"/>
      </xdr:nvSpPr>
      <xdr:spPr>
        <a:xfrm>
          <a:off x="16370300" y="166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50267</xdr:rowOff>
    </xdr:from>
    <xdr:to>
      <xdr:col>81</xdr:col>
      <xdr:colOff>101600</xdr:colOff>
      <xdr:row>97</xdr:row>
      <xdr:rowOff>151867</xdr:rowOff>
    </xdr:to>
    <xdr:sp macro="" textlink="">
      <xdr:nvSpPr>
        <xdr:cNvPr id="719" name="楕円 718"/>
        <xdr:cNvSpPr/>
      </xdr:nvSpPr>
      <xdr:spPr>
        <a:xfrm>
          <a:off x="15430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142994</xdr:rowOff>
    </xdr:from>
    <xdr:ext cx="534377" cy="259045"/>
    <xdr:sp macro="" textlink="">
      <xdr:nvSpPr>
        <xdr:cNvPr id="720" name="テキスト ボックス 719"/>
        <xdr:cNvSpPr txBox="1"/>
      </xdr:nvSpPr>
      <xdr:spPr>
        <a:xfrm>
          <a:off x="15214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54611</xdr:rowOff>
    </xdr:from>
    <xdr:to>
      <xdr:col>76</xdr:col>
      <xdr:colOff>165100</xdr:colOff>
      <xdr:row>97</xdr:row>
      <xdr:rowOff>156211</xdr:rowOff>
    </xdr:to>
    <xdr:sp macro="" textlink="">
      <xdr:nvSpPr>
        <xdr:cNvPr id="721" name="楕円 720"/>
        <xdr:cNvSpPr/>
      </xdr:nvSpPr>
      <xdr:spPr>
        <a:xfrm>
          <a:off x="145415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147338</xdr:rowOff>
    </xdr:from>
    <xdr:ext cx="534377" cy="259045"/>
    <xdr:sp macro="" textlink="">
      <xdr:nvSpPr>
        <xdr:cNvPr id="722" name="テキスト ボックス 721"/>
        <xdr:cNvSpPr txBox="1"/>
      </xdr:nvSpPr>
      <xdr:spPr>
        <a:xfrm>
          <a:off x="14325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117047</xdr:rowOff>
    </xdr:from>
    <xdr:to>
      <xdr:col>72</xdr:col>
      <xdr:colOff>38100</xdr:colOff>
      <xdr:row>98</xdr:row>
      <xdr:rowOff>47197</xdr:rowOff>
    </xdr:to>
    <xdr:sp macro="" textlink="">
      <xdr:nvSpPr>
        <xdr:cNvPr id="723" name="楕円 722"/>
        <xdr:cNvSpPr/>
      </xdr:nvSpPr>
      <xdr:spPr>
        <a:xfrm>
          <a:off x="13652500" y="167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38324</xdr:rowOff>
    </xdr:from>
    <xdr:ext cx="534377" cy="259045"/>
    <xdr:sp macro="" textlink="">
      <xdr:nvSpPr>
        <xdr:cNvPr id="724" name="テキスト ボックス 723"/>
        <xdr:cNvSpPr txBox="1"/>
      </xdr:nvSpPr>
      <xdr:spPr>
        <a:xfrm>
          <a:off x="13436111" y="168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122219</xdr:rowOff>
    </xdr:from>
    <xdr:to>
      <xdr:col>67</xdr:col>
      <xdr:colOff>101600</xdr:colOff>
      <xdr:row>98</xdr:row>
      <xdr:rowOff>52369</xdr:rowOff>
    </xdr:to>
    <xdr:sp macro="" textlink="">
      <xdr:nvSpPr>
        <xdr:cNvPr id="725" name="楕円 724"/>
        <xdr:cNvSpPr/>
      </xdr:nvSpPr>
      <xdr:spPr>
        <a:xfrm>
          <a:off x="12763500" y="167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43496</xdr:rowOff>
    </xdr:from>
    <xdr:ext cx="534377" cy="259045"/>
    <xdr:sp macro="" textlink="">
      <xdr:nvSpPr>
        <xdr:cNvPr id="726" name="テキスト ボックス 725"/>
        <xdr:cNvSpPr txBox="1"/>
      </xdr:nvSpPr>
      <xdr:spPr>
        <a:xfrm>
          <a:off x="12547111" y="168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18923</xdr:rowOff>
    </xdr:from>
    <xdr:to>
      <xdr:col>116</xdr:col>
      <xdr:colOff>63500</xdr:colOff>
      <xdr:row>32</xdr:row>
      <xdr:rowOff>135509</xdr:rowOff>
    </xdr:to>
    <xdr:cxnSp macro="">
      <xdr:nvCxnSpPr>
        <xdr:cNvPr id="755" name="直線コネクタ 754"/>
        <xdr:cNvCxnSpPr/>
      </xdr:nvCxnSpPr>
      <xdr:spPr>
        <a:xfrm flipV="1">
          <a:off x="21323300" y="5505323"/>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6" name="諸支出金平均値テキスト"/>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135509</xdr:rowOff>
    </xdr:from>
    <xdr:to>
      <xdr:col>111</xdr:col>
      <xdr:colOff>177800</xdr:colOff>
      <xdr:row>33</xdr:row>
      <xdr:rowOff>63881</xdr:rowOff>
    </xdr:to>
    <xdr:cxnSp macro="">
      <xdr:nvCxnSpPr>
        <xdr:cNvPr id="758" name="直線コネクタ 757"/>
        <xdr:cNvCxnSpPr/>
      </xdr:nvCxnSpPr>
      <xdr:spPr>
        <a:xfrm flipV="1">
          <a:off x="20434300" y="562190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0" name="テキスト ボックス 759"/>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47498</xdr:rowOff>
    </xdr:from>
    <xdr:to>
      <xdr:col>107</xdr:col>
      <xdr:colOff>50800</xdr:colOff>
      <xdr:row>33</xdr:row>
      <xdr:rowOff>63881</xdr:rowOff>
    </xdr:to>
    <xdr:cxnSp macro="">
      <xdr:nvCxnSpPr>
        <xdr:cNvPr id="761" name="直線コネクタ 760"/>
        <xdr:cNvCxnSpPr/>
      </xdr:nvCxnSpPr>
      <xdr:spPr>
        <a:xfrm>
          <a:off x="19545300" y="570534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44450</xdr:rowOff>
    </xdr:from>
    <xdr:to>
      <xdr:col>102</xdr:col>
      <xdr:colOff>114300</xdr:colOff>
      <xdr:row>33</xdr:row>
      <xdr:rowOff>47498</xdr:rowOff>
    </xdr:to>
    <xdr:cxnSp macro="">
      <xdr:nvCxnSpPr>
        <xdr:cNvPr id="764" name="直線コネクタ 763"/>
        <xdr:cNvCxnSpPr/>
      </xdr:nvCxnSpPr>
      <xdr:spPr>
        <a:xfrm>
          <a:off x="18656300" y="57023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6" name="テキスト ボックス 765"/>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8" name="テキスト ボックス 767"/>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139573</xdr:rowOff>
    </xdr:from>
    <xdr:to>
      <xdr:col>116</xdr:col>
      <xdr:colOff>114300</xdr:colOff>
      <xdr:row>32</xdr:row>
      <xdr:rowOff>69723</xdr:rowOff>
    </xdr:to>
    <xdr:sp macro="" textlink="">
      <xdr:nvSpPr>
        <xdr:cNvPr id="774" name="楕円 773"/>
        <xdr:cNvSpPr/>
      </xdr:nvSpPr>
      <xdr:spPr>
        <a:xfrm>
          <a:off x="22110700" y="54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162450</xdr:rowOff>
    </xdr:from>
    <xdr:ext cx="469744" cy="259045"/>
    <xdr:sp macro="" textlink="">
      <xdr:nvSpPr>
        <xdr:cNvPr id="775" name="諸支出金該当値テキスト"/>
        <xdr:cNvSpPr txBox="1"/>
      </xdr:nvSpPr>
      <xdr:spPr>
        <a:xfrm>
          <a:off x="22212300" y="53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84709</xdr:rowOff>
    </xdr:from>
    <xdr:to>
      <xdr:col>112</xdr:col>
      <xdr:colOff>38100</xdr:colOff>
      <xdr:row>33</xdr:row>
      <xdr:rowOff>14859</xdr:rowOff>
    </xdr:to>
    <xdr:sp macro="" textlink="">
      <xdr:nvSpPr>
        <xdr:cNvPr id="776" name="楕円 775"/>
        <xdr:cNvSpPr/>
      </xdr:nvSpPr>
      <xdr:spPr>
        <a:xfrm>
          <a:off x="212725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31386</xdr:rowOff>
    </xdr:from>
    <xdr:ext cx="469744" cy="259045"/>
    <xdr:sp macro="" textlink="">
      <xdr:nvSpPr>
        <xdr:cNvPr id="777" name="テキスト ボックス 776"/>
        <xdr:cNvSpPr txBox="1"/>
      </xdr:nvSpPr>
      <xdr:spPr>
        <a:xfrm>
          <a:off x="21088428" y="53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13081</xdr:rowOff>
    </xdr:from>
    <xdr:to>
      <xdr:col>107</xdr:col>
      <xdr:colOff>101600</xdr:colOff>
      <xdr:row>33</xdr:row>
      <xdr:rowOff>114681</xdr:rowOff>
    </xdr:to>
    <xdr:sp macro="" textlink="">
      <xdr:nvSpPr>
        <xdr:cNvPr id="778" name="楕円 777"/>
        <xdr:cNvSpPr/>
      </xdr:nvSpPr>
      <xdr:spPr>
        <a:xfrm>
          <a:off x="20383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131208</xdr:rowOff>
    </xdr:from>
    <xdr:ext cx="469744" cy="259045"/>
    <xdr:sp macro="" textlink="">
      <xdr:nvSpPr>
        <xdr:cNvPr id="779" name="テキスト ボックス 778"/>
        <xdr:cNvSpPr txBox="1"/>
      </xdr:nvSpPr>
      <xdr:spPr>
        <a:xfrm>
          <a:off x="20199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168148</xdr:rowOff>
    </xdr:from>
    <xdr:to>
      <xdr:col>102</xdr:col>
      <xdr:colOff>165100</xdr:colOff>
      <xdr:row>33</xdr:row>
      <xdr:rowOff>98298</xdr:rowOff>
    </xdr:to>
    <xdr:sp macro="" textlink="">
      <xdr:nvSpPr>
        <xdr:cNvPr id="780" name="楕円 779"/>
        <xdr:cNvSpPr/>
      </xdr:nvSpPr>
      <xdr:spPr>
        <a:xfrm>
          <a:off x="19494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114825</xdr:rowOff>
    </xdr:from>
    <xdr:ext cx="469744" cy="259045"/>
    <xdr:sp macro="" textlink="">
      <xdr:nvSpPr>
        <xdr:cNvPr id="781" name="テキスト ボックス 780"/>
        <xdr:cNvSpPr txBox="1"/>
      </xdr:nvSpPr>
      <xdr:spPr>
        <a:xfrm>
          <a:off x="19310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165100</xdr:rowOff>
    </xdr:from>
    <xdr:to>
      <xdr:col>98</xdr:col>
      <xdr:colOff>38100</xdr:colOff>
      <xdr:row>33</xdr:row>
      <xdr:rowOff>95250</xdr:rowOff>
    </xdr:to>
    <xdr:sp macro="" textlink="">
      <xdr:nvSpPr>
        <xdr:cNvPr id="782" name="楕円 781"/>
        <xdr:cNvSpPr/>
      </xdr:nvSpPr>
      <xdr:spPr>
        <a:xfrm>
          <a:off x="18605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111777</xdr:rowOff>
    </xdr:from>
    <xdr:ext cx="469744" cy="259045"/>
    <xdr:sp macro="" textlink="">
      <xdr:nvSpPr>
        <xdr:cNvPr id="783" name="テキスト ボックス 782"/>
        <xdr:cNvSpPr txBox="1"/>
      </xdr:nvSpPr>
      <xdr:spPr>
        <a:xfrm>
          <a:off x="18421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前年度実施した新型コロナウイルス感染症緊急経済対策としての特別定額給付金の影響により総務費が大きく減少し、歳出決算総額は、住民一人当たり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417,201</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　民生費の占める割合が最も大きく、前年度と比較し、子育て世帯や住民税非課税世帯等への臨時特別給付を実施したことにより大きく増加している。また、高齢化率が全国平均と比較して高く、今後も高水準で推移することが予想される。また、新型コロナウイルスワクチン接種等に係る費用の増加により、衛生費が増加している。教育費は、前年度</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関連経費により大きく上昇したが、今後も端末機器等の更新時期には多額の費用が見込まれる。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の増加が見込まれるが、引き続き市債の適正管理に努める。諸支出金は類似団体内平均値を大きく上回る数字で推移しているが、全国的にも事例の少ない市営による自動車運送事事業に対し、繰出金を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今後、生産年齢人口の減少や社会保障関係費の増加が見込まれることから、事業の見直しや経費の縮減を図り、適正な財政運営に努める。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行財政改革に取り組み、歳出削減を着実に進めていることから、実質収支額は継続的に黒字を確保している。</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年度には大阪府北部地震などの災害復旧、令和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は新型コロナウイルス感染症対策といった臨時の財政需要に対して財政調整基金を取り崩したことにより、実質単年度収支が一時的に赤字となったが、令和３年度の財政調整基金残高については、普通交付税増額分（臨時財政対策債償還基金費、臨時経済対策費等）及び前年度決算剰余金の積立に伴い増加し、標準財政規模比は</a:t>
          </a:r>
          <a:r>
            <a:rPr kumimoji="1" lang="en-US" altLang="ja-JP" sz="1050">
              <a:latin typeface="ＭＳ ゴシック" pitchFamily="49" charset="-128"/>
              <a:ea typeface="ＭＳ ゴシック" pitchFamily="49" charset="-128"/>
            </a:rPr>
            <a:t>22.9</a:t>
          </a:r>
          <a:r>
            <a:rPr kumimoji="1" lang="ja-JP" altLang="en-US" sz="1050">
              <a:latin typeface="ＭＳ ゴシック" pitchFamily="49" charset="-128"/>
              <a:ea typeface="ＭＳ ゴシック" pitchFamily="49" charset="-128"/>
            </a:rPr>
            <a:t>％となっている。</a:t>
          </a:r>
        </a:p>
        <a:p>
          <a:r>
            <a:rPr kumimoji="1" lang="ja-JP" altLang="en-US" sz="1050">
              <a:latin typeface="ＭＳ ゴシック" pitchFamily="49" charset="-128"/>
              <a:ea typeface="ＭＳ ゴシック" pitchFamily="49" charset="-128"/>
            </a:rPr>
            <a:t>　今後も、経済状況の悪化や災害の発生などの不測の事態に備え、適正な基金残高を維持する。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戦略的な行財政改革を推進し、効率的な財政運営に取り組んできた結果、全ての会計において、実質収支額は黒字を確保し、おおむね同水準で推移している。令和３年度においては、翌年度に国に返還予定である新型コロナウイルス感染症対策関連事業に係る償還金（</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3,049</a:t>
          </a:r>
          <a:r>
            <a:rPr kumimoji="1" lang="ja-JP" altLang="en-US" sz="1400">
              <a:latin typeface="ＭＳ ゴシック" pitchFamily="49" charset="-128"/>
              <a:ea typeface="ＭＳ ゴシック" pitchFamily="49" charset="-128"/>
            </a:rPr>
            <a:t>万円）を含んでいるため、一般会計の実質収支が増加している。</a:t>
          </a:r>
        </a:p>
        <a:p>
          <a:r>
            <a:rPr kumimoji="1" lang="ja-JP" altLang="en-US" sz="1400">
              <a:latin typeface="ＭＳ ゴシック" pitchFamily="49" charset="-128"/>
              <a:ea typeface="ＭＳ ゴシック" pitchFamily="49" charset="-128"/>
            </a:rPr>
            <a:t>　今後も健全な財政状況を継続できるよう、引き続き適切な財政運営に努める。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普通交付税による財源措置がある市債に限定して発行するなど、新規の市債発行を抑制することで過度に市債へ依存しない財政運営を行ってきた結果、実質公債費比率の分子は良好な水準で推移している。</a:t>
          </a:r>
        </a:p>
        <a:p>
          <a:r>
            <a:rPr kumimoji="1" lang="ja-JP" altLang="en-US" sz="1400">
              <a:latin typeface="ＭＳ ゴシック" pitchFamily="49" charset="-128"/>
              <a:ea typeface="ＭＳ ゴシック" pitchFamily="49" charset="-128"/>
            </a:rPr>
            <a:t>　今後も、引き続き市債の適正管理に努める。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将来負担額が充当可能財源等</a:t>
          </a:r>
          <a:r>
            <a:rPr kumimoji="1" lang="ja-JP" altLang="en-US" sz="1400">
              <a:solidFill>
                <a:sysClr val="windowText" lastClr="000000"/>
              </a:solidFill>
              <a:latin typeface="ＭＳ ゴシック" pitchFamily="49" charset="-128"/>
              <a:ea typeface="ＭＳ ゴシック" pitchFamily="49" charset="-128"/>
            </a:rPr>
            <a:t>を下回り</a:t>
          </a:r>
          <a:r>
            <a:rPr kumimoji="1" lang="ja-JP" altLang="en-US" sz="1400">
              <a:latin typeface="ＭＳ ゴシック" pitchFamily="49" charset="-128"/>
              <a:ea typeface="ＭＳ ゴシック" pitchFamily="49" charset="-128"/>
            </a:rPr>
            <a:t>、非常に良好な状況で推移している。これは、市債の新規発行を抑制することで過度に市債へ依存しない財政運営を行ったことや、基金の適正管理に努めた結果である。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が進む公共施設の維持・更新などの市債発行を伴う普通建設事業が見込まれるものの、世代間公平に留意しつつ、普通交付税による財源措置のあるものに限定して発行し、引き続き市債・基金の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普通交付税増額分（臨時財政対策債償還基金費、臨時経済対策費等）及び前年度決算剰余金あわせて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万円を財政調整基金に積み立てたことにより、基金全体の残高は大きく増加した。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規模な普通建設事業の財源として公共施設整備基金等を活用する。また、同じく大規模な普通建設事業に係る公債費償還に備え、その償還財源として減債基金を活用する。今後も、経済状況の悪化や災害の発生などの不測の事態に備え、適正な基金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公共施設整備基金：公共施設の整備を円滑かつ効率的に行うため。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福祉施設建設等基金：市の福祉施設の建設その他の福祉事業に要する費用に充てるため。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緑地緑化基金：高槻市緑地環境の保全及び緑化の推進に関する条例に基づく施策に要する費用に充てるため。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災害救助基金：災害救助法の趣旨に準拠し、災害に際しての救助等に要する費用に充てるため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環境基金：高槻市環境基本条例の理念にのっとり、市、市民及び事業者が協働して推進する環境の保全及び創造に関する施策を実施する費用に充てるため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公共施設整備基金：体育施設建設等基金からの積み替えなどに伴い、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福祉施設建設等基金：老人福祉センター改修事業の財源として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緑地緑化基金：緑化推進や緑地環境保全に係る事業の財源として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環境基金：電気売払収入など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各基金の目的達成のため、引き続き大規模な普通建設事業の実施に備え、その財源として活用する。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普通交付税増額分（臨時財政対策債償還基金費、臨時経済対策費等）及び前年度決算剰余金を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万円積み立てたことにより、基金残高は増加した。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年度における大阪府北部地震などの災害復旧、令和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新型コロナウイルス感染症対策といった不測の事態に対し、財政調整基金を取り崩すことにより財源不足に対応している。それ以外の年度においては、取り崩しがなく、決算剰余金等の積み立てを実施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市に先駆けて行財政改革に取り組み、事業費の精査に努めてきた結果、類似団体内平均値と比較して基金残高は高い水準を維持している。今後についても、経済状況の悪化や災害の発生などの不測の事態に備え、災害等による過去の取り崩し実績などから、可能な範囲で積み立てを実施し、適正な基金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今後実施を予定している市民会館建替などの大規模な普通建設事業に係る公債費償還に備え、その償還財源として活用する。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年代前半にかけて、人口急増に伴い学校を始めとする公共施設を整備したことから、多くの施設が建築後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年を経過しており、有形固定資産減価償却率は、類似団体平均を上回っている。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今後、公共施設等総合管理計画に基づき、行政サービスの質と量の適正化を図りながら、計画的・効率的な維持管理を推進する。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2" name="直線コネクタ 71"/>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3"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4" name="直線コネクタ 73"/>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5"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6" name="直線コネクタ 75"/>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7"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8" name="フローチャート: 判断 77"/>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9" name="フローチャート: 判断 78"/>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0" name="フローチャート: 判断 79"/>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1" name="フローチャート: 判断 80"/>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2" name="フローチャート: 判断 81"/>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8" name="楕円 87"/>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9"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90" name="楕円 89"/>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98425</xdr:rowOff>
    </xdr:to>
    <xdr:cxnSp macro="">
      <xdr:nvCxnSpPr>
        <xdr:cNvPr id="91" name="直線コネクタ 90"/>
        <xdr:cNvCxnSpPr/>
      </xdr:nvCxnSpPr>
      <xdr:spPr>
        <a:xfrm>
          <a:off x="4051300" y="6287982"/>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2"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3"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4"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5"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6"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9" name="正方形/長方形 9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債務償還比率は類似団体内平均値を大きく下回り、本市の債務償還能力の高さを表している。これは、市債の新規発行を抑制し、基金を適正に管理することで充当可能基金を十分に確保してきた結果である。</a:t>
          </a:r>
        </a:p>
        <a:p>
          <a:r>
            <a:rPr kumimoji="1" lang="ja-JP" altLang="en-US" sz="1100">
              <a:latin typeface="ＭＳ Ｐゴシック" panose="020B0600070205080204" pitchFamily="50" charset="-128"/>
              <a:ea typeface="ＭＳ Ｐゴシック" panose="020B0600070205080204" pitchFamily="50" charset="-128"/>
            </a:rPr>
            <a:t>　今後も、引き続き計画的な市債発行に努め、基金の適正な管理及び活用により、将来を見据えた持続可能な財政運営を行う。</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7" name="直線コネクタ 126"/>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28"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29" name="直線コネクタ 128"/>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2"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3" name="フローチャート: 判断 132"/>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4" name="フローチャート: 判断 133"/>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5" name="フローチャート: 判断 134"/>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6" name="フローチャート: 判断 135"/>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7" name="フローチャート: 判断 136"/>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20111</xdr:rowOff>
    </xdr:from>
    <xdr:to>
      <xdr:col>76</xdr:col>
      <xdr:colOff>73025</xdr:colOff>
      <xdr:row>26</xdr:row>
      <xdr:rowOff>121711</xdr:rowOff>
    </xdr:to>
    <xdr:sp macro="" textlink="">
      <xdr:nvSpPr>
        <xdr:cNvPr id="143" name="楕円 142"/>
        <xdr:cNvSpPr/>
      </xdr:nvSpPr>
      <xdr:spPr>
        <a:xfrm>
          <a:off x="14744700" y="52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106488</xdr:rowOff>
    </xdr:from>
    <xdr:ext cx="405111" cy="259045"/>
    <xdr:sp macro="" textlink="">
      <xdr:nvSpPr>
        <xdr:cNvPr id="144" name="債務償還比率該当値テキスト"/>
        <xdr:cNvSpPr txBox="1"/>
      </xdr:nvSpPr>
      <xdr:spPr>
        <a:xfrm>
          <a:off x="14846300" y="516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134693</xdr:rowOff>
    </xdr:from>
    <xdr:to>
      <xdr:col>72</xdr:col>
      <xdr:colOff>123825</xdr:colOff>
      <xdr:row>27</xdr:row>
      <xdr:rowOff>64843</xdr:rowOff>
    </xdr:to>
    <xdr:sp macro="" textlink="">
      <xdr:nvSpPr>
        <xdr:cNvPr id="145" name="楕円 144"/>
        <xdr:cNvSpPr/>
      </xdr:nvSpPr>
      <xdr:spPr>
        <a:xfrm>
          <a:off x="14033500" y="53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70911</xdr:rowOff>
    </xdr:from>
    <xdr:to>
      <xdr:col>76</xdr:col>
      <xdr:colOff>22225</xdr:colOff>
      <xdr:row>27</xdr:row>
      <xdr:rowOff>14043</xdr:rowOff>
    </xdr:to>
    <xdr:cxnSp macro="">
      <xdr:nvCxnSpPr>
        <xdr:cNvPr id="146" name="直線コネクタ 145"/>
        <xdr:cNvCxnSpPr/>
      </xdr:nvCxnSpPr>
      <xdr:spPr>
        <a:xfrm flipV="1">
          <a:off x="14084300" y="5300136"/>
          <a:ext cx="711200" cy="1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2722</xdr:rowOff>
    </xdr:from>
    <xdr:to>
      <xdr:col>68</xdr:col>
      <xdr:colOff>123825</xdr:colOff>
      <xdr:row>27</xdr:row>
      <xdr:rowOff>104322</xdr:rowOff>
    </xdr:to>
    <xdr:sp macro="" textlink="">
      <xdr:nvSpPr>
        <xdr:cNvPr id="147" name="楕円 146"/>
        <xdr:cNvSpPr/>
      </xdr:nvSpPr>
      <xdr:spPr>
        <a:xfrm>
          <a:off x="13271500" y="54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14043</xdr:rowOff>
    </xdr:from>
    <xdr:to>
      <xdr:col>72</xdr:col>
      <xdr:colOff>73025</xdr:colOff>
      <xdr:row>27</xdr:row>
      <xdr:rowOff>53522</xdr:rowOff>
    </xdr:to>
    <xdr:cxnSp macro="">
      <xdr:nvCxnSpPr>
        <xdr:cNvPr id="148" name="直線コネクタ 147"/>
        <xdr:cNvCxnSpPr/>
      </xdr:nvCxnSpPr>
      <xdr:spPr>
        <a:xfrm flipV="1">
          <a:off x="13322300" y="5414718"/>
          <a:ext cx="762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168620</xdr:rowOff>
    </xdr:from>
    <xdr:to>
      <xdr:col>64</xdr:col>
      <xdr:colOff>123825</xdr:colOff>
      <xdr:row>27</xdr:row>
      <xdr:rowOff>98770</xdr:rowOff>
    </xdr:to>
    <xdr:sp macro="" textlink="">
      <xdr:nvSpPr>
        <xdr:cNvPr id="149" name="楕円 148"/>
        <xdr:cNvSpPr/>
      </xdr:nvSpPr>
      <xdr:spPr>
        <a:xfrm>
          <a:off x="12509500" y="53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47970</xdr:rowOff>
    </xdr:from>
    <xdr:to>
      <xdr:col>68</xdr:col>
      <xdr:colOff>73025</xdr:colOff>
      <xdr:row>27</xdr:row>
      <xdr:rowOff>53522</xdr:rowOff>
    </xdr:to>
    <xdr:cxnSp macro="">
      <xdr:nvCxnSpPr>
        <xdr:cNvPr id="150" name="直線コネクタ 149"/>
        <xdr:cNvCxnSpPr/>
      </xdr:nvCxnSpPr>
      <xdr:spPr>
        <a:xfrm>
          <a:off x="12560300" y="5448645"/>
          <a:ext cx="762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85961</xdr:rowOff>
    </xdr:from>
    <xdr:to>
      <xdr:col>60</xdr:col>
      <xdr:colOff>123825</xdr:colOff>
      <xdr:row>27</xdr:row>
      <xdr:rowOff>16111</xdr:rowOff>
    </xdr:to>
    <xdr:sp macro="" textlink="">
      <xdr:nvSpPr>
        <xdr:cNvPr id="151" name="楕円 150"/>
        <xdr:cNvSpPr/>
      </xdr:nvSpPr>
      <xdr:spPr>
        <a:xfrm>
          <a:off x="11747500" y="53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136761</xdr:rowOff>
    </xdr:from>
    <xdr:to>
      <xdr:col>64</xdr:col>
      <xdr:colOff>73025</xdr:colOff>
      <xdr:row>27</xdr:row>
      <xdr:rowOff>47970</xdr:rowOff>
    </xdr:to>
    <xdr:cxnSp macro="">
      <xdr:nvCxnSpPr>
        <xdr:cNvPr id="152" name="直線コネクタ 151"/>
        <xdr:cNvCxnSpPr/>
      </xdr:nvCxnSpPr>
      <xdr:spPr>
        <a:xfrm>
          <a:off x="11798300" y="5365986"/>
          <a:ext cx="762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3"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4" name="n_2aveValue債務償還比率"/>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5"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6" name="n_4aveValue債務償還比率"/>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81370</xdr:rowOff>
    </xdr:from>
    <xdr:ext cx="405111" cy="259045"/>
    <xdr:sp macro="" textlink="">
      <xdr:nvSpPr>
        <xdr:cNvPr id="157" name="n_1mainValue債務償還比率"/>
        <xdr:cNvSpPr txBox="1"/>
      </xdr:nvSpPr>
      <xdr:spPr>
        <a:xfrm>
          <a:off x="13869044" y="513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120849</xdr:rowOff>
    </xdr:from>
    <xdr:ext cx="469744" cy="259045"/>
    <xdr:sp macro="" textlink="">
      <xdr:nvSpPr>
        <xdr:cNvPr id="158" name="n_2mainValue債務償還比率"/>
        <xdr:cNvSpPr txBox="1"/>
      </xdr:nvSpPr>
      <xdr:spPr>
        <a:xfrm>
          <a:off x="13087427" y="517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115297</xdr:rowOff>
    </xdr:from>
    <xdr:ext cx="469744" cy="259045"/>
    <xdr:sp macro="" textlink="">
      <xdr:nvSpPr>
        <xdr:cNvPr id="159" name="n_3mainValue債務償還比率"/>
        <xdr:cNvSpPr txBox="1"/>
      </xdr:nvSpPr>
      <xdr:spPr>
        <a:xfrm>
          <a:off x="12325427" y="51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32638</xdr:rowOff>
    </xdr:from>
    <xdr:ext cx="405111" cy="259045"/>
    <xdr:sp macro="" textlink="">
      <xdr:nvSpPr>
        <xdr:cNvPr id="160" name="n_4mainValue債務償還比率"/>
        <xdr:cNvSpPr txBox="1"/>
      </xdr:nvSpPr>
      <xdr:spPr>
        <a:xfrm>
          <a:off x="11595744" y="50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107696</xdr:rowOff>
    </xdr:from>
    <xdr:to>
      <xdr:col>20</xdr:col>
      <xdr:colOff>38100</xdr:colOff>
      <xdr:row>37</xdr:row>
      <xdr:rowOff>37846</xdr:rowOff>
    </xdr:to>
    <xdr:sp macro="" textlink="">
      <xdr:nvSpPr>
        <xdr:cNvPr id="73" name="楕円 72"/>
        <xdr:cNvSpPr/>
      </xdr:nvSpPr>
      <xdr:spPr>
        <a:xfrm>
          <a:off x="3746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158496</xdr:rowOff>
    </xdr:from>
    <xdr:to>
      <xdr:col>24</xdr:col>
      <xdr:colOff>63500</xdr:colOff>
      <xdr:row>37</xdr:row>
      <xdr:rowOff>19050</xdr:rowOff>
    </xdr:to>
    <xdr:cxnSp macro="">
      <xdr:nvCxnSpPr>
        <xdr:cNvPr id="74" name="直線コネクタ 73"/>
        <xdr:cNvCxnSpPr/>
      </xdr:nvCxnSpPr>
      <xdr:spPr>
        <a:xfrm>
          <a:off x="3797300" y="63306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75"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76"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77"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78" name="n_4ave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54373</xdr:rowOff>
    </xdr:from>
    <xdr:ext cx="405111" cy="259045"/>
    <xdr:sp macro="" textlink="">
      <xdr:nvSpPr>
        <xdr:cNvPr id="79" name="n_1mainValue【道路】&#10;有形固定資産減価償却率"/>
        <xdr:cNvSpPr txBox="1"/>
      </xdr:nvSpPr>
      <xdr:spPr>
        <a:xfrm>
          <a:off x="35820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03" name="直線コネクタ 102"/>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04"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05" name="直線コネクタ 104"/>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06"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07" name="直線コネクタ 106"/>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08" name="【道路】&#10;一人当たり延長平均値テキスト"/>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09" name="フローチャート: 判断 108"/>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0" name="フローチャート: 判断 109"/>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11" name="フローチャート: 判断 110"/>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12" name="フローチャート: 判断 111"/>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13" name="フローチャート: 判断 112"/>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123622</xdr:rowOff>
    </xdr:from>
    <xdr:to>
      <xdr:col>55</xdr:col>
      <xdr:colOff>50800</xdr:colOff>
      <xdr:row>42</xdr:row>
      <xdr:rowOff>53772</xdr:rowOff>
    </xdr:to>
    <xdr:sp macro="" textlink="">
      <xdr:nvSpPr>
        <xdr:cNvPr id="119" name="楕円 118"/>
        <xdr:cNvSpPr/>
      </xdr:nvSpPr>
      <xdr:spPr>
        <a:xfrm>
          <a:off x="10426700" y="71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0" name="【道路】&#10;一人当たり延長該当値テキスト"/>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123876</xdr:rowOff>
    </xdr:from>
    <xdr:to>
      <xdr:col>50</xdr:col>
      <xdr:colOff>165100</xdr:colOff>
      <xdr:row>42</xdr:row>
      <xdr:rowOff>54026</xdr:rowOff>
    </xdr:to>
    <xdr:sp macro="" textlink="">
      <xdr:nvSpPr>
        <xdr:cNvPr id="121" name="楕円 120"/>
        <xdr:cNvSpPr/>
      </xdr:nvSpPr>
      <xdr:spPr>
        <a:xfrm>
          <a:off x="9588500" y="71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2972</xdr:rowOff>
    </xdr:from>
    <xdr:to>
      <xdr:col>55</xdr:col>
      <xdr:colOff>0</xdr:colOff>
      <xdr:row>42</xdr:row>
      <xdr:rowOff>3226</xdr:rowOff>
    </xdr:to>
    <xdr:cxnSp macro="">
      <xdr:nvCxnSpPr>
        <xdr:cNvPr id="122" name="直線コネクタ 121"/>
        <xdr:cNvCxnSpPr/>
      </xdr:nvCxnSpPr>
      <xdr:spPr>
        <a:xfrm flipV="1">
          <a:off x="9639300" y="7203872"/>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23" name="n_1aveValue【道路】&#10;一人当たり延長"/>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24" name="n_2aveValue【道路】&#10;一人当たり延長"/>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25" name="n_3aveValue【道路】&#10;一人当たり延長"/>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26" name="n_4aveValue【道路】&#10;一人当たり延長"/>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45153</xdr:rowOff>
    </xdr:from>
    <xdr:ext cx="469744" cy="259045"/>
    <xdr:sp macro="" textlink="">
      <xdr:nvSpPr>
        <xdr:cNvPr id="127" name="n_1mainValue【道路】&#10;一人当たり延長"/>
        <xdr:cNvSpPr txBox="1"/>
      </xdr:nvSpPr>
      <xdr:spPr>
        <a:xfrm>
          <a:off x="9391727" y="72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53" name="直線コネクタ 152"/>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54"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55" name="直線コネクタ 154"/>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6"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7" name="直線コネクタ 156"/>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58"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59" name="フローチャート: 判断 158"/>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60" name="フローチャート: 判断 159"/>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61" name="フローチャート: 判断 160"/>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62" name="フローチャート: 判断 161"/>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63" name="フローチャート: 判断 162"/>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140244</xdr:rowOff>
    </xdr:from>
    <xdr:to>
      <xdr:col>24</xdr:col>
      <xdr:colOff>114300</xdr:colOff>
      <xdr:row>63</xdr:row>
      <xdr:rowOff>70394</xdr:rowOff>
    </xdr:to>
    <xdr:sp macro="" textlink="">
      <xdr:nvSpPr>
        <xdr:cNvPr id="169" name="楕円 168"/>
        <xdr:cNvSpPr/>
      </xdr:nvSpPr>
      <xdr:spPr>
        <a:xfrm>
          <a:off x="45847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55171</xdr:rowOff>
    </xdr:from>
    <xdr:ext cx="405111" cy="259045"/>
    <xdr:sp macro="" textlink="">
      <xdr:nvSpPr>
        <xdr:cNvPr id="170" name="【橋りょう・トンネル】&#10;有形固定資産減価償却率該当値テキスト"/>
        <xdr:cNvSpPr txBox="1"/>
      </xdr:nvSpPr>
      <xdr:spPr>
        <a:xfrm>
          <a:off x="4673600" y="1068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71" name="楕円 170"/>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19594</xdr:rowOff>
    </xdr:to>
    <xdr:cxnSp macro="">
      <xdr:nvCxnSpPr>
        <xdr:cNvPr id="172" name="直線コネクタ 171"/>
        <xdr:cNvCxnSpPr/>
      </xdr:nvCxnSpPr>
      <xdr:spPr>
        <a:xfrm>
          <a:off x="3797300" y="1080788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73"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74"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75"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76" name="n_4aveValue【橋りょう・トンネ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177" name="n_1mainValue【橋りょう・トンネル】&#10;有形固定資産減価償却率"/>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3" name="テキスト ボックス 19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5" name="テキスト ボックス 19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7" name="テキスト ボックス 19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01" name="直線コネクタ 200"/>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02"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03" name="直線コネクタ 202"/>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04"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05" name="直線コネクタ 204"/>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06"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07" name="フローチャート: 判断 206"/>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08" name="フローチャート: 判断 207"/>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09" name="フローチャート: 判断 208"/>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10" name="フローチャート: 判断 209"/>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11" name="フローチャート: 判断 210"/>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51651</xdr:rowOff>
    </xdr:from>
    <xdr:to>
      <xdr:col>55</xdr:col>
      <xdr:colOff>50800</xdr:colOff>
      <xdr:row>63</xdr:row>
      <xdr:rowOff>153251</xdr:rowOff>
    </xdr:to>
    <xdr:sp macro="" textlink="">
      <xdr:nvSpPr>
        <xdr:cNvPr id="217" name="楕円 216"/>
        <xdr:cNvSpPr/>
      </xdr:nvSpPr>
      <xdr:spPr>
        <a:xfrm>
          <a:off x="10426700" y="108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30078</xdr:rowOff>
    </xdr:from>
    <xdr:ext cx="534377" cy="259045"/>
    <xdr:sp macro="" textlink="">
      <xdr:nvSpPr>
        <xdr:cNvPr id="218" name="【橋りょう・トンネル】&#10;一人当たり有形固定資産（償却資産）額該当値テキスト"/>
        <xdr:cNvSpPr txBox="1"/>
      </xdr:nvSpPr>
      <xdr:spPr>
        <a:xfrm>
          <a:off x="10515600" y="108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52302</xdr:rowOff>
    </xdr:from>
    <xdr:to>
      <xdr:col>50</xdr:col>
      <xdr:colOff>165100</xdr:colOff>
      <xdr:row>63</xdr:row>
      <xdr:rowOff>153902</xdr:rowOff>
    </xdr:to>
    <xdr:sp macro="" textlink="">
      <xdr:nvSpPr>
        <xdr:cNvPr id="219" name="楕円 218"/>
        <xdr:cNvSpPr/>
      </xdr:nvSpPr>
      <xdr:spPr>
        <a:xfrm>
          <a:off x="9588500" y="108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102451</xdr:rowOff>
    </xdr:from>
    <xdr:to>
      <xdr:col>55</xdr:col>
      <xdr:colOff>0</xdr:colOff>
      <xdr:row>63</xdr:row>
      <xdr:rowOff>103102</xdr:rowOff>
    </xdr:to>
    <xdr:cxnSp macro="">
      <xdr:nvCxnSpPr>
        <xdr:cNvPr id="220" name="直線コネクタ 219"/>
        <xdr:cNvCxnSpPr/>
      </xdr:nvCxnSpPr>
      <xdr:spPr>
        <a:xfrm flipV="1">
          <a:off x="9639300" y="10903801"/>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21"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22" name="n_2aveValue【橋りょう・トンネル】&#10;一人当たり有形固定資産（償却資産）額"/>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23" name="n_3aveValue【橋りょう・トンネル】&#10;一人当たり有形固定資産（償却資産）額"/>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24" name="n_4aveValue【橋りょう・トンネル】&#10;一人当たり有形固定資産（償却資産）額"/>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145029</xdr:rowOff>
    </xdr:from>
    <xdr:ext cx="534377" cy="259045"/>
    <xdr:sp macro="" textlink="">
      <xdr:nvSpPr>
        <xdr:cNvPr id="225" name="n_1mainValue【橋りょう・トンネル】&#10;一人当たり有形固定資産（償却資産）額"/>
        <xdr:cNvSpPr txBox="1"/>
      </xdr:nvSpPr>
      <xdr:spPr>
        <a:xfrm>
          <a:off x="9359411" y="109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8" name="テキスト ボックス 23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8" name="テキスト ボックス 24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52" name="直線コネクタ 251"/>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53"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54" name="直線コネクタ 253"/>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55"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56" name="直線コネクタ 255"/>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57"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58" name="フローチャート: 判断 257"/>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59" name="フローチャート: 判断 258"/>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60" name="フローチャート: 判断 259"/>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61" name="フローチャート: 判断 260"/>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62" name="フローチャート: 判断 261"/>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47716</xdr:rowOff>
    </xdr:from>
    <xdr:to>
      <xdr:col>24</xdr:col>
      <xdr:colOff>114300</xdr:colOff>
      <xdr:row>85</xdr:row>
      <xdr:rowOff>149316</xdr:rowOff>
    </xdr:to>
    <xdr:sp macro="" textlink="">
      <xdr:nvSpPr>
        <xdr:cNvPr id="268" name="楕円 267"/>
        <xdr:cNvSpPr/>
      </xdr:nvSpPr>
      <xdr:spPr>
        <a:xfrm>
          <a:off x="4584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134093</xdr:rowOff>
    </xdr:from>
    <xdr:ext cx="405111" cy="259045"/>
    <xdr:sp macro="" textlink="">
      <xdr:nvSpPr>
        <xdr:cNvPr id="269" name="【公営住宅】&#10;有形固定資産減価償却率該当値テキスト"/>
        <xdr:cNvSpPr txBox="1"/>
      </xdr:nvSpPr>
      <xdr:spPr>
        <a:xfrm>
          <a:off x="4673600" y="1453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166914</xdr:rowOff>
    </xdr:from>
    <xdr:to>
      <xdr:col>20</xdr:col>
      <xdr:colOff>38100</xdr:colOff>
      <xdr:row>85</xdr:row>
      <xdr:rowOff>97064</xdr:rowOff>
    </xdr:to>
    <xdr:sp macro="" textlink="">
      <xdr:nvSpPr>
        <xdr:cNvPr id="270" name="楕円 269"/>
        <xdr:cNvSpPr/>
      </xdr:nvSpPr>
      <xdr:spPr>
        <a:xfrm>
          <a:off x="3746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46264</xdr:rowOff>
    </xdr:from>
    <xdr:to>
      <xdr:col>24</xdr:col>
      <xdr:colOff>63500</xdr:colOff>
      <xdr:row>85</xdr:row>
      <xdr:rowOff>98516</xdr:rowOff>
    </xdr:to>
    <xdr:cxnSp macro="">
      <xdr:nvCxnSpPr>
        <xdr:cNvPr id="271" name="直線コネクタ 270"/>
        <xdr:cNvCxnSpPr/>
      </xdr:nvCxnSpPr>
      <xdr:spPr>
        <a:xfrm>
          <a:off x="3797300" y="1461951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272"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273"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274"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275"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88191</xdr:rowOff>
    </xdr:from>
    <xdr:ext cx="405111" cy="259045"/>
    <xdr:sp macro="" textlink="">
      <xdr:nvSpPr>
        <xdr:cNvPr id="276" name="n_1mainValue【公営住宅】&#10;有形固定資産減価償却率"/>
        <xdr:cNvSpPr txBox="1"/>
      </xdr:nvSpPr>
      <xdr:spPr>
        <a:xfrm>
          <a:off x="3582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00" name="直線コネクタ 299"/>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01"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2" name="直線コネクタ 301"/>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03"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04" name="直線コネクタ 303"/>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05"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06" name="フローチャート: 判断 305"/>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07" name="フローチャート: 判断 306"/>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08" name="フローチャート: 判断 307"/>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09" name="フローチャート: 判断 308"/>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10" name="フローチャート: 判断 309"/>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xdr:rowOff>
    </xdr:from>
    <xdr:to>
      <xdr:col>55</xdr:col>
      <xdr:colOff>50800</xdr:colOff>
      <xdr:row>86</xdr:row>
      <xdr:rowOff>110998</xdr:rowOff>
    </xdr:to>
    <xdr:sp macro="" textlink="">
      <xdr:nvSpPr>
        <xdr:cNvPr id="316" name="楕円 315"/>
        <xdr:cNvSpPr/>
      </xdr:nvSpPr>
      <xdr:spPr>
        <a:xfrm>
          <a:off x="104267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95775</xdr:rowOff>
    </xdr:from>
    <xdr:ext cx="469744" cy="259045"/>
    <xdr:sp macro="" textlink="">
      <xdr:nvSpPr>
        <xdr:cNvPr id="317" name="【公営住宅】&#10;一人当たり面積該当値テキスト"/>
        <xdr:cNvSpPr txBox="1"/>
      </xdr:nvSpPr>
      <xdr:spPr>
        <a:xfrm>
          <a:off x="10515600" y="146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18" name="楕円 317"/>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60198</xdr:rowOff>
    </xdr:from>
    <xdr:to>
      <xdr:col>55</xdr:col>
      <xdr:colOff>0</xdr:colOff>
      <xdr:row>86</xdr:row>
      <xdr:rowOff>60961</xdr:rowOff>
    </xdr:to>
    <xdr:cxnSp macro="">
      <xdr:nvCxnSpPr>
        <xdr:cNvPr id="319" name="直線コネクタ 318"/>
        <xdr:cNvCxnSpPr/>
      </xdr:nvCxnSpPr>
      <xdr:spPr>
        <a:xfrm flipV="1">
          <a:off x="9639300" y="1480489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20"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21"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22"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23"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24" name="n_1mainValue【公営住宅】&#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2" name="直線コネクタ 35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3" name="テキスト ボックス 35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4" name="直線コネクタ 35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5" name="テキスト ボックス 35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6" name="直線コネクタ 35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7" name="テキスト ボックス 35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8" name="直線コネクタ 35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9" name="テキスト ボックス 35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1" name="テキスト ボックス 36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363" name="直線コネクタ 362"/>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364"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365" name="直線コネクタ 364"/>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366"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367" name="直線コネクタ 366"/>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68"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69" name="フローチャート: 判断 368"/>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370" name="フローチャート: 判断 369"/>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371" name="フローチャート: 判断 370"/>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372" name="フローチャート: 判断 371"/>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373" name="フローチャート: 判断 372"/>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79" name="楕円 378"/>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93997</xdr:rowOff>
    </xdr:from>
    <xdr:ext cx="405111" cy="259045"/>
    <xdr:sp macro="" textlink="">
      <xdr:nvSpPr>
        <xdr:cNvPr id="380" name="【認定こども園・幼稚園・保育所】&#10;有形固定資産減価償却率該当値テキスト"/>
        <xdr:cNvSpPr txBox="1"/>
      </xdr:nvSpPr>
      <xdr:spPr>
        <a:xfrm>
          <a:off x="16357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27686</xdr:rowOff>
    </xdr:from>
    <xdr:to>
      <xdr:col>81</xdr:col>
      <xdr:colOff>101600</xdr:colOff>
      <xdr:row>38</xdr:row>
      <xdr:rowOff>129286</xdr:rowOff>
    </xdr:to>
    <xdr:sp macro="" textlink="">
      <xdr:nvSpPr>
        <xdr:cNvPr id="381" name="楕円 380"/>
        <xdr:cNvSpPr/>
      </xdr:nvSpPr>
      <xdr:spPr>
        <a:xfrm>
          <a:off x="15430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78486</xdr:rowOff>
    </xdr:from>
    <xdr:to>
      <xdr:col>85</xdr:col>
      <xdr:colOff>127000</xdr:colOff>
      <xdr:row>38</xdr:row>
      <xdr:rowOff>121920</xdr:rowOff>
    </xdr:to>
    <xdr:cxnSp macro="">
      <xdr:nvCxnSpPr>
        <xdr:cNvPr id="382" name="直線コネクタ 381"/>
        <xdr:cNvCxnSpPr/>
      </xdr:nvCxnSpPr>
      <xdr:spPr>
        <a:xfrm>
          <a:off x="15481300" y="65935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383"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384"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385"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386"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145813</xdr:rowOff>
    </xdr:from>
    <xdr:ext cx="405111" cy="259045"/>
    <xdr:sp macro="" textlink="">
      <xdr:nvSpPr>
        <xdr:cNvPr id="387" name="n_1mainValue【認定こども園・幼稚園・保育所】&#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9" name="テキスト ボックス 39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1" name="テキスト ボックス 40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3" name="テキスト ボックス 40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5" name="テキスト ボックス 40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7" name="テキスト ボックス 40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11" name="直線コネクタ 410"/>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1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13" name="直線コネクタ 41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4"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5" name="直線コネクタ 414"/>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16"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7" name="フローチャート: 判断 416"/>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18" name="フローチャート: 判断 417"/>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19" name="フローチャート: 判断 418"/>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20" name="フローチャート: 判断 419"/>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21" name="フローチャート: 判断 420"/>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27" name="楕円 426"/>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28" name="【認定こども園・幼稚園・保育所】&#10;一人当たり面積該当値テキスト"/>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429" name="楕円 428"/>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160020</xdr:rowOff>
    </xdr:to>
    <xdr:cxnSp macro="">
      <xdr:nvCxnSpPr>
        <xdr:cNvPr id="430" name="直線コネクタ 429"/>
        <xdr:cNvCxnSpPr/>
      </xdr:nvCxnSpPr>
      <xdr:spPr>
        <a:xfrm flipV="1">
          <a:off x="21323300" y="6667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431"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32"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433" name="n_3ave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34"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435" name="n_1main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47" name="直線コネクタ 44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48" name="テキスト ボックス 44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9" name="直線コネクタ 44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0" name="テキスト ボックス 44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51" name="直線コネクタ 45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52" name="テキスト ボックス 45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456" name="直線コネクタ 455"/>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457"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458" name="直線コネクタ 457"/>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459"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460" name="直線コネクタ 459"/>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461"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462" name="フローチャート: 判断 461"/>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463" name="フローチャート: 判断 462"/>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464" name="フローチャート: 判断 463"/>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465" name="フローチャート: 判断 464"/>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466" name="フローチャート: 判断 465"/>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7" name="テキスト ボックス 4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137795</xdr:rowOff>
    </xdr:from>
    <xdr:to>
      <xdr:col>85</xdr:col>
      <xdr:colOff>177800</xdr:colOff>
      <xdr:row>62</xdr:row>
      <xdr:rowOff>67945</xdr:rowOff>
    </xdr:to>
    <xdr:sp macro="" textlink="">
      <xdr:nvSpPr>
        <xdr:cNvPr id="472" name="楕円 471"/>
        <xdr:cNvSpPr/>
      </xdr:nvSpPr>
      <xdr:spPr>
        <a:xfrm>
          <a:off x="16268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116222</xdr:rowOff>
    </xdr:from>
    <xdr:ext cx="405111" cy="259045"/>
    <xdr:sp macro="" textlink="">
      <xdr:nvSpPr>
        <xdr:cNvPr id="473" name="【学校施設】&#10;有形固定資産減価償却率該当値テキスト"/>
        <xdr:cNvSpPr txBox="1"/>
      </xdr:nvSpPr>
      <xdr:spPr>
        <a:xfrm>
          <a:off x="16357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129222</xdr:rowOff>
    </xdr:from>
    <xdr:to>
      <xdr:col>81</xdr:col>
      <xdr:colOff>101600</xdr:colOff>
      <xdr:row>62</xdr:row>
      <xdr:rowOff>59372</xdr:rowOff>
    </xdr:to>
    <xdr:sp macro="" textlink="">
      <xdr:nvSpPr>
        <xdr:cNvPr id="474" name="楕円 473"/>
        <xdr:cNvSpPr/>
      </xdr:nvSpPr>
      <xdr:spPr>
        <a:xfrm>
          <a:off x="15430500" y="10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8572</xdr:rowOff>
    </xdr:from>
    <xdr:to>
      <xdr:col>85</xdr:col>
      <xdr:colOff>127000</xdr:colOff>
      <xdr:row>62</xdr:row>
      <xdr:rowOff>17145</xdr:rowOff>
    </xdr:to>
    <xdr:cxnSp macro="">
      <xdr:nvCxnSpPr>
        <xdr:cNvPr id="475" name="直線コネクタ 474"/>
        <xdr:cNvCxnSpPr/>
      </xdr:nvCxnSpPr>
      <xdr:spPr>
        <a:xfrm>
          <a:off x="15481300" y="10638472"/>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476"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477"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478"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479"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50499</xdr:rowOff>
    </xdr:from>
    <xdr:ext cx="405111" cy="259045"/>
    <xdr:sp macro="" textlink="">
      <xdr:nvSpPr>
        <xdr:cNvPr id="480" name="n_1mainValue【学校施設】&#10;有形固定資産減価償却率"/>
        <xdr:cNvSpPr txBox="1"/>
      </xdr:nvSpPr>
      <xdr:spPr>
        <a:xfrm>
          <a:off x="15266044" y="1068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2" name="直線コネクタ 49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3" name="テキスト ボックス 49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4" name="直線コネクタ 49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5" name="テキスト ボックス 49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6" name="直線コネクタ 49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7" name="テキスト ボックス 49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8" name="直線コネクタ 49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9" name="テキスト ボックス 49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0" name="直線コネクタ 49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1" name="テキスト ボックス 50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2" name="直線コネクタ 50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3" name="テキスト ボックス 50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07" name="直線コネクタ 506"/>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08"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09" name="直線コネクタ 508"/>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10"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11" name="直線コネクタ 51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12"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13" name="フローチャート: 判断 512"/>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14" name="フローチャート: 判断 513"/>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15" name="フローチャート: 判断 514"/>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16" name="フローチャート: 判断 515"/>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17" name="フローチャート: 判断 516"/>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23" name="楕円 522"/>
        <xdr:cNvSpPr/>
      </xdr:nvSpPr>
      <xdr:spPr>
        <a:xfrm>
          <a:off x="22110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71318</xdr:rowOff>
    </xdr:from>
    <xdr:ext cx="469744" cy="259045"/>
    <xdr:sp macro="" textlink="">
      <xdr:nvSpPr>
        <xdr:cNvPr id="524" name="【学校施設】&#10;一人当たり面積該当値テキスト"/>
        <xdr:cNvSpPr txBox="1"/>
      </xdr:nvSpPr>
      <xdr:spPr>
        <a:xfrm>
          <a:off x="22199600"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96157</xdr:rowOff>
    </xdr:from>
    <xdr:to>
      <xdr:col>112</xdr:col>
      <xdr:colOff>38100</xdr:colOff>
      <xdr:row>61</xdr:row>
      <xdr:rowOff>26307</xdr:rowOff>
    </xdr:to>
    <xdr:sp macro="" textlink="">
      <xdr:nvSpPr>
        <xdr:cNvPr id="525" name="楕円 524"/>
        <xdr:cNvSpPr/>
      </xdr:nvSpPr>
      <xdr:spPr>
        <a:xfrm>
          <a:off x="2127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60</xdr:row>
      <xdr:rowOff>146957</xdr:rowOff>
    </xdr:to>
    <xdr:cxnSp macro="">
      <xdr:nvCxnSpPr>
        <xdr:cNvPr id="526" name="直線コネクタ 525"/>
        <xdr:cNvCxnSpPr/>
      </xdr:nvCxnSpPr>
      <xdr:spPr>
        <a:xfrm flipV="1">
          <a:off x="21323300" y="104306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527"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528" name="n_2aveValue【学校施設】&#10;一人当たり面積"/>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529" name="n_3aveValue【学校施設】&#10;一人当たり面積"/>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530"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17434</xdr:rowOff>
    </xdr:from>
    <xdr:ext cx="469744" cy="259045"/>
    <xdr:sp macro="" textlink="">
      <xdr:nvSpPr>
        <xdr:cNvPr id="531" name="n_1mainValue【学校施設】&#10;一人当たり面積"/>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4" name="テキスト ボックス 54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4" name="テキスト ボックス 55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557" name="直線コネクタ 55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9" name="直線コネクタ 55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56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61" name="直線コネクタ 56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56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563" name="フローチャート: 判断 56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64" name="フローチャート: 判断 56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65" name="フローチャート: 判断 56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566" name="フローチャート: 判断 56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567" name="フローチャート: 判断 566"/>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573" name="楕円 572"/>
        <xdr:cNvSpPr/>
      </xdr:nvSpPr>
      <xdr:spPr>
        <a:xfrm>
          <a:off x="16268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574" name="【児童館】&#10;有形固定資産減価償却率該当値テキスト"/>
        <xdr:cNvSpPr txBox="1"/>
      </xdr:nvSpPr>
      <xdr:spPr>
        <a:xfrm>
          <a:off x="16357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132624</xdr:rowOff>
    </xdr:from>
    <xdr:to>
      <xdr:col>81</xdr:col>
      <xdr:colOff>101600</xdr:colOff>
      <xdr:row>85</xdr:row>
      <xdr:rowOff>62774</xdr:rowOff>
    </xdr:to>
    <xdr:sp macro="" textlink="">
      <xdr:nvSpPr>
        <xdr:cNvPr id="575" name="楕円 574"/>
        <xdr:cNvSpPr/>
      </xdr:nvSpPr>
      <xdr:spPr>
        <a:xfrm>
          <a:off x="15430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11974</xdr:rowOff>
    </xdr:from>
    <xdr:to>
      <xdr:col>85</xdr:col>
      <xdr:colOff>127000</xdr:colOff>
      <xdr:row>85</xdr:row>
      <xdr:rowOff>36468</xdr:rowOff>
    </xdr:to>
    <xdr:cxnSp macro="">
      <xdr:nvCxnSpPr>
        <xdr:cNvPr id="576" name="直線コネクタ 575"/>
        <xdr:cNvCxnSpPr/>
      </xdr:nvCxnSpPr>
      <xdr:spPr>
        <a:xfrm>
          <a:off x="15481300" y="1458522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577"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578"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579"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580" name="n_4aveValue【児童館】&#10;有形固定資産減価償却率"/>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53901</xdr:rowOff>
    </xdr:from>
    <xdr:ext cx="405111" cy="259045"/>
    <xdr:sp macro="" textlink="">
      <xdr:nvSpPr>
        <xdr:cNvPr id="581" name="n_1mainValue【児童館】&#10;有形固定資産減価償却率"/>
        <xdr:cNvSpPr txBox="1"/>
      </xdr:nvSpPr>
      <xdr:spPr>
        <a:xfrm>
          <a:off x="152660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603" name="直線コネクタ 602"/>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5" name="直線コネクタ 60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6"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7" name="直線コネクタ 60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0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09" name="フローチャート: 判断 60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610" name="フローチャート: 判断 609"/>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1" name="フローチャート: 判断 61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2" name="フローチャート: 判断 6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3" name="フローチャート: 判断 61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19" name="楕円 618"/>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20"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21" name="楕円 620"/>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22" name="直線コネクタ 621"/>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623"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25"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26"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27"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8" name="テキスト ボックス 6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9" name="直線コネクタ 6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0" name="テキスト ボックス 63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1" name="直線コネクタ 6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2" name="テキスト ボックス 6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3" name="直線コネクタ 6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4" name="テキスト ボックス 6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5" name="直線コネクタ 6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6" name="テキスト ボックス 6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7" name="直線コネクタ 6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8" name="テキスト ボックス 64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0" name="テキスト ボックス 64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652" name="直線コネクタ 651"/>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4" name="直線コネクタ 65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55"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56" name="直線コネクタ 655"/>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657"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658" name="フローチャート: 判断 657"/>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659" name="フローチャート: 判断 658"/>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660" name="フローチャート: 判断 659"/>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661" name="フローチャート: 判断 660"/>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662" name="フローチャート: 判断 661"/>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68" name="楕円 667"/>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69" name="【公民館】&#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670" name="楕円 669"/>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133350</xdr:rowOff>
    </xdr:to>
    <xdr:cxnSp macro="">
      <xdr:nvCxnSpPr>
        <xdr:cNvPr id="671" name="直線コネクタ 670"/>
        <xdr:cNvCxnSpPr/>
      </xdr:nvCxnSpPr>
      <xdr:spPr>
        <a:xfrm>
          <a:off x="15481300" y="17927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672"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673"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674"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675" name="n_4aveValue【公民館】&#10;有形固定資産減価償却率"/>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676" name="n_1main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700" name="直線コネクタ 699"/>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2" name="直線コネクタ 70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03"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04" name="直線コネクタ 703"/>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705"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06" name="フローチャート: 判断 70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07" name="フローチャート: 判断 706"/>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08" name="フローチャート: 判断 707"/>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09" name="フローチャート: 判断 708"/>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10" name="フローチャート: 判断 709"/>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716" name="楕円 715"/>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717" name="【公民館】&#10;一人当たり面積該当値テキスト"/>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18" name="楕円 717"/>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26670</xdr:rowOff>
    </xdr:to>
    <xdr:cxnSp macro="">
      <xdr:nvCxnSpPr>
        <xdr:cNvPr id="719" name="直線コネクタ 718"/>
        <xdr:cNvCxnSpPr/>
      </xdr:nvCxnSpPr>
      <xdr:spPr>
        <a:xfrm>
          <a:off x="21323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720"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21"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722" name="n_3ave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723"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724" name="n_1mainValue【公民館】&#10;一人当たり面積"/>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類似団体平均と比べ特に有形固定資産減価償却率が高いものは、橋りょう・トンネル、公営住宅、児童館である。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橋りょう・トンネルについては、建設後の稼働年数が長いため固定資産減価償却率が高くなっているが、定期点検結果から健全性も高く、引き続き、高槻市道路施設長寿命化計画に基づき、適切な維持管理に取り組んで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公営住宅については、現在建て替えを進めており、また、児童館については、あり方の検討を含め、複合化に向けた検討を進めているところである。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学校施設については、高槻市学校施設整備方針に基づき、老朽化対策や時代のニーズに適した効果的・効率的な学校施設整備に取り組んでいくこととしている。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349,941
346,492
105.29
150,325,713
145,995,891
2,574,637
74,318,409
45,480,526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73" name="楕円 72"/>
        <xdr:cNvSpPr/>
      </xdr:nvSpPr>
      <xdr:spPr>
        <a:xfrm>
          <a:off x="4584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6367</xdr:rowOff>
    </xdr:from>
    <xdr:ext cx="405111" cy="259045"/>
    <xdr:sp macro="" textlink="">
      <xdr:nvSpPr>
        <xdr:cNvPr id="74" name="【図書館】&#10;有形固定資産減価償却率該当値テキスト"/>
        <xdr:cNvSpPr txBox="1"/>
      </xdr:nvSpPr>
      <xdr:spPr>
        <a:xfrm>
          <a:off x="4673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5" name="楕円 74"/>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34290</xdr:rowOff>
    </xdr:to>
    <xdr:cxnSp macro="">
      <xdr:nvCxnSpPr>
        <xdr:cNvPr id="76" name="直線コネクタ 75"/>
        <xdr:cNvCxnSpPr/>
      </xdr:nvCxnSpPr>
      <xdr:spPr>
        <a:xfrm>
          <a:off x="3797300" y="61626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77" name="n_1aveValue【図書館】&#10;有形固定資産減価償却率"/>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78"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79"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0"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81" name="n_1mainValue【図書館】&#10;有形固定資産減価償却率"/>
        <xdr:cNvSpPr txBox="1"/>
      </xdr:nvSpPr>
      <xdr:spPr>
        <a:xfrm>
          <a:off x="3582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3" name="直線コネクタ 102"/>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0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05" name="直線コネクタ 10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6"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07" name="直線コネクタ 106"/>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8"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9" name="フローチャート: 判断 108"/>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1" name="フローチャート: 判断 110"/>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3" name="フローチャート: 判断 112"/>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19" name="楕円 118"/>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20"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21" name="楕円 120"/>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38</xdr:row>
      <xdr:rowOff>7620</xdr:rowOff>
    </xdr:to>
    <xdr:cxnSp macro="">
      <xdr:nvCxnSpPr>
        <xdr:cNvPr id="122" name="直線コネクタ 121"/>
        <xdr:cNvCxnSpPr/>
      </xdr:nvCxnSpPr>
      <xdr:spPr>
        <a:xfrm flipV="1">
          <a:off x="9639300" y="6499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3"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4"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5"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26"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27"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52" name="直線コネクタ 151"/>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53"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4" name="直線コネクタ 153"/>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55"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56" name="直線コネクタ 15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57"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58" name="フローチャート: 判断 157"/>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59" name="フローチャート: 判断 158"/>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60" name="フローチャート: 判断 159"/>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61" name="フローチャート: 判断 160"/>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62" name="フローチャート: 判断 161"/>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168" name="楕円 167"/>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169" name="【体育館・プール】&#10;有形固定資産減価償却率該当値テキスト"/>
        <xdr:cNvSpPr txBox="1"/>
      </xdr:nvSpPr>
      <xdr:spPr>
        <a:xfrm>
          <a:off x="4673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70" name="楕円 169"/>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120015</xdr:rowOff>
    </xdr:to>
    <xdr:cxnSp macro="">
      <xdr:nvCxnSpPr>
        <xdr:cNvPr id="171" name="直線コネクタ 170"/>
        <xdr:cNvCxnSpPr/>
      </xdr:nvCxnSpPr>
      <xdr:spPr>
        <a:xfrm>
          <a:off x="3797300" y="100222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72"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73" name="n_2aveValue【体育館・プール】&#10;有形固定資産減価償却率"/>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74"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75" name="n_4aveValue【体育館・プール】&#10;有形固定資産減価償却率"/>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145432</xdr:rowOff>
    </xdr:from>
    <xdr:ext cx="405111" cy="259045"/>
    <xdr:sp macro="" textlink="">
      <xdr:nvSpPr>
        <xdr:cNvPr id="176" name="n_1mainValue【体育館・プール】&#10;有形固定資産減価償却率"/>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198" name="直線コネクタ 197"/>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199"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00" name="直線コネクタ 199"/>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01"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02" name="直線コネクタ 201"/>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03"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04" name="フローチャート: 判断 203"/>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05" name="フローチャート: 判断 204"/>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06" name="フローチャート: 判断 205"/>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07" name="フローチャート: 判断 206"/>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08" name="フローチャート: 判断 207"/>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70358</xdr:rowOff>
    </xdr:from>
    <xdr:to>
      <xdr:col>55</xdr:col>
      <xdr:colOff>50800</xdr:colOff>
      <xdr:row>63</xdr:row>
      <xdr:rowOff>508</xdr:rowOff>
    </xdr:to>
    <xdr:sp macro="" textlink="">
      <xdr:nvSpPr>
        <xdr:cNvPr id="214" name="楕円 213"/>
        <xdr:cNvSpPr/>
      </xdr:nvSpPr>
      <xdr:spPr>
        <a:xfrm>
          <a:off x="10426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48785</xdr:rowOff>
    </xdr:from>
    <xdr:ext cx="469744" cy="259045"/>
    <xdr:sp macro="" textlink="">
      <xdr:nvSpPr>
        <xdr:cNvPr id="215" name="【体育館・プール】&#10;一人当たり面積該当値テキスト"/>
        <xdr:cNvSpPr txBox="1"/>
      </xdr:nvSpPr>
      <xdr:spPr>
        <a:xfrm>
          <a:off x="10515600"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16" name="楕円 215"/>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121158</xdr:rowOff>
    </xdr:to>
    <xdr:cxnSp macro="">
      <xdr:nvCxnSpPr>
        <xdr:cNvPr id="217" name="直線コネクタ 216"/>
        <xdr:cNvCxnSpPr/>
      </xdr:nvCxnSpPr>
      <xdr:spPr>
        <a:xfrm>
          <a:off x="9639300" y="107442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18"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19"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20"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21"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22"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5" name="テキスト ボックス 23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1" name="テキスト ボックス 24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45" name="直線コネクタ 244"/>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46"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47" name="直線コネクタ 246"/>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8"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9" name="直線コネクタ 248"/>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50"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51" name="フローチャート: 判断 250"/>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52" name="フローチャート: 判断 251"/>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53" name="フローチャート: 判断 252"/>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54" name="フローチャート: 判断 253"/>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55" name="フローチャート: 判断 254"/>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23876</xdr:rowOff>
    </xdr:from>
    <xdr:to>
      <xdr:col>24</xdr:col>
      <xdr:colOff>114300</xdr:colOff>
      <xdr:row>81</xdr:row>
      <xdr:rowOff>125476</xdr:rowOff>
    </xdr:to>
    <xdr:sp macro="" textlink="">
      <xdr:nvSpPr>
        <xdr:cNvPr id="261" name="楕円 260"/>
        <xdr:cNvSpPr/>
      </xdr:nvSpPr>
      <xdr:spPr>
        <a:xfrm>
          <a:off x="45847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2303</xdr:rowOff>
    </xdr:from>
    <xdr:ext cx="405111" cy="259045"/>
    <xdr:sp macro="" textlink="">
      <xdr:nvSpPr>
        <xdr:cNvPr id="262" name="【福祉施設】&#10;有形固定資産減価償却率該当値テキスト"/>
        <xdr:cNvSpPr txBox="1"/>
      </xdr:nvSpPr>
      <xdr:spPr>
        <a:xfrm>
          <a:off x="4673600"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63" name="楕円 262"/>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74676</xdr:rowOff>
    </xdr:to>
    <xdr:cxnSp macro="">
      <xdr:nvCxnSpPr>
        <xdr:cNvPr id="264" name="直線コネクタ 263"/>
        <xdr:cNvCxnSpPr/>
      </xdr:nvCxnSpPr>
      <xdr:spPr>
        <a:xfrm>
          <a:off x="3797300" y="1393698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265"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266"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67"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268"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91457</xdr:rowOff>
    </xdr:from>
    <xdr:ext cx="405111" cy="259045"/>
    <xdr:sp macro="" textlink="">
      <xdr:nvSpPr>
        <xdr:cNvPr id="269" name="n_1mainValue【福祉施設】&#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295" name="直線コネクタ 294"/>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296"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297" name="直線コネクタ 296"/>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298"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299" name="直線コネクタ 298"/>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00"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01" name="フローチャート: 判断 300"/>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02" name="フローチャート: 判断 301"/>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03" name="フローチャート: 判断 302"/>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04" name="フローチャート: 判断 303"/>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05" name="フローチャート: 判断 304"/>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161471</xdr:rowOff>
    </xdr:from>
    <xdr:to>
      <xdr:col>55</xdr:col>
      <xdr:colOff>50800</xdr:colOff>
      <xdr:row>83</xdr:row>
      <xdr:rowOff>91621</xdr:rowOff>
    </xdr:to>
    <xdr:sp macro="" textlink="">
      <xdr:nvSpPr>
        <xdr:cNvPr id="311" name="楕円 310"/>
        <xdr:cNvSpPr/>
      </xdr:nvSpPr>
      <xdr:spPr>
        <a:xfrm>
          <a:off x="10426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12898</xdr:rowOff>
    </xdr:from>
    <xdr:ext cx="469744" cy="259045"/>
    <xdr:sp macro="" textlink="">
      <xdr:nvSpPr>
        <xdr:cNvPr id="312" name="【福祉施設】&#10;一人当たり面積該当値テキスト"/>
        <xdr:cNvSpPr txBox="1"/>
      </xdr:nvSpPr>
      <xdr:spPr>
        <a:xfrm>
          <a:off x="10515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161471</xdr:rowOff>
    </xdr:from>
    <xdr:to>
      <xdr:col>50</xdr:col>
      <xdr:colOff>165100</xdr:colOff>
      <xdr:row>83</xdr:row>
      <xdr:rowOff>91621</xdr:rowOff>
    </xdr:to>
    <xdr:sp macro="" textlink="">
      <xdr:nvSpPr>
        <xdr:cNvPr id="313" name="楕円 312"/>
        <xdr:cNvSpPr/>
      </xdr:nvSpPr>
      <xdr:spPr>
        <a:xfrm>
          <a:off x="9588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40821</xdr:rowOff>
    </xdr:from>
    <xdr:to>
      <xdr:col>55</xdr:col>
      <xdr:colOff>0</xdr:colOff>
      <xdr:row>83</xdr:row>
      <xdr:rowOff>40821</xdr:rowOff>
    </xdr:to>
    <xdr:cxnSp macro="">
      <xdr:nvCxnSpPr>
        <xdr:cNvPr id="314" name="直線コネクタ 313"/>
        <xdr:cNvCxnSpPr/>
      </xdr:nvCxnSpPr>
      <xdr:spPr>
        <a:xfrm>
          <a:off x="9639300" y="14271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15"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16"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17"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18"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108148</xdr:rowOff>
    </xdr:from>
    <xdr:ext cx="469744" cy="259045"/>
    <xdr:sp macro="" textlink="">
      <xdr:nvSpPr>
        <xdr:cNvPr id="319" name="n_1mainValue【福祉施設】&#10;一人当たり面積"/>
        <xdr:cNvSpPr txBox="1"/>
      </xdr:nvSpPr>
      <xdr:spPr>
        <a:xfrm>
          <a:off x="9391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0" name="テキスト ボックス 32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1" name="直線コネクタ 33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2" name="テキスト ボックス 33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3" name="直線コネクタ 33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4" name="テキスト ボックス 33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5" name="直線コネクタ 33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6" name="テキスト ボックス 33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7" name="直線コネクタ 33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8" name="テキスト ボックス 33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9" name="直線コネクタ 33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0" name="テキスト ボックス 33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2" name="テキスト ボックス 34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44" name="直線コネクタ 343"/>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4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6" name="直線コネクタ 34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7"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48" name="直線コネクタ 347"/>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349"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50" name="フローチャート: 判断 349"/>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351" name="フローチャート: 判断 350"/>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352" name="フローチャート: 判断 351"/>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53" name="フローチャート: 判断 352"/>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354" name="フローチャート: 判断 353"/>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99695</xdr:rowOff>
    </xdr:from>
    <xdr:to>
      <xdr:col>24</xdr:col>
      <xdr:colOff>114300</xdr:colOff>
      <xdr:row>105</xdr:row>
      <xdr:rowOff>29845</xdr:rowOff>
    </xdr:to>
    <xdr:sp macro="" textlink="">
      <xdr:nvSpPr>
        <xdr:cNvPr id="360" name="楕円 359"/>
        <xdr:cNvSpPr/>
      </xdr:nvSpPr>
      <xdr:spPr>
        <a:xfrm>
          <a:off x="4584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78122</xdr:rowOff>
    </xdr:from>
    <xdr:ext cx="405111" cy="259045"/>
    <xdr:sp macro="" textlink="">
      <xdr:nvSpPr>
        <xdr:cNvPr id="361" name="【市民会館】&#10;有形固定資産減価償却率該当値テキスト"/>
        <xdr:cNvSpPr txBox="1"/>
      </xdr:nvSpPr>
      <xdr:spPr>
        <a:xfrm>
          <a:off x="46736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362" name="楕円 361"/>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150495</xdr:rowOff>
    </xdr:to>
    <xdr:cxnSp macro="">
      <xdr:nvCxnSpPr>
        <xdr:cNvPr id="363" name="直線コネクタ 362"/>
        <xdr:cNvCxnSpPr/>
      </xdr:nvCxnSpPr>
      <xdr:spPr>
        <a:xfrm>
          <a:off x="3797300" y="179374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36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36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6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36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148607</xdr:rowOff>
    </xdr:from>
    <xdr:ext cx="405111" cy="259045"/>
    <xdr:sp macro="" textlink="">
      <xdr:nvSpPr>
        <xdr:cNvPr id="368" name="n_1mainValue【市民会館】&#10;有形固定資産減価償却率"/>
        <xdr:cNvSpPr txBox="1"/>
      </xdr:nvSpPr>
      <xdr:spPr>
        <a:xfrm>
          <a:off x="35820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9" name="直線コネクタ 37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0" name="テキスト ボックス 37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3" name="直線コネクタ 38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4" name="テキスト ボックス 38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388" name="直線コネクタ 387"/>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8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90" name="直線コネクタ 38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391"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392" name="直線コネクタ 391"/>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393"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94" name="フローチャート: 判断 393"/>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95" name="フローチャート: 判断 394"/>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96" name="フローチャート: 判断 395"/>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397" name="フローチャート: 判断 39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398" name="フローチャート: 判断 397"/>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128270</xdr:rowOff>
    </xdr:from>
    <xdr:to>
      <xdr:col>55</xdr:col>
      <xdr:colOff>50800</xdr:colOff>
      <xdr:row>105</xdr:row>
      <xdr:rowOff>58420</xdr:rowOff>
    </xdr:to>
    <xdr:sp macro="" textlink="">
      <xdr:nvSpPr>
        <xdr:cNvPr id="404" name="楕円 403"/>
        <xdr:cNvSpPr/>
      </xdr:nvSpPr>
      <xdr:spPr>
        <a:xfrm>
          <a:off x="10426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151147</xdr:rowOff>
    </xdr:from>
    <xdr:ext cx="469744" cy="259045"/>
    <xdr:sp macro="" textlink="">
      <xdr:nvSpPr>
        <xdr:cNvPr id="405" name="【市民会館】&#10;一人当たり面積該当値テキスト"/>
        <xdr:cNvSpPr txBox="1"/>
      </xdr:nvSpPr>
      <xdr:spPr>
        <a:xfrm>
          <a:off x="10515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128270</xdr:rowOff>
    </xdr:from>
    <xdr:to>
      <xdr:col>50</xdr:col>
      <xdr:colOff>165100</xdr:colOff>
      <xdr:row>105</xdr:row>
      <xdr:rowOff>58420</xdr:rowOff>
    </xdr:to>
    <xdr:sp macro="" textlink="">
      <xdr:nvSpPr>
        <xdr:cNvPr id="406" name="楕円 405"/>
        <xdr:cNvSpPr/>
      </xdr:nvSpPr>
      <xdr:spPr>
        <a:xfrm>
          <a:off x="958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7620</xdr:rowOff>
    </xdr:from>
    <xdr:to>
      <xdr:col>55</xdr:col>
      <xdr:colOff>0</xdr:colOff>
      <xdr:row>105</xdr:row>
      <xdr:rowOff>7620</xdr:rowOff>
    </xdr:to>
    <xdr:cxnSp macro="">
      <xdr:nvCxnSpPr>
        <xdr:cNvPr id="407" name="直線コネクタ 406"/>
        <xdr:cNvCxnSpPr/>
      </xdr:nvCxnSpPr>
      <xdr:spPr>
        <a:xfrm>
          <a:off x="9639300" y="1800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08"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09"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10"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11"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74947</xdr:rowOff>
    </xdr:from>
    <xdr:ext cx="469744" cy="259045"/>
    <xdr:sp macro="" textlink="">
      <xdr:nvSpPr>
        <xdr:cNvPr id="412" name="n_1mainValue【市民会館】&#10;一人当たり面積"/>
        <xdr:cNvSpPr txBox="1"/>
      </xdr:nvSpPr>
      <xdr:spPr>
        <a:xfrm>
          <a:off x="9391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3" name="テキスト ボックス 42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5" name="テキスト ボックス 42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5" name="テキスト ボックス 43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437" name="直線コネクタ 436"/>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438"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439" name="直線コネクタ 438"/>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40"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41" name="直線コネクタ 440"/>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42" name="【一般廃棄物処理施設】&#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3" name="フローチャート: 判断 442"/>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44" name="フローチャート: 判断 443"/>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45" name="フローチャート: 判断 44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46" name="フローチャート: 判断 445"/>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447" name="フローチャート: 判断 446"/>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453" name="楕円 452"/>
        <xdr:cNvSpPr/>
      </xdr:nvSpPr>
      <xdr:spPr>
        <a:xfrm>
          <a:off x="16268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156862</xdr:rowOff>
    </xdr:from>
    <xdr:ext cx="405111" cy="259045"/>
    <xdr:sp macro="" textlink="">
      <xdr:nvSpPr>
        <xdr:cNvPr id="454" name="【一般廃棄物処理施設】&#10;有形固定資産減価償却率該当値テキスト"/>
        <xdr:cNvSpPr txBox="1"/>
      </xdr:nvSpPr>
      <xdr:spPr>
        <a:xfrm>
          <a:off x="1635760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84455</xdr:rowOff>
    </xdr:from>
    <xdr:to>
      <xdr:col>81</xdr:col>
      <xdr:colOff>101600</xdr:colOff>
      <xdr:row>37</xdr:row>
      <xdr:rowOff>14605</xdr:rowOff>
    </xdr:to>
    <xdr:sp macro="" textlink="">
      <xdr:nvSpPr>
        <xdr:cNvPr id="455" name="楕円 454"/>
        <xdr:cNvSpPr/>
      </xdr:nvSpPr>
      <xdr:spPr>
        <a:xfrm>
          <a:off x="15430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135255</xdr:rowOff>
    </xdr:from>
    <xdr:to>
      <xdr:col>85</xdr:col>
      <xdr:colOff>127000</xdr:colOff>
      <xdr:row>37</xdr:row>
      <xdr:rowOff>13335</xdr:rowOff>
    </xdr:to>
    <xdr:cxnSp macro="">
      <xdr:nvCxnSpPr>
        <xdr:cNvPr id="456" name="直線コネクタ 455"/>
        <xdr:cNvCxnSpPr/>
      </xdr:nvCxnSpPr>
      <xdr:spPr>
        <a:xfrm>
          <a:off x="15481300" y="63074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57" name="n_1aveValue【一般廃棄物処理施設】&#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58"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459"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460"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31132</xdr:rowOff>
    </xdr:from>
    <xdr:ext cx="405111" cy="259045"/>
    <xdr:sp macro="" textlink="">
      <xdr:nvSpPr>
        <xdr:cNvPr id="461" name="n_1mainValue【一般廃棄物処理施設】&#10;有形固定資産減価償却率"/>
        <xdr:cNvSpPr txBox="1"/>
      </xdr:nvSpPr>
      <xdr:spPr>
        <a:xfrm>
          <a:off x="15266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485" name="直線コネクタ 484"/>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486"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487" name="直線コネクタ 486"/>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488"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489" name="直線コネクタ 488"/>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490" name="【一般廃棄物処理施設】&#10;一人当たり有形固定資産（償却資産）額平均値テキスト"/>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491" name="フローチャート: 判断 490"/>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492" name="フローチャート: 判断 491"/>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493" name="フローチャート: 判断 492"/>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494" name="フローチャート: 判断 493"/>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495" name="フローチャート: 判断 494"/>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17064</xdr:rowOff>
    </xdr:from>
    <xdr:to>
      <xdr:col>116</xdr:col>
      <xdr:colOff>114300</xdr:colOff>
      <xdr:row>36</xdr:row>
      <xdr:rowOff>118664</xdr:rowOff>
    </xdr:to>
    <xdr:sp macro="" textlink="">
      <xdr:nvSpPr>
        <xdr:cNvPr id="501" name="楕円 500"/>
        <xdr:cNvSpPr/>
      </xdr:nvSpPr>
      <xdr:spPr>
        <a:xfrm>
          <a:off x="22110700" y="61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39941</xdr:rowOff>
    </xdr:from>
    <xdr:ext cx="599010" cy="259045"/>
    <xdr:sp macro="" textlink="">
      <xdr:nvSpPr>
        <xdr:cNvPr id="502" name="【一般廃棄物処理施設】&#10;一人当たり有形固定資産（償却資産）額該当値テキスト"/>
        <xdr:cNvSpPr txBox="1"/>
      </xdr:nvSpPr>
      <xdr:spPr>
        <a:xfrm>
          <a:off x="22199600" y="604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20096</xdr:rowOff>
    </xdr:from>
    <xdr:to>
      <xdr:col>112</xdr:col>
      <xdr:colOff>38100</xdr:colOff>
      <xdr:row>36</xdr:row>
      <xdr:rowOff>121696</xdr:rowOff>
    </xdr:to>
    <xdr:sp macro="" textlink="">
      <xdr:nvSpPr>
        <xdr:cNvPr id="503" name="楕円 502"/>
        <xdr:cNvSpPr/>
      </xdr:nvSpPr>
      <xdr:spPr>
        <a:xfrm>
          <a:off x="21272500" y="6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67864</xdr:rowOff>
    </xdr:from>
    <xdr:to>
      <xdr:col>116</xdr:col>
      <xdr:colOff>63500</xdr:colOff>
      <xdr:row>36</xdr:row>
      <xdr:rowOff>70896</xdr:rowOff>
    </xdr:to>
    <xdr:cxnSp macro="">
      <xdr:nvCxnSpPr>
        <xdr:cNvPr id="504" name="直線コネクタ 503"/>
        <xdr:cNvCxnSpPr/>
      </xdr:nvCxnSpPr>
      <xdr:spPr>
        <a:xfrm flipV="1">
          <a:off x="21323300" y="6240064"/>
          <a:ext cx="8382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05"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06"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07"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08"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138223</xdr:rowOff>
    </xdr:from>
    <xdr:ext cx="599010" cy="259045"/>
    <xdr:sp macro="" textlink="">
      <xdr:nvSpPr>
        <xdr:cNvPr id="509" name="n_1mainValue【一般廃棄物処理施設】&#10;一人当たり有形固定資産（償却資産）額"/>
        <xdr:cNvSpPr txBox="1"/>
      </xdr:nvSpPr>
      <xdr:spPr>
        <a:xfrm>
          <a:off x="21011095" y="59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0" name="テキスト ボックス 5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533" name="直線コネクタ 53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53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535" name="直線コネクタ 53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7" name="直線コネクタ 53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38"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39" name="フローチャート: 判断 53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0" name="フローチャート: 判断 53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1" name="フローチャート: 判断 54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2" name="フローチャート: 判断 54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543" name="フローチャート: 判断 54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9" name="楕円 548"/>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38752</xdr:rowOff>
    </xdr:from>
    <xdr:ext cx="405111" cy="259045"/>
    <xdr:sp macro="" textlink="">
      <xdr:nvSpPr>
        <xdr:cNvPr id="550" name="【保健センター・保健所】&#10;有形固定資産減価償却率該当値テキスト"/>
        <xdr:cNvSpPr txBox="1"/>
      </xdr:nvSpPr>
      <xdr:spPr>
        <a:xfrm>
          <a:off x="16357600"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551" name="楕円 550"/>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66675</xdr:rowOff>
    </xdr:to>
    <xdr:cxnSp macro="">
      <xdr:nvCxnSpPr>
        <xdr:cNvPr id="552" name="直線コネクタ 551"/>
        <xdr:cNvCxnSpPr/>
      </xdr:nvCxnSpPr>
      <xdr:spPr>
        <a:xfrm>
          <a:off x="15481300" y="103136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3"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54"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55"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556"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68597</xdr:rowOff>
    </xdr:from>
    <xdr:ext cx="405111" cy="259045"/>
    <xdr:sp macro="" textlink="">
      <xdr:nvSpPr>
        <xdr:cNvPr id="557" name="n_1mainValue【保健センター・保健所】&#10;有形固定資産減価償却率"/>
        <xdr:cNvSpPr txBox="1"/>
      </xdr:nvSpPr>
      <xdr:spPr>
        <a:xfrm>
          <a:off x="15266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579" name="直線コネクタ 578"/>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0"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1" name="直線コネクタ 580"/>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8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83" name="直線コネクタ 58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584"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85" name="フローチャート: 判断 584"/>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86" name="フローチャート: 判断 585"/>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87" name="フローチャート: 判断 586"/>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88" name="フローチャート: 判断 587"/>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89" name="フローチャート: 判断 588"/>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595" name="楕円 594"/>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58945</xdr:rowOff>
    </xdr:from>
    <xdr:ext cx="469744" cy="259045"/>
    <xdr:sp macro="" textlink="">
      <xdr:nvSpPr>
        <xdr:cNvPr id="596" name="【保健センター・保健所】&#10;一人当たり面積該当値テキスト"/>
        <xdr:cNvSpPr txBox="1"/>
      </xdr:nvSpPr>
      <xdr:spPr>
        <a:xfrm>
          <a:off x="22199600" y="105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597" name="楕円 596"/>
        <xdr:cNvSpPr/>
      </xdr:nvSpPr>
      <xdr:spPr>
        <a:xfrm>
          <a:off x="21272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86868</xdr:rowOff>
    </xdr:to>
    <xdr:cxnSp macro="">
      <xdr:nvCxnSpPr>
        <xdr:cNvPr id="598" name="直線コネクタ 597"/>
        <xdr:cNvCxnSpPr/>
      </xdr:nvCxnSpPr>
      <xdr:spPr>
        <a:xfrm>
          <a:off x="21323300" y="1071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599"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00"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601"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02"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154195</xdr:rowOff>
    </xdr:from>
    <xdr:ext cx="469744" cy="259045"/>
    <xdr:sp macro="" textlink="">
      <xdr:nvSpPr>
        <xdr:cNvPr id="603" name="n_1mainValue【保健センター・保健所】&#10;一人当たり面積"/>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4" name="テキスト ボックス 6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5" name="直線コネクタ 61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6" name="テキスト ボックス 61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7" name="直線コネクタ 61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8" name="テキスト ボックス 61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9" name="直線コネクタ 61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0" name="テキスト ボックス 61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1" name="直線コネクタ 62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2" name="テキスト ボックス 62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3" name="直線コネクタ 62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4" name="テキスト ボックス 62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6" name="テキスト ボックス 62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628" name="直線コネクタ 627"/>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629"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630" name="直線コネクタ 629"/>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631"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632" name="直線コネクタ 631"/>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33"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34" name="フローチャート: 判断 63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35" name="フローチャート: 判断 63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36" name="フローチャート: 判断 635"/>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37" name="フローチャート: 判断 636"/>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638" name="フローチャート: 判断 637"/>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44" name="楕円 643"/>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139082</xdr:rowOff>
    </xdr:from>
    <xdr:ext cx="405111" cy="259045"/>
    <xdr:sp macro="" textlink="">
      <xdr:nvSpPr>
        <xdr:cNvPr id="645" name="【消防施設】&#10;有形固定資産減価償却率該当値テキスト"/>
        <xdr:cNvSpPr txBox="1"/>
      </xdr:nvSpPr>
      <xdr:spPr>
        <a:xfrm>
          <a:off x="16357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646" name="楕円 645"/>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40005</xdr:rowOff>
    </xdr:to>
    <xdr:cxnSp macro="">
      <xdr:nvCxnSpPr>
        <xdr:cNvPr id="647" name="直線コネクタ 646"/>
        <xdr:cNvCxnSpPr/>
      </xdr:nvCxnSpPr>
      <xdr:spPr>
        <a:xfrm>
          <a:off x="15481300" y="140550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48" name="n_1aveValue【消防施設】&#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49" name="n_2ave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50"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651" name="n_4ave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38116</xdr:rowOff>
    </xdr:from>
    <xdr:ext cx="405111" cy="259045"/>
    <xdr:sp macro="" textlink="">
      <xdr:nvSpPr>
        <xdr:cNvPr id="652" name="n_1mainValue【消防施設】&#10;有形固定資産減価償却率"/>
        <xdr:cNvSpPr txBox="1"/>
      </xdr:nvSpPr>
      <xdr:spPr>
        <a:xfrm>
          <a:off x="152660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3" name="直線コネクタ 6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4" name="テキスト ボックス 6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5" name="直線コネクタ 6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6" name="テキスト ボックス 6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7" name="直線コネクタ 6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8" name="テキスト ボックス 6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9" name="直線コネクタ 6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0" name="テキスト ボックス 6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1" name="直線コネクタ 6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2" name="テキスト ボックス 6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676" name="直線コネクタ 675"/>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77"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78" name="直線コネクタ 67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679"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680" name="直線コネクタ 679"/>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681"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682" name="フローチャート: 判断 681"/>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683" name="フローチャート: 判断 682"/>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684" name="フローチャート: 判断 683"/>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85" name="フローチャート: 判断 684"/>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86" name="フローチャート: 判断 685"/>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692" name="楕円 691"/>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73677</xdr:rowOff>
    </xdr:from>
    <xdr:ext cx="469744" cy="259045"/>
    <xdr:sp macro="" textlink="">
      <xdr:nvSpPr>
        <xdr:cNvPr id="693" name="【消防施設】&#10;一人当たり面積該当値テキスト"/>
        <xdr:cNvSpPr txBox="1"/>
      </xdr:nvSpPr>
      <xdr:spPr>
        <a:xfrm>
          <a:off x="221996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694" name="楕円 693"/>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146050</xdr:rowOff>
    </xdr:to>
    <xdr:cxnSp macro="">
      <xdr:nvCxnSpPr>
        <xdr:cNvPr id="695" name="直線コネクタ 694"/>
        <xdr:cNvCxnSpPr/>
      </xdr:nvCxnSpPr>
      <xdr:spPr>
        <a:xfrm>
          <a:off x="21323300" y="1437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696"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697"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98"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699"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700" name="n_1mainValue【消防施設】&#10;一人当たり面積"/>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725" name="直線コネクタ 724"/>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726"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727" name="直線コネクタ 726"/>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2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29" name="直線コネクタ 72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730"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731" name="フローチャート: 判断 730"/>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732" name="フローチャート: 判断 731"/>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733" name="フローチャート: 判断 732"/>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734" name="フローチャート: 判断 733"/>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35" name="フローチャート: 判断 734"/>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741" name="楕円 740"/>
        <xdr:cNvSpPr/>
      </xdr:nvSpPr>
      <xdr:spPr>
        <a:xfrm>
          <a:off x="16268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104791</xdr:rowOff>
    </xdr:from>
    <xdr:ext cx="405111" cy="259045"/>
    <xdr:sp macro="" textlink="">
      <xdr:nvSpPr>
        <xdr:cNvPr id="742" name="【庁舎】&#10;有形固定資産減価償却率該当値テキスト"/>
        <xdr:cNvSpPr txBox="1"/>
      </xdr:nvSpPr>
      <xdr:spPr>
        <a:xfrm>
          <a:off x="16357600" y="177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743" name="楕円 742"/>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5714</xdr:rowOff>
    </xdr:to>
    <xdr:cxnSp macro="">
      <xdr:nvCxnSpPr>
        <xdr:cNvPr id="744" name="直線コネクタ 743"/>
        <xdr:cNvCxnSpPr/>
      </xdr:nvCxnSpPr>
      <xdr:spPr>
        <a:xfrm>
          <a:off x="15481300" y="178346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745"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746"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747"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48"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45738</xdr:rowOff>
    </xdr:from>
    <xdr:ext cx="405111" cy="259045"/>
    <xdr:sp macro="" textlink="">
      <xdr:nvSpPr>
        <xdr:cNvPr id="749" name="n_1main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773" name="直線コネクタ 772"/>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774"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775" name="直線コネクタ 774"/>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76"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77" name="直線コネクタ 776"/>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78" name="【庁舎】&#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79" name="フローチャート: 判断 778"/>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80" name="フローチャート: 判断 77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1" name="フローチャート: 判断 780"/>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782" name="フローチャート: 判断 781"/>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783" name="フローチャート: 判断 782"/>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789" name="楕円 788"/>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790" name="【庁舎】&#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791" name="楕円 790"/>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22861</xdr:rowOff>
    </xdr:to>
    <xdr:cxnSp macro="">
      <xdr:nvCxnSpPr>
        <xdr:cNvPr id="792" name="直線コネクタ 791"/>
        <xdr:cNvCxnSpPr/>
      </xdr:nvCxnSpPr>
      <xdr:spPr>
        <a:xfrm>
          <a:off x="21323300" y="18169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9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94" name="n_2ave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795" name="n_3aveValue【庁舎】&#10;一人当たり面積"/>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796" name="n_4ave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797"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類似団体平均と比べ特に有形固定資産減価償却率が高いものは、福祉施設と市民会館である。</a:t>
          </a:r>
        </a:p>
        <a:p>
          <a:r>
            <a:rPr kumimoji="1" lang="ja-JP" altLang="en-US" sz="1300">
              <a:latin typeface="ＭＳ Ｐゴシック" panose="020B0600070205080204" pitchFamily="50" charset="-128"/>
              <a:ea typeface="ＭＳ Ｐゴシック" panose="020B0600070205080204" pitchFamily="50" charset="-128"/>
            </a:rPr>
            <a:t>　福祉施設については、１施設について令和５年度末の廃止を予定しているほか、２施設については、あり方の検討を含め、複合化に向けた検討を進めているところである。</a:t>
          </a:r>
        </a:p>
        <a:p>
          <a:r>
            <a:rPr kumimoji="1" lang="ja-JP" altLang="en-US" sz="1300">
              <a:latin typeface="ＭＳ Ｐゴシック" panose="020B0600070205080204" pitchFamily="50" charset="-128"/>
              <a:ea typeface="ＭＳ Ｐゴシック" panose="020B0600070205080204" pitchFamily="50" charset="-128"/>
            </a:rPr>
            <a:t>　市民会館のうち、昭和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年代に整備された市民会館については、令和４年度に建替えが完了している。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150325713</v>
      </c>
      <c r="BO4" s="489"/>
      <c r="BP4" s="489"/>
      <c r="BQ4" s="489"/>
      <c r="BR4" s="489"/>
      <c r="BS4" s="489"/>
      <c r="BT4" s="489"/>
      <c r="BU4" s="490"/>
      <c r="BV4" s="488">
        <v>169889128</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3.5</v>
      </c>
      <c r="CU4" s="629"/>
      <c r="CV4" s="629"/>
      <c r="CW4" s="629"/>
      <c r="CX4" s="629"/>
      <c r="CY4" s="629"/>
      <c r="CZ4" s="629"/>
      <c r="DA4" s="630"/>
      <c r="DB4" s="628">
        <v>0.9</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145995891</v>
      </c>
      <c r="BO5" s="460"/>
      <c r="BP5" s="460"/>
      <c r="BQ5" s="460"/>
      <c r="BR5" s="460"/>
      <c r="BS5" s="460"/>
      <c r="BT5" s="460"/>
      <c r="BU5" s="461"/>
      <c r="BV5" s="459">
        <v>164661827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89.9</v>
      </c>
      <c r="CU5" s="457"/>
      <c r="CV5" s="457"/>
      <c r="CW5" s="457"/>
      <c r="CX5" s="457"/>
      <c r="CY5" s="457"/>
      <c r="CZ5" s="457"/>
      <c r="DA5" s="458"/>
      <c r="DB5" s="456">
        <v>92.2</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4329822</v>
      </c>
      <c r="BO6" s="460"/>
      <c r="BP6" s="460"/>
      <c r="BQ6" s="460"/>
      <c r="BR6" s="460"/>
      <c r="BS6" s="460"/>
      <c r="BT6" s="460"/>
      <c r="BU6" s="461"/>
      <c r="BV6" s="459">
        <v>5227301</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91.1</v>
      </c>
      <c r="CU6" s="603"/>
      <c r="CV6" s="603"/>
      <c r="CW6" s="603"/>
      <c r="CX6" s="603"/>
      <c r="CY6" s="603"/>
      <c r="CZ6" s="603"/>
      <c r="DA6" s="604"/>
      <c r="DB6" s="602">
        <v>95</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1755185</v>
      </c>
      <c r="BO7" s="460"/>
      <c r="BP7" s="460"/>
      <c r="BQ7" s="460"/>
      <c r="BR7" s="460"/>
      <c r="BS7" s="460"/>
      <c r="BT7" s="460"/>
      <c r="BU7" s="461"/>
      <c r="BV7" s="459">
        <v>4607263</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74318409</v>
      </c>
      <c r="CU7" s="460"/>
      <c r="CV7" s="460"/>
      <c r="CW7" s="460"/>
      <c r="CX7" s="460"/>
      <c r="CY7" s="460"/>
      <c r="CZ7" s="460"/>
      <c r="DA7" s="461"/>
      <c r="DB7" s="459">
        <v>70358197</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2574637</v>
      </c>
      <c r="BO8" s="460"/>
      <c r="BP8" s="460"/>
      <c r="BQ8" s="460"/>
      <c r="BR8" s="460"/>
      <c r="BS8" s="460"/>
      <c r="BT8" s="460"/>
      <c r="BU8" s="461"/>
      <c r="BV8" s="459">
        <v>620038</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0.79</v>
      </c>
      <c r="CU8" s="563"/>
      <c r="CV8" s="563"/>
      <c r="CW8" s="563"/>
      <c r="CX8" s="563"/>
      <c r="CY8" s="563"/>
      <c r="CZ8" s="563"/>
      <c r="DA8" s="564"/>
      <c r="DB8" s="562">
        <v>0.81</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352698</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1954599</v>
      </c>
      <c r="BO9" s="460"/>
      <c r="BP9" s="460"/>
      <c r="BQ9" s="460"/>
      <c r="BR9" s="460"/>
      <c r="BS9" s="460"/>
      <c r="BT9" s="460"/>
      <c r="BU9" s="461"/>
      <c r="BV9" s="459">
        <v>-25619</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8.8000000000000007</v>
      </c>
      <c r="CU9" s="457"/>
      <c r="CV9" s="457"/>
      <c r="CW9" s="457"/>
      <c r="CX9" s="457"/>
      <c r="CY9" s="457"/>
      <c r="CZ9" s="457"/>
      <c r="DA9" s="458"/>
      <c r="DB9" s="456">
        <v>9.3000000000000007</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351829</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2855828</v>
      </c>
      <c r="BO10" s="460"/>
      <c r="BP10" s="460"/>
      <c r="BQ10" s="460"/>
      <c r="BR10" s="460"/>
      <c r="BS10" s="460"/>
      <c r="BT10" s="460"/>
      <c r="BU10" s="461"/>
      <c r="BV10" s="459">
        <v>344405</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116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349941</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136</v>
      </c>
      <c r="AV12" s="518"/>
      <c r="AW12" s="518"/>
      <c r="AX12" s="518"/>
      <c r="AY12" s="473" t="s">
        <v>137</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1300000</v>
      </c>
      <c r="BW12" s="460"/>
      <c r="BX12" s="460"/>
      <c r="BY12" s="460"/>
      <c r="BZ12" s="460"/>
      <c r="CA12" s="460"/>
      <c r="CB12" s="460"/>
      <c r="CC12" s="461"/>
      <c r="CD12" s="499" t="s">
        <v>138</v>
      </c>
      <c r="CE12" s="419"/>
      <c r="CF12" s="419"/>
      <c r="CG12" s="419"/>
      <c r="CH12" s="419"/>
      <c r="CI12" s="419"/>
      <c r="CJ12" s="419"/>
      <c r="CK12" s="419"/>
      <c r="CL12" s="419"/>
      <c r="CM12" s="419"/>
      <c r="CN12" s="419"/>
      <c r="CO12" s="419"/>
      <c r="CP12" s="419"/>
      <c r="CQ12" s="419"/>
      <c r="CR12" s="419"/>
      <c r="CS12" s="500"/>
      <c r="CT12" s="562" t="s">
        <v>139</v>
      </c>
      <c r="CU12" s="563"/>
      <c r="CV12" s="563"/>
      <c r="CW12" s="563"/>
      <c r="CX12" s="563"/>
      <c r="CY12" s="563"/>
      <c r="CZ12" s="563"/>
      <c r="DA12" s="564"/>
      <c r="DB12" s="562" t="s">
        <v>140</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141</v>
      </c>
      <c r="N13" s="544"/>
      <c r="O13" s="544"/>
      <c r="P13" s="544"/>
      <c r="Q13" s="545"/>
      <c r="R13" s="546">
        <v>346492</v>
      </c>
      <c r="S13" s="547"/>
      <c r="T13" s="547"/>
      <c r="U13" s="547"/>
      <c r="V13" s="548"/>
      <c r="W13" s="549" t="s">
        <v>142</v>
      </c>
      <c r="X13" s="445"/>
      <c r="Y13" s="445"/>
      <c r="Z13" s="445"/>
      <c r="AA13" s="445"/>
      <c r="AB13" s="446"/>
      <c r="AC13" s="412">
        <v>748</v>
      </c>
      <c r="AD13" s="413"/>
      <c r="AE13" s="413"/>
      <c r="AF13" s="413"/>
      <c r="AG13" s="414"/>
      <c r="AH13" s="412">
        <v>780</v>
      </c>
      <c r="AI13" s="413"/>
      <c r="AJ13" s="413"/>
      <c r="AK13" s="413"/>
      <c r="AL13" s="472"/>
      <c r="AM13" s="516" t="s">
        <v>143</v>
      </c>
      <c r="AN13" s="416"/>
      <c r="AO13" s="416"/>
      <c r="AP13" s="416"/>
      <c r="AQ13" s="416"/>
      <c r="AR13" s="416"/>
      <c r="AS13" s="416"/>
      <c r="AT13" s="417"/>
      <c r="AU13" s="517" t="s">
        <v>144</v>
      </c>
      <c r="AV13" s="518"/>
      <c r="AW13" s="518"/>
      <c r="AX13" s="518"/>
      <c r="AY13" s="473" t="s">
        <v>145</v>
      </c>
      <c r="AZ13" s="474"/>
      <c r="BA13" s="474"/>
      <c r="BB13" s="474"/>
      <c r="BC13" s="474"/>
      <c r="BD13" s="474"/>
      <c r="BE13" s="474"/>
      <c r="BF13" s="474"/>
      <c r="BG13" s="474"/>
      <c r="BH13" s="474"/>
      <c r="BI13" s="474"/>
      <c r="BJ13" s="474"/>
      <c r="BK13" s="474"/>
      <c r="BL13" s="474"/>
      <c r="BM13" s="475"/>
      <c r="BN13" s="459">
        <v>4810427</v>
      </c>
      <c r="BO13" s="460"/>
      <c r="BP13" s="460"/>
      <c r="BQ13" s="460"/>
      <c r="BR13" s="460"/>
      <c r="BS13" s="460"/>
      <c r="BT13" s="460"/>
      <c r="BU13" s="461"/>
      <c r="BV13" s="459">
        <v>-981214</v>
      </c>
      <c r="BW13" s="460"/>
      <c r="BX13" s="460"/>
      <c r="BY13" s="460"/>
      <c r="BZ13" s="460"/>
      <c r="CA13" s="460"/>
      <c r="CB13" s="460"/>
      <c r="CC13" s="461"/>
      <c r="CD13" s="499" t="s">
        <v>146</v>
      </c>
      <c r="CE13" s="419"/>
      <c r="CF13" s="419"/>
      <c r="CG13" s="419"/>
      <c r="CH13" s="419"/>
      <c r="CI13" s="419"/>
      <c r="CJ13" s="419"/>
      <c r="CK13" s="419"/>
      <c r="CL13" s="419"/>
      <c r="CM13" s="419"/>
      <c r="CN13" s="419"/>
      <c r="CO13" s="419"/>
      <c r="CP13" s="419"/>
      <c r="CQ13" s="419"/>
      <c r="CR13" s="419"/>
      <c r="CS13" s="500"/>
      <c r="CT13" s="456">
        <v>-0.8</v>
      </c>
      <c r="CU13" s="457"/>
      <c r="CV13" s="457"/>
      <c r="CW13" s="457"/>
      <c r="CX13" s="457"/>
      <c r="CY13" s="457"/>
      <c r="CZ13" s="457"/>
      <c r="DA13" s="458"/>
      <c r="DB13" s="456">
        <v>-0.4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147</v>
      </c>
      <c r="M14" s="586"/>
      <c r="N14" s="586"/>
      <c r="O14" s="586"/>
      <c r="P14" s="586"/>
      <c r="Q14" s="587"/>
      <c r="R14" s="546">
        <v>351082</v>
      </c>
      <c r="S14" s="547"/>
      <c r="T14" s="547"/>
      <c r="U14" s="547"/>
      <c r="V14" s="548"/>
      <c r="W14" s="550"/>
      <c r="X14" s="448"/>
      <c r="Y14" s="448"/>
      <c r="Z14" s="448"/>
      <c r="AA14" s="448"/>
      <c r="AB14" s="449"/>
      <c r="AC14" s="539">
        <v>0.5</v>
      </c>
      <c r="AD14" s="540"/>
      <c r="AE14" s="540"/>
      <c r="AF14" s="540"/>
      <c r="AG14" s="541"/>
      <c r="AH14" s="539">
        <v>0.6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148</v>
      </c>
      <c r="CE14" s="497"/>
      <c r="CF14" s="497"/>
      <c r="CG14" s="497"/>
      <c r="CH14" s="497"/>
      <c r="CI14" s="497"/>
      <c r="CJ14" s="497"/>
      <c r="CK14" s="497"/>
      <c r="CL14" s="497"/>
      <c r="CM14" s="497"/>
      <c r="CN14" s="497"/>
      <c r="CO14" s="497"/>
      <c r="CP14" s="497"/>
      <c r="CQ14" s="497"/>
      <c r="CR14" s="497"/>
      <c r="CS14" s="498"/>
      <c r="CT14" s="556" t="s">
        <v>129</v>
      </c>
      <c r="CU14" s="557"/>
      <c r="CV14" s="557"/>
      <c r="CW14" s="557"/>
      <c r="CX14" s="557"/>
      <c r="CY14" s="557"/>
      <c r="CZ14" s="557"/>
      <c r="DA14" s="558"/>
      <c r="DB14" s="556" t="s">
        <v>129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149</v>
      </c>
      <c r="N15" s="544"/>
      <c r="O15" s="544"/>
      <c r="P15" s="544"/>
      <c r="Q15" s="545"/>
      <c r="R15" s="546">
        <v>347666</v>
      </c>
      <c r="S15" s="547"/>
      <c r="T15" s="547"/>
      <c r="U15" s="547"/>
      <c r="V15" s="548"/>
      <c r="W15" s="549" t="s">
        <v>150</v>
      </c>
      <c r="X15" s="445"/>
      <c r="Y15" s="445"/>
      <c r="Z15" s="445"/>
      <c r="AA15" s="445"/>
      <c r="AB15" s="446"/>
      <c r="AC15" s="412">
        <v>30133</v>
      </c>
      <c r="AD15" s="413"/>
      <c r="AE15" s="413"/>
      <c r="AF15" s="413"/>
      <c r="AG15" s="414"/>
      <c r="AH15" s="412">
        <v>32404</v>
      </c>
      <c r="AI15" s="413"/>
      <c r="AJ15" s="413"/>
      <c r="AK15" s="413"/>
      <c r="AL15" s="472"/>
      <c r="AM15" s="516"/>
      <c r="AN15" s="416"/>
      <c r="AO15" s="416"/>
      <c r="AP15" s="416"/>
      <c r="AQ15" s="416"/>
      <c r="AR15" s="416"/>
      <c r="AS15" s="416"/>
      <c r="AT15" s="417"/>
      <c r="AU15" s="517"/>
      <c r="AV15" s="518"/>
      <c r="AW15" s="518"/>
      <c r="AX15" s="518"/>
      <c r="AY15" s="485" t="s">
        <v>151</v>
      </c>
      <c r="AZ15" s="486"/>
      <c r="BA15" s="486"/>
      <c r="BB15" s="486"/>
      <c r="BC15" s="486"/>
      <c r="BD15" s="486"/>
      <c r="BE15" s="486"/>
      <c r="BF15" s="486"/>
      <c r="BG15" s="486"/>
      <c r="BH15" s="486"/>
      <c r="BI15" s="486"/>
      <c r="BJ15" s="486"/>
      <c r="BK15" s="486"/>
      <c r="BL15" s="486"/>
      <c r="BM15" s="487"/>
      <c r="BN15" s="488">
        <v>42081146</v>
      </c>
      <c r="BO15" s="489"/>
      <c r="BP15" s="489"/>
      <c r="BQ15" s="489"/>
      <c r="BR15" s="489"/>
      <c r="BS15" s="489"/>
      <c r="BT15" s="489"/>
      <c r="BU15" s="490"/>
      <c r="BV15" s="488">
        <v>43332678</v>
      </c>
      <c r="BW15" s="489"/>
      <c r="BX15" s="489"/>
      <c r="BY15" s="489"/>
      <c r="BZ15" s="489"/>
      <c r="CA15" s="489"/>
      <c r="CB15" s="489"/>
      <c r="CC15" s="490"/>
      <c r="CD15" s="559" t="s">
        <v>152</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153</v>
      </c>
      <c r="M16" s="534"/>
      <c r="N16" s="534"/>
      <c r="O16" s="534"/>
      <c r="P16" s="534"/>
      <c r="Q16" s="535"/>
      <c r="R16" s="536" t="s">
        <v>154</v>
      </c>
      <c r="S16" s="537"/>
      <c r="T16" s="537"/>
      <c r="U16" s="537"/>
      <c r="V16" s="538"/>
      <c r="W16" s="550"/>
      <c r="X16" s="448"/>
      <c r="Y16" s="448"/>
      <c r="Z16" s="448"/>
      <c r="AA16" s="448"/>
      <c r="AB16" s="449"/>
      <c r="AC16" s="539">
        <v>21.4</v>
      </c>
      <c r="AD16" s="540"/>
      <c r="AE16" s="540"/>
      <c r="AF16" s="540"/>
      <c r="AG16" s="541"/>
      <c r="AH16" s="539">
        <v>23.2</v>
      </c>
      <c r="AI16" s="540"/>
      <c r="AJ16" s="540"/>
      <c r="AK16" s="540"/>
      <c r="AL16" s="542"/>
      <c r="AM16" s="516"/>
      <c r="AN16" s="416"/>
      <c r="AO16" s="416"/>
      <c r="AP16" s="416"/>
      <c r="AQ16" s="416"/>
      <c r="AR16" s="416"/>
      <c r="AS16" s="416"/>
      <c r="AT16" s="417"/>
      <c r="AU16" s="517"/>
      <c r="AV16" s="518"/>
      <c r="AW16" s="518"/>
      <c r="AX16" s="518"/>
      <c r="AY16" s="473" t="s">
        <v>155</v>
      </c>
      <c r="AZ16" s="474"/>
      <c r="BA16" s="474"/>
      <c r="BB16" s="474"/>
      <c r="BC16" s="474"/>
      <c r="BD16" s="474"/>
      <c r="BE16" s="474"/>
      <c r="BF16" s="474"/>
      <c r="BG16" s="474"/>
      <c r="BH16" s="474"/>
      <c r="BI16" s="474"/>
      <c r="BJ16" s="474"/>
      <c r="BK16" s="474"/>
      <c r="BL16" s="474"/>
      <c r="BM16" s="475"/>
      <c r="BN16" s="459">
        <v>55472495</v>
      </c>
      <c r="BO16" s="460"/>
      <c r="BP16" s="460"/>
      <c r="BQ16" s="460"/>
      <c r="BR16" s="460"/>
      <c r="BS16" s="460"/>
      <c r="BT16" s="460"/>
      <c r="BU16" s="461"/>
      <c r="BV16" s="459">
        <v>53273297</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156</v>
      </c>
      <c r="N17" s="553"/>
      <c r="O17" s="553"/>
      <c r="P17" s="553"/>
      <c r="Q17" s="554"/>
      <c r="R17" s="536" t="s">
        <v>157</v>
      </c>
      <c r="S17" s="537"/>
      <c r="T17" s="537"/>
      <c r="U17" s="537"/>
      <c r="V17" s="538"/>
      <c r="W17" s="549" t="s">
        <v>158</v>
      </c>
      <c r="X17" s="445"/>
      <c r="Y17" s="445"/>
      <c r="Z17" s="445"/>
      <c r="AA17" s="445"/>
      <c r="AB17" s="446"/>
      <c r="AC17" s="412">
        <v>110076</v>
      </c>
      <c r="AD17" s="413"/>
      <c r="AE17" s="413"/>
      <c r="AF17" s="413"/>
      <c r="AG17" s="414"/>
      <c r="AH17" s="412">
        <v>106764</v>
      </c>
      <c r="AI17" s="413"/>
      <c r="AJ17" s="413"/>
      <c r="AK17" s="413"/>
      <c r="AL17" s="472"/>
      <c r="AM17" s="516"/>
      <c r="AN17" s="416"/>
      <c r="AO17" s="416"/>
      <c r="AP17" s="416"/>
      <c r="AQ17" s="416"/>
      <c r="AR17" s="416"/>
      <c r="AS17" s="416"/>
      <c r="AT17" s="417"/>
      <c r="AU17" s="517"/>
      <c r="AV17" s="518"/>
      <c r="AW17" s="518"/>
      <c r="AX17" s="518"/>
      <c r="AY17" s="473" t="s">
        <v>159</v>
      </c>
      <c r="AZ17" s="474"/>
      <c r="BA17" s="474"/>
      <c r="BB17" s="474"/>
      <c r="BC17" s="474"/>
      <c r="BD17" s="474"/>
      <c r="BE17" s="474"/>
      <c r="BF17" s="474"/>
      <c r="BG17" s="474"/>
      <c r="BH17" s="474"/>
      <c r="BI17" s="474"/>
      <c r="BJ17" s="474"/>
      <c r="BK17" s="474"/>
      <c r="BL17" s="474"/>
      <c r="BM17" s="475"/>
      <c r="BN17" s="459">
        <v>53641694</v>
      </c>
      <c r="BO17" s="460"/>
      <c r="BP17" s="460"/>
      <c r="BQ17" s="460"/>
      <c r="BR17" s="460"/>
      <c r="BS17" s="460"/>
      <c r="BT17" s="460"/>
      <c r="BU17" s="461"/>
      <c r="BV17" s="459">
        <v>55355605</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160</v>
      </c>
      <c r="C18" s="510"/>
      <c r="D18" s="510"/>
      <c r="E18" s="511"/>
      <c r="F18" s="511"/>
      <c r="G18" s="511"/>
      <c r="H18" s="511"/>
      <c r="I18" s="511"/>
      <c r="J18" s="511"/>
      <c r="K18" s="511"/>
      <c r="L18" s="512">
        <v>105.29</v>
      </c>
      <c r="M18" s="512"/>
      <c r="N18" s="512"/>
      <c r="O18" s="512"/>
      <c r="P18" s="512"/>
      <c r="Q18" s="512"/>
      <c r="R18" s="513"/>
      <c r="S18" s="513"/>
      <c r="T18" s="513"/>
      <c r="U18" s="513"/>
      <c r="V18" s="514"/>
      <c r="W18" s="530"/>
      <c r="X18" s="531"/>
      <c r="Y18" s="531"/>
      <c r="Z18" s="531"/>
      <c r="AA18" s="531"/>
      <c r="AB18" s="555"/>
      <c r="AC18" s="429">
        <v>78.099999999999994</v>
      </c>
      <c r="AD18" s="430"/>
      <c r="AE18" s="430"/>
      <c r="AF18" s="430"/>
      <c r="AG18" s="515"/>
      <c r="AH18" s="429">
        <v>76.3</v>
      </c>
      <c r="AI18" s="430"/>
      <c r="AJ18" s="430"/>
      <c r="AK18" s="430"/>
      <c r="AL18" s="431"/>
      <c r="AM18" s="516"/>
      <c r="AN18" s="416"/>
      <c r="AO18" s="416"/>
      <c r="AP18" s="416"/>
      <c r="AQ18" s="416"/>
      <c r="AR18" s="416"/>
      <c r="AS18" s="416"/>
      <c r="AT18" s="417"/>
      <c r="AU18" s="517"/>
      <c r="AV18" s="518"/>
      <c r="AW18" s="518"/>
      <c r="AX18" s="518"/>
      <c r="AY18" s="473" t="s">
        <v>161</v>
      </c>
      <c r="AZ18" s="474"/>
      <c r="BA18" s="474"/>
      <c r="BB18" s="474"/>
      <c r="BC18" s="474"/>
      <c r="BD18" s="474"/>
      <c r="BE18" s="474"/>
      <c r="BF18" s="474"/>
      <c r="BG18" s="474"/>
      <c r="BH18" s="474"/>
      <c r="BI18" s="474"/>
      <c r="BJ18" s="474"/>
      <c r="BK18" s="474"/>
      <c r="BL18" s="474"/>
      <c r="BM18" s="475"/>
      <c r="BN18" s="459">
        <v>64925509</v>
      </c>
      <c r="BO18" s="460"/>
      <c r="BP18" s="460"/>
      <c r="BQ18" s="460"/>
      <c r="BR18" s="460"/>
      <c r="BS18" s="460"/>
      <c r="BT18" s="460"/>
      <c r="BU18" s="461"/>
      <c r="BV18" s="459">
        <v>62543952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162</v>
      </c>
      <c r="C19" s="510"/>
      <c r="D19" s="510"/>
      <c r="E19" s="511"/>
      <c r="F19" s="511"/>
      <c r="G19" s="511"/>
      <c r="H19" s="511"/>
      <c r="I19" s="511"/>
      <c r="J19" s="511"/>
      <c r="K19" s="511"/>
      <c r="L19" s="519">
        <v>3350</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163</v>
      </c>
      <c r="AZ19" s="474"/>
      <c r="BA19" s="474"/>
      <c r="BB19" s="474"/>
      <c r="BC19" s="474"/>
      <c r="BD19" s="474"/>
      <c r="BE19" s="474"/>
      <c r="BF19" s="474"/>
      <c r="BG19" s="474"/>
      <c r="BH19" s="474"/>
      <c r="BI19" s="474"/>
      <c r="BJ19" s="474"/>
      <c r="BK19" s="474"/>
      <c r="BL19" s="474"/>
      <c r="BM19" s="475"/>
      <c r="BN19" s="459">
        <v>84845039</v>
      </c>
      <c r="BO19" s="460"/>
      <c r="BP19" s="460"/>
      <c r="BQ19" s="460"/>
      <c r="BR19" s="460"/>
      <c r="BS19" s="460"/>
      <c r="BT19" s="460"/>
      <c r="BU19" s="461"/>
      <c r="BV19" s="459">
        <v>81326912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164</v>
      </c>
      <c r="C20" s="510"/>
      <c r="D20" s="510"/>
      <c r="E20" s="511"/>
      <c r="F20" s="511"/>
      <c r="G20" s="511"/>
      <c r="H20" s="511"/>
      <c r="I20" s="511"/>
      <c r="J20" s="511"/>
      <c r="K20" s="511"/>
      <c r="L20" s="519">
        <v>152869</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165</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501" t="s">
        <v>169</v>
      </c>
      <c r="X22" s="436"/>
      <c r="Y22" s="437"/>
      <c r="Z22" s="444" t="s">
        <v>1</v>
      </c>
      <c r="AA22" s="445"/>
      <c r="AB22" s="445"/>
      <c r="AC22" s="445"/>
      <c r="AD22" s="445"/>
      <c r="AE22" s="445"/>
      <c r="AF22" s="445"/>
      <c r="AG22" s="446"/>
      <c r="AH22" s="462" t="s">
        <v>170</v>
      </c>
      <c r="AI22" s="445"/>
      <c r="AJ22" s="445"/>
      <c r="AK22" s="445"/>
      <c r="AL22" s="446"/>
      <c r="AM22" s="462" t="s">
        <v>171</v>
      </c>
      <c r="AN22" s="463"/>
      <c r="AO22" s="463"/>
      <c r="AP22" s="463"/>
      <c r="AQ22" s="463"/>
      <c r="AR22" s="464"/>
      <c r="AS22" s="450" t="s">
        <v>168</v>
      </c>
      <c r="AT22" s="451"/>
      <c r="AU22" s="451"/>
      <c r="AV22" s="451"/>
      <c r="AW22" s="451"/>
      <c r="AX22" s="468"/>
      <c r="AY22" s="485" t="s">
        <v>172</v>
      </c>
      <c r="AZ22" s="486"/>
      <c r="BA22" s="486"/>
      <c r="BB22" s="486"/>
      <c r="BC22" s="486"/>
      <c r="BD22" s="486"/>
      <c r="BE22" s="486"/>
      <c r="BF22" s="486"/>
      <c r="BG22" s="486"/>
      <c r="BH22" s="486"/>
      <c r="BI22" s="486"/>
      <c r="BJ22" s="486"/>
      <c r="BK22" s="486"/>
      <c r="BL22" s="486"/>
      <c r="BM22" s="487"/>
      <c r="BN22" s="488">
        <v>45480526</v>
      </c>
      <c r="BO22" s="489"/>
      <c r="BP22" s="489"/>
      <c r="BQ22" s="489"/>
      <c r="BR22" s="489"/>
      <c r="BS22" s="489"/>
      <c r="BT22" s="489"/>
      <c r="BU22" s="490"/>
      <c r="BV22" s="488">
        <v>47536636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173</v>
      </c>
      <c r="AZ23" s="474"/>
      <c r="BA23" s="474"/>
      <c r="BB23" s="474"/>
      <c r="BC23" s="474"/>
      <c r="BD23" s="474"/>
      <c r="BE23" s="474"/>
      <c r="BF23" s="474"/>
      <c r="BG23" s="474"/>
      <c r="BH23" s="474"/>
      <c r="BI23" s="474"/>
      <c r="BJ23" s="474"/>
      <c r="BK23" s="474"/>
      <c r="BL23" s="474"/>
      <c r="BM23" s="475"/>
      <c r="BN23" s="459">
        <v>38348698</v>
      </c>
      <c r="BO23" s="460"/>
      <c r="BP23" s="460"/>
      <c r="BQ23" s="460"/>
      <c r="BR23" s="460"/>
      <c r="BS23" s="460"/>
      <c r="BT23" s="460"/>
      <c r="BU23" s="461"/>
      <c r="BV23" s="459">
        <v>39128121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174</v>
      </c>
      <c r="F24" s="416"/>
      <c r="G24" s="416"/>
      <c r="H24" s="416"/>
      <c r="I24" s="416"/>
      <c r="J24" s="416"/>
      <c r="K24" s="417"/>
      <c r="L24" s="412">
        <v>1</v>
      </c>
      <c r="M24" s="413"/>
      <c r="N24" s="413"/>
      <c r="O24" s="413"/>
      <c r="P24" s="414"/>
      <c r="Q24" s="412">
        <v>9585</v>
      </c>
      <c r="R24" s="413"/>
      <c r="S24" s="413"/>
      <c r="T24" s="413"/>
      <c r="U24" s="413"/>
      <c r="V24" s="414"/>
      <c r="W24" s="502"/>
      <c r="X24" s="439"/>
      <c r="Y24" s="440"/>
      <c r="Z24" s="415" t="s">
        <v>175</v>
      </c>
      <c r="AA24" s="416"/>
      <c r="AB24" s="416"/>
      <c r="AC24" s="416"/>
      <c r="AD24" s="416"/>
      <c r="AE24" s="416"/>
      <c r="AF24" s="416"/>
      <c r="AG24" s="417"/>
      <c r="AH24" s="412">
        <v>1951</v>
      </c>
      <c r="AI24" s="413"/>
      <c r="AJ24" s="413"/>
      <c r="AK24" s="413"/>
      <c r="AL24" s="414"/>
      <c r="AM24" s="412">
        <v>5823735</v>
      </c>
      <c r="AN24" s="413"/>
      <c r="AO24" s="413"/>
      <c r="AP24" s="413"/>
      <c r="AQ24" s="413"/>
      <c r="AR24" s="414"/>
      <c r="AS24" s="412">
        <v>2985</v>
      </c>
      <c r="AT24" s="413"/>
      <c r="AU24" s="413"/>
      <c r="AV24" s="413"/>
      <c r="AW24" s="413"/>
      <c r="AX24" s="472"/>
      <c r="AY24" s="432" t="s">
        <v>176</v>
      </c>
      <c r="AZ24" s="433"/>
      <c r="BA24" s="433"/>
      <c r="BB24" s="433"/>
      <c r="BC24" s="433"/>
      <c r="BD24" s="433"/>
      <c r="BE24" s="433"/>
      <c r="BF24" s="433"/>
      <c r="BG24" s="433"/>
      <c r="BH24" s="433"/>
      <c r="BI24" s="433"/>
      <c r="BJ24" s="433"/>
      <c r="BK24" s="433"/>
      <c r="BL24" s="433"/>
      <c r="BM24" s="434"/>
      <c r="BN24" s="459">
        <v>27012503</v>
      </c>
      <c r="BO24" s="460"/>
      <c r="BP24" s="460"/>
      <c r="BQ24" s="460"/>
      <c r="BR24" s="460"/>
      <c r="BS24" s="460"/>
      <c r="BT24" s="460"/>
      <c r="BU24" s="461"/>
      <c r="BV24" s="459">
        <v>26649282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177</v>
      </c>
      <c r="F25" s="416"/>
      <c r="G25" s="416"/>
      <c r="H25" s="416"/>
      <c r="I25" s="416"/>
      <c r="J25" s="416"/>
      <c r="K25" s="417"/>
      <c r="L25" s="412">
        <v>2</v>
      </c>
      <c r="M25" s="413"/>
      <c r="N25" s="413"/>
      <c r="O25" s="413"/>
      <c r="P25" s="414"/>
      <c r="Q25" s="412">
        <v>8415</v>
      </c>
      <c r="R25" s="413"/>
      <c r="S25" s="413"/>
      <c r="T25" s="413"/>
      <c r="U25" s="413"/>
      <c r="V25" s="414"/>
      <c r="W25" s="502"/>
      <c r="X25" s="439"/>
      <c r="Y25" s="440"/>
      <c r="Z25" s="415" t="s">
        <v>178</v>
      </c>
      <c r="AA25" s="416"/>
      <c r="AB25" s="416"/>
      <c r="AC25" s="416"/>
      <c r="AD25" s="416"/>
      <c r="AE25" s="416"/>
      <c r="AF25" s="416"/>
      <c r="AG25" s="417"/>
      <c r="AH25" s="412">
        <v>329</v>
      </c>
      <c r="AI25" s="413"/>
      <c r="AJ25" s="413"/>
      <c r="AK25" s="413"/>
      <c r="AL25" s="414"/>
      <c r="AM25" s="412">
        <v>960351</v>
      </c>
      <c r="AN25" s="413"/>
      <c r="AO25" s="413"/>
      <c r="AP25" s="413"/>
      <c r="AQ25" s="413"/>
      <c r="AR25" s="414"/>
      <c r="AS25" s="412">
        <v>2919</v>
      </c>
      <c r="AT25" s="413"/>
      <c r="AU25" s="413"/>
      <c r="AV25" s="413"/>
      <c r="AW25" s="413"/>
      <c r="AX25" s="472"/>
      <c r="AY25" s="485" t="s">
        <v>179</v>
      </c>
      <c r="AZ25" s="486"/>
      <c r="BA25" s="486"/>
      <c r="BB25" s="486"/>
      <c r="BC25" s="486"/>
      <c r="BD25" s="486"/>
      <c r="BE25" s="486"/>
      <c r="BF25" s="486"/>
      <c r="BG25" s="486"/>
      <c r="BH25" s="486"/>
      <c r="BI25" s="486"/>
      <c r="BJ25" s="486"/>
      <c r="BK25" s="486"/>
      <c r="BL25" s="486"/>
      <c r="BM25" s="487"/>
      <c r="BN25" s="488">
        <v>10754344</v>
      </c>
      <c r="BO25" s="489"/>
      <c r="BP25" s="489"/>
      <c r="BQ25" s="489"/>
      <c r="BR25" s="489"/>
      <c r="BS25" s="489"/>
      <c r="BT25" s="489"/>
      <c r="BU25" s="490"/>
      <c r="BV25" s="488">
        <v>10729104</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180</v>
      </c>
      <c r="F26" s="416"/>
      <c r="G26" s="416"/>
      <c r="H26" s="416"/>
      <c r="I26" s="416"/>
      <c r="J26" s="416"/>
      <c r="K26" s="417"/>
      <c r="L26" s="412">
        <v>1</v>
      </c>
      <c r="M26" s="413"/>
      <c r="N26" s="413"/>
      <c r="O26" s="413"/>
      <c r="P26" s="414"/>
      <c r="Q26" s="412">
        <v>7425</v>
      </c>
      <c r="R26" s="413"/>
      <c r="S26" s="413"/>
      <c r="T26" s="413"/>
      <c r="U26" s="413"/>
      <c r="V26" s="414"/>
      <c r="W26" s="502"/>
      <c r="X26" s="439"/>
      <c r="Y26" s="440"/>
      <c r="Z26" s="415" t="s">
        <v>181</v>
      </c>
      <c r="AA26" s="470"/>
      <c r="AB26" s="470"/>
      <c r="AC26" s="470"/>
      <c r="AD26" s="470"/>
      <c r="AE26" s="470"/>
      <c r="AF26" s="470"/>
      <c r="AG26" s="471"/>
      <c r="AH26" s="412">
        <v>139</v>
      </c>
      <c r="AI26" s="413"/>
      <c r="AJ26" s="413"/>
      <c r="AK26" s="413"/>
      <c r="AL26" s="414"/>
      <c r="AM26" s="412">
        <v>377524</v>
      </c>
      <c r="AN26" s="413"/>
      <c r="AO26" s="413"/>
      <c r="AP26" s="413"/>
      <c r="AQ26" s="413"/>
      <c r="AR26" s="414"/>
      <c r="AS26" s="412">
        <v>2716</v>
      </c>
      <c r="AT26" s="413"/>
      <c r="AU26" s="413"/>
      <c r="AV26" s="413"/>
      <c r="AW26" s="413"/>
      <c r="AX26" s="472"/>
      <c r="AY26" s="499" t="s">
        <v>182</v>
      </c>
      <c r="AZ26" s="419"/>
      <c r="BA26" s="419"/>
      <c r="BB26" s="419"/>
      <c r="BC26" s="419"/>
      <c r="BD26" s="419"/>
      <c r="BE26" s="419"/>
      <c r="BF26" s="419"/>
      <c r="BG26" s="419"/>
      <c r="BH26" s="419"/>
      <c r="BI26" s="419"/>
      <c r="BJ26" s="419"/>
      <c r="BK26" s="419"/>
      <c r="BL26" s="419"/>
      <c r="BM26" s="500"/>
      <c r="BN26" s="459">
        <v>345232</v>
      </c>
      <c r="BO26" s="460"/>
      <c r="BP26" s="460"/>
      <c r="BQ26" s="460"/>
      <c r="BR26" s="460"/>
      <c r="BS26" s="460"/>
      <c r="BT26" s="460"/>
      <c r="BU26" s="461"/>
      <c r="BV26" s="459">
        <v>221637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183</v>
      </c>
      <c r="F27" s="416"/>
      <c r="G27" s="416"/>
      <c r="H27" s="416"/>
      <c r="I27" s="416"/>
      <c r="J27" s="416"/>
      <c r="K27" s="417"/>
      <c r="L27" s="412">
        <v>1</v>
      </c>
      <c r="M27" s="413"/>
      <c r="N27" s="413"/>
      <c r="O27" s="413"/>
      <c r="P27" s="414"/>
      <c r="Q27" s="412">
        <v>7500</v>
      </c>
      <c r="R27" s="413"/>
      <c r="S27" s="413"/>
      <c r="T27" s="413"/>
      <c r="U27" s="413"/>
      <c r="V27" s="414"/>
      <c r="W27" s="502"/>
      <c r="X27" s="439"/>
      <c r="Y27" s="440"/>
      <c r="Z27" s="415" t="s">
        <v>184</v>
      </c>
      <c r="AA27" s="416"/>
      <c r="AB27" s="416"/>
      <c r="AC27" s="416"/>
      <c r="AD27" s="416"/>
      <c r="AE27" s="416"/>
      <c r="AF27" s="416"/>
      <c r="AG27" s="417"/>
      <c r="AH27" s="412">
        <v>96</v>
      </c>
      <c r="AI27" s="413"/>
      <c r="AJ27" s="413"/>
      <c r="AK27" s="413"/>
      <c r="AL27" s="414"/>
      <c r="AM27" s="412">
        <v>264957</v>
      </c>
      <c r="AN27" s="413"/>
      <c r="AO27" s="413"/>
      <c r="AP27" s="413"/>
      <c r="AQ27" s="413"/>
      <c r="AR27" s="414"/>
      <c r="AS27" s="412">
        <v>2760</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v>3791954</v>
      </c>
      <c r="BO27" s="494"/>
      <c r="BP27" s="494"/>
      <c r="BQ27" s="494"/>
      <c r="BR27" s="494"/>
      <c r="BS27" s="494"/>
      <c r="BT27" s="494"/>
      <c r="BU27" s="495"/>
      <c r="BV27" s="493">
        <v>3791944</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186</v>
      </c>
      <c r="F28" s="416"/>
      <c r="G28" s="416"/>
      <c r="H28" s="416"/>
      <c r="I28" s="416"/>
      <c r="J28" s="416"/>
      <c r="K28" s="417"/>
      <c r="L28" s="412">
        <v>1</v>
      </c>
      <c r="M28" s="413"/>
      <c r="N28" s="413"/>
      <c r="O28" s="413"/>
      <c r="P28" s="414"/>
      <c r="Q28" s="412">
        <v>7100</v>
      </c>
      <c r="R28" s="413"/>
      <c r="S28" s="413"/>
      <c r="T28" s="413"/>
      <c r="U28" s="413"/>
      <c r="V28" s="414"/>
      <c r="W28" s="502"/>
      <c r="X28" s="439"/>
      <c r="Y28" s="440"/>
      <c r="Z28" s="415" t="s">
        <v>187</v>
      </c>
      <c r="AA28" s="416"/>
      <c r="AB28" s="416"/>
      <c r="AC28" s="416"/>
      <c r="AD28" s="416"/>
      <c r="AE28" s="416"/>
      <c r="AF28" s="416"/>
      <c r="AG28" s="417"/>
      <c r="AH28" s="412" t="s">
        <v>140</v>
      </c>
      <c r="AI28" s="413"/>
      <c r="AJ28" s="413"/>
      <c r="AK28" s="413"/>
      <c r="AL28" s="414"/>
      <c r="AM28" s="412" t="s">
        <v>129</v>
      </c>
      <c r="AN28" s="413"/>
      <c r="AO28" s="413"/>
      <c r="AP28" s="413"/>
      <c r="AQ28" s="413"/>
      <c r="AR28" s="414"/>
      <c r="AS28" s="412" t="s">
        <v>188</v>
      </c>
      <c r="AT28" s="413"/>
      <c r="AU28" s="413"/>
      <c r="AV28" s="413"/>
      <c r="AW28" s="413"/>
      <c r="AX28" s="472"/>
      <c r="AY28" s="476" t="s">
        <v>189</v>
      </c>
      <c r="AZ28" s="477"/>
      <c r="BA28" s="477"/>
      <c r="BB28" s="478"/>
      <c r="BC28" s="485" t="s">
        <v>48</v>
      </c>
      <c r="BD28" s="486"/>
      <c r="BE28" s="486"/>
      <c r="BF28" s="486"/>
      <c r="BG28" s="486"/>
      <c r="BH28" s="486"/>
      <c r="BI28" s="486"/>
      <c r="BJ28" s="486"/>
      <c r="BK28" s="486"/>
      <c r="BL28" s="486"/>
      <c r="BM28" s="487"/>
      <c r="BN28" s="488">
        <v>17017117</v>
      </c>
      <c r="BO28" s="489"/>
      <c r="BP28" s="489"/>
      <c r="BQ28" s="489"/>
      <c r="BR28" s="489"/>
      <c r="BS28" s="489"/>
      <c r="BT28" s="489"/>
      <c r="BU28" s="490"/>
      <c r="BV28" s="488">
        <v>14161289</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190</v>
      </c>
      <c r="F29" s="416"/>
      <c r="G29" s="416"/>
      <c r="H29" s="416"/>
      <c r="I29" s="416"/>
      <c r="J29" s="416"/>
      <c r="K29" s="417"/>
      <c r="L29" s="412">
        <v>32</v>
      </c>
      <c r="M29" s="413"/>
      <c r="N29" s="413"/>
      <c r="O29" s="413"/>
      <c r="P29" s="414"/>
      <c r="Q29" s="412">
        <v>6600</v>
      </c>
      <c r="R29" s="413"/>
      <c r="S29" s="413"/>
      <c r="T29" s="413"/>
      <c r="U29" s="413"/>
      <c r="V29" s="414"/>
      <c r="W29" s="503"/>
      <c r="X29" s="504"/>
      <c r="Y29" s="505"/>
      <c r="Z29" s="415" t="s">
        <v>191</v>
      </c>
      <c r="AA29" s="416"/>
      <c r="AB29" s="416"/>
      <c r="AC29" s="416"/>
      <c r="AD29" s="416"/>
      <c r="AE29" s="416"/>
      <c r="AF29" s="416"/>
      <c r="AG29" s="417"/>
      <c r="AH29" s="412">
        <v>2047</v>
      </c>
      <c r="AI29" s="413"/>
      <c r="AJ29" s="413"/>
      <c r="AK29" s="413"/>
      <c r="AL29" s="414"/>
      <c r="AM29" s="412">
        <v>6088692</v>
      </c>
      <c r="AN29" s="413"/>
      <c r="AO29" s="413"/>
      <c r="AP29" s="413"/>
      <c r="AQ29" s="413"/>
      <c r="AR29" s="414"/>
      <c r="AS29" s="412">
        <v>2974</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2531196</v>
      </c>
      <c r="BO29" s="460"/>
      <c r="BP29" s="460"/>
      <c r="BQ29" s="460"/>
      <c r="BR29" s="460"/>
      <c r="BS29" s="460"/>
      <c r="BT29" s="460"/>
      <c r="BU29" s="461"/>
      <c r="BV29" s="459">
        <v>2531181</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98.9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15522890</v>
      </c>
      <c r="BO30" s="494"/>
      <c r="BP30" s="494"/>
      <c r="BQ30" s="494"/>
      <c r="BR30" s="494"/>
      <c r="BS30" s="494"/>
      <c r="BT30" s="494"/>
      <c r="BU30" s="495"/>
      <c r="BV30" s="493">
        <v>14763970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200</v>
      </c>
      <c r="D33" s="411"/>
      <c r="E33" s="410" t="s">
        <v>201</v>
      </c>
      <c r="F33" s="410"/>
      <c r="G33" s="410"/>
      <c r="H33" s="410"/>
      <c r="I33" s="410"/>
      <c r="J33" s="410"/>
      <c r="K33" s="410"/>
      <c r="L33" s="410"/>
      <c r="M33" s="410"/>
      <c r="N33" s="410"/>
      <c r="O33" s="410"/>
      <c r="P33" s="410"/>
      <c r="Q33" s="410"/>
      <c r="R33" s="410"/>
      <c r="S33" s="410"/>
      <c r="T33" s="203"/>
      <c r="U33" s="411" t="s">
        <v>200</v>
      </c>
      <c r="V33" s="411"/>
      <c r="W33" s="410" t="s">
        <v>202</v>
      </c>
      <c r="X33" s="410"/>
      <c r="Y33" s="410"/>
      <c r="Z33" s="410"/>
      <c r="AA33" s="410"/>
      <c r="AB33" s="410"/>
      <c r="AC33" s="410"/>
      <c r="AD33" s="410"/>
      <c r="AE33" s="410"/>
      <c r="AF33" s="410"/>
      <c r="AG33" s="410"/>
      <c r="AH33" s="410"/>
      <c r="AI33" s="410"/>
      <c r="AJ33" s="410"/>
      <c r="AK33" s="410"/>
      <c r="AL33" s="203"/>
      <c r="AM33" s="411" t="s">
        <v>200</v>
      </c>
      <c r="AN33" s="411"/>
      <c r="AO33" s="410" t="s">
        <v>201</v>
      </c>
      <c r="AP33" s="410"/>
      <c r="AQ33" s="410"/>
      <c r="AR33" s="410"/>
      <c r="AS33" s="410"/>
      <c r="AT33" s="410"/>
      <c r="AU33" s="410"/>
      <c r="AV33" s="410"/>
      <c r="AW33" s="410"/>
      <c r="AX33" s="410"/>
      <c r="AY33" s="410"/>
      <c r="AZ33" s="410"/>
      <c r="BA33" s="410"/>
      <c r="BB33" s="410"/>
      <c r="BC33" s="410"/>
      <c r="BD33" s="204"/>
      <c r="BE33" s="410" t="s">
        <v>203</v>
      </c>
      <c r="BF33" s="410"/>
      <c r="BG33" s="410" t="s">
        <v>204</v>
      </c>
      <c r="BH33" s="410"/>
      <c r="BI33" s="410"/>
      <c r="BJ33" s="410"/>
      <c r="BK33" s="410"/>
      <c r="BL33" s="410"/>
      <c r="BM33" s="410"/>
      <c r="BN33" s="410"/>
      <c r="BO33" s="410"/>
      <c r="BP33" s="410"/>
      <c r="BQ33" s="410"/>
      <c r="BR33" s="410"/>
      <c r="BS33" s="410"/>
      <c r="BT33" s="410"/>
      <c r="BU33" s="410"/>
      <c r="BV33" s="204"/>
      <c r="BW33" s="411" t="s">
        <v>203</v>
      </c>
      <c r="BX33" s="411"/>
      <c r="BY33" s="410" t="s">
        <v>205</v>
      </c>
      <c r="BZ33" s="410"/>
      <c r="CA33" s="410"/>
      <c r="CB33" s="410"/>
      <c r="CC33" s="410"/>
      <c r="CD33" s="410"/>
      <c r="CE33" s="410"/>
      <c r="CF33" s="410"/>
      <c r="CG33" s="410"/>
      <c r="CH33" s="410"/>
      <c r="CI33" s="410"/>
      <c r="CJ33" s="410"/>
      <c r="CK33" s="410"/>
      <c r="CL33" s="410"/>
      <c r="CM33" s="410"/>
      <c r="CN33" s="203"/>
      <c r="CO33" s="411" t="s">
        <v>206</v>
      </c>
      <c r="CP33" s="411"/>
      <c r="CQ33" s="410" t="s">
        <v>207</v>
      </c>
      <c r="CR33" s="410"/>
      <c r="CS33" s="410"/>
      <c r="CT33" s="410"/>
      <c r="CU33" s="410"/>
      <c r="CV33" s="410"/>
      <c r="CW33" s="410"/>
      <c r="CX33" s="410"/>
      <c r="CY33" s="410"/>
      <c r="CZ33" s="410"/>
      <c r="DA33" s="410"/>
      <c r="DB33" s="410"/>
      <c r="DC33" s="410"/>
      <c r="DD33" s="410"/>
      <c r="DE33" s="410"/>
      <c r="DF33" s="203"/>
      <c r="DG33" s="409" t="s">
        <v>208</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IF('各会計、関係団体の財政状況及び健全化判断比率'!B32="","",'各会計、関係団体の財政状況及び健全化判断比率'!B32)</f>
        <v>下水道等事業会計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大阪府都市競艇企業団</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高槻市土地開発公社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〇</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公園墓地特別会計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IF('各会計、関係団体の財政状況及び健全化判断比率'!B33="","",'各会計、関係団体の財政状況及び健全化判断比率'!B33)</f>
        <v>自動車運送事業会計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淀川右岸水防事務組合（一般会計）</v>
      </c>
      <c r="BZ35" s="408"/>
      <c r="CA35" s="408"/>
      <c r="CB35" s="408"/>
      <c r="CC35" s="408"/>
      <c r="CD35" s="408"/>
      <c r="CE35" s="408"/>
      <c r="CF35" s="408"/>
      <c r="CG35" s="408"/>
      <c r="CH35" s="408"/>
      <c r="CI35" s="408"/>
      <c r="CJ35" s="408"/>
      <c r="CK35" s="408"/>
      <c r="CL35" s="408"/>
      <c r="CM35" s="408"/>
      <c r="CN35" s="178"/>
      <c r="CO35" s="407">
        <f t="shared" ref="CO35:CO43" si="3">IF(CQ35="","",CO34+1)</f>
        <v>18</v>
      </c>
      <c r="CP35" s="407"/>
      <c r="CQ35" s="408" t="str">
        <f>IF('各会計、関係団体の財政状況及び健全化判断比率'!BS8="","",'各会計、関係団体の財政状況及び健全化判断比率'!BS8)</f>
        <v>高槻市都市交流協会</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母子父子寡婦福祉資金貸付金特別会計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10</v>
      </c>
      <c r="AN36" s="407"/>
      <c r="AO36" s="408" t="str">
        <f>IF('各会計、関係団体の財政状況及び健全化判断比率'!B34="","",'各会計、関係団体の財政状況及び健全化判断比率'!B34)</f>
        <v>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大阪府後期高齢者医療広域連合（一般会計）</v>
      </c>
      <c r="BZ36" s="408"/>
      <c r="CA36" s="408"/>
      <c r="CB36" s="408"/>
      <c r="CC36" s="408"/>
      <c r="CD36" s="408"/>
      <c r="CE36" s="408"/>
      <c r="CF36" s="408"/>
      <c r="CG36" s="408"/>
      <c r="CH36" s="408"/>
      <c r="CI36" s="408"/>
      <c r="CJ36" s="408"/>
      <c r="CK36" s="408"/>
      <c r="CL36" s="408"/>
      <c r="CM36" s="408"/>
      <c r="CN36" s="178"/>
      <c r="CO36" s="407">
        <f t="shared" si="3"/>
        <v>19</v>
      </c>
      <c r="CP36" s="407"/>
      <c r="CQ36" s="408" t="str">
        <f>IF('各会計、関係団体の財政状況及び健全化判断比率'!BS9="","",'各会計、関係団体の財政状況及び健全化判断比率'!BS9)</f>
        <v>高槻市文化振興事業団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7</v>
      </c>
      <c r="V37" s="407"/>
      <c r="W37" s="408" t="str">
        <f>IF('各会計、関係団体の財政状況及び健全化判断比率'!B31="","",'各会計、関係団体の財政状況及び健全化判断比率'!B31)</f>
        <v>駐車場特別会計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大阪府後期高齢者医療広域連合（後期高齢者医療特別会計）</v>
      </c>
      <c r="BZ37" s="408"/>
      <c r="CA37" s="408"/>
      <c r="CB37" s="408"/>
      <c r="CC37" s="408"/>
      <c r="CD37" s="408"/>
      <c r="CE37" s="408"/>
      <c r="CF37" s="408"/>
      <c r="CG37" s="408"/>
      <c r="CH37" s="408"/>
      <c r="CI37" s="408"/>
      <c r="CJ37" s="408"/>
      <c r="CK37" s="408"/>
      <c r="CL37" s="408"/>
      <c r="CM37" s="408"/>
      <c r="CN37" s="178"/>
      <c r="CO37" s="407">
        <f t="shared" si="3"/>
        <v>20</v>
      </c>
      <c r="CP37" s="407"/>
      <c r="CQ37" s="408" t="str">
        <f>IF('各会計、関係団体の財政状況及び健全化判断比率'!BS10="","",'各会計、関係団体の財政状況及び健全化判断比率'!BS10)</f>
        <v>大阪府三島救急医療センター</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〇</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大阪広域水道企業団（水道用水供給事業）</v>
      </c>
      <c r="BZ38" s="408"/>
      <c r="CA38" s="408"/>
      <c r="CB38" s="408"/>
      <c r="CC38" s="408"/>
      <c r="CD38" s="408"/>
      <c r="CE38" s="408"/>
      <c r="CF38" s="408"/>
      <c r="CG38" s="408"/>
      <c r="CH38" s="408"/>
      <c r="CI38" s="408"/>
      <c r="CJ38" s="408"/>
      <c r="CK38" s="408"/>
      <c r="CL38" s="408"/>
      <c r="CM38" s="408"/>
      <c r="CN38" s="178"/>
      <c r="CO38" s="407">
        <f t="shared" si="3"/>
        <v>21</v>
      </c>
      <c r="CP38" s="407"/>
      <c r="CQ38" s="408" t="str">
        <f>IF('各会計、関係団体の財政状況及び健全化判断比率'!BS11="","",'各会計、関係団体の財政状況及び健全化判断比率'!BS11)</f>
        <v>高槻市みどりとスポーツ振興事業団</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大阪広域水道企業団（工業用水道事業会計）</v>
      </c>
      <c r="BZ39" s="408"/>
      <c r="CA39" s="408"/>
      <c r="CB39" s="408"/>
      <c r="CC39" s="408"/>
      <c r="CD39" s="408"/>
      <c r="CE39" s="408"/>
      <c r="CF39" s="408"/>
      <c r="CG39" s="408"/>
      <c r="CH39" s="408"/>
      <c r="CI39" s="408"/>
      <c r="CJ39" s="408"/>
      <c r="CK39" s="408"/>
      <c r="CL39" s="408"/>
      <c r="CM39" s="408"/>
      <c r="CN39" s="178"/>
      <c r="CO39" s="407">
        <f t="shared" si="3"/>
        <v>22</v>
      </c>
      <c r="CP39" s="407"/>
      <c r="CQ39" s="408" t="str">
        <f>IF('各会計、関係団体の財政状況及び健全化判断比率'!BS12="","",'各会計、関係団体の財政状況及び健全化判断比率'!BS12)</f>
        <v>高槻都市開発株式会社</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404" t="s">
        <v>210</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211</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212</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213</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214</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215</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216</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614</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217</v>
      </c>
      <c r="DI1" s="783"/>
      <c r="DJ1" s="783"/>
      <c r="DK1" s="783"/>
      <c r="DL1" s="783"/>
      <c r="DM1" s="783"/>
      <c r="DN1" s="784"/>
      <c r="DO1" s="212"/>
      <c r="DP1" s="782" t="s">
        <v>218</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220</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221</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222</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223</v>
      </c>
      <c r="S4" s="725"/>
      <c r="T4" s="725"/>
      <c r="U4" s="725"/>
      <c r="V4" s="725"/>
      <c r="W4" s="725"/>
      <c r="X4" s="725"/>
      <c r="Y4" s="726"/>
      <c r="Z4" s="724" t="s">
        <v>224</v>
      </c>
      <c r="AA4" s="725"/>
      <c r="AB4" s="725"/>
      <c r="AC4" s="726"/>
      <c r="AD4" s="724" t="s">
        <v>225</v>
      </c>
      <c r="AE4" s="725"/>
      <c r="AF4" s="725"/>
      <c r="AG4" s="725"/>
      <c r="AH4" s="725"/>
      <c r="AI4" s="725"/>
      <c r="AJ4" s="725"/>
      <c r="AK4" s="726"/>
      <c r="AL4" s="724" t="s">
        <v>224</v>
      </c>
      <c r="AM4" s="725"/>
      <c r="AN4" s="725"/>
      <c r="AO4" s="726"/>
      <c r="AP4" s="785" t="s">
        <v>226</v>
      </c>
      <c r="AQ4" s="785"/>
      <c r="AR4" s="785"/>
      <c r="AS4" s="785"/>
      <c r="AT4" s="785"/>
      <c r="AU4" s="785"/>
      <c r="AV4" s="785"/>
      <c r="AW4" s="785"/>
      <c r="AX4" s="785"/>
      <c r="AY4" s="785"/>
      <c r="AZ4" s="785"/>
      <c r="BA4" s="785"/>
      <c r="BB4" s="785"/>
      <c r="BC4" s="785"/>
      <c r="BD4" s="785"/>
      <c r="BE4" s="785"/>
      <c r="BF4" s="785"/>
      <c r="BG4" s="785" t="s">
        <v>227</v>
      </c>
      <c r="BH4" s="785"/>
      <c r="BI4" s="785"/>
      <c r="BJ4" s="785"/>
      <c r="BK4" s="785"/>
      <c r="BL4" s="785"/>
      <c r="BM4" s="785"/>
      <c r="BN4" s="785"/>
      <c r="BO4" s="785" t="s">
        <v>224</v>
      </c>
      <c r="BP4" s="785"/>
      <c r="BQ4" s="785"/>
      <c r="BR4" s="785"/>
      <c r="BS4" s="785" t="s">
        <v>228</v>
      </c>
      <c r="BT4" s="785"/>
      <c r="BU4" s="785"/>
      <c r="BV4" s="785"/>
      <c r="BW4" s="785"/>
      <c r="BX4" s="785"/>
      <c r="BY4" s="785"/>
      <c r="BZ4" s="785"/>
      <c r="CA4" s="785"/>
      <c r="CB4" s="785"/>
      <c r="CD4" s="767" t="s">
        <v>229</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3" t="s">
        <v>230</v>
      </c>
      <c r="C5" s="734"/>
      <c r="D5" s="734"/>
      <c r="E5" s="734"/>
      <c r="F5" s="734"/>
      <c r="G5" s="734"/>
      <c r="H5" s="734"/>
      <c r="I5" s="734"/>
      <c r="J5" s="734"/>
      <c r="K5" s="734"/>
      <c r="L5" s="734"/>
      <c r="M5" s="734"/>
      <c r="N5" s="734"/>
      <c r="O5" s="734"/>
      <c r="P5" s="734"/>
      <c r="Q5" s="735"/>
      <c r="R5" s="718">
        <v>50949915</v>
      </c>
      <c r="S5" s="719"/>
      <c r="T5" s="719"/>
      <c r="U5" s="719"/>
      <c r="V5" s="719"/>
      <c r="W5" s="719"/>
      <c r="X5" s="719"/>
      <c r="Y5" s="762"/>
      <c r="Z5" s="780">
        <v>33.9</v>
      </c>
      <c r="AA5" s="780"/>
      <c r="AB5" s="780"/>
      <c r="AC5" s="780"/>
      <c r="AD5" s="781">
        <v>46868707</v>
      </c>
      <c r="AE5" s="781"/>
      <c r="AF5" s="781"/>
      <c r="AG5" s="781"/>
      <c r="AH5" s="781"/>
      <c r="AI5" s="781"/>
      <c r="AJ5" s="781"/>
      <c r="AK5" s="781"/>
      <c r="AL5" s="763">
        <v>65.8</v>
      </c>
      <c r="AM5" s="738"/>
      <c r="AN5" s="738"/>
      <c r="AO5" s="764"/>
      <c r="AP5" s="733" t="s">
        <v>231</v>
      </c>
      <c r="AQ5" s="734"/>
      <c r="AR5" s="734"/>
      <c r="AS5" s="734"/>
      <c r="AT5" s="734"/>
      <c r="AU5" s="734"/>
      <c r="AV5" s="734"/>
      <c r="AW5" s="734"/>
      <c r="AX5" s="734"/>
      <c r="AY5" s="734"/>
      <c r="AZ5" s="734"/>
      <c r="BA5" s="734"/>
      <c r="BB5" s="734"/>
      <c r="BC5" s="734"/>
      <c r="BD5" s="734"/>
      <c r="BE5" s="734"/>
      <c r="BF5" s="735"/>
      <c r="BG5" s="665">
        <v>45727228</v>
      </c>
      <c r="BH5" s="666"/>
      <c r="BI5" s="666"/>
      <c r="BJ5" s="666"/>
      <c r="BK5" s="666"/>
      <c r="BL5" s="666"/>
      <c r="BM5" s="666"/>
      <c r="BN5" s="667"/>
      <c r="BO5" s="692">
        <v>89.7</v>
      </c>
      <c r="BP5" s="692"/>
      <c r="BQ5" s="692"/>
      <c r="BR5" s="692"/>
      <c r="BS5" s="693">
        <v>718478</v>
      </c>
      <c r="BT5" s="693"/>
      <c r="BU5" s="693"/>
      <c r="BV5" s="693"/>
      <c r="BW5" s="693"/>
      <c r="BX5" s="693"/>
      <c r="BY5" s="693"/>
      <c r="BZ5" s="693"/>
      <c r="CA5" s="693"/>
      <c r="CB5" s="751"/>
      <c r="CD5" s="767" t="s">
        <v>226</v>
      </c>
      <c r="CE5" s="768"/>
      <c r="CF5" s="768"/>
      <c r="CG5" s="768"/>
      <c r="CH5" s="768"/>
      <c r="CI5" s="768"/>
      <c r="CJ5" s="768"/>
      <c r="CK5" s="768"/>
      <c r="CL5" s="768"/>
      <c r="CM5" s="768"/>
      <c r="CN5" s="768"/>
      <c r="CO5" s="768"/>
      <c r="CP5" s="768"/>
      <c r="CQ5" s="769"/>
      <c r="CR5" s="767" t="s">
        <v>232</v>
      </c>
      <c r="CS5" s="768"/>
      <c r="CT5" s="768"/>
      <c r="CU5" s="768"/>
      <c r="CV5" s="768"/>
      <c r="CW5" s="768"/>
      <c r="CX5" s="768"/>
      <c r="CY5" s="769"/>
      <c r="CZ5" s="767" t="s">
        <v>224</v>
      </c>
      <c r="DA5" s="768"/>
      <c r="DB5" s="768"/>
      <c r="DC5" s="769"/>
      <c r="DD5" s="767" t="s">
        <v>233</v>
      </c>
      <c r="DE5" s="768"/>
      <c r="DF5" s="768"/>
      <c r="DG5" s="768"/>
      <c r="DH5" s="768"/>
      <c r="DI5" s="768"/>
      <c r="DJ5" s="768"/>
      <c r="DK5" s="768"/>
      <c r="DL5" s="768"/>
      <c r="DM5" s="768"/>
      <c r="DN5" s="768"/>
      <c r="DO5" s="768"/>
      <c r="DP5" s="769"/>
      <c r="DQ5" s="767" t="s">
        <v>234</v>
      </c>
      <c r="DR5" s="768"/>
      <c r="DS5" s="768"/>
      <c r="DT5" s="768"/>
      <c r="DU5" s="768"/>
      <c r="DV5" s="768"/>
      <c r="DW5" s="768"/>
      <c r="DX5" s="768"/>
      <c r="DY5" s="768"/>
      <c r="DZ5" s="768"/>
      <c r="EA5" s="768"/>
      <c r="EB5" s="768"/>
      <c r="EC5" s="769"/>
    </row>
    <row r="6" spans="2:143" ht="11.25" customHeight="1" x14ac:dyDescent="0.15">
      <c r="B6" s="662" t="s">
        <v>235</v>
      </c>
      <c r="C6" s="663"/>
      <c r="D6" s="663"/>
      <c r="E6" s="663"/>
      <c r="F6" s="663"/>
      <c r="G6" s="663"/>
      <c r="H6" s="663"/>
      <c r="I6" s="663"/>
      <c r="J6" s="663"/>
      <c r="K6" s="663"/>
      <c r="L6" s="663"/>
      <c r="M6" s="663"/>
      <c r="N6" s="663"/>
      <c r="O6" s="663"/>
      <c r="P6" s="663"/>
      <c r="Q6" s="664"/>
      <c r="R6" s="665">
        <v>616628</v>
      </c>
      <c r="S6" s="666"/>
      <c r="T6" s="666"/>
      <c r="U6" s="666"/>
      <c r="V6" s="666"/>
      <c r="W6" s="666"/>
      <c r="X6" s="666"/>
      <c r="Y6" s="667"/>
      <c r="Z6" s="692">
        <v>0.4</v>
      </c>
      <c r="AA6" s="692"/>
      <c r="AB6" s="692"/>
      <c r="AC6" s="692"/>
      <c r="AD6" s="693">
        <v>616628</v>
      </c>
      <c r="AE6" s="693"/>
      <c r="AF6" s="693"/>
      <c r="AG6" s="693"/>
      <c r="AH6" s="693"/>
      <c r="AI6" s="693"/>
      <c r="AJ6" s="693"/>
      <c r="AK6" s="693"/>
      <c r="AL6" s="668">
        <v>0.9</v>
      </c>
      <c r="AM6" s="669"/>
      <c r="AN6" s="669"/>
      <c r="AO6" s="694"/>
      <c r="AP6" s="662" t="s">
        <v>236</v>
      </c>
      <c r="AQ6" s="663"/>
      <c r="AR6" s="663"/>
      <c r="AS6" s="663"/>
      <c r="AT6" s="663"/>
      <c r="AU6" s="663"/>
      <c r="AV6" s="663"/>
      <c r="AW6" s="663"/>
      <c r="AX6" s="663"/>
      <c r="AY6" s="663"/>
      <c r="AZ6" s="663"/>
      <c r="BA6" s="663"/>
      <c r="BB6" s="663"/>
      <c r="BC6" s="663"/>
      <c r="BD6" s="663"/>
      <c r="BE6" s="663"/>
      <c r="BF6" s="664"/>
      <c r="BG6" s="665">
        <v>45727228</v>
      </c>
      <c r="BH6" s="666"/>
      <c r="BI6" s="666"/>
      <c r="BJ6" s="666"/>
      <c r="BK6" s="666"/>
      <c r="BL6" s="666"/>
      <c r="BM6" s="666"/>
      <c r="BN6" s="667"/>
      <c r="BO6" s="692">
        <v>89.7</v>
      </c>
      <c r="BP6" s="692"/>
      <c r="BQ6" s="692"/>
      <c r="BR6" s="692"/>
      <c r="BS6" s="693">
        <v>718478</v>
      </c>
      <c r="BT6" s="693"/>
      <c r="BU6" s="693"/>
      <c r="BV6" s="693"/>
      <c r="BW6" s="693"/>
      <c r="BX6" s="693"/>
      <c r="BY6" s="693"/>
      <c r="BZ6" s="693"/>
      <c r="CA6" s="693"/>
      <c r="CB6" s="751"/>
      <c r="CD6" s="721" t="s">
        <v>237</v>
      </c>
      <c r="CE6" s="722"/>
      <c r="CF6" s="722"/>
      <c r="CG6" s="722"/>
      <c r="CH6" s="722"/>
      <c r="CI6" s="722"/>
      <c r="CJ6" s="722"/>
      <c r="CK6" s="722"/>
      <c r="CL6" s="722"/>
      <c r="CM6" s="722"/>
      <c r="CN6" s="722"/>
      <c r="CO6" s="722"/>
      <c r="CP6" s="722"/>
      <c r="CQ6" s="723"/>
      <c r="CR6" s="665">
        <v>626521</v>
      </c>
      <c r="CS6" s="666"/>
      <c r="CT6" s="666"/>
      <c r="CU6" s="666"/>
      <c r="CV6" s="666"/>
      <c r="CW6" s="666"/>
      <c r="CX6" s="666"/>
      <c r="CY6" s="667"/>
      <c r="CZ6" s="763">
        <v>0.4</v>
      </c>
      <c r="DA6" s="738"/>
      <c r="DB6" s="738"/>
      <c r="DC6" s="766"/>
      <c r="DD6" s="671">
        <v>15944</v>
      </c>
      <c r="DE6" s="666"/>
      <c r="DF6" s="666"/>
      <c r="DG6" s="666"/>
      <c r="DH6" s="666"/>
      <c r="DI6" s="666"/>
      <c r="DJ6" s="666"/>
      <c r="DK6" s="666"/>
      <c r="DL6" s="666"/>
      <c r="DM6" s="666"/>
      <c r="DN6" s="666"/>
      <c r="DO6" s="666"/>
      <c r="DP6" s="667"/>
      <c r="DQ6" s="671">
        <v>625225</v>
      </c>
      <c r="DR6" s="666"/>
      <c r="DS6" s="666"/>
      <c r="DT6" s="666"/>
      <c r="DU6" s="666"/>
      <c r="DV6" s="666"/>
      <c r="DW6" s="666"/>
      <c r="DX6" s="666"/>
      <c r="DY6" s="666"/>
      <c r="DZ6" s="666"/>
      <c r="EA6" s="666"/>
      <c r="EB6" s="666"/>
      <c r="EC6" s="709"/>
    </row>
    <row r="7" spans="2:143" ht="11.25" customHeight="1" x14ac:dyDescent="0.15">
      <c r="B7" s="662" t="s">
        <v>238</v>
      </c>
      <c r="C7" s="663"/>
      <c r="D7" s="663"/>
      <c r="E7" s="663"/>
      <c r="F7" s="663"/>
      <c r="G7" s="663"/>
      <c r="H7" s="663"/>
      <c r="I7" s="663"/>
      <c r="J7" s="663"/>
      <c r="K7" s="663"/>
      <c r="L7" s="663"/>
      <c r="M7" s="663"/>
      <c r="N7" s="663"/>
      <c r="O7" s="663"/>
      <c r="P7" s="663"/>
      <c r="Q7" s="664"/>
      <c r="R7" s="665">
        <v>59308</v>
      </c>
      <c r="S7" s="666"/>
      <c r="T7" s="666"/>
      <c r="U7" s="666"/>
      <c r="V7" s="666"/>
      <c r="W7" s="666"/>
      <c r="X7" s="666"/>
      <c r="Y7" s="667"/>
      <c r="Z7" s="692">
        <v>0</v>
      </c>
      <c r="AA7" s="692"/>
      <c r="AB7" s="692"/>
      <c r="AC7" s="692"/>
      <c r="AD7" s="693">
        <v>59308</v>
      </c>
      <c r="AE7" s="693"/>
      <c r="AF7" s="693"/>
      <c r="AG7" s="693"/>
      <c r="AH7" s="693"/>
      <c r="AI7" s="693"/>
      <c r="AJ7" s="693"/>
      <c r="AK7" s="693"/>
      <c r="AL7" s="668">
        <v>0.1</v>
      </c>
      <c r="AM7" s="669"/>
      <c r="AN7" s="669"/>
      <c r="AO7" s="694"/>
      <c r="AP7" s="662" t="s">
        <v>239</v>
      </c>
      <c r="AQ7" s="663"/>
      <c r="AR7" s="663"/>
      <c r="AS7" s="663"/>
      <c r="AT7" s="663"/>
      <c r="AU7" s="663"/>
      <c r="AV7" s="663"/>
      <c r="AW7" s="663"/>
      <c r="AX7" s="663"/>
      <c r="AY7" s="663"/>
      <c r="AZ7" s="663"/>
      <c r="BA7" s="663"/>
      <c r="BB7" s="663"/>
      <c r="BC7" s="663"/>
      <c r="BD7" s="663"/>
      <c r="BE7" s="663"/>
      <c r="BF7" s="664"/>
      <c r="BG7" s="665">
        <v>23727958</v>
      </c>
      <c r="BH7" s="666"/>
      <c r="BI7" s="666"/>
      <c r="BJ7" s="666"/>
      <c r="BK7" s="666"/>
      <c r="BL7" s="666"/>
      <c r="BM7" s="666"/>
      <c r="BN7" s="667"/>
      <c r="BO7" s="692">
        <v>46.6</v>
      </c>
      <c r="BP7" s="692"/>
      <c r="BQ7" s="692"/>
      <c r="BR7" s="692"/>
      <c r="BS7" s="693">
        <v>718478</v>
      </c>
      <c r="BT7" s="693"/>
      <c r="BU7" s="693"/>
      <c r="BV7" s="693"/>
      <c r="BW7" s="693"/>
      <c r="BX7" s="693"/>
      <c r="BY7" s="693"/>
      <c r="BZ7" s="693"/>
      <c r="CA7" s="693"/>
      <c r="CB7" s="751"/>
      <c r="CD7" s="699" t="s">
        <v>240</v>
      </c>
      <c r="CE7" s="700"/>
      <c r="CF7" s="700"/>
      <c r="CG7" s="700"/>
      <c r="CH7" s="700"/>
      <c r="CI7" s="700"/>
      <c r="CJ7" s="700"/>
      <c r="CK7" s="700"/>
      <c r="CL7" s="700"/>
      <c r="CM7" s="700"/>
      <c r="CN7" s="700"/>
      <c r="CO7" s="700"/>
      <c r="CP7" s="700"/>
      <c r="CQ7" s="701"/>
      <c r="CR7" s="665">
        <v>23220957</v>
      </c>
      <c r="CS7" s="666"/>
      <c r="CT7" s="666"/>
      <c r="CU7" s="666"/>
      <c r="CV7" s="666"/>
      <c r="CW7" s="666"/>
      <c r="CX7" s="666"/>
      <c r="CY7" s="667"/>
      <c r="CZ7" s="692">
        <v>15.9</v>
      </c>
      <c r="DA7" s="692"/>
      <c r="DB7" s="692"/>
      <c r="DC7" s="692"/>
      <c r="DD7" s="671">
        <v>8346296</v>
      </c>
      <c r="DE7" s="666"/>
      <c r="DF7" s="666"/>
      <c r="DG7" s="666"/>
      <c r="DH7" s="666"/>
      <c r="DI7" s="666"/>
      <c r="DJ7" s="666"/>
      <c r="DK7" s="666"/>
      <c r="DL7" s="666"/>
      <c r="DM7" s="666"/>
      <c r="DN7" s="666"/>
      <c r="DO7" s="666"/>
      <c r="DP7" s="667"/>
      <c r="DQ7" s="671">
        <v>11809682</v>
      </c>
      <c r="DR7" s="666"/>
      <c r="DS7" s="666"/>
      <c r="DT7" s="666"/>
      <c r="DU7" s="666"/>
      <c r="DV7" s="666"/>
      <c r="DW7" s="666"/>
      <c r="DX7" s="666"/>
      <c r="DY7" s="666"/>
      <c r="DZ7" s="666"/>
      <c r="EA7" s="666"/>
      <c r="EB7" s="666"/>
      <c r="EC7" s="709"/>
    </row>
    <row r="8" spans="2:143" ht="11.25" customHeight="1" x14ac:dyDescent="0.15">
      <c r="B8" s="662" t="s">
        <v>241</v>
      </c>
      <c r="C8" s="663"/>
      <c r="D8" s="663"/>
      <c r="E8" s="663"/>
      <c r="F8" s="663"/>
      <c r="G8" s="663"/>
      <c r="H8" s="663"/>
      <c r="I8" s="663"/>
      <c r="J8" s="663"/>
      <c r="K8" s="663"/>
      <c r="L8" s="663"/>
      <c r="M8" s="663"/>
      <c r="N8" s="663"/>
      <c r="O8" s="663"/>
      <c r="P8" s="663"/>
      <c r="Q8" s="664"/>
      <c r="R8" s="665">
        <v>468542</v>
      </c>
      <c r="S8" s="666"/>
      <c r="T8" s="666"/>
      <c r="U8" s="666"/>
      <c r="V8" s="666"/>
      <c r="W8" s="666"/>
      <c r="X8" s="666"/>
      <c r="Y8" s="667"/>
      <c r="Z8" s="692">
        <v>0.3</v>
      </c>
      <c r="AA8" s="692"/>
      <c r="AB8" s="692"/>
      <c r="AC8" s="692"/>
      <c r="AD8" s="693">
        <v>468542</v>
      </c>
      <c r="AE8" s="693"/>
      <c r="AF8" s="693"/>
      <c r="AG8" s="693"/>
      <c r="AH8" s="693"/>
      <c r="AI8" s="693"/>
      <c r="AJ8" s="693"/>
      <c r="AK8" s="693"/>
      <c r="AL8" s="668">
        <v>0.7</v>
      </c>
      <c r="AM8" s="669"/>
      <c r="AN8" s="669"/>
      <c r="AO8" s="694"/>
      <c r="AP8" s="662" t="s">
        <v>242</v>
      </c>
      <c r="AQ8" s="663"/>
      <c r="AR8" s="663"/>
      <c r="AS8" s="663"/>
      <c r="AT8" s="663"/>
      <c r="AU8" s="663"/>
      <c r="AV8" s="663"/>
      <c r="AW8" s="663"/>
      <c r="AX8" s="663"/>
      <c r="AY8" s="663"/>
      <c r="AZ8" s="663"/>
      <c r="BA8" s="663"/>
      <c r="BB8" s="663"/>
      <c r="BC8" s="663"/>
      <c r="BD8" s="663"/>
      <c r="BE8" s="663"/>
      <c r="BF8" s="664"/>
      <c r="BG8" s="665">
        <v>594154</v>
      </c>
      <c r="BH8" s="666"/>
      <c r="BI8" s="666"/>
      <c r="BJ8" s="666"/>
      <c r="BK8" s="666"/>
      <c r="BL8" s="666"/>
      <c r="BM8" s="666"/>
      <c r="BN8" s="667"/>
      <c r="BO8" s="692">
        <v>1.2</v>
      </c>
      <c r="BP8" s="692"/>
      <c r="BQ8" s="692"/>
      <c r="BR8" s="692"/>
      <c r="BS8" s="693" t="s">
        <v>129</v>
      </c>
      <c r="BT8" s="693"/>
      <c r="BU8" s="693"/>
      <c r="BV8" s="693"/>
      <c r="BW8" s="693"/>
      <c r="BX8" s="693"/>
      <c r="BY8" s="693"/>
      <c r="BZ8" s="693"/>
      <c r="CA8" s="693"/>
      <c r="CB8" s="751"/>
      <c r="CD8" s="699" t="s">
        <v>243</v>
      </c>
      <c r="CE8" s="700"/>
      <c r="CF8" s="700"/>
      <c r="CG8" s="700"/>
      <c r="CH8" s="700"/>
      <c r="CI8" s="700"/>
      <c r="CJ8" s="700"/>
      <c r="CK8" s="700"/>
      <c r="CL8" s="700"/>
      <c r="CM8" s="700"/>
      <c r="CN8" s="700"/>
      <c r="CO8" s="700"/>
      <c r="CP8" s="700"/>
      <c r="CQ8" s="701"/>
      <c r="CR8" s="665">
        <v>68092457</v>
      </c>
      <c r="CS8" s="666"/>
      <c r="CT8" s="666"/>
      <c r="CU8" s="666"/>
      <c r="CV8" s="666"/>
      <c r="CW8" s="666"/>
      <c r="CX8" s="666"/>
      <c r="CY8" s="667"/>
      <c r="CZ8" s="692">
        <v>46.6</v>
      </c>
      <c r="DA8" s="692"/>
      <c r="DB8" s="692"/>
      <c r="DC8" s="692"/>
      <c r="DD8" s="671">
        <v>748566</v>
      </c>
      <c r="DE8" s="666"/>
      <c r="DF8" s="666"/>
      <c r="DG8" s="666"/>
      <c r="DH8" s="666"/>
      <c r="DI8" s="666"/>
      <c r="DJ8" s="666"/>
      <c r="DK8" s="666"/>
      <c r="DL8" s="666"/>
      <c r="DM8" s="666"/>
      <c r="DN8" s="666"/>
      <c r="DO8" s="666"/>
      <c r="DP8" s="667"/>
      <c r="DQ8" s="671">
        <v>28453332</v>
      </c>
      <c r="DR8" s="666"/>
      <c r="DS8" s="666"/>
      <c r="DT8" s="666"/>
      <c r="DU8" s="666"/>
      <c r="DV8" s="666"/>
      <c r="DW8" s="666"/>
      <c r="DX8" s="666"/>
      <c r="DY8" s="666"/>
      <c r="DZ8" s="666"/>
      <c r="EA8" s="666"/>
      <c r="EB8" s="666"/>
      <c r="EC8" s="709"/>
    </row>
    <row r="9" spans="2:143" ht="11.25" customHeight="1" x14ac:dyDescent="0.15">
      <c r="B9" s="662" t="s">
        <v>244</v>
      </c>
      <c r="C9" s="663"/>
      <c r="D9" s="663"/>
      <c r="E9" s="663"/>
      <c r="F9" s="663"/>
      <c r="G9" s="663"/>
      <c r="H9" s="663"/>
      <c r="I9" s="663"/>
      <c r="J9" s="663"/>
      <c r="K9" s="663"/>
      <c r="L9" s="663"/>
      <c r="M9" s="663"/>
      <c r="N9" s="663"/>
      <c r="O9" s="663"/>
      <c r="P9" s="663"/>
      <c r="Q9" s="664"/>
      <c r="R9" s="665">
        <v>526391</v>
      </c>
      <c r="S9" s="666"/>
      <c r="T9" s="666"/>
      <c r="U9" s="666"/>
      <c r="V9" s="666"/>
      <c r="W9" s="666"/>
      <c r="X9" s="666"/>
      <c r="Y9" s="667"/>
      <c r="Z9" s="692">
        <v>0.4</v>
      </c>
      <c r="AA9" s="692"/>
      <c r="AB9" s="692"/>
      <c r="AC9" s="692"/>
      <c r="AD9" s="693">
        <v>526391</v>
      </c>
      <c r="AE9" s="693"/>
      <c r="AF9" s="693"/>
      <c r="AG9" s="693"/>
      <c r="AH9" s="693"/>
      <c r="AI9" s="693"/>
      <c r="AJ9" s="693"/>
      <c r="AK9" s="693"/>
      <c r="AL9" s="668">
        <v>0.7</v>
      </c>
      <c r="AM9" s="669"/>
      <c r="AN9" s="669"/>
      <c r="AO9" s="694"/>
      <c r="AP9" s="662" t="s">
        <v>245</v>
      </c>
      <c r="AQ9" s="663"/>
      <c r="AR9" s="663"/>
      <c r="AS9" s="663"/>
      <c r="AT9" s="663"/>
      <c r="AU9" s="663"/>
      <c r="AV9" s="663"/>
      <c r="AW9" s="663"/>
      <c r="AX9" s="663"/>
      <c r="AY9" s="663"/>
      <c r="AZ9" s="663"/>
      <c r="BA9" s="663"/>
      <c r="BB9" s="663"/>
      <c r="BC9" s="663"/>
      <c r="BD9" s="663"/>
      <c r="BE9" s="663"/>
      <c r="BF9" s="664"/>
      <c r="BG9" s="665">
        <v>20251288</v>
      </c>
      <c r="BH9" s="666"/>
      <c r="BI9" s="666"/>
      <c r="BJ9" s="666"/>
      <c r="BK9" s="666"/>
      <c r="BL9" s="666"/>
      <c r="BM9" s="666"/>
      <c r="BN9" s="667"/>
      <c r="BO9" s="692">
        <v>39.700000000000003</v>
      </c>
      <c r="BP9" s="692"/>
      <c r="BQ9" s="692"/>
      <c r="BR9" s="692"/>
      <c r="BS9" s="693" t="s">
        <v>129</v>
      </c>
      <c r="BT9" s="693"/>
      <c r="BU9" s="693"/>
      <c r="BV9" s="693"/>
      <c r="BW9" s="693"/>
      <c r="BX9" s="693"/>
      <c r="BY9" s="693"/>
      <c r="BZ9" s="693"/>
      <c r="CA9" s="693"/>
      <c r="CB9" s="751"/>
      <c r="CD9" s="699" t="s">
        <v>246</v>
      </c>
      <c r="CE9" s="700"/>
      <c r="CF9" s="700"/>
      <c r="CG9" s="700"/>
      <c r="CH9" s="700"/>
      <c r="CI9" s="700"/>
      <c r="CJ9" s="700"/>
      <c r="CK9" s="700"/>
      <c r="CL9" s="700"/>
      <c r="CM9" s="700"/>
      <c r="CN9" s="700"/>
      <c r="CO9" s="700"/>
      <c r="CP9" s="700"/>
      <c r="CQ9" s="701"/>
      <c r="CR9" s="665">
        <v>16433760</v>
      </c>
      <c r="CS9" s="666"/>
      <c r="CT9" s="666"/>
      <c r="CU9" s="666"/>
      <c r="CV9" s="666"/>
      <c r="CW9" s="666"/>
      <c r="CX9" s="666"/>
      <c r="CY9" s="667"/>
      <c r="CZ9" s="692">
        <v>11.3</v>
      </c>
      <c r="DA9" s="692"/>
      <c r="DB9" s="692"/>
      <c r="DC9" s="692"/>
      <c r="DD9" s="671">
        <v>1458669</v>
      </c>
      <c r="DE9" s="666"/>
      <c r="DF9" s="666"/>
      <c r="DG9" s="666"/>
      <c r="DH9" s="666"/>
      <c r="DI9" s="666"/>
      <c r="DJ9" s="666"/>
      <c r="DK9" s="666"/>
      <c r="DL9" s="666"/>
      <c r="DM9" s="666"/>
      <c r="DN9" s="666"/>
      <c r="DO9" s="666"/>
      <c r="DP9" s="667"/>
      <c r="DQ9" s="671">
        <v>8976220</v>
      </c>
      <c r="DR9" s="666"/>
      <c r="DS9" s="666"/>
      <c r="DT9" s="666"/>
      <c r="DU9" s="666"/>
      <c r="DV9" s="666"/>
      <c r="DW9" s="666"/>
      <c r="DX9" s="666"/>
      <c r="DY9" s="666"/>
      <c r="DZ9" s="666"/>
      <c r="EA9" s="666"/>
      <c r="EB9" s="666"/>
      <c r="EC9" s="709"/>
    </row>
    <row r="10" spans="2:143" ht="11.25" customHeight="1" x14ac:dyDescent="0.15">
      <c r="B10" s="662" t="s">
        <v>247</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248</v>
      </c>
      <c r="AQ10" s="663"/>
      <c r="AR10" s="663"/>
      <c r="AS10" s="663"/>
      <c r="AT10" s="663"/>
      <c r="AU10" s="663"/>
      <c r="AV10" s="663"/>
      <c r="AW10" s="663"/>
      <c r="AX10" s="663"/>
      <c r="AY10" s="663"/>
      <c r="AZ10" s="663"/>
      <c r="BA10" s="663"/>
      <c r="BB10" s="663"/>
      <c r="BC10" s="663"/>
      <c r="BD10" s="663"/>
      <c r="BE10" s="663"/>
      <c r="BF10" s="664"/>
      <c r="BG10" s="665">
        <v>821477</v>
      </c>
      <c r="BH10" s="666"/>
      <c r="BI10" s="666"/>
      <c r="BJ10" s="666"/>
      <c r="BK10" s="666"/>
      <c r="BL10" s="666"/>
      <c r="BM10" s="666"/>
      <c r="BN10" s="667"/>
      <c r="BO10" s="692">
        <v>1.6</v>
      </c>
      <c r="BP10" s="692"/>
      <c r="BQ10" s="692"/>
      <c r="BR10" s="692"/>
      <c r="BS10" s="693">
        <v>134034</v>
      </c>
      <c r="BT10" s="693"/>
      <c r="BU10" s="693"/>
      <c r="BV10" s="693"/>
      <c r="BW10" s="693"/>
      <c r="BX10" s="693"/>
      <c r="BY10" s="693"/>
      <c r="BZ10" s="693"/>
      <c r="CA10" s="693"/>
      <c r="CB10" s="751"/>
      <c r="CD10" s="699" t="s">
        <v>249</v>
      </c>
      <c r="CE10" s="700"/>
      <c r="CF10" s="700"/>
      <c r="CG10" s="700"/>
      <c r="CH10" s="700"/>
      <c r="CI10" s="700"/>
      <c r="CJ10" s="700"/>
      <c r="CK10" s="700"/>
      <c r="CL10" s="700"/>
      <c r="CM10" s="700"/>
      <c r="CN10" s="700"/>
      <c r="CO10" s="700"/>
      <c r="CP10" s="700"/>
      <c r="CQ10" s="701"/>
      <c r="CR10" s="665">
        <v>80248</v>
      </c>
      <c r="CS10" s="666"/>
      <c r="CT10" s="666"/>
      <c r="CU10" s="666"/>
      <c r="CV10" s="666"/>
      <c r="CW10" s="666"/>
      <c r="CX10" s="666"/>
      <c r="CY10" s="667"/>
      <c r="CZ10" s="692">
        <v>0.1</v>
      </c>
      <c r="DA10" s="692"/>
      <c r="DB10" s="692"/>
      <c r="DC10" s="692"/>
      <c r="DD10" s="671" t="s">
        <v>129</v>
      </c>
      <c r="DE10" s="666"/>
      <c r="DF10" s="666"/>
      <c r="DG10" s="666"/>
      <c r="DH10" s="666"/>
      <c r="DI10" s="666"/>
      <c r="DJ10" s="666"/>
      <c r="DK10" s="666"/>
      <c r="DL10" s="666"/>
      <c r="DM10" s="666"/>
      <c r="DN10" s="666"/>
      <c r="DO10" s="666"/>
      <c r="DP10" s="667"/>
      <c r="DQ10" s="671">
        <v>74095</v>
      </c>
      <c r="DR10" s="666"/>
      <c r="DS10" s="666"/>
      <c r="DT10" s="666"/>
      <c r="DU10" s="666"/>
      <c r="DV10" s="666"/>
      <c r="DW10" s="666"/>
      <c r="DX10" s="666"/>
      <c r="DY10" s="666"/>
      <c r="DZ10" s="666"/>
      <c r="EA10" s="666"/>
      <c r="EB10" s="666"/>
      <c r="EC10" s="709"/>
    </row>
    <row r="11" spans="2:143" ht="11.25" customHeight="1" x14ac:dyDescent="0.15">
      <c r="B11" s="662" t="s">
        <v>250</v>
      </c>
      <c r="C11" s="663"/>
      <c r="D11" s="663"/>
      <c r="E11" s="663"/>
      <c r="F11" s="663"/>
      <c r="G11" s="663"/>
      <c r="H11" s="663"/>
      <c r="I11" s="663"/>
      <c r="J11" s="663"/>
      <c r="K11" s="663"/>
      <c r="L11" s="663"/>
      <c r="M11" s="663"/>
      <c r="N11" s="663"/>
      <c r="O11" s="663"/>
      <c r="P11" s="663"/>
      <c r="Q11" s="664"/>
      <c r="R11" s="665">
        <v>7499539</v>
      </c>
      <c r="S11" s="666"/>
      <c r="T11" s="666"/>
      <c r="U11" s="666"/>
      <c r="V11" s="666"/>
      <c r="W11" s="666"/>
      <c r="X11" s="666"/>
      <c r="Y11" s="667"/>
      <c r="Z11" s="668">
        <v>5</v>
      </c>
      <c r="AA11" s="669"/>
      <c r="AB11" s="669"/>
      <c r="AC11" s="670"/>
      <c r="AD11" s="671">
        <v>7499539</v>
      </c>
      <c r="AE11" s="666"/>
      <c r="AF11" s="666"/>
      <c r="AG11" s="666"/>
      <c r="AH11" s="666"/>
      <c r="AI11" s="666"/>
      <c r="AJ11" s="666"/>
      <c r="AK11" s="667"/>
      <c r="AL11" s="668">
        <v>10.5</v>
      </c>
      <c r="AM11" s="669"/>
      <c r="AN11" s="669"/>
      <c r="AO11" s="694"/>
      <c r="AP11" s="662" t="s">
        <v>251</v>
      </c>
      <c r="AQ11" s="663"/>
      <c r="AR11" s="663"/>
      <c r="AS11" s="663"/>
      <c r="AT11" s="663"/>
      <c r="AU11" s="663"/>
      <c r="AV11" s="663"/>
      <c r="AW11" s="663"/>
      <c r="AX11" s="663"/>
      <c r="AY11" s="663"/>
      <c r="AZ11" s="663"/>
      <c r="BA11" s="663"/>
      <c r="BB11" s="663"/>
      <c r="BC11" s="663"/>
      <c r="BD11" s="663"/>
      <c r="BE11" s="663"/>
      <c r="BF11" s="664"/>
      <c r="BG11" s="665">
        <v>2061039</v>
      </c>
      <c r="BH11" s="666"/>
      <c r="BI11" s="666"/>
      <c r="BJ11" s="666"/>
      <c r="BK11" s="666"/>
      <c r="BL11" s="666"/>
      <c r="BM11" s="666"/>
      <c r="BN11" s="667"/>
      <c r="BO11" s="692">
        <v>4</v>
      </c>
      <c r="BP11" s="692"/>
      <c r="BQ11" s="692"/>
      <c r="BR11" s="692"/>
      <c r="BS11" s="693">
        <v>584444</v>
      </c>
      <c r="BT11" s="693"/>
      <c r="BU11" s="693"/>
      <c r="BV11" s="693"/>
      <c r="BW11" s="693"/>
      <c r="BX11" s="693"/>
      <c r="BY11" s="693"/>
      <c r="BZ11" s="693"/>
      <c r="CA11" s="693"/>
      <c r="CB11" s="751"/>
      <c r="CD11" s="699" t="s">
        <v>252</v>
      </c>
      <c r="CE11" s="700"/>
      <c r="CF11" s="700"/>
      <c r="CG11" s="700"/>
      <c r="CH11" s="700"/>
      <c r="CI11" s="700"/>
      <c r="CJ11" s="700"/>
      <c r="CK11" s="700"/>
      <c r="CL11" s="700"/>
      <c r="CM11" s="700"/>
      <c r="CN11" s="700"/>
      <c r="CO11" s="700"/>
      <c r="CP11" s="700"/>
      <c r="CQ11" s="701"/>
      <c r="CR11" s="665">
        <v>852260</v>
      </c>
      <c r="CS11" s="666"/>
      <c r="CT11" s="666"/>
      <c r="CU11" s="666"/>
      <c r="CV11" s="666"/>
      <c r="CW11" s="666"/>
      <c r="CX11" s="666"/>
      <c r="CY11" s="667"/>
      <c r="CZ11" s="692">
        <v>0.6</v>
      </c>
      <c r="DA11" s="692"/>
      <c r="DB11" s="692"/>
      <c r="DC11" s="692"/>
      <c r="DD11" s="671">
        <v>286091</v>
      </c>
      <c r="DE11" s="666"/>
      <c r="DF11" s="666"/>
      <c r="DG11" s="666"/>
      <c r="DH11" s="666"/>
      <c r="DI11" s="666"/>
      <c r="DJ11" s="666"/>
      <c r="DK11" s="666"/>
      <c r="DL11" s="666"/>
      <c r="DM11" s="666"/>
      <c r="DN11" s="666"/>
      <c r="DO11" s="666"/>
      <c r="DP11" s="667"/>
      <c r="DQ11" s="671">
        <v>779290</v>
      </c>
      <c r="DR11" s="666"/>
      <c r="DS11" s="666"/>
      <c r="DT11" s="666"/>
      <c r="DU11" s="666"/>
      <c r="DV11" s="666"/>
      <c r="DW11" s="666"/>
      <c r="DX11" s="666"/>
      <c r="DY11" s="666"/>
      <c r="DZ11" s="666"/>
      <c r="EA11" s="666"/>
      <c r="EB11" s="666"/>
      <c r="EC11" s="709"/>
    </row>
    <row r="12" spans="2:143" ht="11.25" customHeight="1" x14ac:dyDescent="0.15">
      <c r="B12" s="662" t="s">
        <v>253</v>
      </c>
      <c r="C12" s="663"/>
      <c r="D12" s="663"/>
      <c r="E12" s="663"/>
      <c r="F12" s="663"/>
      <c r="G12" s="663"/>
      <c r="H12" s="663"/>
      <c r="I12" s="663"/>
      <c r="J12" s="663"/>
      <c r="K12" s="663"/>
      <c r="L12" s="663"/>
      <c r="M12" s="663"/>
      <c r="N12" s="663"/>
      <c r="O12" s="663"/>
      <c r="P12" s="663"/>
      <c r="Q12" s="664"/>
      <c r="R12" s="665">
        <v>65539</v>
      </c>
      <c r="S12" s="666"/>
      <c r="T12" s="666"/>
      <c r="U12" s="666"/>
      <c r="V12" s="666"/>
      <c r="W12" s="666"/>
      <c r="X12" s="666"/>
      <c r="Y12" s="667"/>
      <c r="Z12" s="692">
        <v>0</v>
      </c>
      <c r="AA12" s="692"/>
      <c r="AB12" s="692"/>
      <c r="AC12" s="692"/>
      <c r="AD12" s="693">
        <v>65539</v>
      </c>
      <c r="AE12" s="693"/>
      <c r="AF12" s="693"/>
      <c r="AG12" s="693"/>
      <c r="AH12" s="693"/>
      <c r="AI12" s="693"/>
      <c r="AJ12" s="693"/>
      <c r="AK12" s="693"/>
      <c r="AL12" s="668">
        <v>0.1</v>
      </c>
      <c r="AM12" s="669"/>
      <c r="AN12" s="669"/>
      <c r="AO12" s="694"/>
      <c r="AP12" s="662" t="s">
        <v>254</v>
      </c>
      <c r="AQ12" s="663"/>
      <c r="AR12" s="663"/>
      <c r="AS12" s="663"/>
      <c r="AT12" s="663"/>
      <c r="AU12" s="663"/>
      <c r="AV12" s="663"/>
      <c r="AW12" s="663"/>
      <c r="AX12" s="663"/>
      <c r="AY12" s="663"/>
      <c r="AZ12" s="663"/>
      <c r="BA12" s="663"/>
      <c r="BB12" s="663"/>
      <c r="BC12" s="663"/>
      <c r="BD12" s="663"/>
      <c r="BE12" s="663"/>
      <c r="BF12" s="664"/>
      <c r="BG12" s="665">
        <v>19879577</v>
      </c>
      <c r="BH12" s="666"/>
      <c r="BI12" s="666"/>
      <c r="BJ12" s="666"/>
      <c r="BK12" s="666"/>
      <c r="BL12" s="666"/>
      <c r="BM12" s="666"/>
      <c r="BN12" s="667"/>
      <c r="BO12" s="692">
        <v>39</v>
      </c>
      <c r="BP12" s="692"/>
      <c r="BQ12" s="692"/>
      <c r="BR12" s="692"/>
      <c r="BS12" s="693" t="s">
        <v>129</v>
      </c>
      <c r="BT12" s="693"/>
      <c r="BU12" s="693"/>
      <c r="BV12" s="693"/>
      <c r="BW12" s="693"/>
      <c r="BX12" s="693"/>
      <c r="BY12" s="693"/>
      <c r="BZ12" s="693"/>
      <c r="CA12" s="693"/>
      <c r="CB12" s="751"/>
      <c r="CD12" s="699" t="s">
        <v>255</v>
      </c>
      <c r="CE12" s="700"/>
      <c r="CF12" s="700"/>
      <c r="CG12" s="700"/>
      <c r="CH12" s="700"/>
      <c r="CI12" s="700"/>
      <c r="CJ12" s="700"/>
      <c r="CK12" s="700"/>
      <c r="CL12" s="700"/>
      <c r="CM12" s="700"/>
      <c r="CN12" s="700"/>
      <c r="CO12" s="700"/>
      <c r="CP12" s="700"/>
      <c r="CQ12" s="701"/>
      <c r="CR12" s="665">
        <v>2988437</v>
      </c>
      <c r="CS12" s="666"/>
      <c r="CT12" s="666"/>
      <c r="CU12" s="666"/>
      <c r="CV12" s="666"/>
      <c r="CW12" s="666"/>
      <c r="CX12" s="666"/>
      <c r="CY12" s="667"/>
      <c r="CZ12" s="692">
        <v>2</v>
      </c>
      <c r="DA12" s="692"/>
      <c r="DB12" s="692"/>
      <c r="DC12" s="692"/>
      <c r="DD12" s="671" t="s">
        <v>129</v>
      </c>
      <c r="DE12" s="666"/>
      <c r="DF12" s="666"/>
      <c r="DG12" s="666"/>
      <c r="DH12" s="666"/>
      <c r="DI12" s="666"/>
      <c r="DJ12" s="666"/>
      <c r="DK12" s="666"/>
      <c r="DL12" s="666"/>
      <c r="DM12" s="666"/>
      <c r="DN12" s="666"/>
      <c r="DO12" s="666"/>
      <c r="DP12" s="667"/>
      <c r="DQ12" s="671">
        <v>2074765</v>
      </c>
      <c r="DR12" s="666"/>
      <c r="DS12" s="666"/>
      <c r="DT12" s="666"/>
      <c r="DU12" s="666"/>
      <c r="DV12" s="666"/>
      <c r="DW12" s="666"/>
      <c r="DX12" s="666"/>
      <c r="DY12" s="666"/>
      <c r="DZ12" s="666"/>
      <c r="EA12" s="666"/>
      <c r="EB12" s="666"/>
      <c r="EC12" s="709"/>
    </row>
    <row r="13" spans="2:143" ht="11.25" customHeight="1" x14ac:dyDescent="0.15">
      <c r="B13" s="662" t="s">
        <v>256</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257</v>
      </c>
      <c r="AQ13" s="663"/>
      <c r="AR13" s="663"/>
      <c r="AS13" s="663"/>
      <c r="AT13" s="663"/>
      <c r="AU13" s="663"/>
      <c r="AV13" s="663"/>
      <c r="AW13" s="663"/>
      <c r="AX13" s="663"/>
      <c r="AY13" s="663"/>
      <c r="AZ13" s="663"/>
      <c r="BA13" s="663"/>
      <c r="BB13" s="663"/>
      <c r="BC13" s="663"/>
      <c r="BD13" s="663"/>
      <c r="BE13" s="663"/>
      <c r="BF13" s="664"/>
      <c r="BG13" s="665">
        <v>19629400</v>
      </c>
      <c r="BH13" s="666"/>
      <c r="BI13" s="666"/>
      <c r="BJ13" s="666"/>
      <c r="BK13" s="666"/>
      <c r="BL13" s="666"/>
      <c r="BM13" s="666"/>
      <c r="BN13" s="667"/>
      <c r="BO13" s="692">
        <v>38.5</v>
      </c>
      <c r="BP13" s="692"/>
      <c r="BQ13" s="692"/>
      <c r="BR13" s="692"/>
      <c r="BS13" s="693" t="s">
        <v>129</v>
      </c>
      <c r="BT13" s="693"/>
      <c r="BU13" s="693"/>
      <c r="BV13" s="693"/>
      <c r="BW13" s="693"/>
      <c r="BX13" s="693"/>
      <c r="BY13" s="693"/>
      <c r="BZ13" s="693"/>
      <c r="CA13" s="693"/>
      <c r="CB13" s="751"/>
      <c r="CD13" s="699" t="s">
        <v>258</v>
      </c>
      <c r="CE13" s="700"/>
      <c r="CF13" s="700"/>
      <c r="CG13" s="700"/>
      <c r="CH13" s="700"/>
      <c r="CI13" s="700"/>
      <c r="CJ13" s="700"/>
      <c r="CK13" s="700"/>
      <c r="CL13" s="700"/>
      <c r="CM13" s="700"/>
      <c r="CN13" s="700"/>
      <c r="CO13" s="700"/>
      <c r="CP13" s="700"/>
      <c r="CQ13" s="701"/>
      <c r="CR13" s="665">
        <v>8159019</v>
      </c>
      <c r="CS13" s="666"/>
      <c r="CT13" s="666"/>
      <c r="CU13" s="666"/>
      <c r="CV13" s="666"/>
      <c r="CW13" s="666"/>
      <c r="CX13" s="666"/>
      <c r="CY13" s="667"/>
      <c r="CZ13" s="692">
        <v>5.6</v>
      </c>
      <c r="DA13" s="692"/>
      <c r="DB13" s="692"/>
      <c r="DC13" s="692"/>
      <c r="DD13" s="671">
        <v>2413046</v>
      </c>
      <c r="DE13" s="666"/>
      <c r="DF13" s="666"/>
      <c r="DG13" s="666"/>
      <c r="DH13" s="666"/>
      <c r="DI13" s="666"/>
      <c r="DJ13" s="666"/>
      <c r="DK13" s="666"/>
      <c r="DL13" s="666"/>
      <c r="DM13" s="666"/>
      <c r="DN13" s="666"/>
      <c r="DO13" s="666"/>
      <c r="DP13" s="667"/>
      <c r="DQ13" s="671">
        <v>6280942</v>
      </c>
      <c r="DR13" s="666"/>
      <c r="DS13" s="666"/>
      <c r="DT13" s="666"/>
      <c r="DU13" s="666"/>
      <c r="DV13" s="666"/>
      <c r="DW13" s="666"/>
      <c r="DX13" s="666"/>
      <c r="DY13" s="666"/>
      <c r="DZ13" s="666"/>
      <c r="EA13" s="666"/>
      <c r="EB13" s="666"/>
      <c r="EC13" s="709"/>
    </row>
    <row r="14" spans="2:143" ht="11.25" customHeight="1" x14ac:dyDescent="0.15">
      <c r="B14" s="662" t="s">
        <v>259</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260</v>
      </c>
      <c r="AQ14" s="663"/>
      <c r="AR14" s="663"/>
      <c r="AS14" s="663"/>
      <c r="AT14" s="663"/>
      <c r="AU14" s="663"/>
      <c r="AV14" s="663"/>
      <c r="AW14" s="663"/>
      <c r="AX14" s="663"/>
      <c r="AY14" s="663"/>
      <c r="AZ14" s="663"/>
      <c r="BA14" s="663"/>
      <c r="BB14" s="663"/>
      <c r="BC14" s="663"/>
      <c r="BD14" s="663"/>
      <c r="BE14" s="663"/>
      <c r="BF14" s="664"/>
      <c r="BG14" s="665">
        <v>451809</v>
      </c>
      <c r="BH14" s="666"/>
      <c r="BI14" s="666"/>
      <c r="BJ14" s="666"/>
      <c r="BK14" s="666"/>
      <c r="BL14" s="666"/>
      <c r="BM14" s="666"/>
      <c r="BN14" s="667"/>
      <c r="BO14" s="692">
        <v>0.9</v>
      </c>
      <c r="BP14" s="692"/>
      <c r="BQ14" s="692"/>
      <c r="BR14" s="692"/>
      <c r="BS14" s="693" t="s">
        <v>129</v>
      </c>
      <c r="BT14" s="693"/>
      <c r="BU14" s="693"/>
      <c r="BV14" s="693"/>
      <c r="BW14" s="693"/>
      <c r="BX14" s="693"/>
      <c r="BY14" s="693"/>
      <c r="BZ14" s="693"/>
      <c r="CA14" s="693"/>
      <c r="CB14" s="751"/>
      <c r="CD14" s="699" t="s">
        <v>261</v>
      </c>
      <c r="CE14" s="700"/>
      <c r="CF14" s="700"/>
      <c r="CG14" s="700"/>
      <c r="CH14" s="700"/>
      <c r="CI14" s="700"/>
      <c r="CJ14" s="700"/>
      <c r="CK14" s="700"/>
      <c r="CL14" s="700"/>
      <c r="CM14" s="700"/>
      <c r="CN14" s="700"/>
      <c r="CO14" s="700"/>
      <c r="CP14" s="700"/>
      <c r="CQ14" s="701"/>
      <c r="CR14" s="665">
        <v>3492365</v>
      </c>
      <c r="CS14" s="666"/>
      <c r="CT14" s="666"/>
      <c r="CU14" s="666"/>
      <c r="CV14" s="666"/>
      <c r="CW14" s="666"/>
      <c r="CX14" s="666"/>
      <c r="CY14" s="667"/>
      <c r="CZ14" s="692">
        <v>2.4</v>
      </c>
      <c r="DA14" s="692"/>
      <c r="DB14" s="692"/>
      <c r="DC14" s="692"/>
      <c r="DD14" s="671">
        <v>224077</v>
      </c>
      <c r="DE14" s="666"/>
      <c r="DF14" s="666"/>
      <c r="DG14" s="666"/>
      <c r="DH14" s="666"/>
      <c r="DI14" s="666"/>
      <c r="DJ14" s="666"/>
      <c r="DK14" s="666"/>
      <c r="DL14" s="666"/>
      <c r="DM14" s="666"/>
      <c r="DN14" s="666"/>
      <c r="DO14" s="666"/>
      <c r="DP14" s="667"/>
      <c r="DQ14" s="671">
        <v>3360218</v>
      </c>
      <c r="DR14" s="666"/>
      <c r="DS14" s="666"/>
      <c r="DT14" s="666"/>
      <c r="DU14" s="666"/>
      <c r="DV14" s="666"/>
      <c r="DW14" s="666"/>
      <c r="DX14" s="666"/>
      <c r="DY14" s="666"/>
      <c r="DZ14" s="666"/>
      <c r="EA14" s="666"/>
      <c r="EB14" s="666"/>
      <c r="EC14" s="709"/>
    </row>
    <row r="15" spans="2:143" ht="11.25" customHeight="1" x14ac:dyDescent="0.15">
      <c r="B15" s="662" t="s">
        <v>262</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263</v>
      </c>
      <c r="AQ15" s="663"/>
      <c r="AR15" s="663"/>
      <c r="AS15" s="663"/>
      <c r="AT15" s="663"/>
      <c r="AU15" s="663"/>
      <c r="AV15" s="663"/>
      <c r="AW15" s="663"/>
      <c r="AX15" s="663"/>
      <c r="AY15" s="663"/>
      <c r="AZ15" s="663"/>
      <c r="BA15" s="663"/>
      <c r="BB15" s="663"/>
      <c r="BC15" s="663"/>
      <c r="BD15" s="663"/>
      <c r="BE15" s="663"/>
      <c r="BF15" s="664"/>
      <c r="BG15" s="665">
        <v>1667884</v>
      </c>
      <c r="BH15" s="666"/>
      <c r="BI15" s="666"/>
      <c r="BJ15" s="666"/>
      <c r="BK15" s="666"/>
      <c r="BL15" s="666"/>
      <c r="BM15" s="666"/>
      <c r="BN15" s="667"/>
      <c r="BO15" s="692">
        <v>3.3</v>
      </c>
      <c r="BP15" s="692"/>
      <c r="BQ15" s="692"/>
      <c r="BR15" s="692"/>
      <c r="BS15" s="693" t="s">
        <v>129</v>
      </c>
      <c r="BT15" s="693"/>
      <c r="BU15" s="693"/>
      <c r="BV15" s="693"/>
      <c r="BW15" s="693"/>
      <c r="BX15" s="693"/>
      <c r="BY15" s="693"/>
      <c r="BZ15" s="693"/>
      <c r="CA15" s="693"/>
      <c r="CB15" s="751"/>
      <c r="CD15" s="699" t="s">
        <v>264</v>
      </c>
      <c r="CE15" s="700"/>
      <c r="CF15" s="700"/>
      <c r="CG15" s="700"/>
      <c r="CH15" s="700"/>
      <c r="CI15" s="700"/>
      <c r="CJ15" s="700"/>
      <c r="CK15" s="700"/>
      <c r="CL15" s="700"/>
      <c r="CM15" s="700"/>
      <c r="CN15" s="700"/>
      <c r="CO15" s="700"/>
      <c r="CP15" s="700"/>
      <c r="CQ15" s="701"/>
      <c r="CR15" s="665">
        <v>12711654</v>
      </c>
      <c r="CS15" s="666"/>
      <c r="CT15" s="666"/>
      <c r="CU15" s="666"/>
      <c r="CV15" s="666"/>
      <c r="CW15" s="666"/>
      <c r="CX15" s="666"/>
      <c r="CY15" s="667"/>
      <c r="CZ15" s="692">
        <v>8.6999999999999993</v>
      </c>
      <c r="DA15" s="692"/>
      <c r="DB15" s="692"/>
      <c r="DC15" s="692"/>
      <c r="DD15" s="671">
        <v>2193847</v>
      </c>
      <c r="DE15" s="666"/>
      <c r="DF15" s="666"/>
      <c r="DG15" s="666"/>
      <c r="DH15" s="666"/>
      <c r="DI15" s="666"/>
      <c r="DJ15" s="666"/>
      <c r="DK15" s="666"/>
      <c r="DL15" s="666"/>
      <c r="DM15" s="666"/>
      <c r="DN15" s="666"/>
      <c r="DO15" s="666"/>
      <c r="DP15" s="667"/>
      <c r="DQ15" s="671">
        <v>9581589</v>
      </c>
      <c r="DR15" s="666"/>
      <c r="DS15" s="666"/>
      <c r="DT15" s="666"/>
      <c r="DU15" s="666"/>
      <c r="DV15" s="666"/>
      <c r="DW15" s="666"/>
      <c r="DX15" s="666"/>
      <c r="DY15" s="666"/>
      <c r="DZ15" s="666"/>
      <c r="EA15" s="666"/>
      <c r="EB15" s="666"/>
      <c r="EC15" s="709"/>
    </row>
    <row r="16" spans="2:143" ht="11.25" customHeight="1" x14ac:dyDescent="0.15">
      <c r="B16" s="662" t="s">
        <v>265</v>
      </c>
      <c r="C16" s="663"/>
      <c r="D16" s="663"/>
      <c r="E16" s="663"/>
      <c r="F16" s="663"/>
      <c r="G16" s="663"/>
      <c r="H16" s="663"/>
      <c r="I16" s="663"/>
      <c r="J16" s="663"/>
      <c r="K16" s="663"/>
      <c r="L16" s="663"/>
      <c r="M16" s="663"/>
      <c r="N16" s="663"/>
      <c r="O16" s="663"/>
      <c r="P16" s="663"/>
      <c r="Q16" s="664"/>
      <c r="R16" s="665">
        <v>119781</v>
      </c>
      <c r="S16" s="666"/>
      <c r="T16" s="666"/>
      <c r="U16" s="666"/>
      <c r="V16" s="666"/>
      <c r="W16" s="666"/>
      <c r="X16" s="666"/>
      <c r="Y16" s="667"/>
      <c r="Z16" s="692">
        <v>0.1</v>
      </c>
      <c r="AA16" s="692"/>
      <c r="AB16" s="692"/>
      <c r="AC16" s="692"/>
      <c r="AD16" s="693">
        <v>119781</v>
      </c>
      <c r="AE16" s="693"/>
      <c r="AF16" s="693"/>
      <c r="AG16" s="693"/>
      <c r="AH16" s="693"/>
      <c r="AI16" s="693"/>
      <c r="AJ16" s="693"/>
      <c r="AK16" s="693"/>
      <c r="AL16" s="668">
        <v>0.2</v>
      </c>
      <c r="AM16" s="669"/>
      <c r="AN16" s="669"/>
      <c r="AO16" s="694"/>
      <c r="AP16" s="662" t="s">
        <v>266</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699" t="s">
        <v>267</v>
      </c>
      <c r="CE16" s="700"/>
      <c r="CF16" s="700"/>
      <c r="CG16" s="700"/>
      <c r="CH16" s="700"/>
      <c r="CI16" s="700"/>
      <c r="CJ16" s="700"/>
      <c r="CK16" s="700"/>
      <c r="CL16" s="700"/>
      <c r="CM16" s="700"/>
      <c r="CN16" s="700"/>
      <c r="CO16" s="700"/>
      <c r="CP16" s="700"/>
      <c r="CQ16" s="701"/>
      <c r="CR16" s="665">
        <v>141194</v>
      </c>
      <c r="CS16" s="666"/>
      <c r="CT16" s="666"/>
      <c r="CU16" s="666"/>
      <c r="CV16" s="666"/>
      <c r="CW16" s="666"/>
      <c r="CX16" s="666"/>
      <c r="CY16" s="667"/>
      <c r="CZ16" s="692">
        <v>0.1</v>
      </c>
      <c r="DA16" s="692"/>
      <c r="DB16" s="692"/>
      <c r="DC16" s="692"/>
      <c r="DD16" s="671" t="s">
        <v>129</v>
      </c>
      <c r="DE16" s="666"/>
      <c r="DF16" s="666"/>
      <c r="DG16" s="666"/>
      <c r="DH16" s="666"/>
      <c r="DI16" s="666"/>
      <c r="DJ16" s="666"/>
      <c r="DK16" s="666"/>
      <c r="DL16" s="666"/>
      <c r="DM16" s="666"/>
      <c r="DN16" s="666"/>
      <c r="DO16" s="666"/>
      <c r="DP16" s="667"/>
      <c r="DQ16" s="671">
        <v>6074</v>
      </c>
      <c r="DR16" s="666"/>
      <c r="DS16" s="666"/>
      <c r="DT16" s="666"/>
      <c r="DU16" s="666"/>
      <c r="DV16" s="666"/>
      <c r="DW16" s="666"/>
      <c r="DX16" s="666"/>
      <c r="DY16" s="666"/>
      <c r="DZ16" s="666"/>
      <c r="EA16" s="666"/>
      <c r="EB16" s="666"/>
      <c r="EC16" s="709"/>
    </row>
    <row r="17" spans="2:133" ht="11.25" customHeight="1" x14ac:dyDescent="0.15">
      <c r="B17" s="662" t="s">
        <v>268</v>
      </c>
      <c r="C17" s="663"/>
      <c r="D17" s="663"/>
      <c r="E17" s="663"/>
      <c r="F17" s="663"/>
      <c r="G17" s="663"/>
      <c r="H17" s="663"/>
      <c r="I17" s="663"/>
      <c r="J17" s="663"/>
      <c r="K17" s="663"/>
      <c r="L17" s="663"/>
      <c r="M17" s="663"/>
      <c r="N17" s="663"/>
      <c r="O17" s="663"/>
      <c r="P17" s="663"/>
      <c r="Q17" s="664"/>
      <c r="R17" s="665">
        <v>502841</v>
      </c>
      <c r="S17" s="666"/>
      <c r="T17" s="666"/>
      <c r="U17" s="666"/>
      <c r="V17" s="666"/>
      <c r="W17" s="666"/>
      <c r="X17" s="666"/>
      <c r="Y17" s="667"/>
      <c r="Z17" s="692">
        <v>0.3</v>
      </c>
      <c r="AA17" s="692"/>
      <c r="AB17" s="692"/>
      <c r="AC17" s="692"/>
      <c r="AD17" s="693">
        <v>502841</v>
      </c>
      <c r="AE17" s="693"/>
      <c r="AF17" s="693"/>
      <c r="AG17" s="693"/>
      <c r="AH17" s="693"/>
      <c r="AI17" s="693"/>
      <c r="AJ17" s="693"/>
      <c r="AK17" s="693"/>
      <c r="AL17" s="668">
        <v>0.7</v>
      </c>
      <c r="AM17" s="669"/>
      <c r="AN17" s="669"/>
      <c r="AO17" s="694"/>
      <c r="AP17" s="662" t="s">
        <v>269</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270</v>
      </c>
      <c r="CE17" s="700"/>
      <c r="CF17" s="700"/>
      <c r="CG17" s="700"/>
      <c r="CH17" s="700"/>
      <c r="CI17" s="700"/>
      <c r="CJ17" s="700"/>
      <c r="CK17" s="700"/>
      <c r="CL17" s="700"/>
      <c r="CM17" s="700"/>
      <c r="CN17" s="700"/>
      <c r="CO17" s="700"/>
      <c r="CP17" s="700"/>
      <c r="CQ17" s="701"/>
      <c r="CR17" s="665">
        <v>8071156</v>
      </c>
      <c r="CS17" s="666"/>
      <c r="CT17" s="666"/>
      <c r="CU17" s="666"/>
      <c r="CV17" s="666"/>
      <c r="CW17" s="666"/>
      <c r="CX17" s="666"/>
      <c r="CY17" s="667"/>
      <c r="CZ17" s="692">
        <v>5.5</v>
      </c>
      <c r="DA17" s="692"/>
      <c r="DB17" s="692"/>
      <c r="DC17" s="692"/>
      <c r="DD17" s="671" t="s">
        <v>129</v>
      </c>
      <c r="DE17" s="666"/>
      <c r="DF17" s="666"/>
      <c r="DG17" s="666"/>
      <c r="DH17" s="666"/>
      <c r="DI17" s="666"/>
      <c r="DJ17" s="666"/>
      <c r="DK17" s="666"/>
      <c r="DL17" s="666"/>
      <c r="DM17" s="666"/>
      <c r="DN17" s="666"/>
      <c r="DO17" s="666"/>
      <c r="DP17" s="667"/>
      <c r="DQ17" s="671">
        <v>7472640</v>
      </c>
      <c r="DR17" s="666"/>
      <c r="DS17" s="666"/>
      <c r="DT17" s="666"/>
      <c r="DU17" s="666"/>
      <c r="DV17" s="666"/>
      <c r="DW17" s="666"/>
      <c r="DX17" s="666"/>
      <c r="DY17" s="666"/>
      <c r="DZ17" s="666"/>
      <c r="EA17" s="666"/>
      <c r="EB17" s="666"/>
      <c r="EC17" s="709"/>
    </row>
    <row r="18" spans="2:133" ht="11.25" customHeight="1" x14ac:dyDescent="0.15">
      <c r="B18" s="662" t="s">
        <v>271</v>
      </c>
      <c r="C18" s="663"/>
      <c r="D18" s="663"/>
      <c r="E18" s="663"/>
      <c r="F18" s="663"/>
      <c r="G18" s="663"/>
      <c r="H18" s="663"/>
      <c r="I18" s="663"/>
      <c r="J18" s="663"/>
      <c r="K18" s="663"/>
      <c r="L18" s="663"/>
      <c r="M18" s="663"/>
      <c r="N18" s="663"/>
      <c r="O18" s="663"/>
      <c r="P18" s="663"/>
      <c r="Q18" s="664"/>
      <c r="R18" s="665">
        <v>590153</v>
      </c>
      <c r="S18" s="666"/>
      <c r="T18" s="666"/>
      <c r="U18" s="666"/>
      <c r="V18" s="666"/>
      <c r="W18" s="666"/>
      <c r="X18" s="666"/>
      <c r="Y18" s="667"/>
      <c r="Z18" s="692">
        <v>0.4</v>
      </c>
      <c r="AA18" s="692"/>
      <c r="AB18" s="692"/>
      <c r="AC18" s="692"/>
      <c r="AD18" s="693">
        <v>563591</v>
      </c>
      <c r="AE18" s="693"/>
      <c r="AF18" s="693"/>
      <c r="AG18" s="693"/>
      <c r="AH18" s="693"/>
      <c r="AI18" s="693"/>
      <c r="AJ18" s="693"/>
      <c r="AK18" s="693"/>
      <c r="AL18" s="668">
        <v>0.80000001192092896</v>
      </c>
      <c r="AM18" s="669"/>
      <c r="AN18" s="669"/>
      <c r="AO18" s="694"/>
      <c r="AP18" s="662" t="s">
        <v>272</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273</v>
      </c>
      <c r="CE18" s="700"/>
      <c r="CF18" s="700"/>
      <c r="CG18" s="700"/>
      <c r="CH18" s="700"/>
      <c r="CI18" s="700"/>
      <c r="CJ18" s="700"/>
      <c r="CK18" s="700"/>
      <c r="CL18" s="700"/>
      <c r="CM18" s="700"/>
      <c r="CN18" s="700"/>
      <c r="CO18" s="700"/>
      <c r="CP18" s="700"/>
      <c r="CQ18" s="701"/>
      <c r="CR18" s="665">
        <v>1125863</v>
      </c>
      <c r="CS18" s="666"/>
      <c r="CT18" s="666"/>
      <c r="CU18" s="666"/>
      <c r="CV18" s="666"/>
      <c r="CW18" s="666"/>
      <c r="CX18" s="666"/>
      <c r="CY18" s="667"/>
      <c r="CZ18" s="692">
        <v>0.8</v>
      </c>
      <c r="DA18" s="692"/>
      <c r="DB18" s="692"/>
      <c r="DC18" s="692"/>
      <c r="DD18" s="671" t="s">
        <v>129</v>
      </c>
      <c r="DE18" s="666"/>
      <c r="DF18" s="666"/>
      <c r="DG18" s="666"/>
      <c r="DH18" s="666"/>
      <c r="DI18" s="666"/>
      <c r="DJ18" s="666"/>
      <c r="DK18" s="666"/>
      <c r="DL18" s="666"/>
      <c r="DM18" s="666"/>
      <c r="DN18" s="666"/>
      <c r="DO18" s="666"/>
      <c r="DP18" s="667"/>
      <c r="DQ18" s="671">
        <v>1125863</v>
      </c>
      <c r="DR18" s="666"/>
      <c r="DS18" s="666"/>
      <c r="DT18" s="666"/>
      <c r="DU18" s="666"/>
      <c r="DV18" s="666"/>
      <c r="DW18" s="666"/>
      <c r="DX18" s="666"/>
      <c r="DY18" s="666"/>
      <c r="DZ18" s="666"/>
      <c r="EA18" s="666"/>
      <c r="EB18" s="666"/>
      <c r="EC18" s="709"/>
    </row>
    <row r="19" spans="2:133" ht="11.25" customHeight="1" x14ac:dyDescent="0.15">
      <c r="B19" s="662" t="s">
        <v>274</v>
      </c>
      <c r="C19" s="663"/>
      <c r="D19" s="663"/>
      <c r="E19" s="663"/>
      <c r="F19" s="663"/>
      <c r="G19" s="663"/>
      <c r="H19" s="663"/>
      <c r="I19" s="663"/>
      <c r="J19" s="663"/>
      <c r="K19" s="663"/>
      <c r="L19" s="663"/>
      <c r="M19" s="663"/>
      <c r="N19" s="663"/>
      <c r="O19" s="663"/>
      <c r="P19" s="663"/>
      <c r="Q19" s="664"/>
      <c r="R19" s="665">
        <v>337528</v>
      </c>
      <c r="S19" s="666"/>
      <c r="T19" s="666"/>
      <c r="U19" s="666"/>
      <c r="V19" s="666"/>
      <c r="W19" s="666"/>
      <c r="X19" s="666"/>
      <c r="Y19" s="667"/>
      <c r="Z19" s="692">
        <v>0.2</v>
      </c>
      <c r="AA19" s="692"/>
      <c r="AB19" s="692"/>
      <c r="AC19" s="692"/>
      <c r="AD19" s="693">
        <v>337528</v>
      </c>
      <c r="AE19" s="693"/>
      <c r="AF19" s="693"/>
      <c r="AG19" s="693"/>
      <c r="AH19" s="693"/>
      <c r="AI19" s="693"/>
      <c r="AJ19" s="693"/>
      <c r="AK19" s="693"/>
      <c r="AL19" s="668">
        <v>0.5</v>
      </c>
      <c r="AM19" s="669"/>
      <c r="AN19" s="669"/>
      <c r="AO19" s="694"/>
      <c r="AP19" s="662" t="s">
        <v>275</v>
      </c>
      <c r="AQ19" s="663"/>
      <c r="AR19" s="663"/>
      <c r="AS19" s="663"/>
      <c r="AT19" s="663"/>
      <c r="AU19" s="663"/>
      <c r="AV19" s="663"/>
      <c r="AW19" s="663"/>
      <c r="AX19" s="663"/>
      <c r="AY19" s="663"/>
      <c r="AZ19" s="663"/>
      <c r="BA19" s="663"/>
      <c r="BB19" s="663"/>
      <c r="BC19" s="663"/>
      <c r="BD19" s="663"/>
      <c r="BE19" s="663"/>
      <c r="BF19" s="664"/>
      <c r="BG19" s="665">
        <v>5222687</v>
      </c>
      <c r="BH19" s="666"/>
      <c r="BI19" s="666"/>
      <c r="BJ19" s="666"/>
      <c r="BK19" s="666"/>
      <c r="BL19" s="666"/>
      <c r="BM19" s="666"/>
      <c r="BN19" s="667"/>
      <c r="BO19" s="692">
        <v>10.3</v>
      </c>
      <c r="BP19" s="692"/>
      <c r="BQ19" s="692"/>
      <c r="BR19" s="692"/>
      <c r="BS19" s="693" t="s">
        <v>129</v>
      </c>
      <c r="BT19" s="693"/>
      <c r="BU19" s="693"/>
      <c r="BV19" s="693"/>
      <c r="BW19" s="693"/>
      <c r="BX19" s="693"/>
      <c r="BY19" s="693"/>
      <c r="BZ19" s="693"/>
      <c r="CA19" s="693"/>
      <c r="CB19" s="751"/>
      <c r="CD19" s="699" t="s">
        <v>276</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x14ac:dyDescent="0.15">
      <c r="B20" s="662" t="s">
        <v>277</v>
      </c>
      <c r="C20" s="663"/>
      <c r="D20" s="663"/>
      <c r="E20" s="663"/>
      <c r="F20" s="663"/>
      <c r="G20" s="663"/>
      <c r="H20" s="663"/>
      <c r="I20" s="663"/>
      <c r="J20" s="663"/>
      <c r="K20" s="663"/>
      <c r="L20" s="663"/>
      <c r="M20" s="663"/>
      <c r="N20" s="663"/>
      <c r="O20" s="663"/>
      <c r="P20" s="663"/>
      <c r="Q20" s="664"/>
      <c r="R20" s="665">
        <v>35371</v>
      </c>
      <c r="S20" s="666"/>
      <c r="T20" s="666"/>
      <c r="U20" s="666"/>
      <c r="V20" s="666"/>
      <c r="W20" s="666"/>
      <c r="X20" s="666"/>
      <c r="Y20" s="667"/>
      <c r="Z20" s="692">
        <v>0</v>
      </c>
      <c r="AA20" s="692"/>
      <c r="AB20" s="692"/>
      <c r="AC20" s="692"/>
      <c r="AD20" s="693">
        <v>35371</v>
      </c>
      <c r="AE20" s="693"/>
      <c r="AF20" s="693"/>
      <c r="AG20" s="693"/>
      <c r="AH20" s="693"/>
      <c r="AI20" s="693"/>
      <c r="AJ20" s="693"/>
      <c r="AK20" s="693"/>
      <c r="AL20" s="668">
        <v>0</v>
      </c>
      <c r="AM20" s="669"/>
      <c r="AN20" s="669"/>
      <c r="AO20" s="694"/>
      <c r="AP20" s="662" t="s">
        <v>278</v>
      </c>
      <c r="AQ20" s="663"/>
      <c r="AR20" s="663"/>
      <c r="AS20" s="663"/>
      <c r="AT20" s="663"/>
      <c r="AU20" s="663"/>
      <c r="AV20" s="663"/>
      <c r="AW20" s="663"/>
      <c r="AX20" s="663"/>
      <c r="AY20" s="663"/>
      <c r="AZ20" s="663"/>
      <c r="BA20" s="663"/>
      <c r="BB20" s="663"/>
      <c r="BC20" s="663"/>
      <c r="BD20" s="663"/>
      <c r="BE20" s="663"/>
      <c r="BF20" s="664"/>
      <c r="BG20" s="665">
        <v>5222687</v>
      </c>
      <c r="BH20" s="666"/>
      <c r="BI20" s="666"/>
      <c r="BJ20" s="666"/>
      <c r="BK20" s="666"/>
      <c r="BL20" s="666"/>
      <c r="BM20" s="666"/>
      <c r="BN20" s="667"/>
      <c r="BO20" s="692">
        <v>10.3</v>
      </c>
      <c r="BP20" s="692"/>
      <c r="BQ20" s="692"/>
      <c r="BR20" s="692"/>
      <c r="BS20" s="693" t="s">
        <v>129</v>
      </c>
      <c r="BT20" s="693"/>
      <c r="BU20" s="693"/>
      <c r="BV20" s="693"/>
      <c r="BW20" s="693"/>
      <c r="BX20" s="693"/>
      <c r="BY20" s="693"/>
      <c r="BZ20" s="693"/>
      <c r="CA20" s="693"/>
      <c r="CB20" s="751"/>
      <c r="CD20" s="699" t="s">
        <v>279</v>
      </c>
      <c r="CE20" s="700"/>
      <c r="CF20" s="700"/>
      <c r="CG20" s="700"/>
      <c r="CH20" s="700"/>
      <c r="CI20" s="700"/>
      <c r="CJ20" s="700"/>
      <c r="CK20" s="700"/>
      <c r="CL20" s="700"/>
      <c r="CM20" s="700"/>
      <c r="CN20" s="700"/>
      <c r="CO20" s="700"/>
      <c r="CP20" s="700"/>
      <c r="CQ20" s="701"/>
      <c r="CR20" s="665">
        <v>145995891</v>
      </c>
      <c r="CS20" s="666"/>
      <c r="CT20" s="666"/>
      <c r="CU20" s="666"/>
      <c r="CV20" s="666"/>
      <c r="CW20" s="666"/>
      <c r="CX20" s="666"/>
      <c r="CY20" s="667"/>
      <c r="CZ20" s="692">
        <v>100</v>
      </c>
      <c r="DA20" s="692"/>
      <c r="DB20" s="692"/>
      <c r="DC20" s="692"/>
      <c r="DD20" s="671">
        <v>15686536</v>
      </c>
      <c r="DE20" s="666"/>
      <c r="DF20" s="666"/>
      <c r="DG20" s="666"/>
      <c r="DH20" s="666"/>
      <c r="DI20" s="666"/>
      <c r="DJ20" s="666"/>
      <c r="DK20" s="666"/>
      <c r="DL20" s="666"/>
      <c r="DM20" s="666"/>
      <c r="DN20" s="666"/>
      <c r="DO20" s="666"/>
      <c r="DP20" s="667"/>
      <c r="DQ20" s="671">
        <v>80619935</v>
      </c>
      <c r="DR20" s="666"/>
      <c r="DS20" s="666"/>
      <c r="DT20" s="666"/>
      <c r="DU20" s="666"/>
      <c r="DV20" s="666"/>
      <c r="DW20" s="666"/>
      <c r="DX20" s="666"/>
      <c r="DY20" s="666"/>
      <c r="DZ20" s="666"/>
      <c r="EA20" s="666"/>
      <c r="EB20" s="666"/>
      <c r="EC20" s="709"/>
    </row>
    <row r="21" spans="2:133" ht="11.25" customHeight="1" x14ac:dyDescent="0.15">
      <c r="B21" s="662" t="s">
        <v>280</v>
      </c>
      <c r="C21" s="663"/>
      <c r="D21" s="663"/>
      <c r="E21" s="663"/>
      <c r="F21" s="663"/>
      <c r="G21" s="663"/>
      <c r="H21" s="663"/>
      <c r="I21" s="663"/>
      <c r="J21" s="663"/>
      <c r="K21" s="663"/>
      <c r="L21" s="663"/>
      <c r="M21" s="663"/>
      <c r="N21" s="663"/>
      <c r="O21" s="663"/>
      <c r="P21" s="663"/>
      <c r="Q21" s="664"/>
      <c r="R21" s="665">
        <v>8916</v>
      </c>
      <c r="S21" s="666"/>
      <c r="T21" s="666"/>
      <c r="U21" s="666"/>
      <c r="V21" s="666"/>
      <c r="W21" s="666"/>
      <c r="X21" s="666"/>
      <c r="Y21" s="667"/>
      <c r="Z21" s="692">
        <v>0</v>
      </c>
      <c r="AA21" s="692"/>
      <c r="AB21" s="692"/>
      <c r="AC21" s="692"/>
      <c r="AD21" s="693">
        <v>8916</v>
      </c>
      <c r="AE21" s="693"/>
      <c r="AF21" s="693"/>
      <c r="AG21" s="693"/>
      <c r="AH21" s="693"/>
      <c r="AI21" s="693"/>
      <c r="AJ21" s="693"/>
      <c r="AK21" s="693"/>
      <c r="AL21" s="668">
        <v>0</v>
      </c>
      <c r="AM21" s="669"/>
      <c r="AN21" s="669"/>
      <c r="AO21" s="694"/>
      <c r="AP21" s="758" t="s">
        <v>281</v>
      </c>
      <c r="AQ21" s="765"/>
      <c r="AR21" s="765"/>
      <c r="AS21" s="765"/>
      <c r="AT21" s="765"/>
      <c r="AU21" s="765"/>
      <c r="AV21" s="765"/>
      <c r="AW21" s="765"/>
      <c r="AX21" s="765"/>
      <c r="AY21" s="765"/>
      <c r="AZ21" s="765"/>
      <c r="BA21" s="765"/>
      <c r="BB21" s="765"/>
      <c r="BC21" s="765"/>
      <c r="BD21" s="765"/>
      <c r="BE21" s="765"/>
      <c r="BF21" s="760"/>
      <c r="BG21" s="665">
        <v>15377</v>
      </c>
      <c r="BH21" s="666"/>
      <c r="BI21" s="666"/>
      <c r="BJ21" s="666"/>
      <c r="BK21" s="666"/>
      <c r="BL21" s="666"/>
      <c r="BM21" s="666"/>
      <c r="BN21" s="667"/>
      <c r="BO21" s="692">
        <v>0</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282</v>
      </c>
      <c r="C22" s="729"/>
      <c r="D22" s="729"/>
      <c r="E22" s="729"/>
      <c r="F22" s="729"/>
      <c r="G22" s="729"/>
      <c r="H22" s="729"/>
      <c r="I22" s="729"/>
      <c r="J22" s="729"/>
      <c r="K22" s="729"/>
      <c r="L22" s="729"/>
      <c r="M22" s="729"/>
      <c r="N22" s="729"/>
      <c r="O22" s="729"/>
      <c r="P22" s="729"/>
      <c r="Q22" s="730"/>
      <c r="R22" s="665">
        <v>208338</v>
      </c>
      <c r="S22" s="666"/>
      <c r="T22" s="666"/>
      <c r="U22" s="666"/>
      <c r="V22" s="666"/>
      <c r="W22" s="666"/>
      <c r="X22" s="666"/>
      <c r="Y22" s="667"/>
      <c r="Z22" s="692">
        <v>0.1</v>
      </c>
      <c r="AA22" s="692"/>
      <c r="AB22" s="692"/>
      <c r="AC22" s="692"/>
      <c r="AD22" s="693">
        <v>181776</v>
      </c>
      <c r="AE22" s="693"/>
      <c r="AF22" s="693"/>
      <c r="AG22" s="693"/>
      <c r="AH22" s="693"/>
      <c r="AI22" s="693"/>
      <c r="AJ22" s="693"/>
      <c r="AK22" s="693"/>
      <c r="AL22" s="668">
        <v>0.30000001192092896</v>
      </c>
      <c r="AM22" s="669"/>
      <c r="AN22" s="669"/>
      <c r="AO22" s="694"/>
      <c r="AP22" s="758" t="s">
        <v>283</v>
      </c>
      <c r="AQ22" s="765"/>
      <c r="AR22" s="765"/>
      <c r="AS22" s="765"/>
      <c r="AT22" s="765"/>
      <c r="AU22" s="765"/>
      <c r="AV22" s="765"/>
      <c r="AW22" s="765"/>
      <c r="AX22" s="765"/>
      <c r="AY22" s="765"/>
      <c r="AZ22" s="765"/>
      <c r="BA22" s="765"/>
      <c r="BB22" s="765"/>
      <c r="BC22" s="765"/>
      <c r="BD22" s="765"/>
      <c r="BE22" s="765"/>
      <c r="BF22" s="760"/>
      <c r="BG22" s="665">
        <v>1126102</v>
      </c>
      <c r="BH22" s="666"/>
      <c r="BI22" s="666"/>
      <c r="BJ22" s="666"/>
      <c r="BK22" s="666"/>
      <c r="BL22" s="666"/>
      <c r="BM22" s="666"/>
      <c r="BN22" s="667"/>
      <c r="BO22" s="692">
        <v>2.2000000000000002</v>
      </c>
      <c r="BP22" s="692"/>
      <c r="BQ22" s="692"/>
      <c r="BR22" s="692"/>
      <c r="BS22" s="693" t="s">
        <v>129</v>
      </c>
      <c r="BT22" s="693"/>
      <c r="BU22" s="693"/>
      <c r="BV22" s="693"/>
      <c r="BW22" s="693"/>
      <c r="BX22" s="693"/>
      <c r="BY22" s="693"/>
      <c r="BZ22" s="693"/>
      <c r="CA22" s="693"/>
      <c r="CB22" s="751"/>
      <c r="CD22" s="767" t="s">
        <v>284</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285</v>
      </c>
      <c r="C23" s="663"/>
      <c r="D23" s="663"/>
      <c r="E23" s="663"/>
      <c r="F23" s="663"/>
      <c r="G23" s="663"/>
      <c r="H23" s="663"/>
      <c r="I23" s="663"/>
      <c r="J23" s="663"/>
      <c r="K23" s="663"/>
      <c r="L23" s="663"/>
      <c r="M23" s="663"/>
      <c r="N23" s="663"/>
      <c r="O23" s="663"/>
      <c r="P23" s="663"/>
      <c r="Q23" s="664"/>
      <c r="R23" s="665">
        <v>14058991</v>
      </c>
      <c r="S23" s="666"/>
      <c r="T23" s="666"/>
      <c r="U23" s="666"/>
      <c r="V23" s="666"/>
      <c r="W23" s="666"/>
      <c r="X23" s="666"/>
      <c r="Y23" s="667"/>
      <c r="Z23" s="692">
        <v>9.4</v>
      </c>
      <c r="AA23" s="692"/>
      <c r="AB23" s="692"/>
      <c r="AC23" s="692"/>
      <c r="AD23" s="693">
        <v>13391349</v>
      </c>
      <c r="AE23" s="693"/>
      <c r="AF23" s="693"/>
      <c r="AG23" s="693"/>
      <c r="AH23" s="693"/>
      <c r="AI23" s="693"/>
      <c r="AJ23" s="693"/>
      <c r="AK23" s="693"/>
      <c r="AL23" s="668">
        <v>18.8</v>
      </c>
      <c r="AM23" s="669"/>
      <c r="AN23" s="669"/>
      <c r="AO23" s="694"/>
      <c r="AP23" s="758" t="s">
        <v>286</v>
      </c>
      <c r="AQ23" s="765"/>
      <c r="AR23" s="765"/>
      <c r="AS23" s="765"/>
      <c r="AT23" s="765"/>
      <c r="AU23" s="765"/>
      <c r="AV23" s="765"/>
      <c r="AW23" s="765"/>
      <c r="AX23" s="765"/>
      <c r="AY23" s="765"/>
      <c r="AZ23" s="765"/>
      <c r="BA23" s="765"/>
      <c r="BB23" s="765"/>
      <c r="BC23" s="765"/>
      <c r="BD23" s="765"/>
      <c r="BE23" s="765"/>
      <c r="BF23" s="760"/>
      <c r="BG23" s="665">
        <v>4081208</v>
      </c>
      <c r="BH23" s="666"/>
      <c r="BI23" s="666"/>
      <c r="BJ23" s="666"/>
      <c r="BK23" s="666"/>
      <c r="BL23" s="666"/>
      <c r="BM23" s="666"/>
      <c r="BN23" s="667"/>
      <c r="BO23" s="692">
        <v>8</v>
      </c>
      <c r="BP23" s="692"/>
      <c r="BQ23" s="692"/>
      <c r="BR23" s="692"/>
      <c r="BS23" s="693" t="s">
        <v>129</v>
      </c>
      <c r="BT23" s="693"/>
      <c r="BU23" s="693"/>
      <c r="BV23" s="693"/>
      <c r="BW23" s="693"/>
      <c r="BX23" s="693"/>
      <c r="BY23" s="693"/>
      <c r="BZ23" s="693"/>
      <c r="CA23" s="693"/>
      <c r="CB23" s="751"/>
      <c r="CD23" s="767" t="s">
        <v>226</v>
      </c>
      <c r="CE23" s="768"/>
      <c r="CF23" s="768"/>
      <c r="CG23" s="768"/>
      <c r="CH23" s="768"/>
      <c r="CI23" s="768"/>
      <c r="CJ23" s="768"/>
      <c r="CK23" s="768"/>
      <c r="CL23" s="768"/>
      <c r="CM23" s="768"/>
      <c r="CN23" s="768"/>
      <c r="CO23" s="768"/>
      <c r="CP23" s="768"/>
      <c r="CQ23" s="769"/>
      <c r="CR23" s="767" t="s">
        <v>287</v>
      </c>
      <c r="CS23" s="768"/>
      <c r="CT23" s="768"/>
      <c r="CU23" s="768"/>
      <c r="CV23" s="768"/>
      <c r="CW23" s="768"/>
      <c r="CX23" s="768"/>
      <c r="CY23" s="769"/>
      <c r="CZ23" s="767" t="s">
        <v>288</v>
      </c>
      <c r="DA23" s="768"/>
      <c r="DB23" s="768"/>
      <c r="DC23" s="769"/>
      <c r="DD23" s="767" t="s">
        <v>289</v>
      </c>
      <c r="DE23" s="768"/>
      <c r="DF23" s="768"/>
      <c r="DG23" s="768"/>
      <c r="DH23" s="768"/>
      <c r="DI23" s="768"/>
      <c r="DJ23" s="768"/>
      <c r="DK23" s="769"/>
      <c r="DL23" s="776" t="s">
        <v>290</v>
      </c>
      <c r="DM23" s="777"/>
      <c r="DN23" s="777"/>
      <c r="DO23" s="777"/>
      <c r="DP23" s="777"/>
      <c r="DQ23" s="777"/>
      <c r="DR23" s="777"/>
      <c r="DS23" s="777"/>
      <c r="DT23" s="777"/>
      <c r="DU23" s="777"/>
      <c r="DV23" s="778"/>
      <c r="DW23" s="767" t="s">
        <v>291</v>
      </c>
      <c r="DX23" s="768"/>
      <c r="DY23" s="768"/>
      <c r="DZ23" s="768"/>
      <c r="EA23" s="768"/>
      <c r="EB23" s="768"/>
      <c r="EC23" s="769"/>
    </row>
    <row r="24" spans="2:133" ht="11.25" customHeight="1" x14ac:dyDescent="0.15">
      <c r="B24" s="662" t="s">
        <v>292</v>
      </c>
      <c r="C24" s="663"/>
      <c r="D24" s="663"/>
      <c r="E24" s="663"/>
      <c r="F24" s="663"/>
      <c r="G24" s="663"/>
      <c r="H24" s="663"/>
      <c r="I24" s="663"/>
      <c r="J24" s="663"/>
      <c r="K24" s="663"/>
      <c r="L24" s="663"/>
      <c r="M24" s="663"/>
      <c r="N24" s="663"/>
      <c r="O24" s="663"/>
      <c r="P24" s="663"/>
      <c r="Q24" s="664"/>
      <c r="R24" s="665">
        <v>13391349</v>
      </c>
      <c r="S24" s="666"/>
      <c r="T24" s="666"/>
      <c r="U24" s="666"/>
      <c r="V24" s="666"/>
      <c r="W24" s="666"/>
      <c r="X24" s="666"/>
      <c r="Y24" s="667"/>
      <c r="Z24" s="692">
        <v>8.9</v>
      </c>
      <c r="AA24" s="692"/>
      <c r="AB24" s="692"/>
      <c r="AC24" s="692"/>
      <c r="AD24" s="693">
        <v>13391349</v>
      </c>
      <c r="AE24" s="693"/>
      <c r="AF24" s="693"/>
      <c r="AG24" s="693"/>
      <c r="AH24" s="693"/>
      <c r="AI24" s="693"/>
      <c r="AJ24" s="693"/>
      <c r="AK24" s="693"/>
      <c r="AL24" s="668">
        <v>18.8</v>
      </c>
      <c r="AM24" s="669"/>
      <c r="AN24" s="669"/>
      <c r="AO24" s="694"/>
      <c r="AP24" s="758" t="s">
        <v>293</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294</v>
      </c>
      <c r="CE24" s="722"/>
      <c r="CF24" s="722"/>
      <c r="CG24" s="722"/>
      <c r="CH24" s="722"/>
      <c r="CI24" s="722"/>
      <c r="CJ24" s="722"/>
      <c r="CK24" s="722"/>
      <c r="CL24" s="722"/>
      <c r="CM24" s="722"/>
      <c r="CN24" s="722"/>
      <c r="CO24" s="722"/>
      <c r="CP24" s="722"/>
      <c r="CQ24" s="723"/>
      <c r="CR24" s="718">
        <v>77042192</v>
      </c>
      <c r="CS24" s="719"/>
      <c r="CT24" s="719"/>
      <c r="CU24" s="719"/>
      <c r="CV24" s="719"/>
      <c r="CW24" s="719"/>
      <c r="CX24" s="719"/>
      <c r="CY24" s="762"/>
      <c r="CZ24" s="763">
        <v>52.8</v>
      </c>
      <c r="DA24" s="738"/>
      <c r="DB24" s="738"/>
      <c r="DC24" s="766"/>
      <c r="DD24" s="761">
        <v>39035908</v>
      </c>
      <c r="DE24" s="719"/>
      <c r="DF24" s="719"/>
      <c r="DG24" s="719"/>
      <c r="DH24" s="719"/>
      <c r="DI24" s="719"/>
      <c r="DJ24" s="719"/>
      <c r="DK24" s="762"/>
      <c r="DL24" s="761">
        <v>37277848</v>
      </c>
      <c r="DM24" s="719"/>
      <c r="DN24" s="719"/>
      <c r="DO24" s="719"/>
      <c r="DP24" s="719"/>
      <c r="DQ24" s="719"/>
      <c r="DR24" s="719"/>
      <c r="DS24" s="719"/>
      <c r="DT24" s="719"/>
      <c r="DU24" s="719"/>
      <c r="DV24" s="762"/>
      <c r="DW24" s="763">
        <v>51.6</v>
      </c>
      <c r="DX24" s="738"/>
      <c r="DY24" s="738"/>
      <c r="DZ24" s="738"/>
      <c r="EA24" s="738"/>
      <c r="EB24" s="738"/>
      <c r="EC24" s="764"/>
    </row>
    <row r="25" spans="2:133" ht="11.25" customHeight="1" x14ac:dyDescent="0.15">
      <c r="B25" s="662" t="s">
        <v>295</v>
      </c>
      <c r="C25" s="663"/>
      <c r="D25" s="663"/>
      <c r="E25" s="663"/>
      <c r="F25" s="663"/>
      <c r="G25" s="663"/>
      <c r="H25" s="663"/>
      <c r="I25" s="663"/>
      <c r="J25" s="663"/>
      <c r="K25" s="663"/>
      <c r="L25" s="663"/>
      <c r="M25" s="663"/>
      <c r="N25" s="663"/>
      <c r="O25" s="663"/>
      <c r="P25" s="663"/>
      <c r="Q25" s="664"/>
      <c r="R25" s="665">
        <v>667642</v>
      </c>
      <c r="S25" s="666"/>
      <c r="T25" s="666"/>
      <c r="U25" s="666"/>
      <c r="V25" s="666"/>
      <c r="W25" s="666"/>
      <c r="X25" s="666"/>
      <c r="Y25" s="667"/>
      <c r="Z25" s="692">
        <v>0.4</v>
      </c>
      <c r="AA25" s="692"/>
      <c r="AB25" s="692"/>
      <c r="AC25" s="692"/>
      <c r="AD25" s="693" t="s">
        <v>129</v>
      </c>
      <c r="AE25" s="693"/>
      <c r="AF25" s="693"/>
      <c r="AG25" s="693"/>
      <c r="AH25" s="693"/>
      <c r="AI25" s="693"/>
      <c r="AJ25" s="693"/>
      <c r="AK25" s="693"/>
      <c r="AL25" s="668" t="s">
        <v>129</v>
      </c>
      <c r="AM25" s="669"/>
      <c r="AN25" s="669"/>
      <c r="AO25" s="694"/>
      <c r="AP25" s="758" t="s">
        <v>296</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699" t="s">
        <v>297</v>
      </c>
      <c r="CE25" s="700"/>
      <c r="CF25" s="700"/>
      <c r="CG25" s="700"/>
      <c r="CH25" s="700"/>
      <c r="CI25" s="700"/>
      <c r="CJ25" s="700"/>
      <c r="CK25" s="700"/>
      <c r="CL25" s="700"/>
      <c r="CM25" s="700"/>
      <c r="CN25" s="700"/>
      <c r="CO25" s="700"/>
      <c r="CP25" s="700"/>
      <c r="CQ25" s="701"/>
      <c r="CR25" s="665">
        <v>21138373</v>
      </c>
      <c r="CS25" s="676"/>
      <c r="CT25" s="676"/>
      <c r="CU25" s="676"/>
      <c r="CV25" s="676"/>
      <c r="CW25" s="676"/>
      <c r="CX25" s="676"/>
      <c r="CY25" s="677"/>
      <c r="CZ25" s="668">
        <v>14.5</v>
      </c>
      <c r="DA25" s="678"/>
      <c r="DB25" s="678"/>
      <c r="DC25" s="679"/>
      <c r="DD25" s="671">
        <v>19219668</v>
      </c>
      <c r="DE25" s="676"/>
      <c r="DF25" s="676"/>
      <c r="DG25" s="676"/>
      <c r="DH25" s="676"/>
      <c r="DI25" s="676"/>
      <c r="DJ25" s="676"/>
      <c r="DK25" s="677"/>
      <c r="DL25" s="671">
        <v>18882406</v>
      </c>
      <c r="DM25" s="676"/>
      <c r="DN25" s="676"/>
      <c r="DO25" s="676"/>
      <c r="DP25" s="676"/>
      <c r="DQ25" s="676"/>
      <c r="DR25" s="676"/>
      <c r="DS25" s="676"/>
      <c r="DT25" s="676"/>
      <c r="DU25" s="676"/>
      <c r="DV25" s="677"/>
      <c r="DW25" s="668">
        <v>26.1</v>
      </c>
      <c r="DX25" s="678"/>
      <c r="DY25" s="678"/>
      <c r="DZ25" s="678"/>
      <c r="EA25" s="678"/>
      <c r="EB25" s="678"/>
      <c r="EC25" s="710"/>
    </row>
    <row r="26" spans="2:133" ht="11.25" customHeight="1" x14ac:dyDescent="0.15">
      <c r="B26" s="662" t="s">
        <v>298</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92" t="s">
        <v>129</v>
      </c>
      <c r="AA26" s="692"/>
      <c r="AB26" s="692"/>
      <c r="AC26" s="692"/>
      <c r="AD26" s="693" t="s">
        <v>129</v>
      </c>
      <c r="AE26" s="693"/>
      <c r="AF26" s="693"/>
      <c r="AG26" s="693"/>
      <c r="AH26" s="693"/>
      <c r="AI26" s="693"/>
      <c r="AJ26" s="693"/>
      <c r="AK26" s="693"/>
      <c r="AL26" s="668" t="s">
        <v>129</v>
      </c>
      <c r="AM26" s="669"/>
      <c r="AN26" s="669"/>
      <c r="AO26" s="694"/>
      <c r="AP26" s="758" t="s">
        <v>299</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699" t="s">
        <v>300</v>
      </c>
      <c r="CE26" s="700"/>
      <c r="CF26" s="700"/>
      <c r="CG26" s="700"/>
      <c r="CH26" s="700"/>
      <c r="CI26" s="700"/>
      <c r="CJ26" s="700"/>
      <c r="CK26" s="700"/>
      <c r="CL26" s="700"/>
      <c r="CM26" s="700"/>
      <c r="CN26" s="700"/>
      <c r="CO26" s="700"/>
      <c r="CP26" s="700"/>
      <c r="CQ26" s="701"/>
      <c r="CR26" s="665">
        <v>13807367</v>
      </c>
      <c r="CS26" s="666"/>
      <c r="CT26" s="666"/>
      <c r="CU26" s="666"/>
      <c r="CV26" s="666"/>
      <c r="CW26" s="666"/>
      <c r="CX26" s="666"/>
      <c r="CY26" s="667"/>
      <c r="CZ26" s="668">
        <v>9.5</v>
      </c>
      <c r="DA26" s="678"/>
      <c r="DB26" s="678"/>
      <c r="DC26" s="679"/>
      <c r="DD26" s="671">
        <v>12771534</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710"/>
    </row>
    <row r="27" spans="2:133" ht="11.25" customHeight="1" x14ac:dyDescent="0.15">
      <c r="B27" s="662" t="s">
        <v>301</v>
      </c>
      <c r="C27" s="663"/>
      <c r="D27" s="663"/>
      <c r="E27" s="663"/>
      <c r="F27" s="663"/>
      <c r="G27" s="663"/>
      <c r="H27" s="663"/>
      <c r="I27" s="663"/>
      <c r="J27" s="663"/>
      <c r="K27" s="663"/>
      <c r="L27" s="663"/>
      <c r="M27" s="663"/>
      <c r="N27" s="663"/>
      <c r="O27" s="663"/>
      <c r="P27" s="663"/>
      <c r="Q27" s="664"/>
      <c r="R27" s="665">
        <v>75457628</v>
      </c>
      <c r="S27" s="666"/>
      <c r="T27" s="666"/>
      <c r="U27" s="666"/>
      <c r="V27" s="666"/>
      <c r="W27" s="666"/>
      <c r="X27" s="666"/>
      <c r="Y27" s="667"/>
      <c r="Z27" s="692">
        <v>50.2</v>
      </c>
      <c r="AA27" s="692"/>
      <c r="AB27" s="692"/>
      <c r="AC27" s="692"/>
      <c r="AD27" s="693">
        <v>70682216</v>
      </c>
      <c r="AE27" s="693"/>
      <c r="AF27" s="693"/>
      <c r="AG27" s="693"/>
      <c r="AH27" s="693"/>
      <c r="AI27" s="693"/>
      <c r="AJ27" s="693"/>
      <c r="AK27" s="693"/>
      <c r="AL27" s="668">
        <v>99.199996948242188</v>
      </c>
      <c r="AM27" s="669"/>
      <c r="AN27" s="669"/>
      <c r="AO27" s="694"/>
      <c r="AP27" s="662" t="s">
        <v>302</v>
      </c>
      <c r="AQ27" s="663"/>
      <c r="AR27" s="663"/>
      <c r="AS27" s="663"/>
      <c r="AT27" s="663"/>
      <c r="AU27" s="663"/>
      <c r="AV27" s="663"/>
      <c r="AW27" s="663"/>
      <c r="AX27" s="663"/>
      <c r="AY27" s="663"/>
      <c r="AZ27" s="663"/>
      <c r="BA27" s="663"/>
      <c r="BB27" s="663"/>
      <c r="BC27" s="663"/>
      <c r="BD27" s="663"/>
      <c r="BE27" s="663"/>
      <c r="BF27" s="664"/>
      <c r="BG27" s="665">
        <v>50949915</v>
      </c>
      <c r="BH27" s="666"/>
      <c r="BI27" s="666"/>
      <c r="BJ27" s="666"/>
      <c r="BK27" s="666"/>
      <c r="BL27" s="666"/>
      <c r="BM27" s="666"/>
      <c r="BN27" s="667"/>
      <c r="BO27" s="692">
        <v>100</v>
      </c>
      <c r="BP27" s="692"/>
      <c r="BQ27" s="692"/>
      <c r="BR27" s="692"/>
      <c r="BS27" s="693">
        <v>718478</v>
      </c>
      <c r="BT27" s="693"/>
      <c r="BU27" s="693"/>
      <c r="BV27" s="693"/>
      <c r="BW27" s="693"/>
      <c r="BX27" s="693"/>
      <c r="BY27" s="693"/>
      <c r="BZ27" s="693"/>
      <c r="CA27" s="693"/>
      <c r="CB27" s="751"/>
      <c r="CD27" s="699" t="s">
        <v>303</v>
      </c>
      <c r="CE27" s="700"/>
      <c r="CF27" s="700"/>
      <c r="CG27" s="700"/>
      <c r="CH27" s="700"/>
      <c r="CI27" s="700"/>
      <c r="CJ27" s="700"/>
      <c r="CK27" s="700"/>
      <c r="CL27" s="700"/>
      <c r="CM27" s="700"/>
      <c r="CN27" s="700"/>
      <c r="CO27" s="700"/>
      <c r="CP27" s="700"/>
      <c r="CQ27" s="701"/>
      <c r="CR27" s="665">
        <v>47832663</v>
      </c>
      <c r="CS27" s="676"/>
      <c r="CT27" s="676"/>
      <c r="CU27" s="676"/>
      <c r="CV27" s="676"/>
      <c r="CW27" s="676"/>
      <c r="CX27" s="676"/>
      <c r="CY27" s="677"/>
      <c r="CZ27" s="668">
        <v>32.799999999999997</v>
      </c>
      <c r="DA27" s="678"/>
      <c r="DB27" s="678"/>
      <c r="DC27" s="679"/>
      <c r="DD27" s="671">
        <v>12343600</v>
      </c>
      <c r="DE27" s="676"/>
      <c r="DF27" s="676"/>
      <c r="DG27" s="676"/>
      <c r="DH27" s="676"/>
      <c r="DI27" s="676"/>
      <c r="DJ27" s="676"/>
      <c r="DK27" s="677"/>
      <c r="DL27" s="671">
        <v>10922802</v>
      </c>
      <c r="DM27" s="676"/>
      <c r="DN27" s="676"/>
      <c r="DO27" s="676"/>
      <c r="DP27" s="676"/>
      <c r="DQ27" s="676"/>
      <c r="DR27" s="676"/>
      <c r="DS27" s="676"/>
      <c r="DT27" s="676"/>
      <c r="DU27" s="676"/>
      <c r="DV27" s="677"/>
      <c r="DW27" s="668">
        <v>15.1</v>
      </c>
      <c r="DX27" s="678"/>
      <c r="DY27" s="678"/>
      <c r="DZ27" s="678"/>
      <c r="EA27" s="678"/>
      <c r="EB27" s="678"/>
      <c r="EC27" s="710"/>
    </row>
    <row r="28" spans="2:133" ht="11.25" customHeight="1" x14ac:dyDescent="0.15">
      <c r="B28" s="662" t="s">
        <v>304</v>
      </c>
      <c r="C28" s="663"/>
      <c r="D28" s="663"/>
      <c r="E28" s="663"/>
      <c r="F28" s="663"/>
      <c r="G28" s="663"/>
      <c r="H28" s="663"/>
      <c r="I28" s="663"/>
      <c r="J28" s="663"/>
      <c r="K28" s="663"/>
      <c r="L28" s="663"/>
      <c r="M28" s="663"/>
      <c r="N28" s="663"/>
      <c r="O28" s="663"/>
      <c r="P28" s="663"/>
      <c r="Q28" s="664"/>
      <c r="R28" s="665">
        <v>41465</v>
      </c>
      <c r="S28" s="666"/>
      <c r="T28" s="666"/>
      <c r="U28" s="666"/>
      <c r="V28" s="666"/>
      <c r="W28" s="666"/>
      <c r="X28" s="666"/>
      <c r="Y28" s="667"/>
      <c r="Z28" s="692">
        <v>0</v>
      </c>
      <c r="AA28" s="692"/>
      <c r="AB28" s="692"/>
      <c r="AC28" s="692"/>
      <c r="AD28" s="693">
        <v>41465</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305</v>
      </c>
      <c r="CE28" s="700"/>
      <c r="CF28" s="700"/>
      <c r="CG28" s="700"/>
      <c r="CH28" s="700"/>
      <c r="CI28" s="700"/>
      <c r="CJ28" s="700"/>
      <c r="CK28" s="700"/>
      <c r="CL28" s="700"/>
      <c r="CM28" s="700"/>
      <c r="CN28" s="700"/>
      <c r="CO28" s="700"/>
      <c r="CP28" s="700"/>
      <c r="CQ28" s="701"/>
      <c r="CR28" s="665">
        <v>8071156</v>
      </c>
      <c r="CS28" s="666"/>
      <c r="CT28" s="666"/>
      <c r="CU28" s="666"/>
      <c r="CV28" s="666"/>
      <c r="CW28" s="666"/>
      <c r="CX28" s="666"/>
      <c r="CY28" s="667"/>
      <c r="CZ28" s="668">
        <v>5.5</v>
      </c>
      <c r="DA28" s="678"/>
      <c r="DB28" s="678"/>
      <c r="DC28" s="679"/>
      <c r="DD28" s="671">
        <v>7472640</v>
      </c>
      <c r="DE28" s="666"/>
      <c r="DF28" s="666"/>
      <c r="DG28" s="666"/>
      <c r="DH28" s="666"/>
      <c r="DI28" s="666"/>
      <c r="DJ28" s="666"/>
      <c r="DK28" s="667"/>
      <c r="DL28" s="671">
        <v>7472640</v>
      </c>
      <c r="DM28" s="666"/>
      <c r="DN28" s="666"/>
      <c r="DO28" s="666"/>
      <c r="DP28" s="666"/>
      <c r="DQ28" s="666"/>
      <c r="DR28" s="666"/>
      <c r="DS28" s="666"/>
      <c r="DT28" s="666"/>
      <c r="DU28" s="666"/>
      <c r="DV28" s="667"/>
      <c r="DW28" s="668">
        <v>10.3</v>
      </c>
      <c r="DX28" s="678"/>
      <c r="DY28" s="678"/>
      <c r="DZ28" s="678"/>
      <c r="EA28" s="678"/>
      <c r="EB28" s="678"/>
      <c r="EC28" s="710"/>
    </row>
    <row r="29" spans="2:133" ht="11.25" customHeight="1" x14ac:dyDescent="0.15">
      <c r="B29" s="662" t="s">
        <v>306</v>
      </c>
      <c r="C29" s="663"/>
      <c r="D29" s="663"/>
      <c r="E29" s="663"/>
      <c r="F29" s="663"/>
      <c r="G29" s="663"/>
      <c r="H29" s="663"/>
      <c r="I29" s="663"/>
      <c r="J29" s="663"/>
      <c r="K29" s="663"/>
      <c r="L29" s="663"/>
      <c r="M29" s="663"/>
      <c r="N29" s="663"/>
      <c r="O29" s="663"/>
      <c r="P29" s="663"/>
      <c r="Q29" s="664"/>
      <c r="R29" s="665">
        <v>742031</v>
      </c>
      <c r="S29" s="666"/>
      <c r="T29" s="666"/>
      <c r="U29" s="666"/>
      <c r="V29" s="666"/>
      <c r="W29" s="666"/>
      <c r="X29" s="666"/>
      <c r="Y29" s="667"/>
      <c r="Z29" s="692">
        <v>0.5</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307</v>
      </c>
      <c r="CE29" s="753"/>
      <c r="CF29" s="699" t="s">
        <v>70</v>
      </c>
      <c r="CG29" s="700"/>
      <c r="CH29" s="700"/>
      <c r="CI29" s="700"/>
      <c r="CJ29" s="700"/>
      <c r="CK29" s="700"/>
      <c r="CL29" s="700"/>
      <c r="CM29" s="700"/>
      <c r="CN29" s="700"/>
      <c r="CO29" s="700"/>
      <c r="CP29" s="700"/>
      <c r="CQ29" s="701"/>
      <c r="CR29" s="665">
        <v>8071109</v>
      </c>
      <c r="CS29" s="676"/>
      <c r="CT29" s="676"/>
      <c r="CU29" s="676"/>
      <c r="CV29" s="676"/>
      <c r="CW29" s="676"/>
      <c r="CX29" s="676"/>
      <c r="CY29" s="677"/>
      <c r="CZ29" s="668">
        <v>5.5</v>
      </c>
      <c r="DA29" s="678"/>
      <c r="DB29" s="678"/>
      <c r="DC29" s="679"/>
      <c r="DD29" s="671">
        <v>7472593</v>
      </c>
      <c r="DE29" s="676"/>
      <c r="DF29" s="676"/>
      <c r="DG29" s="676"/>
      <c r="DH29" s="676"/>
      <c r="DI29" s="676"/>
      <c r="DJ29" s="676"/>
      <c r="DK29" s="677"/>
      <c r="DL29" s="671">
        <v>7472593</v>
      </c>
      <c r="DM29" s="676"/>
      <c r="DN29" s="676"/>
      <c r="DO29" s="676"/>
      <c r="DP29" s="676"/>
      <c r="DQ29" s="676"/>
      <c r="DR29" s="676"/>
      <c r="DS29" s="676"/>
      <c r="DT29" s="676"/>
      <c r="DU29" s="676"/>
      <c r="DV29" s="677"/>
      <c r="DW29" s="668">
        <v>10.3</v>
      </c>
      <c r="DX29" s="678"/>
      <c r="DY29" s="678"/>
      <c r="DZ29" s="678"/>
      <c r="EA29" s="678"/>
      <c r="EB29" s="678"/>
      <c r="EC29" s="710"/>
    </row>
    <row r="30" spans="2:133" ht="11.25" customHeight="1" x14ac:dyDescent="0.15">
      <c r="B30" s="662" t="s">
        <v>308</v>
      </c>
      <c r="C30" s="663"/>
      <c r="D30" s="663"/>
      <c r="E30" s="663"/>
      <c r="F30" s="663"/>
      <c r="G30" s="663"/>
      <c r="H30" s="663"/>
      <c r="I30" s="663"/>
      <c r="J30" s="663"/>
      <c r="K30" s="663"/>
      <c r="L30" s="663"/>
      <c r="M30" s="663"/>
      <c r="N30" s="663"/>
      <c r="O30" s="663"/>
      <c r="P30" s="663"/>
      <c r="Q30" s="664"/>
      <c r="R30" s="665">
        <v>1569620</v>
      </c>
      <c r="S30" s="666"/>
      <c r="T30" s="666"/>
      <c r="U30" s="666"/>
      <c r="V30" s="666"/>
      <c r="W30" s="666"/>
      <c r="X30" s="666"/>
      <c r="Y30" s="667"/>
      <c r="Z30" s="692">
        <v>1</v>
      </c>
      <c r="AA30" s="692"/>
      <c r="AB30" s="692"/>
      <c r="AC30" s="692"/>
      <c r="AD30" s="693">
        <v>394659</v>
      </c>
      <c r="AE30" s="693"/>
      <c r="AF30" s="693"/>
      <c r="AG30" s="693"/>
      <c r="AH30" s="693"/>
      <c r="AI30" s="693"/>
      <c r="AJ30" s="693"/>
      <c r="AK30" s="693"/>
      <c r="AL30" s="668">
        <v>0.6</v>
      </c>
      <c r="AM30" s="669"/>
      <c r="AN30" s="669"/>
      <c r="AO30" s="694"/>
      <c r="AP30" s="724" t="s">
        <v>226</v>
      </c>
      <c r="AQ30" s="725"/>
      <c r="AR30" s="725"/>
      <c r="AS30" s="725"/>
      <c r="AT30" s="725"/>
      <c r="AU30" s="725"/>
      <c r="AV30" s="725"/>
      <c r="AW30" s="725"/>
      <c r="AX30" s="725"/>
      <c r="AY30" s="725"/>
      <c r="AZ30" s="725"/>
      <c r="BA30" s="725"/>
      <c r="BB30" s="725"/>
      <c r="BC30" s="725"/>
      <c r="BD30" s="725"/>
      <c r="BE30" s="725"/>
      <c r="BF30" s="726"/>
      <c r="BG30" s="724" t="s">
        <v>309</v>
      </c>
      <c r="BH30" s="749"/>
      <c r="BI30" s="749"/>
      <c r="BJ30" s="749"/>
      <c r="BK30" s="749"/>
      <c r="BL30" s="749"/>
      <c r="BM30" s="749"/>
      <c r="BN30" s="749"/>
      <c r="BO30" s="749"/>
      <c r="BP30" s="749"/>
      <c r="BQ30" s="750"/>
      <c r="BR30" s="724" t="s">
        <v>310</v>
      </c>
      <c r="BS30" s="749"/>
      <c r="BT30" s="749"/>
      <c r="BU30" s="749"/>
      <c r="BV30" s="749"/>
      <c r="BW30" s="749"/>
      <c r="BX30" s="749"/>
      <c r="BY30" s="749"/>
      <c r="BZ30" s="749"/>
      <c r="CA30" s="749"/>
      <c r="CB30" s="750"/>
      <c r="CD30" s="754"/>
      <c r="CE30" s="755"/>
      <c r="CF30" s="699" t="s">
        <v>311</v>
      </c>
      <c r="CG30" s="700"/>
      <c r="CH30" s="700"/>
      <c r="CI30" s="700"/>
      <c r="CJ30" s="700"/>
      <c r="CK30" s="700"/>
      <c r="CL30" s="700"/>
      <c r="CM30" s="700"/>
      <c r="CN30" s="700"/>
      <c r="CO30" s="700"/>
      <c r="CP30" s="700"/>
      <c r="CQ30" s="701"/>
      <c r="CR30" s="665">
        <v>7981210</v>
      </c>
      <c r="CS30" s="666"/>
      <c r="CT30" s="666"/>
      <c r="CU30" s="666"/>
      <c r="CV30" s="666"/>
      <c r="CW30" s="666"/>
      <c r="CX30" s="666"/>
      <c r="CY30" s="667"/>
      <c r="CZ30" s="668">
        <v>5.5</v>
      </c>
      <c r="DA30" s="678"/>
      <c r="DB30" s="678"/>
      <c r="DC30" s="679"/>
      <c r="DD30" s="671">
        <v>7395910</v>
      </c>
      <c r="DE30" s="666"/>
      <c r="DF30" s="666"/>
      <c r="DG30" s="666"/>
      <c r="DH30" s="666"/>
      <c r="DI30" s="666"/>
      <c r="DJ30" s="666"/>
      <c r="DK30" s="667"/>
      <c r="DL30" s="671">
        <v>7395910</v>
      </c>
      <c r="DM30" s="666"/>
      <c r="DN30" s="666"/>
      <c r="DO30" s="666"/>
      <c r="DP30" s="666"/>
      <c r="DQ30" s="666"/>
      <c r="DR30" s="666"/>
      <c r="DS30" s="666"/>
      <c r="DT30" s="666"/>
      <c r="DU30" s="666"/>
      <c r="DV30" s="667"/>
      <c r="DW30" s="668">
        <v>10.199999999999999</v>
      </c>
      <c r="DX30" s="678"/>
      <c r="DY30" s="678"/>
      <c r="DZ30" s="678"/>
      <c r="EA30" s="678"/>
      <c r="EB30" s="678"/>
      <c r="EC30" s="710"/>
    </row>
    <row r="31" spans="2:133" ht="11.25" customHeight="1" x14ac:dyDescent="0.15">
      <c r="B31" s="662" t="s">
        <v>312</v>
      </c>
      <c r="C31" s="663"/>
      <c r="D31" s="663"/>
      <c r="E31" s="663"/>
      <c r="F31" s="663"/>
      <c r="G31" s="663"/>
      <c r="H31" s="663"/>
      <c r="I31" s="663"/>
      <c r="J31" s="663"/>
      <c r="K31" s="663"/>
      <c r="L31" s="663"/>
      <c r="M31" s="663"/>
      <c r="N31" s="663"/>
      <c r="O31" s="663"/>
      <c r="P31" s="663"/>
      <c r="Q31" s="664"/>
      <c r="R31" s="665">
        <v>457997</v>
      </c>
      <c r="S31" s="666"/>
      <c r="T31" s="666"/>
      <c r="U31" s="666"/>
      <c r="V31" s="666"/>
      <c r="W31" s="666"/>
      <c r="X31" s="666"/>
      <c r="Y31" s="667"/>
      <c r="Z31" s="692">
        <v>0.3</v>
      </c>
      <c r="AA31" s="692"/>
      <c r="AB31" s="692"/>
      <c r="AC31" s="692"/>
      <c r="AD31" s="693">
        <v>3918</v>
      </c>
      <c r="AE31" s="693"/>
      <c r="AF31" s="693"/>
      <c r="AG31" s="693"/>
      <c r="AH31" s="693"/>
      <c r="AI31" s="693"/>
      <c r="AJ31" s="693"/>
      <c r="AK31" s="693"/>
      <c r="AL31" s="668">
        <v>0</v>
      </c>
      <c r="AM31" s="669"/>
      <c r="AN31" s="669"/>
      <c r="AO31" s="694"/>
      <c r="AP31" s="740" t="s">
        <v>313</v>
      </c>
      <c r="AQ31" s="741"/>
      <c r="AR31" s="741"/>
      <c r="AS31" s="741"/>
      <c r="AT31" s="746" t="s">
        <v>314</v>
      </c>
      <c r="AU31" s="366"/>
      <c r="AV31" s="366"/>
      <c r="AW31" s="366"/>
      <c r="AX31" s="733" t="s">
        <v>191</v>
      </c>
      <c r="AY31" s="734"/>
      <c r="AZ31" s="734"/>
      <c r="BA31" s="734"/>
      <c r="BB31" s="734"/>
      <c r="BC31" s="734"/>
      <c r="BD31" s="734"/>
      <c r="BE31" s="734"/>
      <c r="BF31" s="735"/>
      <c r="BG31" s="736">
        <v>99.8</v>
      </c>
      <c r="BH31" s="737"/>
      <c r="BI31" s="737"/>
      <c r="BJ31" s="737"/>
      <c r="BK31" s="737"/>
      <c r="BL31" s="737"/>
      <c r="BM31" s="738">
        <v>99.5</v>
      </c>
      <c r="BN31" s="737"/>
      <c r="BO31" s="737"/>
      <c r="BP31" s="737"/>
      <c r="BQ31" s="739"/>
      <c r="BR31" s="736">
        <v>98.7</v>
      </c>
      <c r="BS31" s="737"/>
      <c r="BT31" s="737"/>
      <c r="BU31" s="737"/>
      <c r="BV31" s="737"/>
      <c r="BW31" s="737"/>
      <c r="BX31" s="738">
        <v>98.4</v>
      </c>
      <c r="BY31" s="737"/>
      <c r="BZ31" s="737"/>
      <c r="CA31" s="737"/>
      <c r="CB31" s="739"/>
      <c r="CD31" s="754"/>
      <c r="CE31" s="755"/>
      <c r="CF31" s="699" t="s">
        <v>315</v>
      </c>
      <c r="CG31" s="700"/>
      <c r="CH31" s="700"/>
      <c r="CI31" s="700"/>
      <c r="CJ31" s="700"/>
      <c r="CK31" s="700"/>
      <c r="CL31" s="700"/>
      <c r="CM31" s="700"/>
      <c r="CN31" s="700"/>
      <c r="CO31" s="700"/>
      <c r="CP31" s="700"/>
      <c r="CQ31" s="701"/>
      <c r="CR31" s="665">
        <v>89899</v>
      </c>
      <c r="CS31" s="676"/>
      <c r="CT31" s="676"/>
      <c r="CU31" s="676"/>
      <c r="CV31" s="676"/>
      <c r="CW31" s="676"/>
      <c r="CX31" s="676"/>
      <c r="CY31" s="677"/>
      <c r="CZ31" s="668">
        <v>0.1</v>
      </c>
      <c r="DA31" s="678"/>
      <c r="DB31" s="678"/>
      <c r="DC31" s="679"/>
      <c r="DD31" s="671">
        <v>76683</v>
      </c>
      <c r="DE31" s="676"/>
      <c r="DF31" s="676"/>
      <c r="DG31" s="676"/>
      <c r="DH31" s="676"/>
      <c r="DI31" s="676"/>
      <c r="DJ31" s="676"/>
      <c r="DK31" s="677"/>
      <c r="DL31" s="671">
        <v>76683</v>
      </c>
      <c r="DM31" s="676"/>
      <c r="DN31" s="676"/>
      <c r="DO31" s="676"/>
      <c r="DP31" s="676"/>
      <c r="DQ31" s="676"/>
      <c r="DR31" s="676"/>
      <c r="DS31" s="676"/>
      <c r="DT31" s="676"/>
      <c r="DU31" s="676"/>
      <c r="DV31" s="677"/>
      <c r="DW31" s="668">
        <v>0.1</v>
      </c>
      <c r="DX31" s="678"/>
      <c r="DY31" s="678"/>
      <c r="DZ31" s="678"/>
      <c r="EA31" s="678"/>
      <c r="EB31" s="678"/>
      <c r="EC31" s="710"/>
    </row>
    <row r="32" spans="2:133" ht="11.25" customHeight="1" x14ac:dyDescent="0.15">
      <c r="B32" s="662" t="s">
        <v>316</v>
      </c>
      <c r="C32" s="663"/>
      <c r="D32" s="663"/>
      <c r="E32" s="663"/>
      <c r="F32" s="663"/>
      <c r="G32" s="663"/>
      <c r="H32" s="663"/>
      <c r="I32" s="663"/>
      <c r="J32" s="663"/>
      <c r="K32" s="663"/>
      <c r="L32" s="663"/>
      <c r="M32" s="663"/>
      <c r="N32" s="663"/>
      <c r="O32" s="663"/>
      <c r="P32" s="663"/>
      <c r="Q32" s="664"/>
      <c r="R32" s="665">
        <v>44500203</v>
      </c>
      <c r="S32" s="666"/>
      <c r="T32" s="666"/>
      <c r="U32" s="666"/>
      <c r="V32" s="666"/>
      <c r="W32" s="666"/>
      <c r="X32" s="666"/>
      <c r="Y32" s="667"/>
      <c r="Z32" s="692">
        <v>29.6</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2" t="s">
        <v>317</v>
      </c>
      <c r="AV32" s="362"/>
      <c r="AW32" s="362"/>
      <c r="AX32" s="662" t="s">
        <v>318</v>
      </c>
      <c r="AY32" s="663"/>
      <c r="AZ32" s="663"/>
      <c r="BA32" s="663"/>
      <c r="BB32" s="663"/>
      <c r="BC32" s="663"/>
      <c r="BD32" s="663"/>
      <c r="BE32" s="663"/>
      <c r="BF32" s="664"/>
      <c r="BG32" s="731">
        <v>99.6</v>
      </c>
      <c r="BH32" s="676"/>
      <c r="BI32" s="676"/>
      <c r="BJ32" s="676"/>
      <c r="BK32" s="676"/>
      <c r="BL32" s="676"/>
      <c r="BM32" s="669">
        <v>99.3</v>
      </c>
      <c r="BN32" s="732"/>
      <c r="BO32" s="732"/>
      <c r="BP32" s="732"/>
      <c r="BQ32" s="708"/>
      <c r="BR32" s="731">
        <v>99.4</v>
      </c>
      <c r="BS32" s="676"/>
      <c r="BT32" s="676"/>
      <c r="BU32" s="676"/>
      <c r="BV32" s="676"/>
      <c r="BW32" s="676"/>
      <c r="BX32" s="669">
        <v>99.1</v>
      </c>
      <c r="BY32" s="732"/>
      <c r="BZ32" s="732"/>
      <c r="CA32" s="732"/>
      <c r="CB32" s="708"/>
      <c r="CD32" s="756"/>
      <c r="CE32" s="757"/>
      <c r="CF32" s="699" t="s">
        <v>319</v>
      </c>
      <c r="CG32" s="700"/>
      <c r="CH32" s="700"/>
      <c r="CI32" s="700"/>
      <c r="CJ32" s="700"/>
      <c r="CK32" s="700"/>
      <c r="CL32" s="700"/>
      <c r="CM32" s="700"/>
      <c r="CN32" s="700"/>
      <c r="CO32" s="700"/>
      <c r="CP32" s="700"/>
      <c r="CQ32" s="701"/>
      <c r="CR32" s="665">
        <v>47</v>
      </c>
      <c r="CS32" s="666"/>
      <c r="CT32" s="666"/>
      <c r="CU32" s="666"/>
      <c r="CV32" s="666"/>
      <c r="CW32" s="666"/>
      <c r="CX32" s="666"/>
      <c r="CY32" s="667"/>
      <c r="CZ32" s="668">
        <v>0</v>
      </c>
      <c r="DA32" s="678"/>
      <c r="DB32" s="678"/>
      <c r="DC32" s="679"/>
      <c r="DD32" s="671">
        <v>47</v>
      </c>
      <c r="DE32" s="666"/>
      <c r="DF32" s="666"/>
      <c r="DG32" s="666"/>
      <c r="DH32" s="666"/>
      <c r="DI32" s="666"/>
      <c r="DJ32" s="666"/>
      <c r="DK32" s="667"/>
      <c r="DL32" s="671">
        <v>47</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15">
      <c r="B33" s="728" t="s">
        <v>320</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4"/>
      <c r="AQ33" s="745"/>
      <c r="AR33" s="745"/>
      <c r="AS33" s="745"/>
      <c r="AT33" s="748"/>
      <c r="AU33" s="360"/>
      <c r="AV33" s="360"/>
      <c r="AW33" s="360"/>
      <c r="AX33" s="642" t="s">
        <v>321</v>
      </c>
      <c r="AY33" s="643"/>
      <c r="AZ33" s="643"/>
      <c r="BA33" s="643"/>
      <c r="BB33" s="643"/>
      <c r="BC33" s="643"/>
      <c r="BD33" s="643"/>
      <c r="BE33" s="643"/>
      <c r="BF33" s="644"/>
      <c r="BG33" s="727">
        <v>99.9</v>
      </c>
      <c r="BH33" s="646"/>
      <c r="BI33" s="646"/>
      <c r="BJ33" s="646"/>
      <c r="BK33" s="646"/>
      <c r="BL33" s="646"/>
      <c r="BM33" s="684">
        <v>99.8</v>
      </c>
      <c r="BN33" s="646"/>
      <c r="BO33" s="646"/>
      <c r="BP33" s="646"/>
      <c r="BQ33" s="695"/>
      <c r="BR33" s="727">
        <v>97.6</v>
      </c>
      <c r="BS33" s="646"/>
      <c r="BT33" s="646"/>
      <c r="BU33" s="646"/>
      <c r="BV33" s="646"/>
      <c r="BW33" s="646"/>
      <c r="BX33" s="684">
        <v>97.5</v>
      </c>
      <c r="BY33" s="646"/>
      <c r="BZ33" s="646"/>
      <c r="CA33" s="646"/>
      <c r="CB33" s="695"/>
      <c r="CD33" s="699" t="s">
        <v>322</v>
      </c>
      <c r="CE33" s="700"/>
      <c r="CF33" s="700"/>
      <c r="CG33" s="700"/>
      <c r="CH33" s="700"/>
      <c r="CI33" s="700"/>
      <c r="CJ33" s="700"/>
      <c r="CK33" s="700"/>
      <c r="CL33" s="700"/>
      <c r="CM33" s="700"/>
      <c r="CN33" s="700"/>
      <c r="CO33" s="700"/>
      <c r="CP33" s="700"/>
      <c r="CQ33" s="701"/>
      <c r="CR33" s="665">
        <v>53125969</v>
      </c>
      <c r="CS33" s="676"/>
      <c r="CT33" s="676"/>
      <c r="CU33" s="676"/>
      <c r="CV33" s="676"/>
      <c r="CW33" s="676"/>
      <c r="CX33" s="676"/>
      <c r="CY33" s="677"/>
      <c r="CZ33" s="668">
        <v>36.4</v>
      </c>
      <c r="DA33" s="678"/>
      <c r="DB33" s="678"/>
      <c r="DC33" s="679"/>
      <c r="DD33" s="671">
        <v>37621910</v>
      </c>
      <c r="DE33" s="676"/>
      <c r="DF33" s="676"/>
      <c r="DG33" s="676"/>
      <c r="DH33" s="676"/>
      <c r="DI33" s="676"/>
      <c r="DJ33" s="676"/>
      <c r="DK33" s="677"/>
      <c r="DL33" s="671">
        <v>27647661</v>
      </c>
      <c r="DM33" s="676"/>
      <c r="DN33" s="676"/>
      <c r="DO33" s="676"/>
      <c r="DP33" s="676"/>
      <c r="DQ33" s="676"/>
      <c r="DR33" s="676"/>
      <c r="DS33" s="676"/>
      <c r="DT33" s="676"/>
      <c r="DU33" s="676"/>
      <c r="DV33" s="677"/>
      <c r="DW33" s="668">
        <v>38.299999999999997</v>
      </c>
      <c r="DX33" s="678"/>
      <c r="DY33" s="678"/>
      <c r="DZ33" s="678"/>
      <c r="EA33" s="678"/>
      <c r="EB33" s="678"/>
      <c r="EC33" s="710"/>
    </row>
    <row r="34" spans="2:133" ht="11.25" customHeight="1" x14ac:dyDescent="0.15">
      <c r="B34" s="662" t="s">
        <v>323</v>
      </c>
      <c r="C34" s="663"/>
      <c r="D34" s="663"/>
      <c r="E34" s="663"/>
      <c r="F34" s="663"/>
      <c r="G34" s="663"/>
      <c r="H34" s="663"/>
      <c r="I34" s="663"/>
      <c r="J34" s="663"/>
      <c r="K34" s="663"/>
      <c r="L34" s="663"/>
      <c r="M34" s="663"/>
      <c r="N34" s="663"/>
      <c r="O34" s="663"/>
      <c r="P34" s="663"/>
      <c r="Q34" s="664"/>
      <c r="R34" s="665">
        <v>9799642</v>
      </c>
      <c r="S34" s="666"/>
      <c r="T34" s="666"/>
      <c r="U34" s="666"/>
      <c r="V34" s="666"/>
      <c r="W34" s="666"/>
      <c r="X34" s="666"/>
      <c r="Y34" s="667"/>
      <c r="Z34" s="692">
        <v>6.5</v>
      </c>
      <c r="AA34" s="692"/>
      <c r="AB34" s="692"/>
      <c r="AC34" s="692"/>
      <c r="AD34" s="693" t="s">
        <v>129</v>
      </c>
      <c r="AE34" s="693"/>
      <c r="AF34" s="693"/>
      <c r="AG34" s="693"/>
      <c r="AH34" s="693"/>
      <c r="AI34" s="693"/>
      <c r="AJ34" s="693"/>
      <c r="AK34" s="693"/>
      <c r="AL34" s="668" t="s">
        <v>129</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324</v>
      </c>
      <c r="CE34" s="700"/>
      <c r="CF34" s="700"/>
      <c r="CG34" s="700"/>
      <c r="CH34" s="700"/>
      <c r="CI34" s="700"/>
      <c r="CJ34" s="700"/>
      <c r="CK34" s="700"/>
      <c r="CL34" s="700"/>
      <c r="CM34" s="700"/>
      <c r="CN34" s="700"/>
      <c r="CO34" s="700"/>
      <c r="CP34" s="700"/>
      <c r="CQ34" s="701"/>
      <c r="CR34" s="665">
        <v>20149816</v>
      </c>
      <c r="CS34" s="666"/>
      <c r="CT34" s="666"/>
      <c r="CU34" s="666"/>
      <c r="CV34" s="666"/>
      <c r="CW34" s="666"/>
      <c r="CX34" s="666"/>
      <c r="CY34" s="667"/>
      <c r="CZ34" s="668">
        <v>13.8</v>
      </c>
      <c r="DA34" s="678"/>
      <c r="DB34" s="678"/>
      <c r="DC34" s="679"/>
      <c r="DD34" s="671">
        <v>12778945</v>
      </c>
      <c r="DE34" s="666"/>
      <c r="DF34" s="666"/>
      <c r="DG34" s="666"/>
      <c r="DH34" s="666"/>
      <c r="DI34" s="666"/>
      <c r="DJ34" s="666"/>
      <c r="DK34" s="667"/>
      <c r="DL34" s="671">
        <v>11149875</v>
      </c>
      <c r="DM34" s="666"/>
      <c r="DN34" s="666"/>
      <c r="DO34" s="666"/>
      <c r="DP34" s="666"/>
      <c r="DQ34" s="666"/>
      <c r="DR34" s="666"/>
      <c r="DS34" s="666"/>
      <c r="DT34" s="666"/>
      <c r="DU34" s="666"/>
      <c r="DV34" s="667"/>
      <c r="DW34" s="668">
        <v>15.4</v>
      </c>
      <c r="DX34" s="678"/>
      <c r="DY34" s="678"/>
      <c r="DZ34" s="678"/>
      <c r="EA34" s="678"/>
      <c r="EB34" s="678"/>
      <c r="EC34" s="710"/>
    </row>
    <row r="35" spans="2:133" ht="11.25" customHeight="1" x14ac:dyDescent="0.15">
      <c r="B35" s="662" t="s">
        <v>325</v>
      </c>
      <c r="C35" s="663"/>
      <c r="D35" s="663"/>
      <c r="E35" s="663"/>
      <c r="F35" s="663"/>
      <c r="G35" s="663"/>
      <c r="H35" s="663"/>
      <c r="I35" s="663"/>
      <c r="J35" s="663"/>
      <c r="K35" s="663"/>
      <c r="L35" s="663"/>
      <c r="M35" s="663"/>
      <c r="N35" s="663"/>
      <c r="O35" s="663"/>
      <c r="P35" s="663"/>
      <c r="Q35" s="664"/>
      <c r="R35" s="665">
        <v>265402</v>
      </c>
      <c r="S35" s="666"/>
      <c r="T35" s="666"/>
      <c r="U35" s="666"/>
      <c r="V35" s="666"/>
      <c r="W35" s="666"/>
      <c r="X35" s="666"/>
      <c r="Y35" s="667"/>
      <c r="Z35" s="692">
        <v>0.2</v>
      </c>
      <c r="AA35" s="692"/>
      <c r="AB35" s="692"/>
      <c r="AC35" s="692"/>
      <c r="AD35" s="693" t="s">
        <v>129</v>
      </c>
      <c r="AE35" s="693"/>
      <c r="AF35" s="693"/>
      <c r="AG35" s="693"/>
      <c r="AH35" s="693"/>
      <c r="AI35" s="693"/>
      <c r="AJ35" s="693"/>
      <c r="AK35" s="693"/>
      <c r="AL35" s="668" t="s">
        <v>129</v>
      </c>
      <c r="AM35" s="669"/>
      <c r="AN35" s="669"/>
      <c r="AO35" s="694"/>
      <c r="AP35" s="218"/>
      <c r="AQ35" s="724" t="s">
        <v>326</v>
      </c>
      <c r="AR35" s="725"/>
      <c r="AS35" s="725"/>
      <c r="AT35" s="725"/>
      <c r="AU35" s="725"/>
      <c r="AV35" s="725"/>
      <c r="AW35" s="725"/>
      <c r="AX35" s="725"/>
      <c r="AY35" s="725"/>
      <c r="AZ35" s="725"/>
      <c r="BA35" s="725"/>
      <c r="BB35" s="725"/>
      <c r="BC35" s="725"/>
      <c r="BD35" s="725"/>
      <c r="BE35" s="725"/>
      <c r="BF35" s="726"/>
      <c r="BG35" s="724" t="s">
        <v>327</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328</v>
      </c>
      <c r="CE35" s="700"/>
      <c r="CF35" s="700"/>
      <c r="CG35" s="700"/>
      <c r="CH35" s="700"/>
      <c r="CI35" s="700"/>
      <c r="CJ35" s="700"/>
      <c r="CK35" s="700"/>
      <c r="CL35" s="700"/>
      <c r="CM35" s="700"/>
      <c r="CN35" s="700"/>
      <c r="CO35" s="700"/>
      <c r="CP35" s="700"/>
      <c r="CQ35" s="701"/>
      <c r="CR35" s="665">
        <v>2264144</v>
      </c>
      <c r="CS35" s="676"/>
      <c r="CT35" s="676"/>
      <c r="CU35" s="676"/>
      <c r="CV35" s="676"/>
      <c r="CW35" s="676"/>
      <c r="CX35" s="676"/>
      <c r="CY35" s="677"/>
      <c r="CZ35" s="668">
        <v>1.6</v>
      </c>
      <c r="DA35" s="678"/>
      <c r="DB35" s="678"/>
      <c r="DC35" s="679"/>
      <c r="DD35" s="671">
        <v>2205308</v>
      </c>
      <c r="DE35" s="676"/>
      <c r="DF35" s="676"/>
      <c r="DG35" s="676"/>
      <c r="DH35" s="676"/>
      <c r="DI35" s="676"/>
      <c r="DJ35" s="676"/>
      <c r="DK35" s="677"/>
      <c r="DL35" s="671">
        <v>2205308</v>
      </c>
      <c r="DM35" s="676"/>
      <c r="DN35" s="676"/>
      <c r="DO35" s="676"/>
      <c r="DP35" s="676"/>
      <c r="DQ35" s="676"/>
      <c r="DR35" s="676"/>
      <c r="DS35" s="676"/>
      <c r="DT35" s="676"/>
      <c r="DU35" s="676"/>
      <c r="DV35" s="677"/>
      <c r="DW35" s="668">
        <v>3.1</v>
      </c>
      <c r="DX35" s="678"/>
      <c r="DY35" s="678"/>
      <c r="DZ35" s="678"/>
      <c r="EA35" s="678"/>
      <c r="EB35" s="678"/>
      <c r="EC35" s="710"/>
    </row>
    <row r="36" spans="2:133" ht="11.25" customHeight="1" x14ac:dyDescent="0.15">
      <c r="B36" s="662" t="s">
        <v>329</v>
      </c>
      <c r="C36" s="663"/>
      <c r="D36" s="663"/>
      <c r="E36" s="663"/>
      <c r="F36" s="663"/>
      <c r="G36" s="663"/>
      <c r="H36" s="663"/>
      <c r="I36" s="663"/>
      <c r="J36" s="663"/>
      <c r="K36" s="663"/>
      <c r="L36" s="663"/>
      <c r="M36" s="663"/>
      <c r="N36" s="663"/>
      <c r="O36" s="663"/>
      <c r="P36" s="663"/>
      <c r="Q36" s="664"/>
      <c r="R36" s="665">
        <v>746120</v>
      </c>
      <c r="S36" s="666"/>
      <c r="T36" s="666"/>
      <c r="U36" s="666"/>
      <c r="V36" s="666"/>
      <c r="W36" s="666"/>
      <c r="X36" s="666"/>
      <c r="Y36" s="667"/>
      <c r="Z36" s="692">
        <v>0.5</v>
      </c>
      <c r="AA36" s="692"/>
      <c r="AB36" s="692"/>
      <c r="AC36" s="692"/>
      <c r="AD36" s="693" t="s">
        <v>129</v>
      </c>
      <c r="AE36" s="693"/>
      <c r="AF36" s="693"/>
      <c r="AG36" s="693"/>
      <c r="AH36" s="693"/>
      <c r="AI36" s="693"/>
      <c r="AJ36" s="693"/>
      <c r="AK36" s="693"/>
      <c r="AL36" s="668" t="s">
        <v>129</v>
      </c>
      <c r="AM36" s="669"/>
      <c r="AN36" s="669"/>
      <c r="AO36" s="694"/>
      <c r="AP36" s="218"/>
      <c r="AQ36" s="715" t="s">
        <v>330</v>
      </c>
      <c r="AR36" s="716"/>
      <c r="AS36" s="716"/>
      <c r="AT36" s="716"/>
      <c r="AU36" s="716"/>
      <c r="AV36" s="716"/>
      <c r="AW36" s="716"/>
      <c r="AX36" s="716"/>
      <c r="AY36" s="717"/>
      <c r="AZ36" s="718">
        <v>16447044</v>
      </c>
      <c r="BA36" s="719"/>
      <c r="BB36" s="719"/>
      <c r="BC36" s="719"/>
      <c r="BD36" s="719"/>
      <c r="BE36" s="719"/>
      <c r="BF36" s="720"/>
      <c r="BG36" s="721" t="s">
        <v>331</v>
      </c>
      <c r="BH36" s="722"/>
      <c r="BI36" s="722"/>
      <c r="BJ36" s="722"/>
      <c r="BK36" s="722"/>
      <c r="BL36" s="722"/>
      <c r="BM36" s="722"/>
      <c r="BN36" s="722"/>
      <c r="BO36" s="722"/>
      <c r="BP36" s="722"/>
      <c r="BQ36" s="722"/>
      <c r="BR36" s="722"/>
      <c r="BS36" s="722"/>
      <c r="BT36" s="722"/>
      <c r="BU36" s="723"/>
      <c r="BV36" s="718">
        <v>543760</v>
      </c>
      <c r="BW36" s="719"/>
      <c r="BX36" s="719"/>
      <c r="BY36" s="719"/>
      <c r="BZ36" s="719"/>
      <c r="CA36" s="719"/>
      <c r="CB36" s="720"/>
      <c r="CD36" s="699" t="s">
        <v>332</v>
      </c>
      <c r="CE36" s="700"/>
      <c r="CF36" s="700"/>
      <c r="CG36" s="700"/>
      <c r="CH36" s="700"/>
      <c r="CI36" s="700"/>
      <c r="CJ36" s="700"/>
      <c r="CK36" s="700"/>
      <c r="CL36" s="700"/>
      <c r="CM36" s="700"/>
      <c r="CN36" s="700"/>
      <c r="CO36" s="700"/>
      <c r="CP36" s="700"/>
      <c r="CQ36" s="701"/>
      <c r="CR36" s="665">
        <v>10917944</v>
      </c>
      <c r="CS36" s="666"/>
      <c r="CT36" s="666"/>
      <c r="CU36" s="666"/>
      <c r="CV36" s="666"/>
      <c r="CW36" s="666"/>
      <c r="CX36" s="666"/>
      <c r="CY36" s="667"/>
      <c r="CZ36" s="668">
        <v>7.5</v>
      </c>
      <c r="DA36" s="678"/>
      <c r="DB36" s="678"/>
      <c r="DC36" s="679"/>
      <c r="DD36" s="671">
        <v>9409416</v>
      </c>
      <c r="DE36" s="666"/>
      <c r="DF36" s="666"/>
      <c r="DG36" s="666"/>
      <c r="DH36" s="666"/>
      <c r="DI36" s="666"/>
      <c r="DJ36" s="666"/>
      <c r="DK36" s="667"/>
      <c r="DL36" s="671">
        <v>4350839</v>
      </c>
      <c r="DM36" s="666"/>
      <c r="DN36" s="666"/>
      <c r="DO36" s="666"/>
      <c r="DP36" s="666"/>
      <c r="DQ36" s="666"/>
      <c r="DR36" s="666"/>
      <c r="DS36" s="666"/>
      <c r="DT36" s="666"/>
      <c r="DU36" s="666"/>
      <c r="DV36" s="667"/>
      <c r="DW36" s="668">
        <v>6</v>
      </c>
      <c r="DX36" s="678"/>
      <c r="DY36" s="678"/>
      <c r="DZ36" s="678"/>
      <c r="EA36" s="678"/>
      <c r="EB36" s="678"/>
      <c r="EC36" s="710"/>
    </row>
    <row r="37" spans="2:133" ht="11.25" customHeight="1" x14ac:dyDescent="0.15">
      <c r="B37" s="662" t="s">
        <v>333</v>
      </c>
      <c r="C37" s="663"/>
      <c r="D37" s="663"/>
      <c r="E37" s="663"/>
      <c r="F37" s="663"/>
      <c r="G37" s="663"/>
      <c r="H37" s="663"/>
      <c r="I37" s="663"/>
      <c r="J37" s="663"/>
      <c r="K37" s="663"/>
      <c r="L37" s="663"/>
      <c r="M37" s="663"/>
      <c r="N37" s="663"/>
      <c r="O37" s="663"/>
      <c r="P37" s="663"/>
      <c r="Q37" s="664"/>
      <c r="R37" s="665">
        <v>3302670</v>
      </c>
      <c r="S37" s="666"/>
      <c r="T37" s="666"/>
      <c r="U37" s="666"/>
      <c r="V37" s="666"/>
      <c r="W37" s="666"/>
      <c r="X37" s="666"/>
      <c r="Y37" s="667"/>
      <c r="Z37" s="692">
        <v>2.2000000000000002</v>
      </c>
      <c r="AA37" s="692"/>
      <c r="AB37" s="692"/>
      <c r="AC37" s="692"/>
      <c r="AD37" s="693" t="s">
        <v>129</v>
      </c>
      <c r="AE37" s="693"/>
      <c r="AF37" s="693"/>
      <c r="AG37" s="693"/>
      <c r="AH37" s="693"/>
      <c r="AI37" s="693"/>
      <c r="AJ37" s="693"/>
      <c r="AK37" s="693"/>
      <c r="AL37" s="668" t="s">
        <v>129</v>
      </c>
      <c r="AM37" s="669"/>
      <c r="AN37" s="669"/>
      <c r="AO37" s="694"/>
      <c r="AQ37" s="705" t="s">
        <v>334</v>
      </c>
      <c r="AR37" s="706"/>
      <c r="AS37" s="706"/>
      <c r="AT37" s="706"/>
      <c r="AU37" s="706"/>
      <c r="AV37" s="706"/>
      <c r="AW37" s="706"/>
      <c r="AX37" s="706"/>
      <c r="AY37" s="707"/>
      <c r="AZ37" s="665">
        <v>2730000</v>
      </c>
      <c r="BA37" s="666"/>
      <c r="BB37" s="666"/>
      <c r="BC37" s="666"/>
      <c r="BD37" s="676"/>
      <c r="BE37" s="676"/>
      <c r="BF37" s="708"/>
      <c r="BG37" s="699" t="s">
        <v>335</v>
      </c>
      <c r="BH37" s="700"/>
      <c r="BI37" s="700"/>
      <c r="BJ37" s="700"/>
      <c r="BK37" s="700"/>
      <c r="BL37" s="700"/>
      <c r="BM37" s="700"/>
      <c r="BN37" s="700"/>
      <c r="BO37" s="700"/>
      <c r="BP37" s="700"/>
      <c r="BQ37" s="700"/>
      <c r="BR37" s="700"/>
      <c r="BS37" s="700"/>
      <c r="BT37" s="700"/>
      <c r="BU37" s="701"/>
      <c r="BV37" s="665">
        <v>368501</v>
      </c>
      <c r="BW37" s="666"/>
      <c r="BX37" s="666"/>
      <c r="BY37" s="666"/>
      <c r="BZ37" s="666"/>
      <c r="CA37" s="666"/>
      <c r="CB37" s="709"/>
      <c r="CD37" s="699" t="s">
        <v>336</v>
      </c>
      <c r="CE37" s="700"/>
      <c r="CF37" s="700"/>
      <c r="CG37" s="700"/>
      <c r="CH37" s="700"/>
      <c r="CI37" s="700"/>
      <c r="CJ37" s="700"/>
      <c r="CK37" s="700"/>
      <c r="CL37" s="700"/>
      <c r="CM37" s="700"/>
      <c r="CN37" s="700"/>
      <c r="CO37" s="700"/>
      <c r="CP37" s="700"/>
      <c r="CQ37" s="701"/>
      <c r="CR37" s="665">
        <v>24481</v>
      </c>
      <c r="CS37" s="676"/>
      <c r="CT37" s="676"/>
      <c r="CU37" s="676"/>
      <c r="CV37" s="676"/>
      <c r="CW37" s="676"/>
      <c r="CX37" s="676"/>
      <c r="CY37" s="677"/>
      <c r="CZ37" s="668">
        <v>0</v>
      </c>
      <c r="DA37" s="678"/>
      <c r="DB37" s="678"/>
      <c r="DC37" s="679"/>
      <c r="DD37" s="671">
        <v>24481</v>
      </c>
      <c r="DE37" s="676"/>
      <c r="DF37" s="676"/>
      <c r="DG37" s="676"/>
      <c r="DH37" s="676"/>
      <c r="DI37" s="676"/>
      <c r="DJ37" s="676"/>
      <c r="DK37" s="677"/>
      <c r="DL37" s="671">
        <v>23352</v>
      </c>
      <c r="DM37" s="676"/>
      <c r="DN37" s="676"/>
      <c r="DO37" s="676"/>
      <c r="DP37" s="676"/>
      <c r="DQ37" s="676"/>
      <c r="DR37" s="676"/>
      <c r="DS37" s="676"/>
      <c r="DT37" s="676"/>
      <c r="DU37" s="676"/>
      <c r="DV37" s="677"/>
      <c r="DW37" s="668">
        <v>0</v>
      </c>
      <c r="DX37" s="678"/>
      <c r="DY37" s="678"/>
      <c r="DZ37" s="678"/>
      <c r="EA37" s="678"/>
      <c r="EB37" s="678"/>
      <c r="EC37" s="710"/>
    </row>
    <row r="38" spans="2:133" ht="11.25" customHeight="1" x14ac:dyDescent="0.15">
      <c r="B38" s="662" t="s">
        <v>337</v>
      </c>
      <c r="C38" s="663"/>
      <c r="D38" s="663"/>
      <c r="E38" s="663"/>
      <c r="F38" s="663"/>
      <c r="G38" s="663"/>
      <c r="H38" s="663"/>
      <c r="I38" s="663"/>
      <c r="J38" s="663"/>
      <c r="K38" s="663"/>
      <c r="L38" s="663"/>
      <c r="M38" s="663"/>
      <c r="N38" s="663"/>
      <c r="O38" s="663"/>
      <c r="P38" s="663"/>
      <c r="Q38" s="664"/>
      <c r="R38" s="665">
        <v>5227301</v>
      </c>
      <c r="S38" s="666"/>
      <c r="T38" s="666"/>
      <c r="U38" s="666"/>
      <c r="V38" s="666"/>
      <c r="W38" s="666"/>
      <c r="X38" s="666"/>
      <c r="Y38" s="667"/>
      <c r="Z38" s="692">
        <v>3.5</v>
      </c>
      <c r="AA38" s="692"/>
      <c r="AB38" s="692"/>
      <c r="AC38" s="692"/>
      <c r="AD38" s="693" t="s">
        <v>129</v>
      </c>
      <c r="AE38" s="693"/>
      <c r="AF38" s="693"/>
      <c r="AG38" s="693"/>
      <c r="AH38" s="693"/>
      <c r="AI38" s="693"/>
      <c r="AJ38" s="693"/>
      <c r="AK38" s="693"/>
      <c r="AL38" s="668" t="s">
        <v>129</v>
      </c>
      <c r="AM38" s="669"/>
      <c r="AN38" s="669"/>
      <c r="AO38" s="694"/>
      <c r="AQ38" s="705" t="s">
        <v>338</v>
      </c>
      <c r="AR38" s="706"/>
      <c r="AS38" s="706"/>
      <c r="AT38" s="706"/>
      <c r="AU38" s="706"/>
      <c r="AV38" s="706"/>
      <c r="AW38" s="706"/>
      <c r="AX38" s="706"/>
      <c r="AY38" s="707"/>
      <c r="AZ38" s="665">
        <v>1125863</v>
      </c>
      <c r="BA38" s="666"/>
      <c r="BB38" s="666"/>
      <c r="BC38" s="666"/>
      <c r="BD38" s="676"/>
      <c r="BE38" s="676"/>
      <c r="BF38" s="708"/>
      <c r="BG38" s="699" t="s">
        <v>339</v>
      </c>
      <c r="BH38" s="700"/>
      <c r="BI38" s="700"/>
      <c r="BJ38" s="700"/>
      <c r="BK38" s="700"/>
      <c r="BL38" s="700"/>
      <c r="BM38" s="700"/>
      <c r="BN38" s="700"/>
      <c r="BO38" s="700"/>
      <c r="BP38" s="700"/>
      <c r="BQ38" s="700"/>
      <c r="BR38" s="700"/>
      <c r="BS38" s="700"/>
      <c r="BT38" s="700"/>
      <c r="BU38" s="701"/>
      <c r="BV38" s="665">
        <v>44053</v>
      </c>
      <c r="BW38" s="666"/>
      <c r="BX38" s="666"/>
      <c r="BY38" s="666"/>
      <c r="BZ38" s="666"/>
      <c r="CA38" s="666"/>
      <c r="CB38" s="709"/>
      <c r="CD38" s="699" t="s">
        <v>340</v>
      </c>
      <c r="CE38" s="700"/>
      <c r="CF38" s="700"/>
      <c r="CG38" s="700"/>
      <c r="CH38" s="700"/>
      <c r="CI38" s="700"/>
      <c r="CJ38" s="700"/>
      <c r="CK38" s="700"/>
      <c r="CL38" s="700"/>
      <c r="CM38" s="700"/>
      <c r="CN38" s="700"/>
      <c r="CO38" s="700"/>
      <c r="CP38" s="700"/>
      <c r="CQ38" s="701"/>
      <c r="CR38" s="665">
        <v>12411159</v>
      </c>
      <c r="CS38" s="666"/>
      <c r="CT38" s="666"/>
      <c r="CU38" s="666"/>
      <c r="CV38" s="666"/>
      <c r="CW38" s="666"/>
      <c r="CX38" s="666"/>
      <c r="CY38" s="667"/>
      <c r="CZ38" s="668">
        <v>8.5</v>
      </c>
      <c r="DA38" s="678"/>
      <c r="DB38" s="678"/>
      <c r="DC38" s="679"/>
      <c r="DD38" s="671">
        <v>9827792</v>
      </c>
      <c r="DE38" s="666"/>
      <c r="DF38" s="666"/>
      <c r="DG38" s="666"/>
      <c r="DH38" s="666"/>
      <c r="DI38" s="666"/>
      <c r="DJ38" s="666"/>
      <c r="DK38" s="667"/>
      <c r="DL38" s="671">
        <v>9708702</v>
      </c>
      <c r="DM38" s="666"/>
      <c r="DN38" s="666"/>
      <c r="DO38" s="666"/>
      <c r="DP38" s="666"/>
      <c r="DQ38" s="666"/>
      <c r="DR38" s="666"/>
      <c r="DS38" s="666"/>
      <c r="DT38" s="666"/>
      <c r="DU38" s="666"/>
      <c r="DV38" s="667"/>
      <c r="DW38" s="668">
        <v>13.4</v>
      </c>
      <c r="DX38" s="678"/>
      <c r="DY38" s="678"/>
      <c r="DZ38" s="678"/>
      <c r="EA38" s="678"/>
      <c r="EB38" s="678"/>
      <c r="EC38" s="710"/>
    </row>
    <row r="39" spans="2:133" ht="11.25" customHeight="1" x14ac:dyDescent="0.15">
      <c r="B39" s="662" t="s">
        <v>341</v>
      </c>
      <c r="C39" s="663"/>
      <c r="D39" s="663"/>
      <c r="E39" s="663"/>
      <c r="F39" s="663"/>
      <c r="G39" s="663"/>
      <c r="H39" s="663"/>
      <c r="I39" s="663"/>
      <c r="J39" s="663"/>
      <c r="K39" s="663"/>
      <c r="L39" s="663"/>
      <c r="M39" s="663"/>
      <c r="N39" s="663"/>
      <c r="O39" s="663"/>
      <c r="P39" s="663"/>
      <c r="Q39" s="664"/>
      <c r="R39" s="665">
        <v>2290534</v>
      </c>
      <c r="S39" s="666"/>
      <c r="T39" s="666"/>
      <c r="U39" s="666"/>
      <c r="V39" s="666"/>
      <c r="W39" s="666"/>
      <c r="X39" s="666"/>
      <c r="Y39" s="667"/>
      <c r="Z39" s="692">
        <v>1.5</v>
      </c>
      <c r="AA39" s="692"/>
      <c r="AB39" s="692"/>
      <c r="AC39" s="692"/>
      <c r="AD39" s="693">
        <v>119757</v>
      </c>
      <c r="AE39" s="693"/>
      <c r="AF39" s="693"/>
      <c r="AG39" s="693"/>
      <c r="AH39" s="693"/>
      <c r="AI39" s="693"/>
      <c r="AJ39" s="693"/>
      <c r="AK39" s="693"/>
      <c r="AL39" s="668">
        <v>0.2</v>
      </c>
      <c r="AM39" s="669"/>
      <c r="AN39" s="669"/>
      <c r="AO39" s="694"/>
      <c r="AQ39" s="705" t="s">
        <v>342</v>
      </c>
      <c r="AR39" s="706"/>
      <c r="AS39" s="706"/>
      <c r="AT39" s="706"/>
      <c r="AU39" s="706"/>
      <c r="AV39" s="706"/>
      <c r="AW39" s="706"/>
      <c r="AX39" s="706"/>
      <c r="AY39" s="707"/>
      <c r="AZ39" s="665">
        <v>180022</v>
      </c>
      <c r="BA39" s="666"/>
      <c r="BB39" s="666"/>
      <c r="BC39" s="666"/>
      <c r="BD39" s="676"/>
      <c r="BE39" s="676"/>
      <c r="BF39" s="708"/>
      <c r="BG39" s="699" t="s">
        <v>343</v>
      </c>
      <c r="BH39" s="700"/>
      <c r="BI39" s="700"/>
      <c r="BJ39" s="700"/>
      <c r="BK39" s="700"/>
      <c r="BL39" s="700"/>
      <c r="BM39" s="700"/>
      <c r="BN39" s="700"/>
      <c r="BO39" s="700"/>
      <c r="BP39" s="700"/>
      <c r="BQ39" s="700"/>
      <c r="BR39" s="700"/>
      <c r="BS39" s="700"/>
      <c r="BT39" s="700"/>
      <c r="BU39" s="701"/>
      <c r="BV39" s="665">
        <v>66368</v>
      </c>
      <c r="BW39" s="666"/>
      <c r="BX39" s="666"/>
      <c r="BY39" s="666"/>
      <c r="BZ39" s="666"/>
      <c r="CA39" s="666"/>
      <c r="CB39" s="709"/>
      <c r="CD39" s="699" t="s">
        <v>344</v>
      </c>
      <c r="CE39" s="700"/>
      <c r="CF39" s="700"/>
      <c r="CG39" s="700"/>
      <c r="CH39" s="700"/>
      <c r="CI39" s="700"/>
      <c r="CJ39" s="700"/>
      <c r="CK39" s="700"/>
      <c r="CL39" s="700"/>
      <c r="CM39" s="700"/>
      <c r="CN39" s="700"/>
      <c r="CO39" s="700"/>
      <c r="CP39" s="700"/>
      <c r="CQ39" s="701"/>
      <c r="CR39" s="665">
        <v>6317433</v>
      </c>
      <c r="CS39" s="676"/>
      <c r="CT39" s="676"/>
      <c r="CU39" s="676"/>
      <c r="CV39" s="676"/>
      <c r="CW39" s="676"/>
      <c r="CX39" s="676"/>
      <c r="CY39" s="677"/>
      <c r="CZ39" s="668">
        <v>4.3</v>
      </c>
      <c r="DA39" s="678"/>
      <c r="DB39" s="678"/>
      <c r="DC39" s="679"/>
      <c r="DD39" s="671">
        <v>2860465</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x14ac:dyDescent="0.15">
      <c r="B40" s="662" t="s">
        <v>345</v>
      </c>
      <c r="C40" s="663"/>
      <c r="D40" s="663"/>
      <c r="E40" s="663"/>
      <c r="F40" s="663"/>
      <c r="G40" s="663"/>
      <c r="H40" s="663"/>
      <c r="I40" s="663"/>
      <c r="J40" s="663"/>
      <c r="K40" s="663"/>
      <c r="L40" s="663"/>
      <c r="M40" s="663"/>
      <c r="N40" s="663"/>
      <c r="O40" s="663"/>
      <c r="P40" s="663"/>
      <c r="Q40" s="664"/>
      <c r="R40" s="665">
        <v>5925100</v>
      </c>
      <c r="S40" s="666"/>
      <c r="T40" s="666"/>
      <c r="U40" s="666"/>
      <c r="V40" s="666"/>
      <c r="W40" s="666"/>
      <c r="X40" s="666"/>
      <c r="Y40" s="667"/>
      <c r="Z40" s="692">
        <v>3.9</v>
      </c>
      <c r="AA40" s="692"/>
      <c r="AB40" s="692"/>
      <c r="AC40" s="692"/>
      <c r="AD40" s="693" t="s">
        <v>129</v>
      </c>
      <c r="AE40" s="693"/>
      <c r="AF40" s="693"/>
      <c r="AG40" s="693"/>
      <c r="AH40" s="693"/>
      <c r="AI40" s="693"/>
      <c r="AJ40" s="693"/>
      <c r="AK40" s="693"/>
      <c r="AL40" s="668" t="s">
        <v>129</v>
      </c>
      <c r="AM40" s="669"/>
      <c r="AN40" s="669"/>
      <c r="AO40" s="694"/>
      <c r="AQ40" s="705" t="s">
        <v>346</v>
      </c>
      <c r="AR40" s="706"/>
      <c r="AS40" s="706"/>
      <c r="AT40" s="706"/>
      <c r="AU40" s="706"/>
      <c r="AV40" s="706"/>
      <c r="AW40" s="706"/>
      <c r="AX40" s="706"/>
      <c r="AY40" s="707"/>
      <c r="AZ40" s="665" t="s">
        <v>129</v>
      </c>
      <c r="BA40" s="666"/>
      <c r="BB40" s="666"/>
      <c r="BC40" s="666"/>
      <c r="BD40" s="676"/>
      <c r="BE40" s="676"/>
      <c r="BF40" s="708"/>
      <c r="BG40" s="711" t="s">
        <v>347</v>
      </c>
      <c r="BH40" s="712"/>
      <c r="BI40" s="712"/>
      <c r="BJ40" s="712"/>
      <c r="BK40" s="712"/>
      <c r="BL40" s="364"/>
      <c r="BM40" s="700" t="s">
        <v>348</v>
      </c>
      <c r="BN40" s="700"/>
      <c r="BO40" s="700"/>
      <c r="BP40" s="700"/>
      <c r="BQ40" s="700"/>
      <c r="BR40" s="700"/>
      <c r="BS40" s="700"/>
      <c r="BT40" s="700"/>
      <c r="BU40" s="701"/>
      <c r="BV40" s="665">
        <v>106</v>
      </c>
      <c r="BW40" s="666"/>
      <c r="BX40" s="666"/>
      <c r="BY40" s="666"/>
      <c r="BZ40" s="666"/>
      <c r="CA40" s="666"/>
      <c r="CB40" s="709"/>
      <c r="CD40" s="699" t="s">
        <v>349</v>
      </c>
      <c r="CE40" s="700"/>
      <c r="CF40" s="700"/>
      <c r="CG40" s="700"/>
      <c r="CH40" s="700"/>
      <c r="CI40" s="700"/>
      <c r="CJ40" s="700"/>
      <c r="CK40" s="700"/>
      <c r="CL40" s="700"/>
      <c r="CM40" s="700"/>
      <c r="CN40" s="700"/>
      <c r="CO40" s="700"/>
      <c r="CP40" s="700"/>
      <c r="CQ40" s="701"/>
      <c r="CR40" s="665">
        <v>1065473</v>
      </c>
      <c r="CS40" s="666"/>
      <c r="CT40" s="666"/>
      <c r="CU40" s="666"/>
      <c r="CV40" s="666"/>
      <c r="CW40" s="666"/>
      <c r="CX40" s="666"/>
      <c r="CY40" s="667"/>
      <c r="CZ40" s="668">
        <v>0.7</v>
      </c>
      <c r="DA40" s="678"/>
      <c r="DB40" s="678"/>
      <c r="DC40" s="679"/>
      <c r="DD40" s="671">
        <v>539984</v>
      </c>
      <c r="DE40" s="666"/>
      <c r="DF40" s="666"/>
      <c r="DG40" s="666"/>
      <c r="DH40" s="666"/>
      <c r="DI40" s="666"/>
      <c r="DJ40" s="666"/>
      <c r="DK40" s="667"/>
      <c r="DL40" s="671">
        <v>232937</v>
      </c>
      <c r="DM40" s="666"/>
      <c r="DN40" s="666"/>
      <c r="DO40" s="666"/>
      <c r="DP40" s="666"/>
      <c r="DQ40" s="666"/>
      <c r="DR40" s="666"/>
      <c r="DS40" s="666"/>
      <c r="DT40" s="666"/>
      <c r="DU40" s="666"/>
      <c r="DV40" s="667"/>
      <c r="DW40" s="668">
        <v>0.3</v>
      </c>
      <c r="DX40" s="678"/>
      <c r="DY40" s="678"/>
      <c r="DZ40" s="678"/>
      <c r="EA40" s="678"/>
      <c r="EB40" s="678"/>
      <c r="EC40" s="710"/>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5" t="s">
        <v>351</v>
      </c>
      <c r="AR41" s="706"/>
      <c r="AS41" s="706"/>
      <c r="AT41" s="706"/>
      <c r="AU41" s="706"/>
      <c r="AV41" s="706"/>
      <c r="AW41" s="706"/>
      <c r="AX41" s="706"/>
      <c r="AY41" s="707"/>
      <c r="AZ41" s="665">
        <v>2521878</v>
      </c>
      <c r="BA41" s="666"/>
      <c r="BB41" s="666"/>
      <c r="BC41" s="666"/>
      <c r="BD41" s="676"/>
      <c r="BE41" s="676"/>
      <c r="BF41" s="708"/>
      <c r="BG41" s="711"/>
      <c r="BH41" s="712"/>
      <c r="BI41" s="712"/>
      <c r="BJ41" s="712"/>
      <c r="BK41" s="712"/>
      <c r="BL41" s="364"/>
      <c r="BM41" s="700" t="s">
        <v>352</v>
      </c>
      <c r="BN41" s="700"/>
      <c r="BO41" s="700"/>
      <c r="BP41" s="700"/>
      <c r="BQ41" s="700"/>
      <c r="BR41" s="700"/>
      <c r="BS41" s="700"/>
      <c r="BT41" s="700"/>
      <c r="BU41" s="701"/>
      <c r="BV41" s="665">
        <v>2</v>
      </c>
      <c r="BW41" s="666"/>
      <c r="BX41" s="666"/>
      <c r="BY41" s="666"/>
      <c r="BZ41" s="666"/>
      <c r="CA41" s="666"/>
      <c r="CB41" s="709"/>
      <c r="CD41" s="699" t="s">
        <v>353</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02" t="s">
        <v>355</v>
      </c>
      <c r="AR42" s="703"/>
      <c r="AS42" s="703"/>
      <c r="AT42" s="703"/>
      <c r="AU42" s="703"/>
      <c r="AV42" s="703"/>
      <c r="AW42" s="703"/>
      <c r="AX42" s="703"/>
      <c r="AY42" s="704"/>
      <c r="AZ42" s="645">
        <v>9889281</v>
      </c>
      <c r="BA42" s="680"/>
      <c r="BB42" s="680"/>
      <c r="BC42" s="680"/>
      <c r="BD42" s="646"/>
      <c r="BE42" s="646"/>
      <c r="BF42" s="695"/>
      <c r="BG42" s="713"/>
      <c r="BH42" s="714"/>
      <c r="BI42" s="714"/>
      <c r="BJ42" s="714"/>
      <c r="BK42" s="714"/>
      <c r="BL42" s="365"/>
      <c r="BM42" s="696" t="s">
        <v>356</v>
      </c>
      <c r="BN42" s="696"/>
      <c r="BO42" s="696"/>
      <c r="BP42" s="696"/>
      <c r="BQ42" s="696"/>
      <c r="BR42" s="696"/>
      <c r="BS42" s="696"/>
      <c r="BT42" s="696"/>
      <c r="BU42" s="697"/>
      <c r="BV42" s="645">
        <v>391</v>
      </c>
      <c r="BW42" s="680"/>
      <c r="BX42" s="680"/>
      <c r="BY42" s="680"/>
      <c r="BZ42" s="680"/>
      <c r="CA42" s="680"/>
      <c r="CB42" s="698"/>
      <c r="CD42" s="662" t="s">
        <v>357</v>
      </c>
      <c r="CE42" s="663"/>
      <c r="CF42" s="663"/>
      <c r="CG42" s="663"/>
      <c r="CH42" s="663"/>
      <c r="CI42" s="663"/>
      <c r="CJ42" s="663"/>
      <c r="CK42" s="663"/>
      <c r="CL42" s="663"/>
      <c r="CM42" s="663"/>
      <c r="CN42" s="663"/>
      <c r="CO42" s="663"/>
      <c r="CP42" s="663"/>
      <c r="CQ42" s="664"/>
      <c r="CR42" s="665">
        <v>15827730</v>
      </c>
      <c r="CS42" s="676"/>
      <c r="CT42" s="676"/>
      <c r="CU42" s="676"/>
      <c r="CV42" s="676"/>
      <c r="CW42" s="676"/>
      <c r="CX42" s="676"/>
      <c r="CY42" s="677"/>
      <c r="CZ42" s="668">
        <v>10.8</v>
      </c>
      <c r="DA42" s="678"/>
      <c r="DB42" s="678"/>
      <c r="DC42" s="679"/>
      <c r="DD42" s="671">
        <v>3962117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358</v>
      </c>
      <c r="C43" s="663"/>
      <c r="D43" s="663"/>
      <c r="E43" s="663"/>
      <c r="F43" s="663"/>
      <c r="G43" s="663"/>
      <c r="H43" s="663"/>
      <c r="I43" s="663"/>
      <c r="J43" s="663"/>
      <c r="K43" s="663"/>
      <c r="L43" s="663"/>
      <c r="M43" s="663"/>
      <c r="N43" s="663"/>
      <c r="O43" s="663"/>
      <c r="P43" s="663"/>
      <c r="Q43" s="664"/>
      <c r="R43" s="665">
        <v>1000000</v>
      </c>
      <c r="S43" s="666"/>
      <c r="T43" s="666"/>
      <c r="U43" s="666"/>
      <c r="V43" s="666"/>
      <c r="W43" s="666"/>
      <c r="X43" s="666"/>
      <c r="Y43" s="667"/>
      <c r="Z43" s="692">
        <v>0.7</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359</v>
      </c>
      <c r="CE43" s="663"/>
      <c r="CF43" s="663"/>
      <c r="CG43" s="663"/>
      <c r="CH43" s="663"/>
      <c r="CI43" s="663"/>
      <c r="CJ43" s="663"/>
      <c r="CK43" s="663"/>
      <c r="CL43" s="663"/>
      <c r="CM43" s="663"/>
      <c r="CN43" s="663"/>
      <c r="CO43" s="663"/>
      <c r="CP43" s="663"/>
      <c r="CQ43" s="664"/>
      <c r="CR43" s="665">
        <v>368156</v>
      </c>
      <c r="CS43" s="676"/>
      <c r="CT43" s="676"/>
      <c r="CU43" s="676"/>
      <c r="CV43" s="676"/>
      <c r="CW43" s="676"/>
      <c r="CX43" s="676"/>
      <c r="CY43" s="677"/>
      <c r="CZ43" s="668">
        <v>0.3</v>
      </c>
      <c r="DA43" s="678"/>
      <c r="DB43" s="678"/>
      <c r="DC43" s="679"/>
      <c r="DD43" s="671">
        <v>368156</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360</v>
      </c>
      <c r="C44" s="643"/>
      <c r="D44" s="643"/>
      <c r="E44" s="643"/>
      <c r="F44" s="643"/>
      <c r="G44" s="643"/>
      <c r="H44" s="643"/>
      <c r="I44" s="643"/>
      <c r="J44" s="643"/>
      <c r="K44" s="643"/>
      <c r="L44" s="643"/>
      <c r="M44" s="643"/>
      <c r="N44" s="643"/>
      <c r="O44" s="643"/>
      <c r="P44" s="643"/>
      <c r="Q44" s="644"/>
      <c r="R44" s="645">
        <v>150325713</v>
      </c>
      <c r="S44" s="680"/>
      <c r="T44" s="680"/>
      <c r="U44" s="680"/>
      <c r="V44" s="680"/>
      <c r="W44" s="680"/>
      <c r="X44" s="680"/>
      <c r="Y44" s="681"/>
      <c r="Z44" s="682">
        <v>100</v>
      </c>
      <c r="AA44" s="682"/>
      <c r="AB44" s="682"/>
      <c r="AC44" s="682"/>
      <c r="AD44" s="683">
        <v>71242015</v>
      </c>
      <c r="AE44" s="683"/>
      <c r="AF44" s="683"/>
      <c r="AG44" s="683"/>
      <c r="AH44" s="683"/>
      <c r="AI44" s="683"/>
      <c r="AJ44" s="683"/>
      <c r="AK44" s="683"/>
      <c r="AL44" s="648">
        <v>100</v>
      </c>
      <c r="AM44" s="684"/>
      <c r="AN44" s="684"/>
      <c r="AO44" s="685"/>
      <c r="CD44" s="686" t="s">
        <v>307</v>
      </c>
      <c r="CE44" s="687"/>
      <c r="CF44" s="662" t="s">
        <v>361</v>
      </c>
      <c r="CG44" s="663"/>
      <c r="CH44" s="663"/>
      <c r="CI44" s="663"/>
      <c r="CJ44" s="663"/>
      <c r="CK44" s="663"/>
      <c r="CL44" s="663"/>
      <c r="CM44" s="663"/>
      <c r="CN44" s="663"/>
      <c r="CO44" s="663"/>
      <c r="CP44" s="663"/>
      <c r="CQ44" s="664"/>
      <c r="CR44" s="665">
        <v>15686536</v>
      </c>
      <c r="CS44" s="666"/>
      <c r="CT44" s="666"/>
      <c r="CU44" s="666"/>
      <c r="CV44" s="666"/>
      <c r="CW44" s="666"/>
      <c r="CX44" s="666"/>
      <c r="CY44" s="667"/>
      <c r="CZ44" s="668">
        <v>10.7</v>
      </c>
      <c r="DA44" s="669"/>
      <c r="DB44" s="669"/>
      <c r="DC44" s="670"/>
      <c r="DD44" s="671">
        <v>3956043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362</v>
      </c>
      <c r="CG45" s="663"/>
      <c r="CH45" s="663"/>
      <c r="CI45" s="663"/>
      <c r="CJ45" s="663"/>
      <c r="CK45" s="663"/>
      <c r="CL45" s="663"/>
      <c r="CM45" s="663"/>
      <c r="CN45" s="663"/>
      <c r="CO45" s="663"/>
      <c r="CP45" s="663"/>
      <c r="CQ45" s="664"/>
      <c r="CR45" s="665">
        <v>9526415</v>
      </c>
      <c r="CS45" s="676"/>
      <c r="CT45" s="676"/>
      <c r="CU45" s="676"/>
      <c r="CV45" s="676"/>
      <c r="CW45" s="676"/>
      <c r="CX45" s="676"/>
      <c r="CY45" s="677"/>
      <c r="CZ45" s="668">
        <v>6.5</v>
      </c>
      <c r="DA45" s="678"/>
      <c r="DB45" s="678"/>
      <c r="DC45" s="679"/>
      <c r="DD45" s="671">
        <v>1211901</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364</v>
      </c>
      <c r="CG46" s="663"/>
      <c r="CH46" s="663"/>
      <c r="CI46" s="663"/>
      <c r="CJ46" s="663"/>
      <c r="CK46" s="663"/>
      <c r="CL46" s="663"/>
      <c r="CM46" s="663"/>
      <c r="CN46" s="663"/>
      <c r="CO46" s="663"/>
      <c r="CP46" s="663"/>
      <c r="CQ46" s="664"/>
      <c r="CR46" s="665">
        <v>6127636</v>
      </c>
      <c r="CS46" s="666"/>
      <c r="CT46" s="666"/>
      <c r="CU46" s="666"/>
      <c r="CV46" s="666"/>
      <c r="CW46" s="666"/>
      <c r="CX46" s="666"/>
      <c r="CY46" s="667"/>
      <c r="CZ46" s="668">
        <v>4.2</v>
      </c>
      <c r="DA46" s="669"/>
      <c r="DB46" s="669"/>
      <c r="DC46" s="670"/>
      <c r="DD46" s="671">
        <v>2711657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365</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366</v>
      </c>
      <c r="CG47" s="663"/>
      <c r="CH47" s="663"/>
      <c r="CI47" s="663"/>
      <c r="CJ47" s="663"/>
      <c r="CK47" s="663"/>
      <c r="CL47" s="663"/>
      <c r="CM47" s="663"/>
      <c r="CN47" s="663"/>
      <c r="CO47" s="663"/>
      <c r="CP47" s="663"/>
      <c r="CQ47" s="664"/>
      <c r="CR47" s="665">
        <v>141194</v>
      </c>
      <c r="CS47" s="676"/>
      <c r="CT47" s="676"/>
      <c r="CU47" s="676"/>
      <c r="CV47" s="676"/>
      <c r="CW47" s="676"/>
      <c r="CX47" s="676"/>
      <c r="CY47" s="677"/>
      <c r="CZ47" s="668">
        <v>0.1</v>
      </c>
      <c r="DA47" s="678"/>
      <c r="DB47" s="678"/>
      <c r="DC47" s="679"/>
      <c r="DD47" s="671">
        <v>6074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367</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368</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369</v>
      </c>
      <c r="CE49" s="643"/>
      <c r="CF49" s="643"/>
      <c r="CG49" s="643"/>
      <c r="CH49" s="643"/>
      <c r="CI49" s="643"/>
      <c r="CJ49" s="643"/>
      <c r="CK49" s="643"/>
      <c r="CL49" s="643"/>
      <c r="CM49" s="643"/>
      <c r="CN49" s="643"/>
      <c r="CO49" s="643"/>
      <c r="CP49" s="643"/>
      <c r="CQ49" s="644"/>
      <c r="CR49" s="645">
        <v>145995891</v>
      </c>
      <c r="CS49" s="646"/>
      <c r="CT49" s="646"/>
      <c r="CU49" s="646"/>
      <c r="CV49" s="646"/>
      <c r="CW49" s="646"/>
      <c r="CX49" s="646"/>
      <c r="CY49" s="647"/>
      <c r="CZ49" s="648">
        <v>100</v>
      </c>
      <c r="DA49" s="649"/>
      <c r="DB49" s="649"/>
      <c r="DC49" s="650"/>
      <c r="DD49" s="651">
        <v>80619935</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371</v>
      </c>
      <c r="DK2" s="1156"/>
      <c r="DL2" s="1156"/>
      <c r="DM2" s="1156"/>
      <c r="DN2" s="1156"/>
      <c r="DO2" s="1157"/>
      <c r="DP2" s="224"/>
      <c r="DQ2" s="1155" t="s">
        <v>372</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5" t="s">
        <v>374</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375</v>
      </c>
      <c r="B5" s="1061"/>
      <c r="C5" s="1061"/>
      <c r="D5" s="1061"/>
      <c r="E5" s="1061"/>
      <c r="F5" s="1061"/>
      <c r="G5" s="1061"/>
      <c r="H5" s="1061"/>
      <c r="I5" s="1061"/>
      <c r="J5" s="1061"/>
      <c r="K5" s="1061"/>
      <c r="L5" s="1061"/>
      <c r="M5" s="1061"/>
      <c r="N5" s="1061"/>
      <c r="O5" s="1061"/>
      <c r="P5" s="1062"/>
      <c r="Q5" s="1066" t="s">
        <v>376</v>
      </c>
      <c r="R5" s="1067"/>
      <c r="S5" s="1067"/>
      <c r="T5" s="1067"/>
      <c r="U5" s="1068"/>
      <c r="V5" s="1066" t="s">
        <v>377</v>
      </c>
      <c r="W5" s="1067"/>
      <c r="X5" s="1067"/>
      <c r="Y5" s="1067"/>
      <c r="Z5" s="1068"/>
      <c r="AA5" s="1066" t="s">
        <v>378</v>
      </c>
      <c r="AB5" s="1067"/>
      <c r="AC5" s="1067"/>
      <c r="AD5" s="1067"/>
      <c r="AE5" s="1067"/>
      <c r="AF5" s="1158" t="s">
        <v>379</v>
      </c>
      <c r="AG5" s="1067"/>
      <c r="AH5" s="1067"/>
      <c r="AI5" s="1067"/>
      <c r="AJ5" s="1080"/>
      <c r="AK5" s="1067" t="s">
        <v>380</v>
      </c>
      <c r="AL5" s="1067"/>
      <c r="AM5" s="1067"/>
      <c r="AN5" s="1067"/>
      <c r="AO5" s="1068"/>
      <c r="AP5" s="1066" t="s">
        <v>381</v>
      </c>
      <c r="AQ5" s="1067"/>
      <c r="AR5" s="1067"/>
      <c r="AS5" s="1067"/>
      <c r="AT5" s="1068"/>
      <c r="AU5" s="1066" t="s">
        <v>382</v>
      </c>
      <c r="AV5" s="1067"/>
      <c r="AW5" s="1067"/>
      <c r="AX5" s="1067"/>
      <c r="AY5" s="1080"/>
      <c r="AZ5" s="228"/>
      <c r="BA5" s="228"/>
      <c r="BB5" s="228"/>
      <c r="BC5" s="228"/>
      <c r="BD5" s="228"/>
      <c r="BE5" s="229"/>
      <c r="BF5" s="229"/>
      <c r="BG5" s="229"/>
      <c r="BH5" s="229"/>
      <c r="BI5" s="229"/>
      <c r="BJ5" s="229"/>
      <c r="BK5" s="229"/>
      <c r="BL5" s="229"/>
      <c r="BM5" s="229"/>
      <c r="BN5" s="229"/>
      <c r="BO5" s="229"/>
      <c r="BP5" s="229"/>
      <c r="BQ5" s="1060" t="s">
        <v>383</v>
      </c>
      <c r="BR5" s="1061"/>
      <c r="BS5" s="1061"/>
      <c r="BT5" s="1061"/>
      <c r="BU5" s="1061"/>
      <c r="BV5" s="1061"/>
      <c r="BW5" s="1061"/>
      <c r="BX5" s="1061"/>
      <c r="BY5" s="1061"/>
      <c r="BZ5" s="1061"/>
      <c r="CA5" s="1061"/>
      <c r="CB5" s="1061"/>
      <c r="CC5" s="1061"/>
      <c r="CD5" s="1061"/>
      <c r="CE5" s="1061"/>
      <c r="CF5" s="1061"/>
      <c r="CG5" s="1062"/>
      <c r="CH5" s="1066" t="s">
        <v>384</v>
      </c>
      <c r="CI5" s="1067"/>
      <c r="CJ5" s="1067"/>
      <c r="CK5" s="1067"/>
      <c r="CL5" s="1068"/>
      <c r="CM5" s="1066" t="s">
        <v>385</v>
      </c>
      <c r="CN5" s="1067"/>
      <c r="CO5" s="1067"/>
      <c r="CP5" s="1067"/>
      <c r="CQ5" s="1068"/>
      <c r="CR5" s="1066" t="s">
        <v>386</v>
      </c>
      <c r="CS5" s="1067"/>
      <c r="CT5" s="1067"/>
      <c r="CU5" s="1067"/>
      <c r="CV5" s="1068"/>
      <c r="CW5" s="1066" t="s">
        <v>387</v>
      </c>
      <c r="CX5" s="1067"/>
      <c r="CY5" s="1067"/>
      <c r="CZ5" s="1067"/>
      <c r="DA5" s="1068"/>
      <c r="DB5" s="1066" t="s">
        <v>388</v>
      </c>
      <c r="DC5" s="1067"/>
      <c r="DD5" s="1067"/>
      <c r="DE5" s="1067"/>
      <c r="DF5" s="1068"/>
      <c r="DG5" s="1148" t="s">
        <v>389</v>
      </c>
      <c r="DH5" s="1149"/>
      <c r="DI5" s="1149"/>
      <c r="DJ5" s="1149"/>
      <c r="DK5" s="1150"/>
      <c r="DL5" s="1148" t="s">
        <v>390</v>
      </c>
      <c r="DM5" s="1149"/>
      <c r="DN5" s="1149"/>
      <c r="DO5" s="1149"/>
      <c r="DP5" s="1150"/>
      <c r="DQ5" s="1066" t="s">
        <v>391</v>
      </c>
      <c r="DR5" s="1067"/>
      <c r="DS5" s="1067"/>
      <c r="DT5" s="1067"/>
      <c r="DU5" s="1068"/>
      <c r="DV5" s="1066" t="s">
        <v>382</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59"/>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1"/>
      <c r="DH6" s="1152"/>
      <c r="DI6" s="1152"/>
      <c r="DJ6" s="1152"/>
      <c r="DK6" s="1153"/>
      <c r="DL6" s="1151"/>
      <c r="DM6" s="1152"/>
      <c r="DN6" s="1152"/>
      <c r="DO6" s="1152"/>
      <c r="DP6" s="1153"/>
      <c r="DQ6" s="1069"/>
      <c r="DR6" s="1070"/>
      <c r="DS6" s="1070"/>
      <c r="DT6" s="1070"/>
      <c r="DU6" s="1071"/>
      <c r="DV6" s="1069"/>
      <c r="DW6" s="1070"/>
      <c r="DX6" s="1070"/>
      <c r="DY6" s="1070"/>
      <c r="DZ6" s="1081"/>
      <c r="EA6" s="230"/>
    </row>
    <row r="7" spans="1:131" s="231" customFormat="1" ht="26.25" customHeight="1" thickTop="1" x14ac:dyDescent="0.15">
      <c r="A7" s="232">
        <v>1</v>
      </c>
      <c r="B7" s="1111" t="s">
        <v>392</v>
      </c>
      <c r="C7" s="1112"/>
      <c r="D7" s="1112"/>
      <c r="E7" s="1112"/>
      <c r="F7" s="1112"/>
      <c r="G7" s="1112"/>
      <c r="H7" s="1112"/>
      <c r="I7" s="1112"/>
      <c r="J7" s="1112"/>
      <c r="K7" s="1112"/>
      <c r="L7" s="1112"/>
      <c r="M7" s="1112"/>
      <c r="N7" s="1112"/>
      <c r="O7" s="1112"/>
      <c r="P7" s="1113"/>
      <c r="Q7" s="1166">
        <v>150147</v>
      </c>
      <c r="R7" s="1167"/>
      <c r="S7" s="1167"/>
      <c r="T7" s="1167"/>
      <c r="U7" s="1167"/>
      <c r="V7" s="1167">
        <v>145925</v>
      </c>
      <c r="W7" s="1167"/>
      <c r="X7" s="1167"/>
      <c r="Y7" s="1167"/>
      <c r="Z7" s="1167"/>
      <c r="AA7" s="1167">
        <v>4222</v>
      </c>
      <c r="AB7" s="1167"/>
      <c r="AC7" s="1167"/>
      <c r="AD7" s="1167"/>
      <c r="AE7" s="1168"/>
      <c r="AF7" s="1169">
        <v>2571</v>
      </c>
      <c r="AG7" s="1170"/>
      <c r="AH7" s="1170"/>
      <c r="AI7" s="1170"/>
      <c r="AJ7" s="1171"/>
      <c r="AK7" s="1172">
        <v>3328</v>
      </c>
      <c r="AL7" s="1173"/>
      <c r="AM7" s="1173"/>
      <c r="AN7" s="1173"/>
      <c r="AO7" s="1173"/>
      <c r="AP7" s="1173">
        <v>45481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594</v>
      </c>
      <c r="BS7" s="1163" t="s">
        <v>602</v>
      </c>
      <c r="BT7" s="1164"/>
      <c r="BU7" s="1164"/>
      <c r="BV7" s="1164"/>
      <c r="BW7" s="1164"/>
      <c r="BX7" s="1164"/>
      <c r="BY7" s="1164"/>
      <c r="BZ7" s="1164"/>
      <c r="CA7" s="1164"/>
      <c r="CB7" s="1164"/>
      <c r="CC7" s="1164"/>
      <c r="CD7" s="1164"/>
      <c r="CE7" s="1164"/>
      <c r="CF7" s="1164"/>
      <c r="CG7" s="1176"/>
      <c r="CH7" s="1160">
        <v>7</v>
      </c>
      <c r="CI7" s="1161"/>
      <c r="CJ7" s="1161"/>
      <c r="CK7" s="1161"/>
      <c r="CL7" s="1162"/>
      <c r="CM7" s="1160">
        <v>533</v>
      </c>
      <c r="CN7" s="1161"/>
      <c r="CO7" s="1161"/>
      <c r="CP7" s="1161"/>
      <c r="CQ7" s="1162"/>
      <c r="CR7" s="1160">
        <v>5</v>
      </c>
      <c r="CS7" s="1161"/>
      <c r="CT7" s="1161"/>
      <c r="CU7" s="1161"/>
      <c r="CV7" s="1162"/>
      <c r="CW7" s="1160" t="s">
        <v>595</v>
      </c>
      <c r="CX7" s="1161"/>
      <c r="CY7" s="1161"/>
      <c r="CZ7" s="1161"/>
      <c r="DA7" s="1162"/>
      <c r="DB7" s="1160">
        <v>616</v>
      </c>
      <c r="DC7" s="1161"/>
      <c r="DD7" s="1161"/>
      <c r="DE7" s="1161"/>
      <c r="DF7" s="1162"/>
      <c r="DG7" s="1160" t="s">
        <v>595</v>
      </c>
      <c r="DH7" s="1161"/>
      <c r="DI7" s="1161"/>
      <c r="DJ7" s="1161"/>
      <c r="DK7" s="1162"/>
      <c r="DL7" s="1160" t="s">
        <v>595</v>
      </c>
      <c r="DM7" s="1161"/>
      <c r="DN7" s="1161"/>
      <c r="DO7" s="1161"/>
      <c r="DP7" s="1162"/>
      <c r="DQ7" s="1160" t="s">
        <v>595</v>
      </c>
      <c r="DR7" s="1161"/>
      <c r="DS7" s="1161"/>
      <c r="DT7" s="1161"/>
      <c r="DU7" s="1162"/>
      <c r="DV7" s="1163"/>
      <c r="DW7" s="1164"/>
      <c r="DX7" s="1164"/>
      <c r="DY7" s="1164"/>
      <c r="DZ7" s="1165"/>
      <c r="EA7" s="230"/>
    </row>
    <row r="8" spans="1:131" s="231" customFormat="1" ht="26.25" customHeight="1" x14ac:dyDescent="0.15">
      <c r="A8" s="234">
        <v>2</v>
      </c>
      <c r="B8" s="1095" t="s">
        <v>393</v>
      </c>
      <c r="C8" s="1096"/>
      <c r="D8" s="1096"/>
      <c r="E8" s="1096"/>
      <c r="F8" s="1096"/>
      <c r="G8" s="1096"/>
      <c r="H8" s="1096"/>
      <c r="I8" s="1096"/>
      <c r="J8" s="1096"/>
      <c r="K8" s="1096"/>
      <c r="L8" s="1096"/>
      <c r="M8" s="1096"/>
      <c r="N8" s="1096"/>
      <c r="O8" s="1096"/>
      <c r="P8" s="1097"/>
      <c r="Q8" s="1103">
        <v>381</v>
      </c>
      <c r="R8" s="1104"/>
      <c r="S8" s="1104"/>
      <c r="T8" s="1104"/>
      <c r="U8" s="1104"/>
      <c r="V8" s="1104">
        <v>377</v>
      </c>
      <c r="W8" s="1104"/>
      <c r="X8" s="1104"/>
      <c r="Y8" s="1104"/>
      <c r="Z8" s="1104"/>
      <c r="AA8" s="1104">
        <v>4</v>
      </c>
      <c r="AB8" s="1104"/>
      <c r="AC8" s="1104"/>
      <c r="AD8" s="1104"/>
      <c r="AE8" s="1105"/>
      <c r="AF8" s="1100">
        <v>4</v>
      </c>
      <c r="AG8" s="1101"/>
      <c r="AH8" s="1101"/>
      <c r="AI8" s="1101"/>
      <c r="AJ8" s="1102"/>
      <c r="AK8" s="1144">
        <v>303</v>
      </c>
      <c r="AL8" s="1145"/>
      <c r="AM8" s="1145"/>
      <c r="AN8" s="1145"/>
      <c r="AO8" s="1145"/>
      <c r="AP8" s="1145" t="s">
        <v>595</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7" t="s">
        <v>603</v>
      </c>
      <c r="BT8" s="1058"/>
      <c r="BU8" s="1058"/>
      <c r="BV8" s="1058"/>
      <c r="BW8" s="1058"/>
      <c r="BX8" s="1058"/>
      <c r="BY8" s="1058"/>
      <c r="BZ8" s="1058"/>
      <c r="CA8" s="1058"/>
      <c r="CB8" s="1058"/>
      <c r="CC8" s="1058"/>
      <c r="CD8" s="1058"/>
      <c r="CE8" s="1058"/>
      <c r="CF8" s="1058"/>
      <c r="CG8" s="1079"/>
      <c r="CH8" s="1054">
        <v>0</v>
      </c>
      <c r="CI8" s="1055"/>
      <c r="CJ8" s="1055"/>
      <c r="CK8" s="1055"/>
      <c r="CL8" s="1056"/>
      <c r="CM8" s="1054">
        <v>208</v>
      </c>
      <c r="CN8" s="1055"/>
      <c r="CO8" s="1055"/>
      <c r="CP8" s="1055"/>
      <c r="CQ8" s="1056"/>
      <c r="CR8" s="1054">
        <v>200</v>
      </c>
      <c r="CS8" s="1055"/>
      <c r="CT8" s="1055"/>
      <c r="CU8" s="1055"/>
      <c r="CV8" s="1056"/>
      <c r="CW8" s="1054">
        <v>15</v>
      </c>
      <c r="CX8" s="1055"/>
      <c r="CY8" s="1055"/>
      <c r="CZ8" s="1055"/>
      <c r="DA8" s="1056"/>
      <c r="DB8" s="1054" t="s">
        <v>595</v>
      </c>
      <c r="DC8" s="1055"/>
      <c r="DD8" s="1055"/>
      <c r="DE8" s="1055"/>
      <c r="DF8" s="1056"/>
      <c r="DG8" s="1054" t="s">
        <v>595</v>
      </c>
      <c r="DH8" s="1055"/>
      <c r="DI8" s="1055"/>
      <c r="DJ8" s="1055"/>
      <c r="DK8" s="1056"/>
      <c r="DL8" s="1054" t="s">
        <v>595</v>
      </c>
      <c r="DM8" s="1055"/>
      <c r="DN8" s="1055"/>
      <c r="DO8" s="1055"/>
      <c r="DP8" s="1056"/>
      <c r="DQ8" s="1054" t="s">
        <v>595</v>
      </c>
      <c r="DR8" s="1055"/>
      <c r="DS8" s="1055"/>
      <c r="DT8" s="1055"/>
      <c r="DU8" s="1056"/>
      <c r="DV8" s="1057"/>
      <c r="DW8" s="1058"/>
      <c r="DX8" s="1058"/>
      <c r="DY8" s="1058"/>
      <c r="DZ8" s="1059"/>
      <c r="EA8" s="230"/>
    </row>
    <row r="9" spans="1:131" s="231" customFormat="1" ht="26.25" customHeight="1" x14ac:dyDescent="0.15">
      <c r="A9" s="234">
        <v>3</v>
      </c>
      <c r="B9" s="1095" t="s">
        <v>394</v>
      </c>
      <c r="C9" s="1096"/>
      <c r="D9" s="1096"/>
      <c r="E9" s="1096"/>
      <c r="F9" s="1096"/>
      <c r="G9" s="1096"/>
      <c r="H9" s="1096"/>
      <c r="I9" s="1096"/>
      <c r="J9" s="1096"/>
      <c r="K9" s="1096"/>
      <c r="L9" s="1096"/>
      <c r="M9" s="1096"/>
      <c r="N9" s="1096"/>
      <c r="O9" s="1096"/>
      <c r="P9" s="1097"/>
      <c r="Q9" s="1103">
        <v>128</v>
      </c>
      <c r="R9" s="1104"/>
      <c r="S9" s="1104"/>
      <c r="T9" s="1104"/>
      <c r="U9" s="1104"/>
      <c r="V9" s="1104">
        <v>23</v>
      </c>
      <c r="W9" s="1104"/>
      <c r="X9" s="1104"/>
      <c r="Y9" s="1104"/>
      <c r="Z9" s="1104"/>
      <c r="AA9" s="1104">
        <v>105</v>
      </c>
      <c r="AB9" s="1104"/>
      <c r="AC9" s="1104"/>
      <c r="AD9" s="1104"/>
      <c r="AE9" s="1105"/>
      <c r="AF9" s="1100" t="s">
        <v>129</v>
      </c>
      <c r="AG9" s="1101"/>
      <c r="AH9" s="1101"/>
      <c r="AI9" s="1101"/>
      <c r="AJ9" s="1102"/>
      <c r="AK9" s="1144">
        <v>1</v>
      </c>
      <c r="AL9" s="1145"/>
      <c r="AM9" s="1145"/>
      <c r="AN9" s="1145"/>
      <c r="AO9" s="1145"/>
      <c r="AP9" s="1145">
        <v>505</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7" t="s">
        <v>604</v>
      </c>
      <c r="BT9" s="1058"/>
      <c r="BU9" s="1058"/>
      <c r="BV9" s="1058"/>
      <c r="BW9" s="1058"/>
      <c r="BX9" s="1058"/>
      <c r="BY9" s="1058"/>
      <c r="BZ9" s="1058"/>
      <c r="CA9" s="1058"/>
      <c r="CB9" s="1058"/>
      <c r="CC9" s="1058"/>
      <c r="CD9" s="1058"/>
      <c r="CE9" s="1058"/>
      <c r="CF9" s="1058"/>
      <c r="CG9" s="1079"/>
      <c r="CH9" s="1054">
        <v>2</v>
      </c>
      <c r="CI9" s="1055"/>
      <c r="CJ9" s="1055"/>
      <c r="CK9" s="1055"/>
      <c r="CL9" s="1056"/>
      <c r="CM9" s="1054">
        <v>641</v>
      </c>
      <c r="CN9" s="1055"/>
      <c r="CO9" s="1055"/>
      <c r="CP9" s="1055"/>
      <c r="CQ9" s="1056"/>
      <c r="CR9" s="1054">
        <v>510</v>
      </c>
      <c r="CS9" s="1055"/>
      <c r="CT9" s="1055"/>
      <c r="CU9" s="1055"/>
      <c r="CV9" s="1056"/>
      <c r="CW9" s="1054">
        <v>12</v>
      </c>
      <c r="CX9" s="1055"/>
      <c r="CY9" s="1055"/>
      <c r="CZ9" s="1055"/>
      <c r="DA9" s="1056"/>
      <c r="DB9" s="1054" t="s">
        <v>595</v>
      </c>
      <c r="DC9" s="1055"/>
      <c r="DD9" s="1055"/>
      <c r="DE9" s="1055"/>
      <c r="DF9" s="1056"/>
      <c r="DG9" s="1054" t="s">
        <v>595</v>
      </c>
      <c r="DH9" s="1055"/>
      <c r="DI9" s="1055"/>
      <c r="DJ9" s="1055"/>
      <c r="DK9" s="1056"/>
      <c r="DL9" s="1054" t="s">
        <v>595</v>
      </c>
      <c r="DM9" s="1055"/>
      <c r="DN9" s="1055"/>
      <c r="DO9" s="1055"/>
      <c r="DP9" s="1056"/>
      <c r="DQ9" s="1054" t="s">
        <v>595</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t="s">
        <v>594</v>
      </c>
      <c r="BS10" s="1057" t="s">
        <v>605</v>
      </c>
      <c r="BT10" s="1058"/>
      <c r="BU10" s="1058"/>
      <c r="BV10" s="1058"/>
      <c r="BW10" s="1058"/>
      <c r="BX10" s="1058"/>
      <c r="BY10" s="1058"/>
      <c r="BZ10" s="1058"/>
      <c r="CA10" s="1058"/>
      <c r="CB10" s="1058"/>
      <c r="CC10" s="1058"/>
      <c r="CD10" s="1058"/>
      <c r="CE10" s="1058"/>
      <c r="CF10" s="1058"/>
      <c r="CG10" s="1079"/>
      <c r="CH10" s="1054">
        <v>196</v>
      </c>
      <c r="CI10" s="1055"/>
      <c r="CJ10" s="1055"/>
      <c r="CK10" s="1055"/>
      <c r="CL10" s="1056"/>
      <c r="CM10" s="1054">
        <v>1571</v>
      </c>
      <c r="CN10" s="1055"/>
      <c r="CO10" s="1055"/>
      <c r="CP10" s="1055"/>
      <c r="CQ10" s="1056"/>
      <c r="CR10" s="1054">
        <v>22</v>
      </c>
      <c r="CS10" s="1055"/>
      <c r="CT10" s="1055"/>
      <c r="CU10" s="1055"/>
      <c r="CV10" s="1056"/>
      <c r="CW10" s="1054">
        <v>295</v>
      </c>
      <c r="CX10" s="1055"/>
      <c r="CY10" s="1055"/>
      <c r="CZ10" s="1055"/>
      <c r="DA10" s="1056"/>
      <c r="DB10" s="1054" t="s">
        <v>595</v>
      </c>
      <c r="DC10" s="1055"/>
      <c r="DD10" s="1055"/>
      <c r="DE10" s="1055"/>
      <c r="DF10" s="1056"/>
      <c r="DG10" s="1054" t="s">
        <v>595</v>
      </c>
      <c r="DH10" s="1055"/>
      <c r="DI10" s="1055"/>
      <c r="DJ10" s="1055"/>
      <c r="DK10" s="1056"/>
      <c r="DL10" s="1054" t="s">
        <v>595</v>
      </c>
      <c r="DM10" s="1055"/>
      <c r="DN10" s="1055"/>
      <c r="DO10" s="1055"/>
      <c r="DP10" s="1056"/>
      <c r="DQ10" s="1054" t="s">
        <v>595</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7" t="s">
        <v>606</v>
      </c>
      <c r="BT11" s="1058"/>
      <c r="BU11" s="1058"/>
      <c r="BV11" s="1058"/>
      <c r="BW11" s="1058"/>
      <c r="BX11" s="1058"/>
      <c r="BY11" s="1058"/>
      <c r="BZ11" s="1058"/>
      <c r="CA11" s="1058"/>
      <c r="CB11" s="1058"/>
      <c r="CC11" s="1058"/>
      <c r="CD11" s="1058"/>
      <c r="CE11" s="1058"/>
      <c r="CF11" s="1058"/>
      <c r="CG11" s="1079"/>
      <c r="CH11" s="1054">
        <v>0</v>
      </c>
      <c r="CI11" s="1055"/>
      <c r="CJ11" s="1055"/>
      <c r="CK11" s="1055"/>
      <c r="CL11" s="1056"/>
      <c r="CM11" s="1054">
        <v>74</v>
      </c>
      <c r="CN11" s="1055"/>
      <c r="CO11" s="1055"/>
      <c r="CP11" s="1055"/>
      <c r="CQ11" s="1056"/>
      <c r="CR11" s="1054">
        <v>45</v>
      </c>
      <c r="CS11" s="1055"/>
      <c r="CT11" s="1055"/>
      <c r="CU11" s="1055"/>
      <c r="CV11" s="1056"/>
      <c r="CW11" s="1054">
        <v>30</v>
      </c>
      <c r="CX11" s="1055"/>
      <c r="CY11" s="1055"/>
      <c r="CZ11" s="1055"/>
      <c r="DA11" s="1056"/>
      <c r="DB11" s="1054" t="s">
        <v>595</v>
      </c>
      <c r="DC11" s="1055"/>
      <c r="DD11" s="1055"/>
      <c r="DE11" s="1055"/>
      <c r="DF11" s="1056"/>
      <c r="DG11" s="1054" t="s">
        <v>595</v>
      </c>
      <c r="DH11" s="1055"/>
      <c r="DI11" s="1055"/>
      <c r="DJ11" s="1055"/>
      <c r="DK11" s="1056"/>
      <c r="DL11" s="1054" t="s">
        <v>595</v>
      </c>
      <c r="DM11" s="1055"/>
      <c r="DN11" s="1055"/>
      <c r="DO11" s="1055"/>
      <c r="DP11" s="1056"/>
      <c r="DQ11" s="1054" t="s">
        <v>595</v>
      </c>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7" t="s">
        <v>607</v>
      </c>
      <c r="BT12" s="1058"/>
      <c r="BU12" s="1058"/>
      <c r="BV12" s="1058"/>
      <c r="BW12" s="1058"/>
      <c r="BX12" s="1058"/>
      <c r="BY12" s="1058"/>
      <c r="BZ12" s="1058"/>
      <c r="CA12" s="1058"/>
      <c r="CB12" s="1058"/>
      <c r="CC12" s="1058"/>
      <c r="CD12" s="1058"/>
      <c r="CE12" s="1058"/>
      <c r="CF12" s="1058"/>
      <c r="CG12" s="1079"/>
      <c r="CH12" s="1054">
        <v>4</v>
      </c>
      <c r="CI12" s="1055"/>
      <c r="CJ12" s="1055"/>
      <c r="CK12" s="1055"/>
      <c r="CL12" s="1056"/>
      <c r="CM12" s="1054">
        <v>270</v>
      </c>
      <c r="CN12" s="1055"/>
      <c r="CO12" s="1055"/>
      <c r="CP12" s="1055"/>
      <c r="CQ12" s="1056"/>
      <c r="CR12" s="1054">
        <v>48</v>
      </c>
      <c r="CS12" s="1055"/>
      <c r="CT12" s="1055"/>
      <c r="CU12" s="1055"/>
      <c r="CV12" s="1056"/>
      <c r="CW12" s="1054" t="s">
        <v>595</v>
      </c>
      <c r="CX12" s="1055"/>
      <c r="CY12" s="1055"/>
      <c r="CZ12" s="1055"/>
      <c r="DA12" s="1056"/>
      <c r="DB12" s="1054" t="s">
        <v>595</v>
      </c>
      <c r="DC12" s="1055"/>
      <c r="DD12" s="1055"/>
      <c r="DE12" s="1055"/>
      <c r="DF12" s="1056"/>
      <c r="DG12" s="1054" t="s">
        <v>595</v>
      </c>
      <c r="DH12" s="1055"/>
      <c r="DI12" s="1055"/>
      <c r="DJ12" s="1055"/>
      <c r="DK12" s="1056"/>
      <c r="DL12" s="1054" t="s">
        <v>595</v>
      </c>
      <c r="DM12" s="1055"/>
      <c r="DN12" s="1055"/>
      <c r="DO12" s="1055"/>
      <c r="DP12" s="1056"/>
      <c r="DQ12" s="1054" t="s">
        <v>595</v>
      </c>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7"/>
      <c r="R22" s="1138"/>
      <c r="S22" s="1138"/>
      <c r="T22" s="1138"/>
      <c r="U22" s="1138"/>
      <c r="V22" s="1138"/>
      <c r="W22" s="1138"/>
      <c r="X22" s="1138"/>
      <c r="Y22" s="1138"/>
      <c r="Z22" s="1138"/>
      <c r="AA22" s="1138"/>
      <c r="AB22" s="1138"/>
      <c r="AC22" s="1138"/>
      <c r="AD22" s="1138"/>
      <c r="AE22" s="1139"/>
      <c r="AF22" s="1100"/>
      <c r="AG22" s="1101"/>
      <c r="AH22" s="1101"/>
      <c r="AI22" s="1101"/>
      <c r="AJ22" s="1102"/>
      <c r="AK22" s="1140"/>
      <c r="AL22" s="1141"/>
      <c r="AM22" s="1141"/>
      <c r="AN22" s="1141"/>
      <c r="AO22" s="1141"/>
      <c r="AP22" s="1141"/>
      <c r="AQ22" s="1141"/>
      <c r="AR22" s="1141"/>
      <c r="AS22" s="1141"/>
      <c r="AT22" s="1141"/>
      <c r="AU22" s="1142"/>
      <c r="AV22" s="1142"/>
      <c r="AW22" s="1142"/>
      <c r="AX22" s="1142"/>
      <c r="AY22" s="1143"/>
      <c r="AZ22" s="1093" t="s">
        <v>395</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396</v>
      </c>
      <c r="B23" s="1002" t="s">
        <v>397</v>
      </c>
      <c r="C23" s="1003"/>
      <c r="D23" s="1003"/>
      <c r="E23" s="1003"/>
      <c r="F23" s="1003"/>
      <c r="G23" s="1003"/>
      <c r="H23" s="1003"/>
      <c r="I23" s="1003"/>
      <c r="J23" s="1003"/>
      <c r="K23" s="1003"/>
      <c r="L23" s="1003"/>
      <c r="M23" s="1003"/>
      <c r="N23" s="1003"/>
      <c r="O23" s="1003"/>
      <c r="P23" s="1013"/>
      <c r="Q23" s="1131">
        <v>150326</v>
      </c>
      <c r="R23" s="1125"/>
      <c r="S23" s="1125"/>
      <c r="T23" s="1125"/>
      <c r="U23" s="1125"/>
      <c r="V23" s="1125">
        <v>145996</v>
      </c>
      <c r="W23" s="1125"/>
      <c r="X23" s="1125"/>
      <c r="Y23" s="1125"/>
      <c r="Z23" s="1125"/>
      <c r="AA23" s="1125">
        <v>4330</v>
      </c>
      <c r="AB23" s="1125"/>
      <c r="AC23" s="1125"/>
      <c r="AD23" s="1125"/>
      <c r="AE23" s="1132"/>
      <c r="AF23" s="1133">
        <v>2575</v>
      </c>
      <c r="AG23" s="1125"/>
      <c r="AH23" s="1125"/>
      <c r="AI23" s="1125"/>
      <c r="AJ23" s="1134"/>
      <c r="AK23" s="1135"/>
      <c r="AL23" s="1136"/>
      <c r="AM23" s="1136"/>
      <c r="AN23" s="1136"/>
      <c r="AO23" s="1136"/>
      <c r="AP23" s="1125">
        <v>45986</v>
      </c>
      <c r="AQ23" s="1125"/>
      <c r="AR23" s="1125"/>
      <c r="AS23" s="1125"/>
      <c r="AT23" s="1125"/>
      <c r="AU23" s="1126"/>
      <c r="AV23" s="1126"/>
      <c r="AW23" s="1126"/>
      <c r="AX23" s="1126"/>
      <c r="AY23" s="1127"/>
      <c r="AZ23" s="1128" t="s">
        <v>129</v>
      </c>
      <c r="BA23" s="1129"/>
      <c r="BB23" s="1129"/>
      <c r="BC23" s="1129"/>
      <c r="BD23" s="1130"/>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375</v>
      </c>
      <c r="B26" s="1061"/>
      <c r="C26" s="1061"/>
      <c r="D26" s="1061"/>
      <c r="E26" s="1061"/>
      <c r="F26" s="1061"/>
      <c r="G26" s="1061"/>
      <c r="H26" s="1061"/>
      <c r="I26" s="1061"/>
      <c r="J26" s="1061"/>
      <c r="K26" s="1061"/>
      <c r="L26" s="1061"/>
      <c r="M26" s="1061"/>
      <c r="N26" s="1061"/>
      <c r="O26" s="1061"/>
      <c r="P26" s="1062"/>
      <c r="Q26" s="1066" t="s">
        <v>400</v>
      </c>
      <c r="R26" s="1067"/>
      <c r="S26" s="1067"/>
      <c r="T26" s="1067"/>
      <c r="U26" s="1068"/>
      <c r="V26" s="1066" t="s">
        <v>401</v>
      </c>
      <c r="W26" s="1067"/>
      <c r="X26" s="1067"/>
      <c r="Y26" s="1067"/>
      <c r="Z26" s="1068"/>
      <c r="AA26" s="1066" t="s">
        <v>402</v>
      </c>
      <c r="AB26" s="1067"/>
      <c r="AC26" s="1067"/>
      <c r="AD26" s="1067"/>
      <c r="AE26" s="1067"/>
      <c r="AF26" s="1119" t="s">
        <v>403</v>
      </c>
      <c r="AG26" s="1073"/>
      <c r="AH26" s="1073"/>
      <c r="AI26" s="1073"/>
      <c r="AJ26" s="1120"/>
      <c r="AK26" s="1067" t="s">
        <v>404</v>
      </c>
      <c r="AL26" s="1067"/>
      <c r="AM26" s="1067"/>
      <c r="AN26" s="1067"/>
      <c r="AO26" s="1068"/>
      <c r="AP26" s="1066" t="s">
        <v>405</v>
      </c>
      <c r="AQ26" s="1067"/>
      <c r="AR26" s="1067"/>
      <c r="AS26" s="1067"/>
      <c r="AT26" s="1068"/>
      <c r="AU26" s="1066" t="s">
        <v>406</v>
      </c>
      <c r="AV26" s="1067"/>
      <c r="AW26" s="1067"/>
      <c r="AX26" s="1067"/>
      <c r="AY26" s="1068"/>
      <c r="AZ26" s="1066" t="s">
        <v>407</v>
      </c>
      <c r="BA26" s="1067"/>
      <c r="BB26" s="1067"/>
      <c r="BC26" s="1067"/>
      <c r="BD26" s="1068"/>
      <c r="BE26" s="1066" t="s">
        <v>382</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1"/>
      <c r="AG27" s="1076"/>
      <c r="AH27" s="1076"/>
      <c r="AI27" s="1076"/>
      <c r="AJ27" s="1122"/>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1" t="s">
        <v>408</v>
      </c>
      <c r="C28" s="1112"/>
      <c r="D28" s="1112"/>
      <c r="E28" s="1112"/>
      <c r="F28" s="1112"/>
      <c r="G28" s="1112"/>
      <c r="H28" s="1112"/>
      <c r="I28" s="1112"/>
      <c r="J28" s="1112"/>
      <c r="K28" s="1112"/>
      <c r="L28" s="1112"/>
      <c r="M28" s="1112"/>
      <c r="N28" s="1112"/>
      <c r="O28" s="1112"/>
      <c r="P28" s="1113"/>
      <c r="Q28" s="1114">
        <v>37245</v>
      </c>
      <c r="R28" s="1115"/>
      <c r="S28" s="1115"/>
      <c r="T28" s="1115"/>
      <c r="U28" s="1115"/>
      <c r="V28" s="1115">
        <v>36701</v>
      </c>
      <c r="W28" s="1115"/>
      <c r="X28" s="1115"/>
      <c r="Y28" s="1115"/>
      <c r="Z28" s="1115"/>
      <c r="AA28" s="1115">
        <v>544</v>
      </c>
      <c r="AB28" s="1115"/>
      <c r="AC28" s="1115"/>
      <c r="AD28" s="1115"/>
      <c r="AE28" s="1116"/>
      <c r="AF28" s="1117">
        <v>544</v>
      </c>
      <c r="AG28" s="1115"/>
      <c r="AH28" s="1115"/>
      <c r="AI28" s="1115"/>
      <c r="AJ28" s="1118"/>
      <c r="AK28" s="1107">
        <v>2522</v>
      </c>
      <c r="AL28" s="1108"/>
      <c r="AM28" s="1108"/>
      <c r="AN28" s="1108"/>
      <c r="AO28" s="1108"/>
      <c r="AP28" s="1108" t="s">
        <v>595</v>
      </c>
      <c r="AQ28" s="1108"/>
      <c r="AR28" s="1108"/>
      <c r="AS28" s="1108"/>
      <c r="AT28" s="1108"/>
      <c r="AU28" s="1108" t="s">
        <v>595</v>
      </c>
      <c r="AV28" s="1108"/>
      <c r="AW28" s="1108"/>
      <c r="AX28" s="1108"/>
      <c r="AY28" s="1108"/>
      <c r="AZ28" s="1108" t="s">
        <v>595</v>
      </c>
      <c r="BA28" s="1108"/>
      <c r="BB28" s="1108"/>
      <c r="BC28" s="1108"/>
      <c r="BD28" s="1108"/>
      <c r="BE28" s="1109"/>
      <c r="BF28" s="1109"/>
      <c r="BG28" s="1109"/>
      <c r="BH28" s="1109"/>
      <c r="BI28" s="1110"/>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409</v>
      </c>
      <c r="C29" s="1096"/>
      <c r="D29" s="1096"/>
      <c r="E29" s="1096"/>
      <c r="F29" s="1096"/>
      <c r="G29" s="1096"/>
      <c r="H29" s="1096"/>
      <c r="I29" s="1096"/>
      <c r="J29" s="1096"/>
      <c r="K29" s="1096"/>
      <c r="L29" s="1096"/>
      <c r="M29" s="1096"/>
      <c r="N29" s="1096"/>
      <c r="O29" s="1096"/>
      <c r="P29" s="1097"/>
      <c r="Q29" s="1103">
        <v>31593</v>
      </c>
      <c r="R29" s="1104"/>
      <c r="S29" s="1104"/>
      <c r="T29" s="1104"/>
      <c r="U29" s="1104"/>
      <c r="V29" s="1104">
        <v>30651</v>
      </c>
      <c r="W29" s="1104"/>
      <c r="X29" s="1104"/>
      <c r="Y29" s="1104"/>
      <c r="Z29" s="1104"/>
      <c r="AA29" s="1104">
        <v>942</v>
      </c>
      <c r="AB29" s="1104"/>
      <c r="AC29" s="1104"/>
      <c r="AD29" s="1104"/>
      <c r="AE29" s="1105"/>
      <c r="AF29" s="1100">
        <v>942</v>
      </c>
      <c r="AG29" s="1101"/>
      <c r="AH29" s="1101"/>
      <c r="AI29" s="1101"/>
      <c r="AJ29" s="1102"/>
      <c r="AK29" s="1045">
        <v>4842</v>
      </c>
      <c r="AL29" s="1036"/>
      <c r="AM29" s="1036"/>
      <c r="AN29" s="1036"/>
      <c r="AO29" s="1036"/>
      <c r="AP29" s="1036" t="s">
        <v>595</v>
      </c>
      <c r="AQ29" s="1036"/>
      <c r="AR29" s="1036"/>
      <c r="AS29" s="1036"/>
      <c r="AT29" s="1036"/>
      <c r="AU29" s="1036" t="s">
        <v>595</v>
      </c>
      <c r="AV29" s="1036"/>
      <c r="AW29" s="1036"/>
      <c r="AX29" s="1036"/>
      <c r="AY29" s="1036"/>
      <c r="AZ29" s="1036" t="s">
        <v>595</v>
      </c>
      <c r="BA29" s="1036"/>
      <c r="BB29" s="1036"/>
      <c r="BC29" s="1036"/>
      <c r="BD29" s="103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410</v>
      </c>
      <c r="C30" s="1096"/>
      <c r="D30" s="1096"/>
      <c r="E30" s="1096"/>
      <c r="F30" s="1096"/>
      <c r="G30" s="1096"/>
      <c r="H30" s="1096"/>
      <c r="I30" s="1096"/>
      <c r="J30" s="1096"/>
      <c r="K30" s="1096"/>
      <c r="L30" s="1096"/>
      <c r="M30" s="1096"/>
      <c r="N30" s="1096"/>
      <c r="O30" s="1096"/>
      <c r="P30" s="1097"/>
      <c r="Q30" s="1103">
        <v>6709</v>
      </c>
      <c r="R30" s="1104"/>
      <c r="S30" s="1104"/>
      <c r="T30" s="1104"/>
      <c r="U30" s="1104"/>
      <c r="V30" s="1104">
        <v>6499</v>
      </c>
      <c r="W30" s="1104"/>
      <c r="X30" s="1104"/>
      <c r="Y30" s="1104"/>
      <c r="Z30" s="1104"/>
      <c r="AA30" s="1104">
        <v>211</v>
      </c>
      <c r="AB30" s="1104"/>
      <c r="AC30" s="1104"/>
      <c r="AD30" s="1104"/>
      <c r="AE30" s="1105"/>
      <c r="AF30" s="1100">
        <v>211</v>
      </c>
      <c r="AG30" s="1101"/>
      <c r="AH30" s="1101"/>
      <c r="AI30" s="1101"/>
      <c r="AJ30" s="1102"/>
      <c r="AK30" s="1045">
        <v>1088</v>
      </c>
      <c r="AL30" s="1036"/>
      <c r="AM30" s="1036"/>
      <c r="AN30" s="1036"/>
      <c r="AO30" s="1036"/>
      <c r="AP30" s="1036" t="s">
        <v>595</v>
      </c>
      <c r="AQ30" s="1036"/>
      <c r="AR30" s="1036"/>
      <c r="AS30" s="1036"/>
      <c r="AT30" s="1036"/>
      <c r="AU30" s="1036" t="s">
        <v>595</v>
      </c>
      <c r="AV30" s="1036"/>
      <c r="AW30" s="1036"/>
      <c r="AX30" s="1036"/>
      <c r="AY30" s="1036"/>
      <c r="AZ30" s="1036" t="s">
        <v>595</v>
      </c>
      <c r="BA30" s="1036"/>
      <c r="BB30" s="1036"/>
      <c r="BC30" s="1036"/>
      <c r="BD30" s="103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411</v>
      </c>
      <c r="C31" s="1096"/>
      <c r="D31" s="1096"/>
      <c r="E31" s="1096"/>
      <c r="F31" s="1096"/>
      <c r="G31" s="1096"/>
      <c r="H31" s="1096"/>
      <c r="I31" s="1096"/>
      <c r="J31" s="1096"/>
      <c r="K31" s="1096"/>
      <c r="L31" s="1096"/>
      <c r="M31" s="1096"/>
      <c r="N31" s="1096"/>
      <c r="O31" s="1096"/>
      <c r="P31" s="1097"/>
      <c r="Q31" s="1103">
        <v>1539</v>
      </c>
      <c r="R31" s="1104"/>
      <c r="S31" s="1104"/>
      <c r="T31" s="1104"/>
      <c r="U31" s="1104"/>
      <c r="V31" s="1104">
        <v>427</v>
      </c>
      <c r="W31" s="1104"/>
      <c r="X31" s="1104"/>
      <c r="Y31" s="1104"/>
      <c r="Z31" s="1104"/>
      <c r="AA31" s="1104">
        <v>1112</v>
      </c>
      <c r="AB31" s="1104"/>
      <c r="AC31" s="1104"/>
      <c r="AD31" s="1104"/>
      <c r="AE31" s="1105"/>
      <c r="AF31" s="1100">
        <v>1112</v>
      </c>
      <c r="AG31" s="1101"/>
      <c r="AH31" s="1101"/>
      <c r="AI31" s="1101"/>
      <c r="AJ31" s="1102"/>
      <c r="AK31" s="1045" t="s">
        <v>595</v>
      </c>
      <c r="AL31" s="1036"/>
      <c r="AM31" s="1036"/>
      <c r="AN31" s="1036"/>
      <c r="AO31" s="1036"/>
      <c r="AP31" s="1036" t="s">
        <v>595</v>
      </c>
      <c r="AQ31" s="1036"/>
      <c r="AR31" s="1036"/>
      <c r="AS31" s="1036"/>
      <c r="AT31" s="1036"/>
      <c r="AU31" s="1036" t="s">
        <v>595</v>
      </c>
      <c r="AV31" s="1036"/>
      <c r="AW31" s="1036"/>
      <c r="AX31" s="1036"/>
      <c r="AY31" s="1036"/>
      <c r="AZ31" s="1036" t="s">
        <v>595</v>
      </c>
      <c r="BA31" s="1036"/>
      <c r="BB31" s="1036"/>
      <c r="BC31" s="1036"/>
      <c r="BD31" s="103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412</v>
      </c>
      <c r="C32" s="1096"/>
      <c r="D32" s="1096"/>
      <c r="E32" s="1096"/>
      <c r="F32" s="1096"/>
      <c r="G32" s="1096"/>
      <c r="H32" s="1096"/>
      <c r="I32" s="1096"/>
      <c r="J32" s="1096"/>
      <c r="K32" s="1096"/>
      <c r="L32" s="1096"/>
      <c r="M32" s="1096"/>
      <c r="N32" s="1096"/>
      <c r="O32" s="1096"/>
      <c r="P32" s="1097"/>
      <c r="Q32" s="1103">
        <v>9050</v>
      </c>
      <c r="R32" s="1104"/>
      <c r="S32" s="1104"/>
      <c r="T32" s="1104"/>
      <c r="U32" s="1104"/>
      <c r="V32" s="1104">
        <v>8446</v>
      </c>
      <c r="W32" s="1104"/>
      <c r="X32" s="1104"/>
      <c r="Y32" s="1104"/>
      <c r="Z32" s="1104"/>
      <c r="AA32" s="1104">
        <v>605</v>
      </c>
      <c r="AB32" s="1104"/>
      <c r="AC32" s="1104"/>
      <c r="AD32" s="1104"/>
      <c r="AE32" s="1105"/>
      <c r="AF32" s="1100">
        <v>1102</v>
      </c>
      <c r="AG32" s="1101"/>
      <c r="AH32" s="1101"/>
      <c r="AI32" s="1101"/>
      <c r="AJ32" s="1102"/>
      <c r="AK32" s="1045">
        <v>2730</v>
      </c>
      <c r="AL32" s="1036"/>
      <c r="AM32" s="1036"/>
      <c r="AN32" s="1036"/>
      <c r="AO32" s="1036"/>
      <c r="AP32" s="1036">
        <v>33337</v>
      </c>
      <c r="AQ32" s="1036"/>
      <c r="AR32" s="1036"/>
      <c r="AS32" s="1036"/>
      <c r="AT32" s="1036"/>
      <c r="AU32" s="1036">
        <v>14268</v>
      </c>
      <c r="AV32" s="1036"/>
      <c r="AW32" s="1036"/>
      <c r="AX32" s="1036"/>
      <c r="AY32" s="1036"/>
      <c r="AZ32" s="1036" t="s">
        <v>595</v>
      </c>
      <c r="BA32" s="1036"/>
      <c r="BB32" s="1036"/>
      <c r="BC32" s="1036"/>
      <c r="BD32" s="1036"/>
      <c r="BE32" s="1037" t="s">
        <v>413</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414</v>
      </c>
      <c r="C33" s="1096"/>
      <c r="D33" s="1096"/>
      <c r="E33" s="1096"/>
      <c r="F33" s="1096"/>
      <c r="G33" s="1096"/>
      <c r="H33" s="1096"/>
      <c r="I33" s="1096"/>
      <c r="J33" s="1096"/>
      <c r="K33" s="1096"/>
      <c r="L33" s="1096"/>
      <c r="M33" s="1096"/>
      <c r="N33" s="1096"/>
      <c r="O33" s="1096"/>
      <c r="P33" s="1097"/>
      <c r="Q33" s="1103">
        <v>3045</v>
      </c>
      <c r="R33" s="1104"/>
      <c r="S33" s="1104"/>
      <c r="T33" s="1104"/>
      <c r="U33" s="1104"/>
      <c r="V33" s="1104">
        <v>3339</v>
      </c>
      <c r="W33" s="1104"/>
      <c r="X33" s="1104"/>
      <c r="Y33" s="1104"/>
      <c r="Z33" s="1104"/>
      <c r="AA33" s="1104">
        <v>-293</v>
      </c>
      <c r="AB33" s="1104"/>
      <c r="AC33" s="1104"/>
      <c r="AD33" s="1104"/>
      <c r="AE33" s="1105"/>
      <c r="AF33" s="1100">
        <v>3982</v>
      </c>
      <c r="AG33" s="1101"/>
      <c r="AH33" s="1101"/>
      <c r="AI33" s="1101"/>
      <c r="AJ33" s="1102"/>
      <c r="AK33" s="1045">
        <v>418</v>
      </c>
      <c r="AL33" s="1036"/>
      <c r="AM33" s="1036"/>
      <c r="AN33" s="1036"/>
      <c r="AO33" s="1036"/>
      <c r="AP33" s="1036" t="s">
        <v>595</v>
      </c>
      <c r="AQ33" s="1036"/>
      <c r="AR33" s="1036"/>
      <c r="AS33" s="1036"/>
      <c r="AT33" s="1036"/>
      <c r="AU33" s="1036" t="s">
        <v>595</v>
      </c>
      <c r="AV33" s="1036"/>
      <c r="AW33" s="1036"/>
      <c r="AX33" s="1036"/>
      <c r="AY33" s="1036"/>
      <c r="AZ33" s="1036" t="s">
        <v>595</v>
      </c>
      <c r="BA33" s="1036"/>
      <c r="BB33" s="1036"/>
      <c r="BC33" s="1036"/>
      <c r="BD33" s="1036"/>
      <c r="BE33" s="1037" t="s">
        <v>415</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416</v>
      </c>
      <c r="C34" s="1096"/>
      <c r="D34" s="1096"/>
      <c r="E34" s="1096"/>
      <c r="F34" s="1096"/>
      <c r="G34" s="1096"/>
      <c r="H34" s="1096"/>
      <c r="I34" s="1096"/>
      <c r="J34" s="1096"/>
      <c r="K34" s="1096"/>
      <c r="L34" s="1096"/>
      <c r="M34" s="1096"/>
      <c r="N34" s="1096"/>
      <c r="O34" s="1096"/>
      <c r="P34" s="1097"/>
      <c r="Q34" s="1103">
        <v>6173</v>
      </c>
      <c r="R34" s="1104"/>
      <c r="S34" s="1104"/>
      <c r="T34" s="1104"/>
      <c r="U34" s="1104"/>
      <c r="V34" s="1104">
        <v>5237</v>
      </c>
      <c r="W34" s="1104"/>
      <c r="X34" s="1104"/>
      <c r="Y34" s="1104"/>
      <c r="Z34" s="1104"/>
      <c r="AA34" s="1104">
        <v>935</v>
      </c>
      <c r="AB34" s="1104"/>
      <c r="AC34" s="1104"/>
      <c r="AD34" s="1104"/>
      <c r="AE34" s="1105"/>
      <c r="AF34" s="1100">
        <v>6031</v>
      </c>
      <c r="AG34" s="1101"/>
      <c r="AH34" s="1101"/>
      <c r="AI34" s="1101"/>
      <c r="AJ34" s="1102"/>
      <c r="AK34" s="1045">
        <v>180</v>
      </c>
      <c r="AL34" s="1036"/>
      <c r="AM34" s="1036"/>
      <c r="AN34" s="1036"/>
      <c r="AO34" s="1036"/>
      <c r="AP34" s="1036">
        <v>493</v>
      </c>
      <c r="AQ34" s="1036"/>
      <c r="AR34" s="1036"/>
      <c r="AS34" s="1036"/>
      <c r="AT34" s="1036"/>
      <c r="AU34" s="1036">
        <v>51</v>
      </c>
      <c r="AV34" s="1036"/>
      <c r="AW34" s="1036"/>
      <c r="AX34" s="1036"/>
      <c r="AY34" s="1036"/>
      <c r="AZ34" s="1036" t="s">
        <v>595</v>
      </c>
      <c r="BA34" s="1036"/>
      <c r="BB34" s="1036"/>
      <c r="BC34" s="1036"/>
      <c r="BD34" s="1036"/>
      <c r="BE34" s="1037" t="s">
        <v>417</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418</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396</v>
      </c>
      <c r="B63" s="1002" t="s">
        <v>419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13923</v>
      </c>
      <c r="AG63" s="1024"/>
      <c r="AH63" s="1024"/>
      <c r="AI63" s="1024"/>
      <c r="AJ63" s="1087"/>
      <c r="AK63" s="1088"/>
      <c r="AL63" s="1028"/>
      <c r="AM63" s="1028"/>
      <c r="AN63" s="1028"/>
      <c r="AO63" s="1028"/>
      <c r="AP63" s="1024">
        <v>33830</v>
      </c>
      <c r="AQ63" s="1024"/>
      <c r="AR63" s="1024"/>
      <c r="AS63" s="1024"/>
      <c r="AT63" s="1024"/>
      <c r="AU63" s="1024">
        <v>14319</v>
      </c>
      <c r="AV63" s="1024"/>
      <c r="AW63" s="1024"/>
      <c r="AX63" s="1024"/>
      <c r="AY63" s="1024"/>
      <c r="AZ63" s="1082"/>
      <c r="BA63" s="1082"/>
      <c r="BB63" s="1082"/>
      <c r="BC63" s="1082"/>
      <c r="BD63" s="1082"/>
      <c r="BE63" s="1025"/>
      <c r="BF63" s="1025"/>
      <c r="BG63" s="1025"/>
      <c r="BH63" s="1025"/>
      <c r="BI63" s="1026"/>
      <c r="BJ63" s="1083" t="s">
        <v>420</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422</v>
      </c>
      <c r="B66" s="1061"/>
      <c r="C66" s="1061"/>
      <c r="D66" s="1061"/>
      <c r="E66" s="1061"/>
      <c r="F66" s="1061"/>
      <c r="G66" s="1061"/>
      <c r="H66" s="1061"/>
      <c r="I66" s="1061"/>
      <c r="J66" s="1061"/>
      <c r="K66" s="1061"/>
      <c r="L66" s="1061"/>
      <c r="M66" s="1061"/>
      <c r="N66" s="1061"/>
      <c r="O66" s="1061"/>
      <c r="P66" s="1062"/>
      <c r="Q66" s="1066" t="s">
        <v>423</v>
      </c>
      <c r="R66" s="1067"/>
      <c r="S66" s="1067"/>
      <c r="T66" s="1067"/>
      <c r="U66" s="1068"/>
      <c r="V66" s="1066" t="s">
        <v>424</v>
      </c>
      <c r="W66" s="1067"/>
      <c r="X66" s="1067"/>
      <c r="Y66" s="1067"/>
      <c r="Z66" s="1068"/>
      <c r="AA66" s="1066" t="s">
        <v>425</v>
      </c>
      <c r="AB66" s="1067"/>
      <c r="AC66" s="1067"/>
      <c r="AD66" s="1067"/>
      <c r="AE66" s="1068"/>
      <c r="AF66" s="1072" t="s">
        <v>426</v>
      </c>
      <c r="AG66" s="1073"/>
      <c r="AH66" s="1073"/>
      <c r="AI66" s="1073"/>
      <c r="AJ66" s="1074"/>
      <c r="AK66" s="1066" t="s">
        <v>427</v>
      </c>
      <c r="AL66" s="1061"/>
      <c r="AM66" s="1061"/>
      <c r="AN66" s="1061"/>
      <c r="AO66" s="1062"/>
      <c r="AP66" s="1066" t="s">
        <v>405</v>
      </c>
      <c r="AQ66" s="1067"/>
      <c r="AR66" s="1067"/>
      <c r="AS66" s="1067"/>
      <c r="AT66" s="1068"/>
      <c r="AU66" s="1066" t="s">
        <v>428</v>
      </c>
      <c r="AV66" s="1067"/>
      <c r="AW66" s="1067"/>
      <c r="AX66" s="1067"/>
      <c r="AY66" s="1068"/>
      <c r="AZ66" s="1066" t="s">
        <v>382</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596</v>
      </c>
      <c r="C68" s="1051"/>
      <c r="D68" s="1051"/>
      <c r="E68" s="1051"/>
      <c r="F68" s="1051"/>
      <c r="G68" s="1051"/>
      <c r="H68" s="1051"/>
      <c r="I68" s="1051"/>
      <c r="J68" s="1051"/>
      <c r="K68" s="1051"/>
      <c r="L68" s="1051"/>
      <c r="M68" s="1051"/>
      <c r="N68" s="1051"/>
      <c r="O68" s="1051"/>
      <c r="P68" s="1052"/>
      <c r="Q68" s="1053">
        <v>79983</v>
      </c>
      <c r="R68" s="1047"/>
      <c r="S68" s="1047"/>
      <c r="T68" s="1047"/>
      <c r="U68" s="1047"/>
      <c r="V68" s="1047">
        <v>73989</v>
      </c>
      <c r="W68" s="1047"/>
      <c r="X68" s="1047"/>
      <c r="Y68" s="1047"/>
      <c r="Z68" s="1047"/>
      <c r="AA68" s="1047">
        <v>5994</v>
      </c>
      <c r="AB68" s="1047"/>
      <c r="AC68" s="1047"/>
      <c r="AD68" s="1047"/>
      <c r="AE68" s="1047"/>
      <c r="AF68" s="1047">
        <v>14309</v>
      </c>
      <c r="AG68" s="1047"/>
      <c r="AH68" s="1047"/>
      <c r="AI68" s="1047"/>
      <c r="AJ68" s="1047"/>
      <c r="AK68" s="1047" t="s">
        <v>595</v>
      </c>
      <c r="AL68" s="1047"/>
      <c r="AM68" s="1047"/>
      <c r="AN68" s="1047"/>
      <c r="AO68" s="1047"/>
      <c r="AP68" s="1047" t="s">
        <v>595</v>
      </c>
      <c r="AQ68" s="1047"/>
      <c r="AR68" s="1047"/>
      <c r="AS68" s="1047"/>
      <c r="AT68" s="1047"/>
      <c r="AU68" s="1047" t="s">
        <v>595</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597</v>
      </c>
      <c r="C69" s="1040"/>
      <c r="D69" s="1040"/>
      <c r="E69" s="1040"/>
      <c r="F69" s="1040"/>
      <c r="G69" s="1040"/>
      <c r="H69" s="1040"/>
      <c r="I69" s="1040"/>
      <c r="J69" s="1040"/>
      <c r="K69" s="1040"/>
      <c r="L69" s="1040"/>
      <c r="M69" s="1040"/>
      <c r="N69" s="1040"/>
      <c r="O69" s="1040"/>
      <c r="P69" s="1041"/>
      <c r="Q69" s="1042">
        <v>131</v>
      </c>
      <c r="R69" s="1036"/>
      <c r="S69" s="1036"/>
      <c r="T69" s="1036"/>
      <c r="U69" s="1036"/>
      <c r="V69" s="1036">
        <v>126</v>
      </c>
      <c r="W69" s="1036"/>
      <c r="X69" s="1036"/>
      <c r="Y69" s="1036"/>
      <c r="Z69" s="1036"/>
      <c r="AA69" s="1036">
        <v>5</v>
      </c>
      <c r="AB69" s="1036"/>
      <c r="AC69" s="1036"/>
      <c r="AD69" s="1036"/>
      <c r="AE69" s="1036"/>
      <c r="AF69" s="1036">
        <v>5</v>
      </c>
      <c r="AG69" s="1036"/>
      <c r="AH69" s="1036"/>
      <c r="AI69" s="1036"/>
      <c r="AJ69" s="1036"/>
      <c r="AK69" s="1036" t="s">
        <v>595</v>
      </c>
      <c r="AL69" s="1036"/>
      <c r="AM69" s="1036"/>
      <c r="AN69" s="1036"/>
      <c r="AO69" s="1036"/>
      <c r="AP69" s="1036" t="s">
        <v>595</v>
      </c>
      <c r="AQ69" s="1036"/>
      <c r="AR69" s="1036"/>
      <c r="AS69" s="1036"/>
      <c r="AT69" s="1036"/>
      <c r="AU69" s="1036" t="s">
        <v>595</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598</v>
      </c>
      <c r="C70" s="1040"/>
      <c r="D70" s="1040"/>
      <c r="E70" s="1040"/>
      <c r="F70" s="1040"/>
      <c r="G70" s="1040"/>
      <c r="H70" s="1040"/>
      <c r="I70" s="1040"/>
      <c r="J70" s="1040"/>
      <c r="K70" s="1040"/>
      <c r="L70" s="1040"/>
      <c r="M70" s="1040"/>
      <c r="N70" s="1040"/>
      <c r="O70" s="1040"/>
      <c r="P70" s="1041"/>
      <c r="Q70" s="1042">
        <v>219</v>
      </c>
      <c r="R70" s="1036"/>
      <c r="S70" s="1036"/>
      <c r="T70" s="1036"/>
      <c r="U70" s="1036"/>
      <c r="V70" s="1036">
        <v>195</v>
      </c>
      <c r="W70" s="1036"/>
      <c r="X70" s="1036"/>
      <c r="Y70" s="1036"/>
      <c r="Z70" s="1036"/>
      <c r="AA70" s="1036">
        <v>24</v>
      </c>
      <c r="AB70" s="1036"/>
      <c r="AC70" s="1036"/>
      <c r="AD70" s="1036"/>
      <c r="AE70" s="1036"/>
      <c r="AF70" s="1036">
        <v>24</v>
      </c>
      <c r="AG70" s="1036"/>
      <c r="AH70" s="1036"/>
      <c r="AI70" s="1036"/>
      <c r="AJ70" s="1036"/>
      <c r="AK70" s="1036" t="s">
        <v>595</v>
      </c>
      <c r="AL70" s="1036"/>
      <c r="AM70" s="1036"/>
      <c r="AN70" s="1036"/>
      <c r="AO70" s="1036"/>
      <c r="AP70" s="1036" t="s">
        <v>595</v>
      </c>
      <c r="AQ70" s="1036"/>
      <c r="AR70" s="1036"/>
      <c r="AS70" s="1036"/>
      <c r="AT70" s="1036"/>
      <c r="AU70" s="1036" t="s">
        <v>595</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599</v>
      </c>
      <c r="C71" s="1040"/>
      <c r="D71" s="1040"/>
      <c r="E71" s="1040"/>
      <c r="F71" s="1040"/>
      <c r="G71" s="1040"/>
      <c r="H71" s="1040"/>
      <c r="I71" s="1040"/>
      <c r="J71" s="1040"/>
      <c r="K71" s="1040"/>
      <c r="L71" s="1040"/>
      <c r="M71" s="1040"/>
      <c r="N71" s="1040"/>
      <c r="O71" s="1040"/>
      <c r="P71" s="1041"/>
      <c r="Q71" s="1042">
        <v>1282575</v>
      </c>
      <c r="R71" s="1036"/>
      <c r="S71" s="1036"/>
      <c r="T71" s="1036"/>
      <c r="U71" s="1036"/>
      <c r="V71" s="1036">
        <v>1237829</v>
      </c>
      <c r="W71" s="1036"/>
      <c r="X71" s="1036"/>
      <c r="Y71" s="1036"/>
      <c r="Z71" s="1036"/>
      <c r="AA71" s="1036">
        <v>44746</v>
      </c>
      <c r="AB71" s="1036"/>
      <c r="AC71" s="1036"/>
      <c r="AD71" s="1036"/>
      <c r="AE71" s="1036"/>
      <c r="AF71" s="1036">
        <v>44746</v>
      </c>
      <c r="AG71" s="1036"/>
      <c r="AH71" s="1036"/>
      <c r="AI71" s="1036"/>
      <c r="AJ71" s="1036"/>
      <c r="AK71" s="1036">
        <v>8500</v>
      </c>
      <c r="AL71" s="1036"/>
      <c r="AM71" s="1036"/>
      <c r="AN71" s="1036"/>
      <c r="AO71" s="1036"/>
      <c r="AP71" s="1036" t="s">
        <v>595</v>
      </c>
      <c r="AQ71" s="1036"/>
      <c r="AR71" s="1036"/>
      <c r="AS71" s="1036"/>
      <c r="AT71" s="1036"/>
      <c r="AU71" s="1036" t="s">
        <v>595</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600</v>
      </c>
      <c r="C72" s="1040"/>
      <c r="D72" s="1040"/>
      <c r="E72" s="1040"/>
      <c r="F72" s="1040"/>
      <c r="G72" s="1040"/>
      <c r="H72" s="1040"/>
      <c r="I72" s="1040"/>
      <c r="J72" s="1040"/>
      <c r="K72" s="1040"/>
      <c r="L72" s="1040"/>
      <c r="M72" s="1040"/>
      <c r="N72" s="1040"/>
      <c r="O72" s="1040"/>
      <c r="P72" s="1041"/>
      <c r="Q72" s="1042">
        <v>39340</v>
      </c>
      <c r="R72" s="1036"/>
      <c r="S72" s="1036"/>
      <c r="T72" s="1036"/>
      <c r="U72" s="1036"/>
      <c r="V72" s="1036">
        <v>34648</v>
      </c>
      <c r="W72" s="1036"/>
      <c r="X72" s="1036"/>
      <c r="Y72" s="1036"/>
      <c r="Z72" s="1036"/>
      <c r="AA72" s="1036">
        <v>4692</v>
      </c>
      <c r="AB72" s="1036"/>
      <c r="AC72" s="1036"/>
      <c r="AD72" s="1036"/>
      <c r="AE72" s="1036"/>
      <c r="AF72" s="1036">
        <v>22986</v>
      </c>
      <c r="AG72" s="1036"/>
      <c r="AH72" s="1036"/>
      <c r="AI72" s="1036"/>
      <c r="AJ72" s="1036"/>
      <c r="AK72" s="1036" t="s">
        <v>595</v>
      </c>
      <c r="AL72" s="1036"/>
      <c r="AM72" s="1036"/>
      <c r="AN72" s="1036"/>
      <c r="AO72" s="1036"/>
      <c r="AP72" s="1036">
        <v>103547</v>
      </c>
      <c r="AQ72" s="1036"/>
      <c r="AR72" s="1036"/>
      <c r="AS72" s="1036"/>
      <c r="AT72" s="1036"/>
      <c r="AU72" s="1036" t="s">
        <v>595</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601</v>
      </c>
      <c r="C73" s="1040"/>
      <c r="D73" s="1040"/>
      <c r="E73" s="1040"/>
      <c r="F73" s="1040"/>
      <c r="G73" s="1040"/>
      <c r="H73" s="1040"/>
      <c r="I73" s="1040"/>
      <c r="J73" s="1040"/>
      <c r="K73" s="1040"/>
      <c r="L73" s="1040"/>
      <c r="M73" s="1040"/>
      <c r="N73" s="1040"/>
      <c r="O73" s="1040"/>
      <c r="P73" s="1041"/>
      <c r="Q73" s="1042">
        <v>8419</v>
      </c>
      <c r="R73" s="1036"/>
      <c r="S73" s="1036"/>
      <c r="T73" s="1036"/>
      <c r="U73" s="1036"/>
      <c r="V73" s="1036">
        <v>5771</v>
      </c>
      <c r="W73" s="1036"/>
      <c r="X73" s="1036"/>
      <c r="Y73" s="1036"/>
      <c r="Z73" s="1036"/>
      <c r="AA73" s="1036">
        <v>5771</v>
      </c>
      <c r="AB73" s="1036"/>
      <c r="AC73" s="1036"/>
      <c r="AD73" s="1036"/>
      <c r="AE73" s="1036"/>
      <c r="AF73" s="1036">
        <v>21829</v>
      </c>
      <c r="AG73" s="1036"/>
      <c r="AH73" s="1036"/>
      <c r="AI73" s="1036"/>
      <c r="AJ73" s="1036"/>
      <c r="AK73" s="1036" t="s">
        <v>595</v>
      </c>
      <c r="AL73" s="1036"/>
      <c r="AM73" s="1036"/>
      <c r="AN73" s="1036"/>
      <c r="AO73" s="1036"/>
      <c r="AP73" s="1036">
        <v>18228</v>
      </c>
      <c r="AQ73" s="1036"/>
      <c r="AR73" s="1036"/>
      <c r="AS73" s="1036"/>
      <c r="AT73" s="1036"/>
      <c r="AU73" s="1036" t="s">
        <v>595</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396</v>
      </c>
      <c r="B88" s="1002" t="s">
        <v>429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103899</v>
      </c>
      <c r="AG88" s="1024"/>
      <c r="AH88" s="1024"/>
      <c r="AI88" s="1024"/>
      <c r="AJ88" s="1024"/>
      <c r="AK88" s="1028"/>
      <c r="AL88" s="1028"/>
      <c r="AM88" s="1028"/>
      <c r="AN88" s="1028"/>
      <c r="AO88" s="1028"/>
      <c r="AP88" s="1024">
        <v>121775</v>
      </c>
      <c r="AQ88" s="1024"/>
      <c r="AR88" s="1024"/>
      <c r="AS88" s="1024"/>
      <c r="AT88" s="1024"/>
      <c r="AU88" s="1024" t="s">
        <v>613</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1002" t="s">
        <v>430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830</v>
      </c>
      <c r="CS102" s="1018"/>
      <c r="CT102" s="1018"/>
      <c r="CU102" s="1018"/>
      <c r="CV102" s="1019"/>
      <c r="CW102" s="1017">
        <v>352</v>
      </c>
      <c r="CX102" s="1018"/>
      <c r="CY102" s="1018"/>
      <c r="CZ102" s="1018"/>
      <c r="DA102" s="1019"/>
      <c r="DB102" s="1017">
        <v>616</v>
      </c>
      <c r="DC102" s="1018"/>
      <c r="DD102" s="1018"/>
      <c r="DE102" s="1018"/>
      <c r="DF102" s="1019"/>
      <c r="DG102" s="1017" t="s">
        <v>613</v>
      </c>
      <c r="DH102" s="1018"/>
      <c r="DI102" s="1018"/>
      <c r="DJ102" s="1018"/>
      <c r="DK102" s="1019"/>
      <c r="DL102" s="1017" t="s">
        <v>613</v>
      </c>
      <c r="DM102" s="1018"/>
      <c r="DN102" s="1018"/>
      <c r="DO102" s="1018"/>
      <c r="DP102" s="1019"/>
      <c r="DQ102" s="1017" t="s">
        <v>613</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438</v>
      </c>
      <c r="AB109" s="961"/>
      <c r="AC109" s="961"/>
      <c r="AD109" s="961"/>
      <c r="AE109" s="962"/>
      <c r="AF109" s="963" t="s">
        <v>439</v>
      </c>
      <c r="AG109" s="961"/>
      <c r="AH109" s="961"/>
      <c r="AI109" s="961"/>
      <c r="AJ109" s="962"/>
      <c r="AK109" s="963" t="s">
        <v>309</v>
      </c>
      <c r="AL109" s="961"/>
      <c r="AM109" s="961"/>
      <c r="AN109" s="961"/>
      <c r="AO109" s="962"/>
      <c r="AP109" s="963" t="s">
        <v>440</v>
      </c>
      <c r="AQ109" s="961"/>
      <c r="AR109" s="961"/>
      <c r="AS109" s="961"/>
      <c r="AT109" s="994"/>
      <c r="AU109" s="960" t="s">
        <v>437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438</v>
      </c>
      <c r="BR109" s="961"/>
      <c r="BS109" s="961"/>
      <c r="BT109" s="961"/>
      <c r="BU109" s="962"/>
      <c r="BV109" s="963" t="s">
        <v>439</v>
      </c>
      <c r="BW109" s="961"/>
      <c r="BX109" s="961"/>
      <c r="BY109" s="961"/>
      <c r="BZ109" s="962"/>
      <c r="CA109" s="963" t="s">
        <v>309</v>
      </c>
      <c r="CB109" s="961"/>
      <c r="CC109" s="961"/>
      <c r="CD109" s="961"/>
      <c r="CE109" s="962"/>
      <c r="CF109" s="1001" t="s">
        <v>440</v>
      </c>
      <c r="CG109" s="1001"/>
      <c r="CH109" s="1001"/>
      <c r="CI109" s="1001"/>
      <c r="CJ109" s="1001"/>
      <c r="CK109" s="963" t="s">
        <v>441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438</v>
      </c>
      <c r="DH109" s="961"/>
      <c r="DI109" s="961"/>
      <c r="DJ109" s="961"/>
      <c r="DK109" s="962"/>
      <c r="DL109" s="963" t="s">
        <v>439</v>
      </c>
      <c r="DM109" s="961"/>
      <c r="DN109" s="961"/>
      <c r="DO109" s="961"/>
      <c r="DP109" s="962"/>
      <c r="DQ109" s="963" t="s">
        <v>309</v>
      </c>
      <c r="DR109" s="961"/>
      <c r="DS109" s="961"/>
      <c r="DT109" s="961"/>
      <c r="DU109" s="962"/>
      <c r="DV109" s="963" t="s">
        <v>440</v>
      </c>
      <c r="DW109" s="961"/>
      <c r="DX109" s="961"/>
      <c r="DY109" s="961"/>
      <c r="DZ109" s="994"/>
    </row>
    <row r="110" spans="1:131" s="226" customFormat="1" ht="26.25" customHeight="1" x14ac:dyDescent="0.15">
      <c r="A110" s="872" t="s">
        <v>442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8154233</v>
      </c>
      <c r="AB110" s="954"/>
      <c r="AC110" s="954"/>
      <c r="AD110" s="954"/>
      <c r="AE110" s="955"/>
      <c r="AF110" s="956">
        <v>8195065</v>
      </c>
      <c r="AG110" s="954"/>
      <c r="AH110" s="954"/>
      <c r="AI110" s="954"/>
      <c r="AJ110" s="955"/>
      <c r="AK110" s="956">
        <v>8071109</v>
      </c>
      <c r="AL110" s="954"/>
      <c r="AM110" s="954"/>
      <c r="AN110" s="954"/>
      <c r="AO110" s="955"/>
      <c r="AP110" s="957">
        <v>12.1</v>
      </c>
      <c r="AQ110" s="958"/>
      <c r="AR110" s="958"/>
      <c r="AS110" s="958"/>
      <c r="AT110" s="959"/>
      <c r="AU110" s="995" t="s">
        <v>73</v>
      </c>
      <c r="AV110" s="996"/>
      <c r="AW110" s="996"/>
      <c r="AX110" s="996"/>
      <c r="AY110" s="996"/>
      <c r="AZ110" s="925" t="s">
        <v>443</v>
      </c>
      <c r="BA110" s="873"/>
      <c r="BB110" s="873"/>
      <c r="BC110" s="873"/>
      <c r="BD110" s="873"/>
      <c r="BE110" s="873"/>
      <c r="BF110" s="873"/>
      <c r="BG110" s="873"/>
      <c r="BH110" s="873"/>
      <c r="BI110" s="873"/>
      <c r="BJ110" s="873"/>
      <c r="BK110" s="873"/>
      <c r="BL110" s="873"/>
      <c r="BM110" s="873"/>
      <c r="BN110" s="873"/>
      <c r="BO110" s="873"/>
      <c r="BP110" s="874"/>
      <c r="BQ110" s="926">
        <v>50035836</v>
      </c>
      <c r="BR110" s="907"/>
      <c r="BS110" s="907"/>
      <c r="BT110" s="907"/>
      <c r="BU110" s="907"/>
      <c r="BV110" s="907">
        <v>47536636</v>
      </c>
      <c r="BW110" s="907"/>
      <c r="BX110" s="907"/>
      <c r="BY110" s="907"/>
      <c r="BZ110" s="907"/>
      <c r="CA110" s="907">
        <v>45985243</v>
      </c>
      <c r="CB110" s="907"/>
      <c r="CC110" s="907"/>
      <c r="CD110" s="907"/>
      <c r="CE110" s="907"/>
      <c r="CF110" s="931">
        <v>69.099999999999994</v>
      </c>
      <c r="CG110" s="932"/>
      <c r="CH110" s="932"/>
      <c r="CI110" s="932"/>
      <c r="CJ110" s="932"/>
      <c r="CK110" s="991" t="s">
        <v>444</v>
      </c>
      <c r="CL110" s="884"/>
      <c r="CM110" s="925" t="s">
        <v>445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129</v>
      </c>
      <c r="DH110" s="907"/>
      <c r="DI110" s="907"/>
      <c r="DJ110" s="907"/>
      <c r="DK110" s="907"/>
      <c r="DL110" s="907" t="s">
        <v>446</v>
      </c>
      <c r="DM110" s="907"/>
      <c r="DN110" s="907"/>
      <c r="DO110" s="907"/>
      <c r="DP110" s="907"/>
      <c r="DQ110" s="907" t="s">
        <v>129</v>
      </c>
      <c r="DR110" s="907"/>
      <c r="DS110" s="907"/>
      <c r="DT110" s="907"/>
      <c r="DU110" s="907"/>
      <c r="DV110" s="908" t="s">
        <v>446</v>
      </c>
      <c r="DW110" s="908"/>
      <c r="DX110" s="908"/>
      <c r="DY110" s="908"/>
      <c r="DZ110" s="909"/>
    </row>
    <row r="111" spans="1:131" s="226" customFormat="1" ht="26.25" customHeight="1" x14ac:dyDescent="0.15">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446</v>
      </c>
      <c r="AB111" s="984"/>
      <c r="AC111" s="984"/>
      <c r="AD111" s="984"/>
      <c r="AE111" s="985"/>
      <c r="AF111" s="986" t="s">
        <v>129</v>
      </c>
      <c r="AG111" s="984"/>
      <c r="AH111" s="984"/>
      <c r="AI111" s="984"/>
      <c r="AJ111" s="985"/>
      <c r="AK111" s="986" t="s">
        <v>448</v>
      </c>
      <c r="AL111" s="984"/>
      <c r="AM111" s="984"/>
      <c r="AN111" s="984"/>
      <c r="AO111" s="985"/>
      <c r="AP111" s="987" t="s">
        <v>129</v>
      </c>
      <c r="AQ111" s="988"/>
      <c r="AR111" s="988"/>
      <c r="AS111" s="988"/>
      <c r="AT111" s="989"/>
      <c r="AU111" s="997"/>
      <c r="AV111" s="998"/>
      <c r="AW111" s="998"/>
      <c r="AX111" s="998"/>
      <c r="AY111" s="998"/>
      <c r="AZ111" s="880" t="s">
        <v>449</v>
      </c>
      <c r="BA111" s="817"/>
      <c r="BB111" s="817"/>
      <c r="BC111" s="817"/>
      <c r="BD111" s="817"/>
      <c r="BE111" s="817"/>
      <c r="BF111" s="817"/>
      <c r="BG111" s="817"/>
      <c r="BH111" s="817"/>
      <c r="BI111" s="817"/>
      <c r="BJ111" s="817"/>
      <c r="BK111" s="817"/>
      <c r="BL111" s="817"/>
      <c r="BM111" s="817"/>
      <c r="BN111" s="817"/>
      <c r="BO111" s="817"/>
      <c r="BP111" s="818"/>
      <c r="BQ111" s="881">
        <v>2688669</v>
      </c>
      <c r="BR111" s="882"/>
      <c r="BS111" s="882"/>
      <c r="BT111" s="882"/>
      <c r="BU111" s="882"/>
      <c r="BV111" s="882">
        <v>699600</v>
      </c>
      <c r="BW111" s="882"/>
      <c r="BX111" s="882"/>
      <c r="BY111" s="882"/>
      <c r="BZ111" s="882"/>
      <c r="CA111" s="882">
        <v>128955</v>
      </c>
      <c r="CB111" s="882"/>
      <c r="CC111" s="882"/>
      <c r="CD111" s="882"/>
      <c r="CE111" s="882"/>
      <c r="CF111" s="940">
        <v>0.2</v>
      </c>
      <c r="CG111" s="941"/>
      <c r="CH111" s="941"/>
      <c r="CI111" s="941"/>
      <c r="CJ111" s="941"/>
      <c r="CK111" s="992"/>
      <c r="CL111" s="886"/>
      <c r="CM111" s="880" t="s">
        <v>450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v>382820</v>
      </c>
      <c r="DH111" s="882"/>
      <c r="DI111" s="882"/>
      <c r="DJ111" s="882"/>
      <c r="DK111" s="882"/>
      <c r="DL111" s="882">
        <v>197655</v>
      </c>
      <c r="DM111" s="882"/>
      <c r="DN111" s="882"/>
      <c r="DO111" s="882"/>
      <c r="DP111" s="882"/>
      <c r="DQ111" s="882" t="s">
        <v>448</v>
      </c>
      <c r="DR111" s="882"/>
      <c r="DS111" s="882"/>
      <c r="DT111" s="882"/>
      <c r="DU111" s="882"/>
      <c r="DV111" s="859" t="s">
        <v>446</v>
      </c>
      <c r="DW111" s="859"/>
      <c r="DX111" s="859"/>
      <c r="DY111" s="859"/>
      <c r="DZ111" s="860"/>
    </row>
    <row r="112" spans="1:131" s="226" customFormat="1" ht="26.25" customHeight="1" x14ac:dyDescent="0.15">
      <c r="A112" s="977" t="s">
        <v>451</v>
      </c>
      <c r="B112" s="978"/>
      <c r="C112" s="817" t="s">
        <v>452</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448</v>
      </c>
      <c r="AB112" s="845"/>
      <c r="AC112" s="845"/>
      <c r="AD112" s="845"/>
      <c r="AE112" s="846"/>
      <c r="AF112" s="847" t="s">
        <v>448</v>
      </c>
      <c r="AG112" s="845"/>
      <c r="AH112" s="845"/>
      <c r="AI112" s="845"/>
      <c r="AJ112" s="846"/>
      <c r="AK112" s="847" t="s">
        <v>448</v>
      </c>
      <c r="AL112" s="845"/>
      <c r="AM112" s="845"/>
      <c r="AN112" s="845"/>
      <c r="AO112" s="846"/>
      <c r="AP112" s="889" t="s">
        <v>448</v>
      </c>
      <c r="AQ112" s="890"/>
      <c r="AR112" s="890"/>
      <c r="AS112" s="890"/>
      <c r="AT112" s="891"/>
      <c r="AU112" s="997"/>
      <c r="AV112" s="998"/>
      <c r="AW112" s="998"/>
      <c r="AX112" s="998"/>
      <c r="AY112" s="998"/>
      <c r="AZ112" s="880" t="s">
        <v>453</v>
      </c>
      <c r="BA112" s="817"/>
      <c r="BB112" s="817"/>
      <c r="BC112" s="817"/>
      <c r="BD112" s="817"/>
      <c r="BE112" s="817"/>
      <c r="BF112" s="817"/>
      <c r="BG112" s="817"/>
      <c r="BH112" s="817"/>
      <c r="BI112" s="817"/>
      <c r="BJ112" s="817"/>
      <c r="BK112" s="817"/>
      <c r="BL112" s="817"/>
      <c r="BM112" s="817"/>
      <c r="BN112" s="817"/>
      <c r="BO112" s="817"/>
      <c r="BP112" s="818"/>
      <c r="BQ112" s="881">
        <v>18090541</v>
      </c>
      <c r="BR112" s="882"/>
      <c r="BS112" s="882"/>
      <c r="BT112" s="882"/>
      <c r="BU112" s="882"/>
      <c r="BV112" s="882">
        <v>16629214</v>
      </c>
      <c r="BW112" s="882"/>
      <c r="BX112" s="882"/>
      <c r="BY112" s="882"/>
      <c r="BZ112" s="882"/>
      <c r="CA112" s="882">
        <v>14319522</v>
      </c>
      <c r="CB112" s="882"/>
      <c r="CC112" s="882"/>
      <c r="CD112" s="882"/>
      <c r="CE112" s="882"/>
      <c r="CF112" s="940">
        <v>21.5</v>
      </c>
      <c r="CG112" s="941"/>
      <c r="CH112" s="941"/>
      <c r="CI112" s="941"/>
      <c r="CJ112" s="941"/>
      <c r="CK112" s="992"/>
      <c r="CL112" s="886"/>
      <c r="CM112" s="880" t="s">
        <v>454</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448</v>
      </c>
      <c r="DH112" s="882"/>
      <c r="DI112" s="882"/>
      <c r="DJ112" s="882"/>
      <c r="DK112" s="882"/>
      <c r="DL112" s="882" t="s">
        <v>448</v>
      </c>
      <c r="DM112" s="882"/>
      <c r="DN112" s="882"/>
      <c r="DO112" s="882"/>
      <c r="DP112" s="882"/>
      <c r="DQ112" s="882" t="s">
        <v>448</v>
      </c>
      <c r="DR112" s="882"/>
      <c r="DS112" s="882"/>
      <c r="DT112" s="882"/>
      <c r="DU112" s="882"/>
      <c r="DV112" s="859" t="s">
        <v>448</v>
      </c>
      <c r="DW112" s="859"/>
      <c r="DX112" s="859"/>
      <c r="DY112" s="859"/>
      <c r="DZ112" s="860"/>
    </row>
    <row r="113" spans="1:130" s="226" customFormat="1" ht="26.25" customHeight="1" x14ac:dyDescent="0.15">
      <c r="A113" s="979"/>
      <c r="B113" s="980"/>
      <c r="C113" s="817" t="s">
        <v>455</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2422192</v>
      </c>
      <c r="AB113" s="984"/>
      <c r="AC113" s="984"/>
      <c r="AD113" s="984"/>
      <c r="AE113" s="985"/>
      <c r="AF113" s="986">
        <v>2017719</v>
      </c>
      <c r="AG113" s="984"/>
      <c r="AH113" s="984"/>
      <c r="AI113" s="984"/>
      <c r="AJ113" s="985"/>
      <c r="AK113" s="986">
        <v>1704176</v>
      </c>
      <c r="AL113" s="984"/>
      <c r="AM113" s="984"/>
      <c r="AN113" s="984"/>
      <c r="AO113" s="985"/>
      <c r="AP113" s="987">
        <v>2.6</v>
      </c>
      <c r="AQ113" s="988"/>
      <c r="AR113" s="988"/>
      <c r="AS113" s="988"/>
      <c r="AT113" s="989"/>
      <c r="AU113" s="997"/>
      <c r="AV113" s="998"/>
      <c r="AW113" s="998"/>
      <c r="AX113" s="998"/>
      <c r="AY113" s="998"/>
      <c r="AZ113" s="880" t="s">
        <v>456</v>
      </c>
      <c r="BA113" s="817"/>
      <c r="BB113" s="817"/>
      <c r="BC113" s="817"/>
      <c r="BD113" s="817"/>
      <c r="BE113" s="817"/>
      <c r="BF113" s="817"/>
      <c r="BG113" s="817"/>
      <c r="BH113" s="817"/>
      <c r="BI113" s="817"/>
      <c r="BJ113" s="817"/>
      <c r="BK113" s="817"/>
      <c r="BL113" s="817"/>
      <c r="BM113" s="817"/>
      <c r="BN113" s="817"/>
      <c r="BO113" s="817"/>
      <c r="BP113" s="818"/>
      <c r="BQ113" s="881" t="s">
        <v>448</v>
      </c>
      <c r="BR113" s="882"/>
      <c r="BS113" s="882"/>
      <c r="BT113" s="882"/>
      <c r="BU113" s="882"/>
      <c r="BV113" s="882" t="s">
        <v>448</v>
      </c>
      <c r="BW113" s="882"/>
      <c r="BX113" s="882"/>
      <c r="BY113" s="882"/>
      <c r="BZ113" s="882"/>
      <c r="CA113" s="882" t="s">
        <v>448</v>
      </c>
      <c r="CB113" s="882"/>
      <c r="CC113" s="882"/>
      <c r="CD113" s="882"/>
      <c r="CE113" s="882"/>
      <c r="CF113" s="940" t="s">
        <v>448</v>
      </c>
      <c r="CG113" s="941"/>
      <c r="CH113" s="941"/>
      <c r="CI113" s="941"/>
      <c r="CJ113" s="941"/>
      <c r="CK113" s="992"/>
      <c r="CL113" s="886"/>
      <c r="CM113" s="880" t="s">
        <v>457</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448</v>
      </c>
      <c r="DH113" s="845"/>
      <c r="DI113" s="845"/>
      <c r="DJ113" s="845"/>
      <c r="DK113" s="846"/>
      <c r="DL113" s="847" t="s">
        <v>129</v>
      </c>
      <c r="DM113" s="845"/>
      <c r="DN113" s="845"/>
      <c r="DO113" s="845"/>
      <c r="DP113" s="846"/>
      <c r="DQ113" s="847" t="s">
        <v>448</v>
      </c>
      <c r="DR113" s="845"/>
      <c r="DS113" s="845"/>
      <c r="DT113" s="845"/>
      <c r="DU113" s="846"/>
      <c r="DV113" s="889" t="s">
        <v>448</v>
      </c>
      <c r="DW113" s="890"/>
      <c r="DX113" s="890"/>
      <c r="DY113" s="890"/>
      <c r="DZ113" s="891"/>
    </row>
    <row r="114" spans="1:130" s="226" customFormat="1" ht="26.25" customHeight="1" x14ac:dyDescent="0.15">
      <c r="A114" s="979"/>
      <c r="B114" s="980"/>
      <c r="C114" s="817" t="s">
        <v>458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448</v>
      </c>
      <c r="AB114" s="845"/>
      <c r="AC114" s="845"/>
      <c r="AD114" s="845"/>
      <c r="AE114" s="846"/>
      <c r="AF114" s="847" t="s">
        <v>448</v>
      </c>
      <c r="AG114" s="845"/>
      <c r="AH114" s="845"/>
      <c r="AI114" s="845"/>
      <c r="AJ114" s="846"/>
      <c r="AK114" s="847" t="s">
        <v>448</v>
      </c>
      <c r="AL114" s="845"/>
      <c r="AM114" s="845"/>
      <c r="AN114" s="845"/>
      <c r="AO114" s="846"/>
      <c r="AP114" s="889" t="s">
        <v>448</v>
      </c>
      <c r="AQ114" s="890"/>
      <c r="AR114" s="890"/>
      <c r="AS114" s="890"/>
      <c r="AT114" s="891"/>
      <c r="AU114" s="997"/>
      <c r="AV114" s="998"/>
      <c r="AW114" s="998"/>
      <c r="AX114" s="998"/>
      <c r="AY114" s="998"/>
      <c r="AZ114" s="880" t="s">
        <v>459</v>
      </c>
      <c r="BA114" s="817"/>
      <c r="BB114" s="817"/>
      <c r="BC114" s="817"/>
      <c r="BD114" s="817"/>
      <c r="BE114" s="817"/>
      <c r="BF114" s="817"/>
      <c r="BG114" s="817"/>
      <c r="BH114" s="817"/>
      <c r="BI114" s="817"/>
      <c r="BJ114" s="817"/>
      <c r="BK114" s="817"/>
      <c r="BL114" s="817"/>
      <c r="BM114" s="817"/>
      <c r="BN114" s="817"/>
      <c r="BO114" s="817"/>
      <c r="BP114" s="818"/>
      <c r="BQ114" s="881">
        <v>8992349</v>
      </c>
      <c r="BR114" s="882"/>
      <c r="BS114" s="882"/>
      <c r="BT114" s="882"/>
      <c r="BU114" s="882"/>
      <c r="BV114" s="882">
        <v>9298427</v>
      </c>
      <c r="BW114" s="882"/>
      <c r="BX114" s="882"/>
      <c r="BY114" s="882"/>
      <c r="BZ114" s="882"/>
      <c r="CA114" s="882">
        <v>9733258</v>
      </c>
      <c r="CB114" s="882"/>
      <c r="CC114" s="882"/>
      <c r="CD114" s="882"/>
      <c r="CE114" s="882"/>
      <c r="CF114" s="940">
        <v>14.6</v>
      </c>
      <c r="CG114" s="941"/>
      <c r="CH114" s="941"/>
      <c r="CI114" s="941"/>
      <c r="CJ114" s="941"/>
      <c r="CK114" s="992"/>
      <c r="CL114" s="886"/>
      <c r="CM114" s="880" t="s">
        <v>460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129</v>
      </c>
      <c r="DH114" s="845"/>
      <c r="DI114" s="845"/>
      <c r="DJ114" s="845"/>
      <c r="DK114" s="846"/>
      <c r="DL114" s="847" t="s">
        <v>448</v>
      </c>
      <c r="DM114" s="845"/>
      <c r="DN114" s="845"/>
      <c r="DO114" s="845"/>
      <c r="DP114" s="846"/>
      <c r="DQ114" s="847" t="s">
        <v>448</v>
      </c>
      <c r="DR114" s="845"/>
      <c r="DS114" s="845"/>
      <c r="DT114" s="845"/>
      <c r="DU114" s="846"/>
      <c r="DV114" s="889" t="s">
        <v>448</v>
      </c>
      <c r="DW114" s="890"/>
      <c r="DX114" s="890"/>
      <c r="DY114" s="890"/>
      <c r="DZ114" s="891"/>
    </row>
    <row r="115" spans="1:130" s="226" customFormat="1" ht="26.25" customHeight="1" x14ac:dyDescent="0.15">
      <c r="A115" s="979"/>
      <c r="B115" s="980"/>
      <c r="C115" s="817" t="s">
        <v>461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128524</v>
      </c>
      <c r="AB115" s="984"/>
      <c r="AC115" s="984"/>
      <c r="AD115" s="984"/>
      <c r="AE115" s="985"/>
      <c r="AF115" s="986">
        <v>620709</v>
      </c>
      <c r="AG115" s="984"/>
      <c r="AH115" s="984"/>
      <c r="AI115" s="984"/>
      <c r="AJ115" s="985"/>
      <c r="AK115" s="986">
        <v>99219</v>
      </c>
      <c r="AL115" s="984"/>
      <c r="AM115" s="984"/>
      <c r="AN115" s="984"/>
      <c r="AO115" s="985"/>
      <c r="AP115" s="987">
        <v>0.1</v>
      </c>
      <c r="AQ115" s="988"/>
      <c r="AR115" s="988"/>
      <c r="AS115" s="988"/>
      <c r="AT115" s="989"/>
      <c r="AU115" s="997"/>
      <c r="AV115" s="998"/>
      <c r="AW115" s="998"/>
      <c r="AX115" s="998"/>
      <c r="AY115" s="998"/>
      <c r="AZ115" s="880" t="s">
        <v>462</v>
      </c>
      <c r="BA115" s="817"/>
      <c r="BB115" s="817"/>
      <c r="BC115" s="817"/>
      <c r="BD115" s="817"/>
      <c r="BE115" s="817"/>
      <c r="BF115" s="817"/>
      <c r="BG115" s="817"/>
      <c r="BH115" s="817"/>
      <c r="BI115" s="817"/>
      <c r="BJ115" s="817"/>
      <c r="BK115" s="817"/>
      <c r="BL115" s="817"/>
      <c r="BM115" s="817"/>
      <c r="BN115" s="817"/>
      <c r="BO115" s="817"/>
      <c r="BP115" s="818"/>
      <c r="BQ115" s="881">
        <v>180603</v>
      </c>
      <c r="BR115" s="882"/>
      <c r="BS115" s="882"/>
      <c r="BT115" s="882"/>
      <c r="BU115" s="882"/>
      <c r="BV115" s="882">
        <v>172989</v>
      </c>
      <c r="BW115" s="882"/>
      <c r="BX115" s="882"/>
      <c r="BY115" s="882"/>
      <c r="BZ115" s="882"/>
      <c r="CA115" s="882" t="s">
        <v>448</v>
      </c>
      <c r="CB115" s="882"/>
      <c r="CC115" s="882"/>
      <c r="CD115" s="882"/>
      <c r="CE115" s="882"/>
      <c r="CF115" s="940" t="s">
        <v>448</v>
      </c>
      <c r="CG115" s="941"/>
      <c r="CH115" s="941"/>
      <c r="CI115" s="941"/>
      <c r="CJ115" s="941"/>
      <c r="CK115" s="992"/>
      <c r="CL115" s="886"/>
      <c r="CM115" s="880" t="s">
        <v>463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2292748</v>
      </c>
      <c r="DH115" s="845"/>
      <c r="DI115" s="845"/>
      <c r="DJ115" s="845"/>
      <c r="DK115" s="846"/>
      <c r="DL115" s="847">
        <v>495828</v>
      </c>
      <c r="DM115" s="845"/>
      <c r="DN115" s="845"/>
      <c r="DO115" s="845"/>
      <c r="DP115" s="846"/>
      <c r="DQ115" s="847">
        <v>127217</v>
      </c>
      <c r="DR115" s="845"/>
      <c r="DS115" s="845"/>
      <c r="DT115" s="845"/>
      <c r="DU115" s="846"/>
      <c r="DV115" s="889">
        <v>0.2</v>
      </c>
      <c r="DW115" s="890"/>
      <c r="DX115" s="890"/>
      <c r="DY115" s="890"/>
      <c r="DZ115" s="891"/>
    </row>
    <row r="116" spans="1:130" s="226" customFormat="1" ht="26.25" customHeight="1" x14ac:dyDescent="0.15">
      <c r="A116" s="981"/>
      <c r="B116" s="982"/>
      <c r="C116" s="904" t="s">
        <v>464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448</v>
      </c>
      <c r="AB116" s="845"/>
      <c r="AC116" s="845"/>
      <c r="AD116" s="845"/>
      <c r="AE116" s="846"/>
      <c r="AF116" s="847" t="s">
        <v>448</v>
      </c>
      <c r="AG116" s="845"/>
      <c r="AH116" s="845"/>
      <c r="AI116" s="845"/>
      <c r="AJ116" s="846"/>
      <c r="AK116" s="847" t="s">
        <v>448</v>
      </c>
      <c r="AL116" s="845"/>
      <c r="AM116" s="845"/>
      <c r="AN116" s="845"/>
      <c r="AO116" s="846"/>
      <c r="AP116" s="889" t="s">
        <v>448</v>
      </c>
      <c r="AQ116" s="890"/>
      <c r="AR116" s="890"/>
      <c r="AS116" s="890"/>
      <c r="AT116" s="891"/>
      <c r="AU116" s="997"/>
      <c r="AV116" s="998"/>
      <c r="AW116" s="998"/>
      <c r="AX116" s="998"/>
      <c r="AY116" s="998"/>
      <c r="AZ116" s="974" t="s">
        <v>465</v>
      </c>
      <c r="BA116" s="975"/>
      <c r="BB116" s="975"/>
      <c r="BC116" s="975"/>
      <c r="BD116" s="975"/>
      <c r="BE116" s="975"/>
      <c r="BF116" s="975"/>
      <c r="BG116" s="975"/>
      <c r="BH116" s="975"/>
      <c r="BI116" s="975"/>
      <c r="BJ116" s="975"/>
      <c r="BK116" s="975"/>
      <c r="BL116" s="975"/>
      <c r="BM116" s="975"/>
      <c r="BN116" s="975"/>
      <c r="BO116" s="975"/>
      <c r="BP116" s="976"/>
      <c r="BQ116" s="881" t="s">
        <v>448</v>
      </c>
      <c r="BR116" s="882"/>
      <c r="BS116" s="882"/>
      <c r="BT116" s="882"/>
      <c r="BU116" s="882"/>
      <c r="BV116" s="882" t="s">
        <v>448</v>
      </c>
      <c r="BW116" s="882"/>
      <c r="BX116" s="882"/>
      <c r="BY116" s="882"/>
      <c r="BZ116" s="882"/>
      <c r="CA116" s="882" t="s">
        <v>129</v>
      </c>
      <c r="CB116" s="882"/>
      <c r="CC116" s="882"/>
      <c r="CD116" s="882"/>
      <c r="CE116" s="882"/>
      <c r="CF116" s="940" t="s">
        <v>448</v>
      </c>
      <c r="CG116" s="941"/>
      <c r="CH116" s="941"/>
      <c r="CI116" s="941"/>
      <c r="CJ116" s="941"/>
      <c r="CK116" s="992"/>
      <c r="CL116" s="886"/>
      <c r="CM116" s="880" t="s">
        <v>466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448</v>
      </c>
      <c r="DH116" s="845"/>
      <c r="DI116" s="845"/>
      <c r="DJ116" s="845"/>
      <c r="DK116" s="846"/>
      <c r="DL116" s="847" t="s">
        <v>448</v>
      </c>
      <c r="DM116" s="845"/>
      <c r="DN116" s="845"/>
      <c r="DO116" s="845"/>
      <c r="DP116" s="846"/>
      <c r="DQ116" s="847" t="s">
        <v>448</v>
      </c>
      <c r="DR116" s="845"/>
      <c r="DS116" s="845"/>
      <c r="DT116" s="845"/>
      <c r="DU116" s="846"/>
      <c r="DV116" s="889" t="s">
        <v>448</v>
      </c>
      <c r="DW116" s="890"/>
      <c r="DX116" s="890"/>
      <c r="DY116" s="890"/>
      <c r="DZ116" s="891"/>
    </row>
    <row r="117" spans="1:130" s="226" customFormat="1" ht="26.25" customHeight="1" x14ac:dyDescent="0.15">
      <c r="A117" s="96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467</v>
      </c>
      <c r="Z117" s="962"/>
      <c r="AA117" s="967">
        <v>10704949</v>
      </c>
      <c r="AB117" s="968"/>
      <c r="AC117" s="968"/>
      <c r="AD117" s="968"/>
      <c r="AE117" s="969"/>
      <c r="AF117" s="970">
        <v>10833493</v>
      </c>
      <c r="AG117" s="968"/>
      <c r="AH117" s="968"/>
      <c r="AI117" s="968"/>
      <c r="AJ117" s="969"/>
      <c r="AK117" s="970">
        <v>9874504</v>
      </c>
      <c r="AL117" s="968"/>
      <c r="AM117" s="968"/>
      <c r="AN117" s="968"/>
      <c r="AO117" s="969"/>
      <c r="AP117" s="971"/>
      <c r="AQ117" s="972"/>
      <c r="AR117" s="972"/>
      <c r="AS117" s="972"/>
      <c r="AT117" s="973"/>
      <c r="AU117" s="997"/>
      <c r="AV117" s="998"/>
      <c r="AW117" s="998"/>
      <c r="AX117" s="998"/>
      <c r="AY117" s="998"/>
      <c r="AZ117" s="928" t="s">
        <v>468</v>
      </c>
      <c r="BA117" s="929"/>
      <c r="BB117" s="929"/>
      <c r="BC117" s="929"/>
      <c r="BD117" s="929"/>
      <c r="BE117" s="929"/>
      <c r="BF117" s="929"/>
      <c r="BG117" s="929"/>
      <c r="BH117" s="929"/>
      <c r="BI117" s="929"/>
      <c r="BJ117" s="929"/>
      <c r="BK117" s="929"/>
      <c r="BL117" s="929"/>
      <c r="BM117" s="929"/>
      <c r="BN117" s="929"/>
      <c r="BO117" s="929"/>
      <c r="BP117" s="930"/>
      <c r="BQ117" s="881" t="s">
        <v>469</v>
      </c>
      <c r="BR117" s="882"/>
      <c r="BS117" s="882"/>
      <c r="BT117" s="882"/>
      <c r="BU117" s="882"/>
      <c r="BV117" s="882" t="s">
        <v>469</v>
      </c>
      <c r="BW117" s="882"/>
      <c r="BX117" s="882"/>
      <c r="BY117" s="882"/>
      <c r="BZ117" s="882"/>
      <c r="CA117" s="882" t="s">
        <v>470</v>
      </c>
      <c r="CB117" s="882"/>
      <c r="CC117" s="882"/>
      <c r="CD117" s="882"/>
      <c r="CE117" s="882"/>
      <c r="CF117" s="940" t="s">
        <v>471</v>
      </c>
      <c r="CG117" s="941"/>
      <c r="CH117" s="941"/>
      <c r="CI117" s="941"/>
      <c r="CJ117" s="941"/>
      <c r="CK117" s="992"/>
      <c r="CL117" s="886"/>
      <c r="CM117" s="880" t="s">
        <v>472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473</v>
      </c>
      <c r="DH117" s="845"/>
      <c r="DI117" s="845"/>
      <c r="DJ117" s="845"/>
      <c r="DK117" s="846"/>
      <c r="DL117" s="847" t="s">
        <v>474</v>
      </c>
      <c r="DM117" s="845"/>
      <c r="DN117" s="845"/>
      <c r="DO117" s="845"/>
      <c r="DP117" s="846"/>
      <c r="DQ117" s="847" t="s">
        <v>129</v>
      </c>
      <c r="DR117" s="845"/>
      <c r="DS117" s="845"/>
      <c r="DT117" s="845"/>
      <c r="DU117" s="846"/>
      <c r="DV117" s="889" t="s">
        <v>471</v>
      </c>
      <c r="DW117" s="890"/>
      <c r="DX117" s="890"/>
      <c r="DY117" s="890"/>
      <c r="DZ117" s="891"/>
    </row>
    <row r="118" spans="1:130" s="226" customFormat="1" ht="26.25" customHeight="1" x14ac:dyDescent="0.15">
      <c r="A118" s="960" t="s">
        <v>441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438</v>
      </c>
      <c r="AB118" s="961"/>
      <c r="AC118" s="961"/>
      <c r="AD118" s="961"/>
      <c r="AE118" s="962"/>
      <c r="AF118" s="963" t="s">
        <v>439</v>
      </c>
      <c r="AG118" s="961"/>
      <c r="AH118" s="961"/>
      <c r="AI118" s="961"/>
      <c r="AJ118" s="962"/>
      <c r="AK118" s="963" t="s">
        <v>309</v>
      </c>
      <c r="AL118" s="961"/>
      <c r="AM118" s="961"/>
      <c r="AN118" s="961"/>
      <c r="AO118" s="962"/>
      <c r="AP118" s="964" t="s">
        <v>440</v>
      </c>
      <c r="AQ118" s="965"/>
      <c r="AR118" s="965"/>
      <c r="AS118" s="965"/>
      <c r="AT118" s="966"/>
      <c r="AU118" s="997"/>
      <c r="AV118" s="998"/>
      <c r="AW118" s="998"/>
      <c r="AX118" s="998"/>
      <c r="AY118" s="998"/>
      <c r="AZ118" s="903" t="s">
        <v>475</v>
      </c>
      <c r="BA118" s="904"/>
      <c r="BB118" s="904"/>
      <c r="BC118" s="904"/>
      <c r="BD118" s="904"/>
      <c r="BE118" s="904"/>
      <c r="BF118" s="904"/>
      <c r="BG118" s="904"/>
      <c r="BH118" s="904"/>
      <c r="BI118" s="904"/>
      <c r="BJ118" s="904"/>
      <c r="BK118" s="904"/>
      <c r="BL118" s="904"/>
      <c r="BM118" s="904"/>
      <c r="BN118" s="904"/>
      <c r="BO118" s="904"/>
      <c r="BP118" s="905"/>
      <c r="BQ118" s="944" t="s">
        <v>471</v>
      </c>
      <c r="BR118" s="910"/>
      <c r="BS118" s="910"/>
      <c r="BT118" s="910"/>
      <c r="BU118" s="910"/>
      <c r="BV118" s="910" t="s">
        <v>476</v>
      </c>
      <c r="BW118" s="910"/>
      <c r="BX118" s="910"/>
      <c r="BY118" s="910"/>
      <c r="BZ118" s="910"/>
      <c r="CA118" s="910" t="s">
        <v>471</v>
      </c>
      <c r="CB118" s="910"/>
      <c r="CC118" s="910"/>
      <c r="CD118" s="910"/>
      <c r="CE118" s="910"/>
      <c r="CF118" s="940" t="s">
        <v>471</v>
      </c>
      <c r="CG118" s="941"/>
      <c r="CH118" s="941"/>
      <c r="CI118" s="941"/>
      <c r="CJ118" s="941"/>
      <c r="CK118" s="992"/>
      <c r="CL118" s="886"/>
      <c r="CM118" s="880" t="s">
        <v>477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470</v>
      </c>
      <c r="DH118" s="845"/>
      <c r="DI118" s="845"/>
      <c r="DJ118" s="845"/>
      <c r="DK118" s="846"/>
      <c r="DL118" s="847" t="s">
        <v>471</v>
      </c>
      <c r="DM118" s="845"/>
      <c r="DN118" s="845"/>
      <c r="DO118" s="845"/>
      <c r="DP118" s="846"/>
      <c r="DQ118" s="847" t="s">
        <v>471</v>
      </c>
      <c r="DR118" s="845"/>
      <c r="DS118" s="845"/>
      <c r="DT118" s="845"/>
      <c r="DU118" s="846"/>
      <c r="DV118" s="889" t="s">
        <v>471</v>
      </c>
      <c r="DW118" s="890"/>
      <c r="DX118" s="890"/>
      <c r="DY118" s="890"/>
      <c r="DZ118" s="891"/>
    </row>
    <row r="119" spans="1:130" s="226" customFormat="1" ht="26.25" customHeight="1" x14ac:dyDescent="0.15">
      <c r="A119" s="883" t="s">
        <v>444</v>
      </c>
      <c r="B119" s="884"/>
      <c r="C119" s="925" t="s">
        <v>445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471</v>
      </c>
      <c r="AB119" s="954"/>
      <c r="AC119" s="954"/>
      <c r="AD119" s="954"/>
      <c r="AE119" s="955"/>
      <c r="AF119" s="956" t="s">
        <v>470</v>
      </c>
      <c r="AG119" s="954"/>
      <c r="AH119" s="954"/>
      <c r="AI119" s="954"/>
      <c r="AJ119" s="955"/>
      <c r="AK119" s="956">
        <v>67632</v>
      </c>
      <c r="AL119" s="954"/>
      <c r="AM119" s="954"/>
      <c r="AN119" s="954"/>
      <c r="AO119" s="955"/>
      <c r="AP119" s="957">
        <v>0.1</v>
      </c>
      <c r="AQ119" s="958"/>
      <c r="AR119" s="958"/>
      <c r="AS119" s="958"/>
      <c r="AT119" s="959"/>
      <c r="AU119" s="999"/>
      <c r="AV119" s="1000"/>
      <c r="AW119" s="1000"/>
      <c r="AX119" s="1000"/>
      <c r="AY119" s="1000"/>
      <c r="AZ119" s="247" t="s">
        <v>191</v>
      </c>
      <c r="BA119" s="247"/>
      <c r="BB119" s="247"/>
      <c r="BC119" s="247"/>
      <c r="BD119" s="247"/>
      <c r="BE119" s="247"/>
      <c r="BF119" s="247"/>
      <c r="BG119" s="247"/>
      <c r="BH119" s="247"/>
      <c r="BI119" s="247"/>
      <c r="BJ119" s="247"/>
      <c r="BK119" s="247"/>
      <c r="BL119" s="247"/>
      <c r="BM119" s="247"/>
      <c r="BN119" s="247"/>
      <c r="BO119" s="942" t="s">
        <v>478</v>
      </c>
      <c r="BP119" s="943"/>
      <c r="BQ119" s="944">
        <v>79987998</v>
      </c>
      <c r="BR119" s="910"/>
      <c r="BS119" s="910"/>
      <c r="BT119" s="910"/>
      <c r="BU119" s="910"/>
      <c r="BV119" s="910">
        <v>74336866</v>
      </c>
      <c r="BW119" s="910"/>
      <c r="BX119" s="910"/>
      <c r="BY119" s="910"/>
      <c r="BZ119" s="910"/>
      <c r="CA119" s="910">
        <v>70166978</v>
      </c>
      <c r="CB119" s="910"/>
      <c r="CC119" s="910"/>
      <c r="CD119" s="910"/>
      <c r="CE119" s="910"/>
      <c r="CF119" s="813"/>
      <c r="CG119" s="814"/>
      <c r="CH119" s="814"/>
      <c r="CI119" s="814"/>
      <c r="CJ119" s="899"/>
      <c r="CK119" s="993"/>
      <c r="CL119" s="888"/>
      <c r="CM119" s="903" t="s">
        <v>479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13101</v>
      </c>
      <c r="DH119" s="829"/>
      <c r="DI119" s="829"/>
      <c r="DJ119" s="829"/>
      <c r="DK119" s="830"/>
      <c r="DL119" s="831">
        <v>6117</v>
      </c>
      <c r="DM119" s="829"/>
      <c r="DN119" s="829"/>
      <c r="DO119" s="829"/>
      <c r="DP119" s="830"/>
      <c r="DQ119" s="831">
        <v>1738</v>
      </c>
      <c r="DR119" s="829"/>
      <c r="DS119" s="829"/>
      <c r="DT119" s="829"/>
      <c r="DU119" s="830"/>
      <c r="DV119" s="913">
        <v>0</v>
      </c>
      <c r="DW119" s="914"/>
      <c r="DX119" s="914"/>
      <c r="DY119" s="914"/>
      <c r="DZ119" s="915"/>
    </row>
    <row r="120" spans="1:130" s="226" customFormat="1" ht="26.25" customHeight="1" x14ac:dyDescent="0.15">
      <c r="A120" s="885"/>
      <c r="B120" s="886"/>
      <c r="C120" s="880" t="s">
        <v>450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v>1170</v>
      </c>
      <c r="AB120" s="845"/>
      <c r="AC120" s="845"/>
      <c r="AD120" s="845"/>
      <c r="AE120" s="846"/>
      <c r="AF120" s="847">
        <v>495555</v>
      </c>
      <c r="AG120" s="845"/>
      <c r="AH120" s="845"/>
      <c r="AI120" s="845"/>
      <c r="AJ120" s="846"/>
      <c r="AK120" s="847" t="s">
        <v>473</v>
      </c>
      <c r="AL120" s="845"/>
      <c r="AM120" s="845"/>
      <c r="AN120" s="845"/>
      <c r="AO120" s="846"/>
      <c r="AP120" s="889" t="s">
        <v>480</v>
      </c>
      <c r="AQ120" s="890"/>
      <c r="AR120" s="890"/>
      <c r="AS120" s="890"/>
      <c r="AT120" s="891"/>
      <c r="AU120" s="945" t="s">
        <v>481</v>
      </c>
      <c r="AV120" s="946"/>
      <c r="AW120" s="946"/>
      <c r="AX120" s="946"/>
      <c r="AY120" s="947"/>
      <c r="AZ120" s="925" t="s">
        <v>482</v>
      </c>
      <c r="BA120" s="873"/>
      <c r="BB120" s="873"/>
      <c r="BC120" s="873"/>
      <c r="BD120" s="873"/>
      <c r="BE120" s="873"/>
      <c r="BF120" s="873"/>
      <c r="BG120" s="873"/>
      <c r="BH120" s="873"/>
      <c r="BI120" s="873"/>
      <c r="BJ120" s="873"/>
      <c r="BK120" s="873"/>
      <c r="BL120" s="873"/>
      <c r="BM120" s="873"/>
      <c r="BN120" s="873"/>
      <c r="BO120" s="873"/>
      <c r="BP120" s="874"/>
      <c r="BQ120" s="926">
        <v>38134264</v>
      </c>
      <c r="BR120" s="907"/>
      <c r="BS120" s="907"/>
      <c r="BT120" s="907"/>
      <c r="BU120" s="907"/>
      <c r="BV120" s="907">
        <v>37810215</v>
      </c>
      <c r="BW120" s="907"/>
      <c r="BX120" s="907"/>
      <c r="BY120" s="907"/>
      <c r="BZ120" s="907"/>
      <c r="CA120" s="907">
        <v>41707231</v>
      </c>
      <c r="CB120" s="907"/>
      <c r="CC120" s="907"/>
      <c r="CD120" s="907"/>
      <c r="CE120" s="907"/>
      <c r="CF120" s="931">
        <v>62.7</v>
      </c>
      <c r="CG120" s="932"/>
      <c r="CH120" s="932"/>
      <c r="CI120" s="932"/>
      <c r="CJ120" s="932"/>
      <c r="CK120" s="933" t="s">
        <v>483</v>
      </c>
      <c r="CL120" s="917"/>
      <c r="CM120" s="917"/>
      <c r="CN120" s="917"/>
      <c r="CO120" s="918"/>
      <c r="CP120" s="937" t="s">
        <v>412</v>
      </c>
      <c r="CQ120" s="938"/>
      <c r="CR120" s="938"/>
      <c r="CS120" s="938"/>
      <c r="CT120" s="938"/>
      <c r="CU120" s="938"/>
      <c r="CV120" s="938"/>
      <c r="CW120" s="938"/>
      <c r="CX120" s="938"/>
      <c r="CY120" s="938"/>
      <c r="CZ120" s="938"/>
      <c r="DA120" s="938"/>
      <c r="DB120" s="938"/>
      <c r="DC120" s="938"/>
      <c r="DD120" s="938"/>
      <c r="DE120" s="938"/>
      <c r="DF120" s="939"/>
      <c r="DG120" s="926">
        <v>18005038</v>
      </c>
      <c r="DH120" s="907"/>
      <c r="DI120" s="907"/>
      <c r="DJ120" s="907"/>
      <c r="DK120" s="907"/>
      <c r="DL120" s="907">
        <v>16566035</v>
      </c>
      <c r="DM120" s="907"/>
      <c r="DN120" s="907"/>
      <c r="DO120" s="907"/>
      <c r="DP120" s="907"/>
      <c r="DQ120" s="907">
        <v>14268224</v>
      </c>
      <c r="DR120" s="907"/>
      <c r="DS120" s="907"/>
      <c r="DT120" s="907"/>
      <c r="DU120" s="907"/>
      <c r="DV120" s="908">
        <v>21.5</v>
      </c>
      <c r="DW120" s="908"/>
      <c r="DX120" s="908"/>
      <c r="DY120" s="908"/>
      <c r="DZ120" s="909"/>
    </row>
    <row r="121" spans="1:130" s="226" customFormat="1" ht="26.25" customHeight="1" x14ac:dyDescent="0.15">
      <c r="A121" s="885"/>
      <c r="B121" s="886"/>
      <c r="C121" s="928" t="s">
        <v>484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469</v>
      </c>
      <c r="AB121" s="845"/>
      <c r="AC121" s="845"/>
      <c r="AD121" s="845"/>
      <c r="AE121" s="846"/>
      <c r="AF121" s="847" t="s">
        <v>471</v>
      </c>
      <c r="AG121" s="845"/>
      <c r="AH121" s="845"/>
      <c r="AI121" s="845"/>
      <c r="AJ121" s="846"/>
      <c r="AK121" s="847" t="s">
        <v>471</v>
      </c>
      <c r="AL121" s="845"/>
      <c r="AM121" s="845"/>
      <c r="AN121" s="845"/>
      <c r="AO121" s="846"/>
      <c r="AP121" s="889" t="s">
        <v>480</v>
      </c>
      <c r="AQ121" s="890"/>
      <c r="AR121" s="890"/>
      <c r="AS121" s="890"/>
      <c r="AT121" s="891"/>
      <c r="AU121" s="948"/>
      <c r="AV121" s="949"/>
      <c r="AW121" s="949"/>
      <c r="AX121" s="949"/>
      <c r="AY121" s="950"/>
      <c r="AZ121" s="880" t="s">
        <v>485</v>
      </c>
      <c r="BA121" s="817"/>
      <c r="BB121" s="817"/>
      <c r="BC121" s="817"/>
      <c r="BD121" s="817"/>
      <c r="BE121" s="817"/>
      <c r="BF121" s="817"/>
      <c r="BG121" s="817"/>
      <c r="BH121" s="817"/>
      <c r="BI121" s="817"/>
      <c r="BJ121" s="817"/>
      <c r="BK121" s="817"/>
      <c r="BL121" s="817"/>
      <c r="BM121" s="817"/>
      <c r="BN121" s="817"/>
      <c r="BO121" s="817"/>
      <c r="BP121" s="818"/>
      <c r="BQ121" s="881">
        <v>21197987</v>
      </c>
      <c r="BR121" s="882"/>
      <c r="BS121" s="882"/>
      <c r="BT121" s="882"/>
      <c r="BU121" s="882"/>
      <c r="BV121" s="882">
        <v>18128188</v>
      </c>
      <c r="BW121" s="882"/>
      <c r="BX121" s="882"/>
      <c r="BY121" s="882"/>
      <c r="BZ121" s="882"/>
      <c r="CA121" s="882">
        <v>22739618</v>
      </c>
      <c r="CB121" s="882"/>
      <c r="CC121" s="882"/>
      <c r="CD121" s="882"/>
      <c r="CE121" s="882"/>
      <c r="CF121" s="940">
        <v>34.200000000000003</v>
      </c>
      <c r="CG121" s="941"/>
      <c r="CH121" s="941"/>
      <c r="CI121" s="941"/>
      <c r="CJ121" s="941"/>
      <c r="CK121" s="934"/>
      <c r="CL121" s="920"/>
      <c r="CM121" s="920"/>
      <c r="CN121" s="920"/>
      <c r="CO121" s="921"/>
      <c r="CP121" s="900" t="s">
        <v>486</v>
      </c>
      <c r="CQ121" s="901"/>
      <c r="CR121" s="901"/>
      <c r="CS121" s="901"/>
      <c r="CT121" s="901"/>
      <c r="CU121" s="901"/>
      <c r="CV121" s="901"/>
      <c r="CW121" s="901"/>
      <c r="CX121" s="901"/>
      <c r="CY121" s="901"/>
      <c r="CZ121" s="901"/>
      <c r="DA121" s="901"/>
      <c r="DB121" s="901"/>
      <c r="DC121" s="901"/>
      <c r="DD121" s="901"/>
      <c r="DE121" s="901"/>
      <c r="DF121" s="902"/>
      <c r="DG121" s="881">
        <v>85503</v>
      </c>
      <c r="DH121" s="882"/>
      <c r="DI121" s="882"/>
      <c r="DJ121" s="882"/>
      <c r="DK121" s="882"/>
      <c r="DL121" s="882">
        <v>63179</v>
      </c>
      <c r="DM121" s="882"/>
      <c r="DN121" s="882"/>
      <c r="DO121" s="882"/>
      <c r="DP121" s="882"/>
      <c r="DQ121" s="882">
        <v>51298</v>
      </c>
      <c r="DR121" s="882"/>
      <c r="DS121" s="882"/>
      <c r="DT121" s="882"/>
      <c r="DU121" s="882"/>
      <c r="DV121" s="859">
        <v>0.1</v>
      </c>
      <c r="DW121" s="859"/>
      <c r="DX121" s="859"/>
      <c r="DY121" s="859"/>
      <c r="DZ121" s="860"/>
    </row>
    <row r="122" spans="1:130" s="226" customFormat="1" ht="26.25" customHeight="1" x14ac:dyDescent="0.15">
      <c r="A122" s="885"/>
      <c r="B122" s="886"/>
      <c r="C122" s="880" t="s">
        <v>460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471</v>
      </c>
      <c r="AB122" s="845"/>
      <c r="AC122" s="845"/>
      <c r="AD122" s="845"/>
      <c r="AE122" s="846"/>
      <c r="AF122" s="847" t="s">
        <v>471</v>
      </c>
      <c r="AG122" s="845"/>
      <c r="AH122" s="845"/>
      <c r="AI122" s="845"/>
      <c r="AJ122" s="846"/>
      <c r="AK122" s="847" t="s">
        <v>129</v>
      </c>
      <c r="AL122" s="845"/>
      <c r="AM122" s="845"/>
      <c r="AN122" s="845"/>
      <c r="AO122" s="846"/>
      <c r="AP122" s="889" t="s">
        <v>471</v>
      </c>
      <c r="AQ122" s="890"/>
      <c r="AR122" s="890"/>
      <c r="AS122" s="890"/>
      <c r="AT122" s="891"/>
      <c r="AU122" s="948"/>
      <c r="AV122" s="949"/>
      <c r="AW122" s="949"/>
      <c r="AX122" s="949"/>
      <c r="AY122" s="950"/>
      <c r="AZ122" s="903" t="s">
        <v>487</v>
      </c>
      <c r="BA122" s="904"/>
      <c r="BB122" s="904"/>
      <c r="BC122" s="904"/>
      <c r="BD122" s="904"/>
      <c r="BE122" s="904"/>
      <c r="BF122" s="904"/>
      <c r="BG122" s="904"/>
      <c r="BH122" s="904"/>
      <c r="BI122" s="904"/>
      <c r="BJ122" s="904"/>
      <c r="BK122" s="904"/>
      <c r="BL122" s="904"/>
      <c r="BM122" s="904"/>
      <c r="BN122" s="904"/>
      <c r="BO122" s="904"/>
      <c r="BP122" s="905"/>
      <c r="BQ122" s="944">
        <v>96170669</v>
      </c>
      <c r="BR122" s="910"/>
      <c r="BS122" s="910"/>
      <c r="BT122" s="910"/>
      <c r="BU122" s="910"/>
      <c r="BV122" s="910">
        <v>95989426</v>
      </c>
      <c r="BW122" s="910"/>
      <c r="BX122" s="910"/>
      <c r="BY122" s="910"/>
      <c r="BZ122" s="910"/>
      <c r="CA122" s="910">
        <v>96026560</v>
      </c>
      <c r="CB122" s="910"/>
      <c r="CC122" s="910"/>
      <c r="CD122" s="910"/>
      <c r="CE122" s="910"/>
      <c r="CF122" s="911">
        <v>144.4</v>
      </c>
      <c r="CG122" s="912"/>
      <c r="CH122" s="912"/>
      <c r="CI122" s="912"/>
      <c r="CJ122" s="912"/>
      <c r="CK122" s="934"/>
      <c r="CL122" s="920"/>
      <c r="CM122" s="920"/>
      <c r="CN122" s="920"/>
      <c r="CO122" s="921"/>
      <c r="CP122" s="900" t="s">
        <v>488</v>
      </c>
      <c r="CQ122" s="901"/>
      <c r="CR122" s="901"/>
      <c r="CS122" s="901"/>
      <c r="CT122" s="901"/>
      <c r="CU122" s="901"/>
      <c r="CV122" s="901"/>
      <c r="CW122" s="901"/>
      <c r="CX122" s="901"/>
      <c r="CY122" s="901"/>
      <c r="CZ122" s="901"/>
      <c r="DA122" s="901"/>
      <c r="DB122" s="901"/>
      <c r="DC122" s="901"/>
      <c r="DD122" s="901"/>
      <c r="DE122" s="901"/>
      <c r="DF122" s="902"/>
      <c r="DG122" s="881" t="s">
        <v>471</v>
      </c>
      <c r="DH122" s="882"/>
      <c r="DI122" s="882"/>
      <c r="DJ122" s="882"/>
      <c r="DK122" s="882"/>
      <c r="DL122" s="882" t="s">
        <v>473</v>
      </c>
      <c r="DM122" s="882"/>
      <c r="DN122" s="882"/>
      <c r="DO122" s="882"/>
      <c r="DP122" s="882"/>
      <c r="DQ122" s="882" t="s">
        <v>473</v>
      </c>
      <c r="DR122" s="882"/>
      <c r="DS122" s="882"/>
      <c r="DT122" s="882"/>
      <c r="DU122" s="882"/>
      <c r="DV122" s="859" t="s">
        <v>474</v>
      </c>
      <c r="DW122" s="859"/>
      <c r="DX122" s="859"/>
      <c r="DY122" s="859"/>
      <c r="DZ122" s="860"/>
    </row>
    <row r="123" spans="1:130" s="226" customFormat="1" ht="26.25" customHeight="1" x14ac:dyDescent="0.15">
      <c r="A123" s="885"/>
      <c r="B123" s="886"/>
      <c r="C123" s="880" t="s">
        <v>466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489</v>
      </c>
      <c r="AB123" s="845"/>
      <c r="AC123" s="845"/>
      <c r="AD123" s="845"/>
      <c r="AE123" s="846"/>
      <c r="AF123" s="847" t="s">
        <v>480</v>
      </c>
      <c r="AG123" s="845"/>
      <c r="AH123" s="845"/>
      <c r="AI123" s="845"/>
      <c r="AJ123" s="846"/>
      <c r="AK123" s="847" t="s">
        <v>471</v>
      </c>
      <c r="AL123" s="845"/>
      <c r="AM123" s="845"/>
      <c r="AN123" s="845"/>
      <c r="AO123" s="846"/>
      <c r="AP123" s="889" t="s">
        <v>474</v>
      </c>
      <c r="AQ123" s="890"/>
      <c r="AR123" s="890"/>
      <c r="AS123" s="890"/>
      <c r="AT123" s="891"/>
      <c r="AU123" s="951"/>
      <c r="AV123" s="952"/>
      <c r="AW123" s="952"/>
      <c r="AX123" s="952"/>
      <c r="AY123" s="952"/>
      <c r="AZ123" s="247" t="s">
        <v>191</v>
      </c>
      <c r="BA123" s="247"/>
      <c r="BB123" s="247"/>
      <c r="BC123" s="247"/>
      <c r="BD123" s="247"/>
      <c r="BE123" s="247"/>
      <c r="BF123" s="247"/>
      <c r="BG123" s="247"/>
      <c r="BH123" s="247"/>
      <c r="BI123" s="247"/>
      <c r="BJ123" s="247"/>
      <c r="BK123" s="247"/>
      <c r="BL123" s="247"/>
      <c r="BM123" s="247"/>
      <c r="BN123" s="247"/>
      <c r="BO123" s="942" t="s">
        <v>490</v>
      </c>
      <c r="BP123" s="943"/>
      <c r="BQ123" s="897">
        <v>155502920</v>
      </c>
      <c r="BR123" s="898"/>
      <c r="BS123" s="898"/>
      <c r="BT123" s="898"/>
      <c r="BU123" s="898"/>
      <c r="BV123" s="898">
        <v>151927829</v>
      </c>
      <c r="BW123" s="898"/>
      <c r="BX123" s="898"/>
      <c r="BY123" s="898"/>
      <c r="BZ123" s="898"/>
      <c r="CA123" s="898">
        <v>160473409</v>
      </c>
      <c r="CB123" s="898"/>
      <c r="CC123" s="898"/>
      <c r="CD123" s="898"/>
      <c r="CE123" s="898"/>
      <c r="CF123" s="813"/>
      <c r="CG123" s="814"/>
      <c r="CH123" s="814"/>
      <c r="CI123" s="814"/>
      <c r="CJ123" s="899"/>
      <c r="CK123" s="934"/>
      <c r="CL123" s="920"/>
      <c r="CM123" s="920"/>
      <c r="CN123" s="920"/>
      <c r="CO123" s="921"/>
      <c r="CP123" s="900" t="s">
        <v>491</v>
      </c>
      <c r="CQ123" s="901"/>
      <c r="CR123" s="901"/>
      <c r="CS123" s="901"/>
      <c r="CT123" s="901"/>
      <c r="CU123" s="901"/>
      <c r="CV123" s="901"/>
      <c r="CW123" s="901"/>
      <c r="CX123" s="901"/>
      <c r="CY123" s="901"/>
      <c r="CZ123" s="901"/>
      <c r="DA123" s="901"/>
      <c r="DB123" s="901"/>
      <c r="DC123" s="901"/>
      <c r="DD123" s="901"/>
      <c r="DE123" s="901"/>
      <c r="DF123" s="902"/>
      <c r="DG123" s="844" t="s">
        <v>471</v>
      </c>
      <c r="DH123" s="845"/>
      <c r="DI123" s="845"/>
      <c r="DJ123" s="845"/>
      <c r="DK123" s="846"/>
      <c r="DL123" s="847" t="s">
        <v>480</v>
      </c>
      <c r="DM123" s="845"/>
      <c r="DN123" s="845"/>
      <c r="DO123" s="845"/>
      <c r="DP123" s="846"/>
      <c r="DQ123" s="847" t="s">
        <v>129</v>
      </c>
      <c r="DR123" s="845"/>
      <c r="DS123" s="845"/>
      <c r="DT123" s="845"/>
      <c r="DU123" s="846"/>
      <c r="DV123" s="889" t="s">
        <v>471</v>
      </c>
      <c r="DW123" s="890"/>
      <c r="DX123" s="890"/>
      <c r="DY123" s="890"/>
      <c r="DZ123" s="891"/>
    </row>
    <row r="124" spans="1:130" s="226" customFormat="1" ht="26.25" customHeight="1" thickBot="1" x14ac:dyDescent="0.2">
      <c r="A124" s="885"/>
      <c r="B124" s="886"/>
      <c r="C124" s="880" t="s">
        <v>472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471</v>
      </c>
      <c r="AB124" s="845"/>
      <c r="AC124" s="845"/>
      <c r="AD124" s="845"/>
      <c r="AE124" s="846"/>
      <c r="AF124" s="847" t="s">
        <v>474</v>
      </c>
      <c r="AG124" s="845"/>
      <c r="AH124" s="845"/>
      <c r="AI124" s="845"/>
      <c r="AJ124" s="846"/>
      <c r="AK124" s="847" t="s">
        <v>471</v>
      </c>
      <c r="AL124" s="845"/>
      <c r="AM124" s="845"/>
      <c r="AN124" s="845"/>
      <c r="AO124" s="846"/>
      <c r="AP124" s="889" t="s">
        <v>473</v>
      </c>
      <c r="AQ124" s="890"/>
      <c r="AR124" s="890"/>
      <c r="AS124" s="890"/>
      <c r="AT124" s="891"/>
      <c r="AU124" s="892" t="s">
        <v>492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471</v>
      </c>
      <c r="BR124" s="896"/>
      <c r="BS124" s="896"/>
      <c r="BT124" s="896"/>
      <c r="BU124" s="896"/>
      <c r="BV124" s="896" t="s">
        <v>480</v>
      </c>
      <c r="BW124" s="896"/>
      <c r="BX124" s="896"/>
      <c r="BY124" s="896"/>
      <c r="BZ124" s="896"/>
      <c r="CA124" s="896" t="s">
        <v>480</v>
      </c>
      <c r="CB124" s="896"/>
      <c r="CC124" s="896"/>
      <c r="CD124" s="896"/>
      <c r="CE124" s="896"/>
      <c r="CF124" s="791"/>
      <c r="CG124" s="792"/>
      <c r="CH124" s="792"/>
      <c r="CI124" s="792"/>
      <c r="CJ124" s="927"/>
      <c r="CK124" s="935"/>
      <c r="CL124" s="935"/>
      <c r="CM124" s="935"/>
      <c r="CN124" s="935"/>
      <c r="CO124" s="936"/>
      <c r="CP124" s="900" t="s">
        <v>493</v>
      </c>
      <c r="CQ124" s="901"/>
      <c r="CR124" s="901"/>
      <c r="CS124" s="901"/>
      <c r="CT124" s="901"/>
      <c r="CU124" s="901"/>
      <c r="CV124" s="901"/>
      <c r="CW124" s="901"/>
      <c r="CX124" s="901"/>
      <c r="CY124" s="901"/>
      <c r="CZ124" s="901"/>
      <c r="DA124" s="901"/>
      <c r="DB124" s="901"/>
      <c r="DC124" s="901"/>
      <c r="DD124" s="901"/>
      <c r="DE124" s="901"/>
      <c r="DF124" s="902"/>
      <c r="DG124" s="828" t="s">
        <v>471</v>
      </c>
      <c r="DH124" s="829"/>
      <c r="DI124" s="829"/>
      <c r="DJ124" s="829"/>
      <c r="DK124" s="830"/>
      <c r="DL124" s="831" t="s">
        <v>470</v>
      </c>
      <c r="DM124" s="829"/>
      <c r="DN124" s="829"/>
      <c r="DO124" s="829"/>
      <c r="DP124" s="830"/>
      <c r="DQ124" s="831" t="s">
        <v>471</v>
      </c>
      <c r="DR124" s="829"/>
      <c r="DS124" s="829"/>
      <c r="DT124" s="829"/>
      <c r="DU124" s="830"/>
      <c r="DV124" s="913" t="s">
        <v>129</v>
      </c>
      <c r="DW124" s="914"/>
      <c r="DX124" s="914"/>
      <c r="DY124" s="914"/>
      <c r="DZ124" s="915"/>
    </row>
    <row r="125" spans="1:130" s="226" customFormat="1" ht="26.25" customHeight="1" x14ac:dyDescent="0.15">
      <c r="A125" s="885"/>
      <c r="B125" s="886"/>
      <c r="C125" s="880" t="s">
        <v>477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129</v>
      </c>
      <c r="AB125" s="845"/>
      <c r="AC125" s="845"/>
      <c r="AD125" s="845"/>
      <c r="AE125" s="846"/>
      <c r="AF125" s="847" t="s">
        <v>129</v>
      </c>
      <c r="AG125" s="845"/>
      <c r="AH125" s="845"/>
      <c r="AI125" s="845"/>
      <c r="AJ125" s="846"/>
      <c r="AK125" s="847" t="s">
        <v>471</v>
      </c>
      <c r="AL125" s="845"/>
      <c r="AM125" s="845"/>
      <c r="AN125" s="845"/>
      <c r="AO125" s="846"/>
      <c r="AP125" s="889" t="s">
        <v>129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494</v>
      </c>
      <c r="CL125" s="917"/>
      <c r="CM125" s="917"/>
      <c r="CN125" s="917"/>
      <c r="CO125" s="918"/>
      <c r="CP125" s="925" t="s">
        <v>495</v>
      </c>
      <c r="CQ125" s="873"/>
      <c r="CR125" s="873"/>
      <c r="CS125" s="873"/>
      <c r="CT125" s="873"/>
      <c r="CU125" s="873"/>
      <c r="CV125" s="873"/>
      <c r="CW125" s="873"/>
      <c r="CX125" s="873"/>
      <c r="CY125" s="873"/>
      <c r="CZ125" s="873"/>
      <c r="DA125" s="873"/>
      <c r="DB125" s="873"/>
      <c r="DC125" s="873"/>
      <c r="DD125" s="873"/>
      <c r="DE125" s="873"/>
      <c r="DF125" s="874"/>
      <c r="DG125" s="926" t="s">
        <v>480</v>
      </c>
      <c r="DH125" s="907"/>
      <c r="DI125" s="907"/>
      <c r="DJ125" s="907"/>
      <c r="DK125" s="907"/>
      <c r="DL125" s="907" t="s">
        <v>473</v>
      </c>
      <c r="DM125" s="907"/>
      <c r="DN125" s="907"/>
      <c r="DO125" s="907"/>
      <c r="DP125" s="907"/>
      <c r="DQ125" s="907" t="s">
        <v>471</v>
      </c>
      <c r="DR125" s="907"/>
      <c r="DS125" s="907"/>
      <c r="DT125" s="907"/>
      <c r="DU125" s="907"/>
      <c r="DV125" s="908" t="s">
        <v>471</v>
      </c>
      <c r="DW125" s="908"/>
      <c r="DX125" s="908"/>
      <c r="DY125" s="908"/>
      <c r="DZ125" s="909"/>
    </row>
    <row r="126" spans="1:130" s="226" customFormat="1" ht="26.25" customHeight="1" thickBot="1" x14ac:dyDescent="0.2">
      <c r="A126" s="885"/>
      <c r="B126" s="886"/>
      <c r="C126" s="880" t="s">
        <v>479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126995</v>
      </c>
      <c r="AB126" s="845"/>
      <c r="AC126" s="845"/>
      <c r="AD126" s="845"/>
      <c r="AE126" s="846"/>
      <c r="AF126" s="847">
        <v>124960</v>
      </c>
      <c r="AG126" s="845"/>
      <c r="AH126" s="845"/>
      <c r="AI126" s="845"/>
      <c r="AJ126" s="846"/>
      <c r="AK126" s="847">
        <v>31504</v>
      </c>
      <c r="AL126" s="845"/>
      <c r="AM126" s="845"/>
      <c r="AN126" s="845"/>
      <c r="AO126" s="846"/>
      <c r="AP126" s="889">
        <v>0</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496</v>
      </c>
      <c r="CQ126" s="817"/>
      <c r="CR126" s="817"/>
      <c r="CS126" s="817"/>
      <c r="CT126" s="817"/>
      <c r="CU126" s="817"/>
      <c r="CV126" s="817"/>
      <c r="CW126" s="817"/>
      <c r="CX126" s="817"/>
      <c r="CY126" s="817"/>
      <c r="CZ126" s="817"/>
      <c r="DA126" s="817"/>
      <c r="DB126" s="817"/>
      <c r="DC126" s="817"/>
      <c r="DD126" s="817"/>
      <c r="DE126" s="817"/>
      <c r="DF126" s="818"/>
      <c r="DG126" s="881" t="s">
        <v>480</v>
      </c>
      <c r="DH126" s="882"/>
      <c r="DI126" s="882"/>
      <c r="DJ126" s="882"/>
      <c r="DK126" s="882"/>
      <c r="DL126" s="882" t="s">
        <v>497</v>
      </c>
      <c r="DM126" s="882"/>
      <c r="DN126" s="882"/>
      <c r="DO126" s="882"/>
      <c r="DP126" s="882"/>
      <c r="DQ126" s="882" t="s">
        <v>497</v>
      </c>
      <c r="DR126" s="882"/>
      <c r="DS126" s="882"/>
      <c r="DT126" s="882"/>
      <c r="DU126" s="882"/>
      <c r="DV126" s="859" t="s">
        <v>473</v>
      </c>
      <c r="DW126" s="859"/>
      <c r="DX126" s="859"/>
      <c r="DY126" s="859"/>
      <c r="DZ126" s="860"/>
    </row>
    <row r="127" spans="1:130" s="226" customFormat="1" ht="26.25" customHeight="1" x14ac:dyDescent="0.15">
      <c r="A127" s="887"/>
      <c r="B127" s="888"/>
      <c r="C127" s="903" t="s">
        <v>498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359</v>
      </c>
      <c r="AB127" s="845"/>
      <c r="AC127" s="845"/>
      <c r="AD127" s="845"/>
      <c r="AE127" s="846"/>
      <c r="AF127" s="847">
        <v>194</v>
      </c>
      <c r="AG127" s="845"/>
      <c r="AH127" s="845"/>
      <c r="AI127" s="845"/>
      <c r="AJ127" s="846"/>
      <c r="AK127" s="847">
        <v>83</v>
      </c>
      <c r="AL127" s="845"/>
      <c r="AM127" s="845"/>
      <c r="AN127" s="845"/>
      <c r="AO127" s="846"/>
      <c r="AP127" s="889">
        <v>0</v>
      </c>
      <c r="AQ127" s="890"/>
      <c r="AR127" s="890"/>
      <c r="AS127" s="890"/>
      <c r="AT127" s="891"/>
      <c r="AU127" s="228"/>
      <c r="AV127" s="228"/>
      <c r="AW127" s="228"/>
      <c r="AX127" s="906" t="s">
        <v>499</v>
      </c>
      <c r="AY127" s="877"/>
      <c r="AZ127" s="877"/>
      <c r="BA127" s="877"/>
      <c r="BB127" s="877"/>
      <c r="BC127" s="877"/>
      <c r="BD127" s="877"/>
      <c r="BE127" s="878"/>
      <c r="BF127" s="876" t="s">
        <v>500</v>
      </c>
      <c r="BG127" s="877"/>
      <c r="BH127" s="877"/>
      <c r="BI127" s="877"/>
      <c r="BJ127" s="877"/>
      <c r="BK127" s="877"/>
      <c r="BL127" s="878"/>
      <c r="BM127" s="876" t="s">
        <v>501</v>
      </c>
      <c r="BN127" s="877"/>
      <c r="BO127" s="877"/>
      <c r="BP127" s="877"/>
      <c r="BQ127" s="877"/>
      <c r="BR127" s="877"/>
      <c r="BS127" s="878"/>
      <c r="BT127" s="876" t="s">
        <v>502</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503</v>
      </c>
      <c r="CQ127" s="817"/>
      <c r="CR127" s="817"/>
      <c r="CS127" s="817"/>
      <c r="CT127" s="817"/>
      <c r="CU127" s="817"/>
      <c r="CV127" s="817"/>
      <c r="CW127" s="817"/>
      <c r="CX127" s="817"/>
      <c r="CY127" s="817"/>
      <c r="CZ127" s="817"/>
      <c r="DA127" s="817"/>
      <c r="DB127" s="817"/>
      <c r="DC127" s="817"/>
      <c r="DD127" s="817"/>
      <c r="DE127" s="817"/>
      <c r="DF127" s="818"/>
      <c r="DG127" s="881" t="s">
        <v>474</v>
      </c>
      <c r="DH127" s="882"/>
      <c r="DI127" s="882"/>
      <c r="DJ127" s="882"/>
      <c r="DK127" s="882"/>
      <c r="DL127" s="882" t="s">
        <v>471</v>
      </c>
      <c r="DM127" s="882"/>
      <c r="DN127" s="882"/>
      <c r="DO127" s="882"/>
      <c r="DP127" s="882"/>
      <c r="DQ127" s="882" t="s">
        <v>473</v>
      </c>
      <c r="DR127" s="882"/>
      <c r="DS127" s="882"/>
      <c r="DT127" s="882"/>
      <c r="DU127" s="882"/>
      <c r="DV127" s="859" t="s">
        <v>470</v>
      </c>
      <c r="DW127" s="859"/>
      <c r="DX127" s="859"/>
      <c r="DY127" s="859"/>
      <c r="DZ127" s="860"/>
    </row>
    <row r="128" spans="1:130" s="226" customFormat="1" ht="26.25" customHeight="1" thickBot="1" x14ac:dyDescent="0.2">
      <c r="A128" s="861" t="s">
        <v>504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505</v>
      </c>
      <c r="X128" s="863"/>
      <c r="Y128" s="863"/>
      <c r="Z128" s="864"/>
      <c r="AA128" s="865">
        <v>3413376</v>
      </c>
      <c r="AB128" s="866"/>
      <c r="AC128" s="866"/>
      <c r="AD128" s="866"/>
      <c r="AE128" s="867"/>
      <c r="AF128" s="868">
        <v>2790996</v>
      </c>
      <c r="AG128" s="866"/>
      <c r="AH128" s="866"/>
      <c r="AI128" s="866"/>
      <c r="AJ128" s="867"/>
      <c r="AK128" s="868">
        <v>3553208</v>
      </c>
      <c r="AL128" s="866"/>
      <c r="AM128" s="866"/>
      <c r="AN128" s="866"/>
      <c r="AO128" s="867"/>
      <c r="AP128" s="869"/>
      <c r="AQ128" s="870"/>
      <c r="AR128" s="870"/>
      <c r="AS128" s="870"/>
      <c r="AT128" s="871"/>
      <c r="AU128" s="228"/>
      <c r="AV128" s="228"/>
      <c r="AW128" s="228"/>
      <c r="AX128" s="872" t="s">
        <v>506</v>
      </c>
      <c r="AY128" s="873"/>
      <c r="AZ128" s="873"/>
      <c r="BA128" s="873"/>
      <c r="BB128" s="873"/>
      <c r="BC128" s="873"/>
      <c r="BD128" s="873"/>
      <c r="BE128" s="874"/>
      <c r="BF128" s="851" t="s">
        <v>497</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507</v>
      </c>
      <c r="CQ128" s="795"/>
      <c r="CR128" s="795"/>
      <c r="CS128" s="795"/>
      <c r="CT128" s="795"/>
      <c r="CU128" s="795"/>
      <c r="CV128" s="795"/>
      <c r="CW128" s="795"/>
      <c r="CX128" s="795"/>
      <c r="CY128" s="795"/>
      <c r="CZ128" s="795"/>
      <c r="DA128" s="795"/>
      <c r="DB128" s="795"/>
      <c r="DC128" s="795"/>
      <c r="DD128" s="795"/>
      <c r="DE128" s="795"/>
      <c r="DF128" s="796"/>
      <c r="DG128" s="855">
        <v>180603</v>
      </c>
      <c r="DH128" s="856"/>
      <c r="DI128" s="856"/>
      <c r="DJ128" s="856"/>
      <c r="DK128" s="856"/>
      <c r="DL128" s="856">
        <v>172989</v>
      </c>
      <c r="DM128" s="856"/>
      <c r="DN128" s="856"/>
      <c r="DO128" s="856"/>
      <c r="DP128" s="856"/>
      <c r="DQ128" s="856" t="s">
        <v>471</v>
      </c>
      <c r="DR128" s="856"/>
      <c r="DS128" s="856"/>
      <c r="DT128" s="856"/>
      <c r="DU128" s="856"/>
      <c r="DV128" s="857" t="s">
        <v>471</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508</v>
      </c>
      <c r="X129" s="842"/>
      <c r="Y129" s="842"/>
      <c r="Z129" s="843"/>
      <c r="AA129" s="844">
        <v>68299201</v>
      </c>
      <c r="AB129" s="845"/>
      <c r="AC129" s="845"/>
      <c r="AD129" s="845"/>
      <c r="AE129" s="846"/>
      <c r="AF129" s="847">
        <v>70358197</v>
      </c>
      <c r="AG129" s="845"/>
      <c r="AH129" s="845"/>
      <c r="AI129" s="845"/>
      <c r="AJ129" s="846"/>
      <c r="AK129" s="847">
        <v>74318409</v>
      </c>
      <c r="AL129" s="845"/>
      <c r="AM129" s="845"/>
      <c r="AN129" s="845"/>
      <c r="AO129" s="846"/>
      <c r="AP129" s="848"/>
      <c r="AQ129" s="849"/>
      <c r="AR129" s="849"/>
      <c r="AS129" s="849"/>
      <c r="AT129" s="850"/>
      <c r="AU129" s="229"/>
      <c r="AV129" s="229"/>
      <c r="AW129" s="229"/>
      <c r="AX129" s="816" t="s">
        <v>509</v>
      </c>
      <c r="AY129" s="817"/>
      <c r="AZ129" s="817"/>
      <c r="BA129" s="817"/>
      <c r="BB129" s="817"/>
      <c r="BC129" s="817"/>
      <c r="BD129" s="817"/>
      <c r="BE129" s="818"/>
      <c r="BF129" s="835" t="s">
        <v>471</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510</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511</v>
      </c>
      <c r="X130" s="842"/>
      <c r="Y130" s="842"/>
      <c r="Z130" s="843"/>
      <c r="AA130" s="844">
        <v>7803661</v>
      </c>
      <c r="AB130" s="845"/>
      <c r="AC130" s="845"/>
      <c r="AD130" s="845"/>
      <c r="AE130" s="846"/>
      <c r="AF130" s="847">
        <v>7765408</v>
      </c>
      <c r="AG130" s="845"/>
      <c r="AH130" s="845"/>
      <c r="AI130" s="845"/>
      <c r="AJ130" s="846"/>
      <c r="AK130" s="847">
        <v>7801892</v>
      </c>
      <c r="AL130" s="845"/>
      <c r="AM130" s="845"/>
      <c r="AN130" s="845"/>
      <c r="AO130" s="846"/>
      <c r="AP130" s="848"/>
      <c r="AQ130" s="849"/>
      <c r="AR130" s="849"/>
      <c r="AS130" s="849"/>
      <c r="AT130" s="850"/>
      <c r="AU130" s="229"/>
      <c r="AV130" s="229"/>
      <c r="AW130" s="229"/>
      <c r="AX130" s="816" t="s">
        <v>512</v>
      </c>
      <c r="AY130" s="817"/>
      <c r="AZ130" s="817"/>
      <c r="BA130" s="817"/>
      <c r="BB130" s="817"/>
      <c r="BC130" s="817"/>
      <c r="BD130" s="817"/>
      <c r="BE130" s="818"/>
      <c r="BF130" s="819">
        <v>-0.8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513</v>
      </c>
      <c r="X131" s="826"/>
      <c r="Y131" s="826"/>
      <c r="Z131" s="827"/>
      <c r="AA131" s="828">
        <v>60495540</v>
      </c>
      <c r="AB131" s="829"/>
      <c r="AC131" s="829"/>
      <c r="AD131" s="829"/>
      <c r="AE131" s="830"/>
      <c r="AF131" s="831">
        <v>62592789</v>
      </c>
      <c r="AG131" s="829"/>
      <c r="AH131" s="829"/>
      <c r="AI131" s="829"/>
      <c r="AJ131" s="830"/>
      <c r="AK131" s="831">
        <v>66516517</v>
      </c>
      <c r="AL131" s="829"/>
      <c r="AM131" s="829"/>
      <c r="AN131" s="829"/>
      <c r="AO131" s="830"/>
      <c r="AP131" s="832"/>
      <c r="AQ131" s="833"/>
      <c r="AR131" s="833"/>
      <c r="AS131" s="833"/>
      <c r="AT131" s="834"/>
      <c r="AU131" s="229"/>
      <c r="AV131" s="229"/>
      <c r="AW131" s="229"/>
      <c r="AX131" s="794" t="s">
        <v>514</v>
      </c>
      <c r="AY131" s="795"/>
      <c r="AZ131" s="795"/>
      <c r="BA131" s="795"/>
      <c r="BB131" s="795"/>
      <c r="BC131" s="795"/>
      <c r="BD131" s="795"/>
      <c r="BE131" s="796"/>
      <c r="BF131" s="797" t="s">
        <v>473</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515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516</v>
      </c>
      <c r="W132" s="807"/>
      <c r="X132" s="807"/>
      <c r="Y132" s="807"/>
      <c r="Z132" s="808"/>
      <c r="AA132" s="809">
        <v>-0.84648884899999999</v>
      </c>
      <c r="AB132" s="810"/>
      <c r="AC132" s="810"/>
      <c r="AD132" s="810"/>
      <c r="AE132" s="811"/>
      <c r="AF132" s="812">
        <v>0.44268517899999998</v>
      </c>
      <c r="AG132" s="810"/>
      <c r="AH132" s="810"/>
      <c r="AI132" s="810"/>
      <c r="AJ132" s="811"/>
      <c r="AK132" s="812">
        <v>-2.2259072889999998</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517</v>
      </c>
      <c r="W133" s="786"/>
      <c r="X133" s="786"/>
      <c r="Y133" s="786"/>
      <c r="Z133" s="787"/>
      <c r="AA133" s="788">
        <v>-0.7</v>
      </c>
      <c r="AB133" s="789"/>
      <c r="AC133" s="789"/>
      <c r="AD133" s="789"/>
      <c r="AE133" s="790"/>
      <c r="AF133" s="788">
        <v>-0.4</v>
      </c>
      <c r="AG133" s="789"/>
      <c r="AH133" s="789"/>
      <c r="AI133" s="789"/>
      <c r="AJ133" s="790"/>
      <c r="AK133" s="788">
        <v>-0.8</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L+Ql3BF7WotkozbBUh5L4Frm72ktMEbsCc3OOX9BHi59jMmXcKYyy3rDUxSDnLqTo0phHBS51xAzBRP3BfZ2g==" saltValue="vhCGsgzTB5DNExATZyke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6uxNfI01z5N+vMu3vc1Ef1fmR3fgDAXOm1Dw6tTtvKzg5VX62yhqRJamVXaaXniqvcliJRPacGOLRxLEPXbIg==" saltValue="g4n+weZoeFaAj45//lKx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521</v>
      </c>
      <c r="AP7" s="268"/>
      <c r="AQ7" s="269" t="s">
        <v>522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523</v>
      </c>
      <c r="AQ8" s="275" t="s">
        <v>524</v>
      </c>
      <c r="AR8" s="276" t="s">
        <v>525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526</v>
      </c>
      <c r="AL9" s="1195"/>
      <c r="AM9" s="1195"/>
      <c r="AN9" s="1196"/>
      <c r="AO9" s="277">
        <v>21138373</v>
      </c>
      <c r="AP9" s="277">
        <v>60406</v>
      </c>
      <c r="AQ9" s="278">
        <v>62943</v>
      </c>
      <c r="AR9" s="279">
        <v>-4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527</v>
      </c>
      <c r="AL10" s="1195"/>
      <c r="AM10" s="1195"/>
      <c r="AN10" s="1196"/>
      <c r="AO10" s="280">
        <v>11710</v>
      </c>
      <c r="AP10" s="280">
        <v>33</v>
      </c>
      <c r="AQ10" s="281">
        <v>1681</v>
      </c>
      <c r="AR10" s="282">
        <v>-98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528</v>
      </c>
      <c r="AL11" s="1195"/>
      <c r="AM11" s="1195"/>
      <c r="AN11" s="1196"/>
      <c r="AO11" s="280">
        <v>226160</v>
      </c>
      <c r="AP11" s="280">
        <v>646</v>
      </c>
      <c r="AQ11" s="281">
        <v>656</v>
      </c>
      <c r="AR11" s="282">
        <v>-1.5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529</v>
      </c>
      <c r="AL12" s="1195"/>
      <c r="AM12" s="1195"/>
      <c r="AN12" s="1196"/>
      <c r="AO12" s="280" t="s">
        <v>530</v>
      </c>
      <c r="AP12" s="280" t="s">
        <v>530</v>
      </c>
      <c r="AQ12" s="281">
        <v>24</v>
      </c>
      <c r="AR12" s="282" t="s">
        <v>530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531</v>
      </c>
      <c r="AL13" s="1195"/>
      <c r="AM13" s="1195"/>
      <c r="AN13" s="1196"/>
      <c r="AO13" s="280">
        <v>624287</v>
      </c>
      <c r="AP13" s="280">
        <v>1784</v>
      </c>
      <c r="AQ13" s="281">
        <v>1968</v>
      </c>
      <c r="AR13" s="282">
        <v>-9.3000000000000007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532</v>
      </c>
      <c r="AL14" s="1195"/>
      <c r="AM14" s="1195"/>
      <c r="AN14" s="1196"/>
      <c r="AO14" s="280">
        <v>368156</v>
      </c>
      <c r="AP14" s="280">
        <v>1052</v>
      </c>
      <c r="AQ14" s="281">
        <v>1222</v>
      </c>
      <c r="AR14" s="282">
        <v>-13.9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533</v>
      </c>
      <c r="AL15" s="1198"/>
      <c r="AM15" s="1198"/>
      <c r="AN15" s="1199"/>
      <c r="AO15" s="280">
        <v>-951454</v>
      </c>
      <c r="AP15" s="280">
        <v>-2719</v>
      </c>
      <c r="AQ15" s="281">
        <v>-3725</v>
      </c>
      <c r="AR15" s="282">
        <v>-27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191</v>
      </c>
      <c r="AL16" s="1198"/>
      <c r="AM16" s="1198"/>
      <c r="AN16" s="1199"/>
      <c r="AO16" s="280">
        <v>21417232</v>
      </c>
      <c r="AP16" s="280">
        <v>61202</v>
      </c>
      <c r="AQ16" s="281">
        <v>64768</v>
      </c>
      <c r="AR16" s="282">
        <v>-5.5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535</v>
      </c>
      <c r="AP20" s="289" t="s">
        <v>536</v>
      </c>
      <c r="AQ20" s="290" t="s">
        <v>537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538</v>
      </c>
      <c r="AL21" s="1201"/>
      <c r="AM21" s="1201"/>
      <c r="AN21" s="1202"/>
      <c r="AO21" s="293">
        <v>5.85</v>
      </c>
      <c r="AP21" s="294">
        <v>6.41</v>
      </c>
      <c r="AQ21" s="295">
        <v>-0.56000000000000005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539</v>
      </c>
      <c r="AL22" s="1201"/>
      <c r="AM22" s="1201"/>
      <c r="AN22" s="1202"/>
      <c r="AO22" s="298">
        <v>98.9</v>
      </c>
      <c r="AP22" s="299">
        <v>99.7</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540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541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521</v>
      </c>
      <c r="AP30" s="268"/>
      <c r="AQ30" s="269" t="s">
        <v>522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523</v>
      </c>
      <c r="AQ31" s="275" t="s">
        <v>524</v>
      </c>
      <c r="AR31" s="276" t="s">
        <v>525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543</v>
      </c>
      <c r="AL32" s="1185"/>
      <c r="AM32" s="1185"/>
      <c r="AN32" s="1186"/>
      <c r="AO32" s="308">
        <v>8071109</v>
      </c>
      <c r="AP32" s="308">
        <v>23064</v>
      </c>
      <c r="AQ32" s="309">
        <v>36898</v>
      </c>
      <c r="AR32" s="310">
        <v>-37.5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544</v>
      </c>
      <c r="AL33" s="1185"/>
      <c r="AM33" s="1185"/>
      <c r="AN33" s="1186"/>
      <c r="AO33" s="308" t="s">
        <v>530</v>
      </c>
      <c r="AP33" s="308" t="s">
        <v>530</v>
      </c>
      <c r="AQ33" s="309">
        <v>2</v>
      </c>
      <c r="AR33" s="310" t="s">
        <v>530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545</v>
      </c>
      <c r="AL34" s="1185"/>
      <c r="AM34" s="1185"/>
      <c r="AN34" s="1186"/>
      <c r="AO34" s="308" t="s">
        <v>530</v>
      </c>
      <c r="AP34" s="308" t="s">
        <v>530</v>
      </c>
      <c r="AQ34" s="309">
        <v>63</v>
      </c>
      <c r="AR34" s="310" t="s">
        <v>530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546</v>
      </c>
      <c r="AL35" s="1185"/>
      <c r="AM35" s="1185"/>
      <c r="AN35" s="1186"/>
      <c r="AO35" s="308">
        <v>1704176</v>
      </c>
      <c r="AP35" s="308">
        <v>4870</v>
      </c>
      <c r="AQ35" s="309">
        <v>8350</v>
      </c>
      <c r="AR35" s="310">
        <v>-41.7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547</v>
      </c>
      <c r="AL36" s="1185"/>
      <c r="AM36" s="1185"/>
      <c r="AN36" s="1186"/>
      <c r="AO36" s="308" t="s">
        <v>530</v>
      </c>
      <c r="AP36" s="308" t="s">
        <v>530</v>
      </c>
      <c r="AQ36" s="309">
        <v>436</v>
      </c>
      <c r="AR36" s="310" t="s">
        <v>530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548</v>
      </c>
      <c r="AL37" s="1185"/>
      <c r="AM37" s="1185"/>
      <c r="AN37" s="1186"/>
      <c r="AO37" s="308">
        <v>99219</v>
      </c>
      <c r="AP37" s="308">
        <v>284</v>
      </c>
      <c r="AQ37" s="309">
        <v>641</v>
      </c>
      <c r="AR37" s="310">
        <v>-55.7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549</v>
      </c>
      <c r="AL38" s="1188"/>
      <c r="AM38" s="1188"/>
      <c r="AN38" s="1189"/>
      <c r="AO38" s="311" t="s">
        <v>530</v>
      </c>
      <c r="AP38" s="311" t="s">
        <v>530</v>
      </c>
      <c r="AQ38" s="312">
        <v>1</v>
      </c>
      <c r="AR38" s="300" t="s">
        <v>530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550</v>
      </c>
      <c r="AL39" s="1188"/>
      <c r="AM39" s="1188"/>
      <c r="AN39" s="1189"/>
      <c r="AO39" s="308">
        <v>-3553208</v>
      </c>
      <c r="AP39" s="308">
        <v>-10154</v>
      </c>
      <c r="AQ39" s="309">
        <v>-7817</v>
      </c>
      <c r="AR39" s="310">
        <v>29.9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551</v>
      </c>
      <c r="AL40" s="1185"/>
      <c r="AM40" s="1185"/>
      <c r="AN40" s="1186"/>
      <c r="AO40" s="308">
        <v>-7801892</v>
      </c>
      <c r="AP40" s="308">
        <v>-22295</v>
      </c>
      <c r="AQ40" s="309">
        <v>-28299</v>
      </c>
      <c r="AR40" s="310">
        <v>-21.2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302</v>
      </c>
      <c r="AL41" s="1191"/>
      <c r="AM41" s="1191"/>
      <c r="AN41" s="1192"/>
      <c r="AO41" s="308">
        <v>-1480596</v>
      </c>
      <c r="AP41" s="308">
        <v>-4231</v>
      </c>
      <c r="AQ41" s="309">
        <v>10277</v>
      </c>
      <c r="AR41" s="310">
        <v>-141.19999999999999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521</v>
      </c>
      <c r="AN49" s="1179" t="s">
        <v>555</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556</v>
      </c>
      <c r="AO50" s="325" t="s">
        <v>557</v>
      </c>
      <c r="AP50" s="326" t="s">
        <v>558</v>
      </c>
      <c r="AQ50" s="327" t="s">
        <v>559</v>
      </c>
      <c r="AR50" s="328" t="s">
        <v>560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11376286</v>
      </c>
      <c r="AN51" s="330">
        <v>32176</v>
      </c>
      <c r="AO51" s="331">
        <v>-10</v>
      </c>
      <c r="AP51" s="332">
        <v>48088</v>
      </c>
      <c r="AQ51" s="333">
        <v>3.6</v>
      </c>
      <c r="AR51" s="334">
        <v>-13.6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3309230</v>
      </c>
      <c r="AN52" s="338">
        <v>9360</v>
      </c>
      <c r="AO52" s="339">
        <v>-48</v>
      </c>
      <c r="AP52" s="340">
        <v>25183</v>
      </c>
      <c r="AQ52" s="341">
        <v>-4.3</v>
      </c>
      <c r="AR52" s="342">
        <v>-43.7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20358666</v>
      </c>
      <c r="AN53" s="330">
        <v>57756</v>
      </c>
      <c r="AO53" s="331">
        <v>79.5</v>
      </c>
      <c r="AP53" s="332">
        <v>46457</v>
      </c>
      <c r="AQ53" s="333">
        <v>-3.4</v>
      </c>
      <c r="AR53" s="334">
        <v>82.9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6559828</v>
      </c>
      <c r="AN54" s="338">
        <v>18610</v>
      </c>
      <c r="AO54" s="339">
        <v>98.8</v>
      </c>
      <c r="AP54" s="340">
        <v>24020</v>
      </c>
      <c r="AQ54" s="341">
        <v>-4.5999999999999996</v>
      </c>
      <c r="AR54" s="342">
        <v>103.4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11355353</v>
      </c>
      <c r="AN55" s="330">
        <v>32305</v>
      </c>
      <c r="AO55" s="331">
        <v>-44.1</v>
      </c>
      <c r="AP55" s="332">
        <v>51849</v>
      </c>
      <c r="AQ55" s="333">
        <v>11.6</v>
      </c>
      <c r="AR55" s="334">
        <v>-55.7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6381666</v>
      </c>
      <c r="AN56" s="338">
        <v>18155</v>
      </c>
      <c r="AO56" s="339">
        <v>-2.4</v>
      </c>
      <c r="AP56" s="340">
        <v>26326</v>
      </c>
      <c r="AQ56" s="341">
        <v>9.6</v>
      </c>
      <c r="AR56" s="342">
        <v>-12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16306426</v>
      </c>
      <c r="AN57" s="330">
        <v>46446</v>
      </c>
      <c r="AO57" s="331">
        <v>43.8</v>
      </c>
      <c r="AP57" s="332">
        <v>52191</v>
      </c>
      <c r="AQ57" s="333">
        <v>0.7</v>
      </c>
      <c r="AR57" s="334">
        <v>43.1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6916630</v>
      </c>
      <c r="AN58" s="338">
        <v>19701</v>
      </c>
      <c r="AO58" s="339">
        <v>8.5</v>
      </c>
      <c r="AP58" s="340">
        <v>26807</v>
      </c>
      <c r="AQ58" s="341">
        <v>1.8</v>
      </c>
      <c r="AR58" s="342">
        <v>6.7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15686536</v>
      </c>
      <c r="AN59" s="330">
        <v>44826</v>
      </c>
      <c r="AO59" s="331">
        <v>-3.5</v>
      </c>
      <c r="AP59" s="332">
        <v>48105</v>
      </c>
      <c r="AQ59" s="333">
        <v>-7.8</v>
      </c>
      <c r="AR59" s="334">
        <v>4.3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6127636</v>
      </c>
      <c r="AN60" s="338">
        <v>17510</v>
      </c>
      <c r="AO60" s="339">
        <v>-11.1</v>
      </c>
      <c r="AP60" s="340">
        <v>24072</v>
      </c>
      <c r="AQ60" s="341">
        <v>-10.199999999999999</v>
      </c>
      <c r="AR60" s="342">
        <v>-0.9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15016653</v>
      </c>
      <c r="AN61" s="345">
        <v>42702</v>
      </c>
      <c r="AO61" s="346">
        <v>13.1</v>
      </c>
      <c r="AP61" s="347">
        <v>49338</v>
      </c>
      <c r="AQ61" s="348">
        <v>0.9</v>
      </c>
      <c r="AR61" s="334">
        <v>12.2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5858998</v>
      </c>
      <c r="AN62" s="338">
        <v>16667</v>
      </c>
      <c r="AO62" s="339">
        <v>9.1999999999999993</v>
      </c>
      <c r="AP62" s="340">
        <v>25282</v>
      </c>
      <c r="AQ62" s="341">
        <v>-1.5</v>
      </c>
      <c r="AR62" s="342">
        <v>10.7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wugW1/ooeaV8kzED3VDNassAd3tcD1aQH4IJQQ/GXQWNjANT+cSRYW6cg+fYpf6buUqOjYIuPTszTCXmlCytw==" saltValue="Pnrto3oSRx0iZzWDuoNB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569</v>
      </c>
    </row>
    <row r="120" spans="125:125" ht="13.5" hidden="1" customHeight="1" x14ac:dyDescent="0.15"/>
    <row r="121" spans="125:125" ht="13.5" hidden="1" customHeight="1" x14ac:dyDescent="0.15">
      <c r="DU121" s="255"/>
    </row>
  </sheetData>
  <sheetProtection algorithmName="SHA-512" hashValue="5vvgDeKvBXSXQABKhTOxz6WJ5QOeBM9xfIeWR9TkQuRq1db86s/0MnW7GoyWoYbBZYAGd6L29HXx9aZsFt1XVA==" saltValue="aKyYK5sggFyVYJvsbT3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570</v>
      </c>
    </row>
  </sheetData>
  <sheetProtection algorithmName="SHA-512" hashValue="uFDusIppufIwBaV4eYMem+YSo3xdhyx881/q5hpyWotasA7lUHclPuRdC610E0ip/16dH4GQ0+FJy0FAjxv8iQ==" saltValue="A+H++pE6QwD2/3PRGKOW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3" t="s">
        <v>3</v>
      </c>
      <c r="D47" s="1203"/>
      <c r="E47" s="1204"/>
      <c r="F47" s="11">
        <v>23.68</v>
      </c>
      <c r="G47" s="12">
        <v>21.9</v>
      </c>
      <c r="H47" s="12">
        <v>22.13</v>
      </c>
      <c r="I47" s="12">
        <v>20.13</v>
      </c>
      <c r="J47" s="13">
        <v>22.9</v>
      </c>
    </row>
    <row r="48" spans="2:10" ht="57.75" customHeight="1" x14ac:dyDescent="0.15">
      <c r="B48" s="14"/>
      <c r="C48" s="1205" t="s">
        <v>4</v>
      </c>
      <c r="D48" s="1205"/>
      <c r="E48" s="1206"/>
      <c r="F48" s="15">
        <v>1.83</v>
      </c>
      <c r="G48" s="16">
        <v>0.74</v>
      </c>
      <c r="H48" s="16">
        <v>0.95</v>
      </c>
      <c r="I48" s="16">
        <v>0.88</v>
      </c>
      <c r="J48" s="17">
        <v>3.46</v>
      </c>
    </row>
    <row r="49" spans="2:10" ht="57.75" customHeight="1" thickBot="1" x14ac:dyDescent="0.2">
      <c r="B49" s="18"/>
      <c r="C49" s="1207" t="s">
        <v>5</v>
      </c>
      <c r="D49" s="1207"/>
      <c r="E49" s="1208"/>
      <c r="F49" s="19">
        <v>1.19</v>
      </c>
      <c r="G49" s="20" t="s">
        <v>576</v>
      </c>
      <c r="H49" s="20">
        <v>0.62</v>
      </c>
      <c r="I49" s="20" t="s">
        <v>577</v>
      </c>
      <c r="J49" s="21">
        <v>6.47</v>
      </c>
    </row>
    <row r="50" spans="2:10" x14ac:dyDescent="0.15"/>
  </sheetData>
  <sheetProtection algorithmName="SHA-512" hashValue="wjwGILTWdAfnDlGAvgPtD2G4O8Mdzbb4uNMNa++ZnIjt6+H5GBXoM/fOl4RG3ODHse2ywkYjB0ijr7aSqFLnPg==" saltValue="Q9QjLY9kYpdVYCP/ui+Q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5" t="s">
        <v>578</v>
      </c>
      <c r="D34" s="1215"/>
      <c r="E34" s="1216"/>
      <c r="F34" s="32">
        <v>9.6199999999999992</v>
      </c>
      <c r="G34" s="33">
        <v>9.23</v>
      </c>
      <c r="H34" s="33">
        <v>7.95</v>
      </c>
      <c r="I34" s="33">
        <v>8.52</v>
      </c>
      <c r="J34" s="34">
        <v>8.11</v>
      </c>
      <c r="K34" s="22"/>
      <c r="L34" s="22"/>
      <c r="M34" s="22"/>
      <c r="N34" s="22"/>
      <c r="O34" s="22"/>
      <c r="P34" s="22"/>
    </row>
    <row r="35" spans="1:16" ht="39" customHeight="1" x14ac:dyDescent="0.15">
      <c r="A35" s="22"/>
      <c r="B35" s="35"/>
      <c r="C35" s="1209" t="s">
        <v>579</v>
      </c>
      <c r="D35" s="1210"/>
      <c r="E35" s="1211"/>
      <c r="F35" s="36">
        <v>6.71</v>
      </c>
      <c r="G35" s="37">
        <v>6.2</v>
      </c>
      <c r="H35" s="37">
        <v>7.09</v>
      </c>
      <c r="I35" s="37">
        <v>6.68</v>
      </c>
      <c r="J35" s="38">
        <v>5.35</v>
      </c>
      <c r="K35" s="22"/>
      <c r="L35" s="22"/>
      <c r="M35" s="22"/>
      <c r="N35" s="22"/>
      <c r="O35" s="22"/>
      <c r="P35" s="22"/>
    </row>
    <row r="36" spans="1:16" ht="39" customHeight="1" x14ac:dyDescent="0.15">
      <c r="A36" s="22"/>
      <c r="B36" s="35"/>
      <c r="C36" s="1209" t="s">
        <v>580</v>
      </c>
      <c r="D36" s="1210"/>
      <c r="E36" s="1211"/>
      <c r="F36" s="36">
        <v>1.82</v>
      </c>
      <c r="G36" s="37">
        <v>0.73</v>
      </c>
      <c r="H36" s="37">
        <v>0.93</v>
      </c>
      <c r="I36" s="37">
        <v>0.88</v>
      </c>
      <c r="J36" s="38">
        <v>3.45</v>
      </c>
      <c r="K36" s="22"/>
      <c r="L36" s="22"/>
      <c r="M36" s="22"/>
      <c r="N36" s="22"/>
      <c r="O36" s="22"/>
      <c r="P36" s="22"/>
    </row>
    <row r="37" spans="1:16" ht="39" customHeight="1" x14ac:dyDescent="0.15">
      <c r="A37" s="22"/>
      <c r="B37" s="35"/>
      <c r="C37" s="1209" t="s">
        <v>581</v>
      </c>
      <c r="D37" s="1210"/>
      <c r="E37" s="1211"/>
      <c r="F37" s="36">
        <v>0.74</v>
      </c>
      <c r="G37" s="37">
        <v>0.91</v>
      </c>
      <c r="H37" s="37">
        <v>1.07</v>
      </c>
      <c r="I37" s="37">
        <v>0.91</v>
      </c>
      <c r="J37" s="38">
        <v>1.49</v>
      </c>
      <c r="K37" s="22"/>
      <c r="L37" s="22"/>
      <c r="M37" s="22"/>
      <c r="N37" s="22"/>
      <c r="O37" s="22"/>
      <c r="P37" s="22"/>
    </row>
    <row r="38" spans="1:16" ht="39" customHeight="1" x14ac:dyDescent="0.15">
      <c r="A38" s="22"/>
      <c r="B38" s="35"/>
      <c r="C38" s="1209" t="s">
        <v>582</v>
      </c>
      <c r="D38" s="1210"/>
      <c r="E38" s="1211"/>
      <c r="F38" s="36">
        <v>0.95</v>
      </c>
      <c r="G38" s="37">
        <v>1.0900000000000001</v>
      </c>
      <c r="H38" s="37">
        <v>1.32</v>
      </c>
      <c r="I38" s="37">
        <v>1.32</v>
      </c>
      <c r="J38" s="38">
        <v>1.48</v>
      </c>
      <c r="K38" s="22"/>
      <c r="L38" s="22"/>
      <c r="M38" s="22"/>
      <c r="N38" s="22"/>
      <c r="O38" s="22"/>
      <c r="P38" s="22"/>
    </row>
    <row r="39" spans="1:16" ht="39" customHeight="1" x14ac:dyDescent="0.15">
      <c r="A39" s="22"/>
      <c r="B39" s="35"/>
      <c r="C39" s="1209" t="s">
        <v>583</v>
      </c>
      <c r="D39" s="1210"/>
      <c r="E39" s="1211"/>
      <c r="F39" s="36">
        <v>1.41</v>
      </c>
      <c r="G39" s="37">
        <v>1.2</v>
      </c>
      <c r="H39" s="37">
        <v>1.35</v>
      </c>
      <c r="I39" s="37">
        <v>2.35</v>
      </c>
      <c r="J39" s="38">
        <v>1.26</v>
      </c>
      <c r="K39" s="22"/>
      <c r="L39" s="22"/>
      <c r="M39" s="22"/>
      <c r="N39" s="22"/>
      <c r="O39" s="22"/>
      <c r="P39" s="22"/>
    </row>
    <row r="40" spans="1:16" ht="39" customHeight="1" x14ac:dyDescent="0.15">
      <c r="A40" s="22"/>
      <c r="B40" s="35"/>
      <c r="C40" s="1209" t="s">
        <v>584</v>
      </c>
      <c r="D40" s="1210"/>
      <c r="E40" s="1211"/>
      <c r="F40" s="36">
        <v>1.76</v>
      </c>
      <c r="G40" s="37">
        <v>0.89</v>
      </c>
      <c r="H40" s="37">
        <v>0.66</v>
      </c>
      <c r="I40" s="37">
        <v>1.1399999999999999</v>
      </c>
      <c r="J40" s="38">
        <v>0.73</v>
      </c>
      <c r="K40" s="22"/>
      <c r="L40" s="22"/>
      <c r="M40" s="22"/>
      <c r="N40" s="22"/>
      <c r="O40" s="22"/>
      <c r="P40" s="22"/>
    </row>
    <row r="41" spans="1:16" ht="39" customHeight="1" x14ac:dyDescent="0.15">
      <c r="A41" s="22"/>
      <c r="B41" s="35"/>
      <c r="C41" s="1209" t="s">
        <v>585</v>
      </c>
      <c r="D41" s="1210"/>
      <c r="E41" s="1211"/>
      <c r="F41" s="36">
        <v>0.27</v>
      </c>
      <c r="G41" s="37">
        <v>0.27</v>
      </c>
      <c r="H41" s="37">
        <v>0.26</v>
      </c>
      <c r="I41" s="37">
        <v>0.26</v>
      </c>
      <c r="J41" s="38">
        <v>0.28000000000000003</v>
      </c>
      <c r="K41" s="22"/>
      <c r="L41" s="22"/>
      <c r="M41" s="22"/>
      <c r="N41" s="22"/>
      <c r="O41" s="22"/>
      <c r="P41" s="22"/>
    </row>
    <row r="42" spans="1:16" ht="39" customHeight="1" x14ac:dyDescent="0.15">
      <c r="A42" s="22"/>
      <c r="B42" s="39"/>
      <c r="C42" s="1209" t="s">
        <v>586</v>
      </c>
      <c r="D42" s="1210"/>
      <c r="E42" s="1211"/>
      <c r="F42" s="36" t="s">
        <v>530</v>
      </c>
      <c r="G42" s="37" t="s">
        <v>530</v>
      </c>
      <c r="H42" s="37" t="s">
        <v>530</v>
      </c>
      <c r="I42" s="37" t="s">
        <v>530</v>
      </c>
      <c r="J42" s="38" t="s">
        <v>530</v>
      </c>
      <c r="K42" s="22"/>
      <c r="L42" s="22"/>
      <c r="M42" s="22"/>
      <c r="N42" s="22"/>
      <c r="O42" s="22"/>
      <c r="P42" s="22"/>
    </row>
    <row r="43" spans="1:16" ht="39" customHeight="1" thickBot="1" x14ac:dyDescent="0.2">
      <c r="A43" s="22"/>
      <c r="B43" s="40"/>
      <c r="C43" s="1212" t="s">
        <v>587</v>
      </c>
      <c r="D43" s="1213"/>
      <c r="E43" s="1214"/>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4h+yDStCRy2aLOmx2KqdTAHWes+CPgUcjuwg2a234PHaJIL/eI9qRSq1weavAZBa1RYgrD3GeqBf0V3rx6GTw==" saltValue="mYdK9ImsGSZ0feFgTCYk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7365</v>
      </c>
      <c r="L45" s="60">
        <v>7389</v>
      </c>
      <c r="M45" s="60">
        <v>8154</v>
      </c>
      <c r="N45" s="60">
        <v>8195</v>
      </c>
      <c r="O45" s="61">
        <v>8071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530</v>
      </c>
      <c r="L46" s="64" t="s">
        <v>530</v>
      </c>
      <c r="M46" s="64" t="s">
        <v>530</v>
      </c>
      <c r="N46" s="64" t="s">
        <v>530</v>
      </c>
      <c r="O46" s="65" t="s">
        <v>530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530</v>
      </c>
      <c r="L47" s="64" t="s">
        <v>530</v>
      </c>
      <c r="M47" s="64" t="s">
        <v>530</v>
      </c>
      <c r="N47" s="64" t="s">
        <v>530</v>
      </c>
      <c r="O47" s="65" t="s">
        <v>530</v>
      </c>
      <c r="P47" s="48"/>
      <c r="Q47" s="48"/>
      <c r="R47" s="48"/>
      <c r="S47" s="48"/>
      <c r="T47" s="48"/>
      <c r="U47" s="48"/>
    </row>
    <row r="48" spans="1:21" ht="30.75" customHeight="1" x14ac:dyDescent="0.15">
      <c r="A48" s="48"/>
      <c r="B48" s="1237"/>
      <c r="C48" s="1238"/>
      <c r="D48" s="62"/>
      <c r="E48" s="1219" t="s">
        <v>15</v>
      </c>
      <c r="F48" s="1219"/>
      <c r="G48" s="1219"/>
      <c r="H48" s="1219"/>
      <c r="I48" s="1219"/>
      <c r="J48" s="1220"/>
      <c r="K48" s="63">
        <v>2405</v>
      </c>
      <c r="L48" s="64">
        <v>2638</v>
      </c>
      <c r="M48" s="64">
        <v>2422</v>
      </c>
      <c r="N48" s="64">
        <v>2018</v>
      </c>
      <c r="O48" s="65">
        <v>1704</v>
      </c>
      <c r="P48" s="48"/>
      <c r="Q48" s="48"/>
      <c r="R48" s="48"/>
      <c r="S48" s="48"/>
      <c r="T48" s="48"/>
      <c r="U48" s="48"/>
    </row>
    <row r="49" spans="1:21" ht="30.75" customHeight="1" x14ac:dyDescent="0.15">
      <c r="A49" s="48"/>
      <c r="B49" s="1237"/>
      <c r="C49" s="1238"/>
      <c r="D49" s="62"/>
      <c r="E49" s="1219" t="s">
        <v>16</v>
      </c>
      <c r="F49" s="1219"/>
      <c r="G49" s="1219"/>
      <c r="H49" s="1219"/>
      <c r="I49" s="1219"/>
      <c r="J49" s="1220"/>
      <c r="K49" s="63" t="s">
        <v>530</v>
      </c>
      <c r="L49" s="64" t="s">
        <v>530</v>
      </c>
      <c r="M49" s="64" t="s">
        <v>530</v>
      </c>
      <c r="N49" s="64" t="s">
        <v>530</v>
      </c>
      <c r="O49" s="65" t="s">
        <v>530</v>
      </c>
      <c r="P49" s="48"/>
      <c r="Q49" s="48"/>
      <c r="R49" s="48"/>
      <c r="S49" s="48"/>
      <c r="T49" s="48"/>
      <c r="U49" s="48"/>
    </row>
    <row r="50" spans="1:21" ht="30.75" customHeight="1" x14ac:dyDescent="0.15">
      <c r="A50" s="48"/>
      <c r="B50" s="1237"/>
      <c r="C50" s="1238"/>
      <c r="D50" s="62"/>
      <c r="E50" s="1219" t="s">
        <v>17</v>
      </c>
      <c r="F50" s="1219"/>
      <c r="G50" s="1219"/>
      <c r="H50" s="1219"/>
      <c r="I50" s="1219"/>
      <c r="J50" s="1220"/>
      <c r="K50" s="63">
        <v>182</v>
      </c>
      <c r="L50" s="64">
        <v>166</v>
      </c>
      <c r="M50" s="64">
        <v>129</v>
      </c>
      <c r="N50" s="64">
        <v>621</v>
      </c>
      <c r="O50" s="65">
        <v>99</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530</v>
      </c>
      <c r="L51" s="64" t="s">
        <v>530</v>
      </c>
      <c r="M51" s="64" t="s">
        <v>530</v>
      </c>
      <c r="N51" s="64" t="s">
        <v>530</v>
      </c>
      <c r="O51" s="65" t="s">
        <v>530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10376</v>
      </c>
      <c r="L52" s="64">
        <v>10697</v>
      </c>
      <c r="M52" s="64">
        <v>11217</v>
      </c>
      <c r="N52" s="64">
        <v>10557</v>
      </c>
      <c r="O52" s="65">
        <v>11355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-424</v>
      </c>
      <c r="L53" s="69">
        <v>-504</v>
      </c>
      <c r="M53" s="69">
        <v>-512</v>
      </c>
      <c r="N53" s="69">
        <v>277</v>
      </c>
      <c r="O53" s="70">
        <v>-1481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613</v>
      </c>
      <c r="L57" s="84" t="s">
        <v>613</v>
      </c>
      <c r="M57" s="84" t="s">
        <v>613</v>
      </c>
      <c r="N57" s="84" t="s">
        <v>613</v>
      </c>
      <c r="O57" s="85" t="s">
        <v>613</v>
      </c>
    </row>
    <row r="58" spans="1:21" ht="31.5" customHeight="1" thickBot="1" x14ac:dyDescent="0.2">
      <c r="B58" s="1227"/>
      <c r="C58" s="1228"/>
      <c r="D58" s="1232" t="s">
        <v>27</v>
      </c>
      <c r="E58" s="1233"/>
      <c r="F58" s="1233"/>
      <c r="G58" s="1233"/>
      <c r="H58" s="1233"/>
      <c r="I58" s="1233"/>
      <c r="J58" s="1234"/>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lUlXzB3QIqvKhKMqq7+XZE7QPrakc+oCInYInYr2k+8pl63nC0P17Hq+/wlvhJvW1Suap+13fPZIfWror2Ebg==" saltValue="hlr/u4IILInuv+aogk5l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5" t="s">
        <v>30</v>
      </c>
      <c r="C41" s="1256"/>
      <c r="D41" s="102"/>
      <c r="E41" s="1257" t="s">
        <v>31</v>
      </c>
      <c r="F41" s="1257"/>
      <c r="G41" s="1257"/>
      <c r="H41" s="1258"/>
      <c r="I41" s="351">
        <v>49273</v>
      </c>
      <c r="J41" s="352">
        <v>53045</v>
      </c>
      <c r="K41" s="352">
        <v>50036</v>
      </c>
      <c r="L41" s="352">
        <v>47537</v>
      </c>
      <c r="M41" s="353">
        <v>45985</v>
      </c>
    </row>
    <row r="42" spans="2:13" ht="27.75" customHeight="1" x14ac:dyDescent="0.15">
      <c r="B42" s="1245"/>
      <c r="C42" s="1246"/>
      <c r="D42" s="103"/>
      <c r="E42" s="1249" t="s">
        <v>32</v>
      </c>
      <c r="F42" s="1249"/>
      <c r="G42" s="1249"/>
      <c r="H42" s="1250"/>
      <c r="I42" s="354">
        <v>655</v>
      </c>
      <c r="J42" s="355">
        <v>1360</v>
      </c>
      <c r="K42" s="355">
        <v>2689</v>
      </c>
      <c r="L42" s="355">
        <v>700</v>
      </c>
      <c r="M42" s="356">
        <v>129</v>
      </c>
    </row>
    <row r="43" spans="2:13" ht="27.75" customHeight="1" x14ac:dyDescent="0.15">
      <c r="B43" s="1245"/>
      <c r="C43" s="1246"/>
      <c r="D43" s="103"/>
      <c r="E43" s="1249" t="s">
        <v>33</v>
      </c>
      <c r="F43" s="1249"/>
      <c r="G43" s="1249"/>
      <c r="H43" s="1250"/>
      <c r="I43" s="354">
        <v>20215</v>
      </c>
      <c r="J43" s="355">
        <v>18360</v>
      </c>
      <c r="K43" s="355">
        <v>18091</v>
      </c>
      <c r="L43" s="355">
        <v>16629</v>
      </c>
      <c r="M43" s="356">
        <v>14320</v>
      </c>
    </row>
    <row r="44" spans="2:13" ht="27.75" customHeight="1" x14ac:dyDescent="0.15">
      <c r="B44" s="1245"/>
      <c r="C44" s="1246"/>
      <c r="D44" s="103"/>
      <c r="E44" s="1249" t="s">
        <v>34</v>
      </c>
      <c r="F44" s="1249"/>
      <c r="G44" s="1249"/>
      <c r="H44" s="1250"/>
      <c r="I44" s="354" t="s">
        <v>530</v>
      </c>
      <c r="J44" s="355" t="s">
        <v>530</v>
      </c>
      <c r="K44" s="355" t="s">
        <v>530</v>
      </c>
      <c r="L44" s="355" t="s">
        <v>530</v>
      </c>
      <c r="M44" s="356" t="s">
        <v>530</v>
      </c>
    </row>
    <row r="45" spans="2:13" ht="27.75" customHeight="1" x14ac:dyDescent="0.15">
      <c r="B45" s="1245"/>
      <c r="C45" s="1246"/>
      <c r="D45" s="103"/>
      <c r="E45" s="1249" t="s">
        <v>35</v>
      </c>
      <c r="F45" s="1249"/>
      <c r="G45" s="1249"/>
      <c r="H45" s="1250"/>
      <c r="I45" s="354">
        <v>8683</v>
      </c>
      <c r="J45" s="355">
        <v>8827</v>
      </c>
      <c r="K45" s="355">
        <v>8992</v>
      </c>
      <c r="L45" s="355">
        <v>9298</v>
      </c>
      <c r="M45" s="356">
        <v>9733</v>
      </c>
    </row>
    <row r="46" spans="2:13" ht="27.75" customHeight="1" x14ac:dyDescent="0.15">
      <c r="B46" s="1245"/>
      <c r="C46" s="1246"/>
      <c r="D46" s="104"/>
      <c r="E46" s="1249" t="s">
        <v>36</v>
      </c>
      <c r="F46" s="1249"/>
      <c r="G46" s="1249"/>
      <c r="H46" s="1250"/>
      <c r="I46" s="354">
        <v>190</v>
      </c>
      <c r="J46" s="355">
        <v>191</v>
      </c>
      <c r="K46" s="355">
        <v>181</v>
      </c>
      <c r="L46" s="355">
        <v>173</v>
      </c>
      <c r="M46" s="356" t="s">
        <v>530</v>
      </c>
    </row>
    <row r="47" spans="2:13" ht="27.75" customHeight="1" x14ac:dyDescent="0.15">
      <c r="B47" s="1245"/>
      <c r="C47" s="1246"/>
      <c r="D47" s="105"/>
      <c r="E47" s="1259" t="s">
        <v>37</v>
      </c>
      <c r="F47" s="1260"/>
      <c r="G47" s="1260"/>
      <c r="H47" s="1261"/>
      <c r="I47" s="354" t="s">
        <v>530</v>
      </c>
      <c r="J47" s="355" t="s">
        <v>530</v>
      </c>
      <c r="K47" s="355" t="s">
        <v>530</v>
      </c>
      <c r="L47" s="355" t="s">
        <v>530</v>
      </c>
      <c r="M47" s="356" t="s">
        <v>530</v>
      </c>
    </row>
    <row r="48" spans="2:13" ht="27.75" customHeight="1" x14ac:dyDescent="0.15">
      <c r="B48" s="1245"/>
      <c r="C48" s="1246"/>
      <c r="D48" s="103"/>
      <c r="E48" s="1249" t="s">
        <v>38</v>
      </c>
      <c r="F48" s="1249"/>
      <c r="G48" s="1249"/>
      <c r="H48" s="1250"/>
      <c r="I48" s="354" t="s">
        <v>530</v>
      </c>
      <c r="J48" s="355" t="s">
        <v>530</v>
      </c>
      <c r="K48" s="355" t="s">
        <v>530</v>
      </c>
      <c r="L48" s="355" t="s">
        <v>530</v>
      </c>
      <c r="M48" s="356" t="s">
        <v>530</v>
      </c>
    </row>
    <row r="49" spans="2:13" ht="27.75" customHeight="1" x14ac:dyDescent="0.15">
      <c r="B49" s="1247"/>
      <c r="C49" s="1248"/>
      <c r="D49" s="103"/>
      <c r="E49" s="1249" t="s">
        <v>39</v>
      </c>
      <c r="F49" s="1249"/>
      <c r="G49" s="1249"/>
      <c r="H49" s="1250"/>
      <c r="I49" s="354" t="s">
        <v>530</v>
      </c>
      <c r="J49" s="355" t="s">
        <v>530</v>
      </c>
      <c r="K49" s="355" t="s">
        <v>530</v>
      </c>
      <c r="L49" s="355" t="s">
        <v>530</v>
      </c>
      <c r="M49" s="356" t="s">
        <v>530</v>
      </c>
    </row>
    <row r="50" spans="2:13" ht="27.75" customHeight="1" x14ac:dyDescent="0.15">
      <c r="B50" s="1243" t="s">
        <v>40</v>
      </c>
      <c r="C50" s="1244"/>
      <c r="D50" s="106"/>
      <c r="E50" s="1249" t="s">
        <v>41</v>
      </c>
      <c r="F50" s="1249"/>
      <c r="G50" s="1249"/>
      <c r="H50" s="1250"/>
      <c r="I50" s="354">
        <v>45562</v>
      </c>
      <c r="J50" s="355">
        <v>40390</v>
      </c>
      <c r="K50" s="355">
        <v>38134</v>
      </c>
      <c r="L50" s="355">
        <v>37810</v>
      </c>
      <c r="M50" s="356">
        <v>41707</v>
      </c>
    </row>
    <row r="51" spans="2:13" ht="27.75" customHeight="1" x14ac:dyDescent="0.15">
      <c r="B51" s="1245"/>
      <c r="C51" s="1246"/>
      <c r="D51" s="103"/>
      <c r="E51" s="1249" t="s">
        <v>42</v>
      </c>
      <c r="F51" s="1249"/>
      <c r="G51" s="1249"/>
      <c r="H51" s="1250"/>
      <c r="I51" s="354">
        <v>22265</v>
      </c>
      <c r="J51" s="355">
        <v>20307</v>
      </c>
      <c r="K51" s="355">
        <v>21198</v>
      </c>
      <c r="L51" s="355">
        <v>18128</v>
      </c>
      <c r="M51" s="356">
        <v>22740</v>
      </c>
    </row>
    <row r="52" spans="2:13" ht="27.75" customHeight="1" x14ac:dyDescent="0.15">
      <c r="B52" s="1247"/>
      <c r="C52" s="1248"/>
      <c r="D52" s="103"/>
      <c r="E52" s="1249" t="s">
        <v>43</v>
      </c>
      <c r="F52" s="1249"/>
      <c r="G52" s="1249"/>
      <c r="H52" s="1250"/>
      <c r="I52" s="354">
        <v>92148</v>
      </c>
      <c r="J52" s="355">
        <v>95593</v>
      </c>
      <c r="K52" s="355">
        <v>96171</v>
      </c>
      <c r="L52" s="355">
        <v>95989</v>
      </c>
      <c r="M52" s="356">
        <v>96027</v>
      </c>
    </row>
    <row r="53" spans="2:13" ht="27.75" customHeight="1" thickBot="1" x14ac:dyDescent="0.2">
      <c r="B53" s="1251" t="s">
        <v>44</v>
      </c>
      <c r="C53" s="1252"/>
      <c r="D53" s="107"/>
      <c r="E53" s="1253" t="s">
        <v>45</v>
      </c>
      <c r="F53" s="1253"/>
      <c r="G53" s="1253"/>
      <c r="H53" s="1254"/>
      <c r="I53" s="357">
        <v>-80959</v>
      </c>
      <c r="J53" s="358">
        <v>-74508</v>
      </c>
      <c r="K53" s="358">
        <v>-75515</v>
      </c>
      <c r="L53" s="358">
        <v>-77591</v>
      </c>
      <c r="M53" s="359">
        <v>-90306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fXNv71SHrezHREkp4UQCJlMY//ML6w8tUNx8dsn3rZbU4dW00V5WaBrrs1PJuPPwHDolH8e6WG5tjpw+KpK5g==" saltValue="hFNht6lDMSEg8RHKpmA4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70" t="s">
        <v>48</v>
      </c>
      <c r="D55" s="1270"/>
      <c r="E55" s="1271"/>
      <c r="F55" s="119">
        <v>15117</v>
      </c>
      <c r="G55" s="119">
        <v>14161</v>
      </c>
      <c r="H55" s="120">
        <v>17017</v>
      </c>
    </row>
    <row r="56" spans="2:8" ht="52.5" customHeight="1" x14ac:dyDescent="0.15">
      <c r="B56" s="121"/>
      <c r="C56" s="1272" t="s">
        <v>49</v>
      </c>
      <c r="D56" s="1272"/>
      <c r="E56" s="1273"/>
      <c r="F56" s="122">
        <v>2531</v>
      </c>
      <c r="G56" s="122">
        <v>2531</v>
      </c>
      <c r="H56" s="123">
        <v>2531</v>
      </c>
    </row>
    <row r="57" spans="2:8" ht="53.25" customHeight="1" x14ac:dyDescent="0.15">
      <c r="B57" s="121"/>
      <c r="C57" s="1274" t="s">
        <v>50</v>
      </c>
      <c r="D57" s="1274"/>
      <c r="E57" s="1275"/>
      <c r="F57" s="124">
        <v>14711</v>
      </c>
      <c r="G57" s="124">
        <v>14764</v>
      </c>
      <c r="H57" s="125">
        <v>15523</v>
      </c>
    </row>
    <row r="58" spans="2:8" ht="45.75" customHeight="1" x14ac:dyDescent="0.15">
      <c r="B58" s="126"/>
      <c r="C58" s="1262" t="s">
        <v>608</v>
      </c>
      <c r="D58" s="1263"/>
      <c r="E58" s="1264"/>
      <c r="F58" s="127">
        <v>6501</v>
      </c>
      <c r="G58" s="127">
        <v>9694</v>
      </c>
      <c r="H58" s="128">
        <v>12826</v>
      </c>
    </row>
    <row r="59" spans="2:8" ht="45.75" customHeight="1" x14ac:dyDescent="0.15">
      <c r="B59" s="126"/>
      <c r="C59" s="1262" t="s">
        <v>609</v>
      </c>
      <c r="D59" s="1263"/>
      <c r="E59" s="1264"/>
      <c r="F59" s="127">
        <v>1170</v>
      </c>
      <c r="G59" s="127">
        <v>1174</v>
      </c>
      <c r="H59" s="128">
        <v>1100</v>
      </c>
    </row>
    <row r="60" spans="2:8" ht="45.75" customHeight="1" x14ac:dyDescent="0.15">
      <c r="B60" s="126"/>
      <c r="C60" s="1262" t="s">
        <v>610</v>
      </c>
      <c r="D60" s="1263"/>
      <c r="E60" s="1264"/>
      <c r="F60" s="127">
        <v>604</v>
      </c>
      <c r="G60" s="127">
        <v>596</v>
      </c>
      <c r="H60" s="128">
        <v>588</v>
      </c>
    </row>
    <row r="61" spans="2:8" ht="45.75" customHeight="1" x14ac:dyDescent="0.15">
      <c r="B61" s="126"/>
      <c r="C61" s="1262" t="s">
        <v>612</v>
      </c>
      <c r="D61" s="1263"/>
      <c r="E61" s="1264"/>
      <c r="F61" s="127">
        <v>285</v>
      </c>
      <c r="G61" s="127">
        <v>285</v>
      </c>
      <c r="H61" s="128">
        <v>285</v>
      </c>
    </row>
    <row r="62" spans="2:8" ht="45.75" customHeight="1" thickBot="1" x14ac:dyDescent="0.2">
      <c r="B62" s="129"/>
      <c r="C62" s="1265" t="s">
        <v>611</v>
      </c>
      <c r="D62" s="1266"/>
      <c r="E62" s="1267"/>
      <c r="F62" s="130">
        <v>216</v>
      </c>
      <c r="G62" s="130">
        <v>237</v>
      </c>
      <c r="H62" s="131">
        <v>262</v>
      </c>
    </row>
    <row r="63" spans="2:8" ht="52.5" customHeight="1" thickBot="1" x14ac:dyDescent="0.2">
      <c r="B63" s="132"/>
      <c r="C63" s="1268" t="s">
        <v>51</v>
      </c>
      <c r="D63" s="1268"/>
      <c r="E63" s="1269"/>
      <c r="F63" s="133">
        <v>32359</v>
      </c>
      <c r="G63" s="133">
        <v>31456</v>
      </c>
      <c r="H63" s="134">
        <v>35071</v>
      </c>
    </row>
    <row r="64" spans="2:8" x14ac:dyDescent="0.15"/>
  </sheetData>
  <sheetProtection algorithmName="SHA-512" hashValue="liWFSHp7cnpo0X9l67hO76CodxXvyu1hlv3XuMImnFXq0MFftnH4ZwJWJuy6SUaZlTLEBfpor0QhpJsLQpj2BA==" saltValue="iGKnB62pofVcG5anR6Fc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617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618</v>
      </c>
    </row>
    <row r="50" spans="1:109" x14ac:dyDescent="0.15">
      <c r="B50" s="376"/>
      <c r="G50" s="1282"/>
      <c r="H50" s="1282"/>
      <c r="I50" s="1282"/>
      <c r="J50" s="1282"/>
      <c r="K50" s="386"/>
      <c r="L50" s="386"/>
      <c r="M50" s="387"/>
      <c r="N50" s="387"/>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571</v>
      </c>
      <c r="BQ50" s="1281"/>
      <c r="BR50" s="1281"/>
      <c r="BS50" s="1281"/>
      <c r="BT50" s="1281"/>
      <c r="BU50" s="1281"/>
      <c r="BV50" s="1281"/>
      <c r="BW50" s="1281"/>
      <c r="BX50" s="1281" t="s">
        <v>572</v>
      </c>
      <c r="BY50" s="1281"/>
      <c r="BZ50" s="1281"/>
      <c r="CA50" s="1281"/>
      <c r="CB50" s="1281"/>
      <c r="CC50" s="1281"/>
      <c r="CD50" s="1281"/>
      <c r="CE50" s="1281"/>
      <c r="CF50" s="1281" t="s">
        <v>573</v>
      </c>
      <c r="CG50" s="1281"/>
      <c r="CH50" s="1281"/>
      <c r="CI50" s="1281"/>
      <c r="CJ50" s="1281"/>
      <c r="CK50" s="1281"/>
      <c r="CL50" s="1281"/>
      <c r="CM50" s="1281"/>
      <c r="CN50" s="1281" t="s">
        <v>574</v>
      </c>
      <c r="CO50" s="1281"/>
      <c r="CP50" s="1281"/>
      <c r="CQ50" s="1281"/>
      <c r="CR50" s="1281"/>
      <c r="CS50" s="1281"/>
      <c r="CT50" s="1281"/>
      <c r="CU50" s="1281"/>
      <c r="CV50" s="1281" t="s">
        <v>575</v>
      </c>
      <c r="CW50" s="1281"/>
      <c r="CX50" s="1281"/>
      <c r="CY50" s="1281"/>
      <c r="CZ50" s="1281"/>
      <c r="DA50" s="1281"/>
      <c r="DB50" s="1281"/>
      <c r="DC50" s="1281"/>
    </row>
    <row r="51" spans="1:109" ht="13.5" customHeight="1" x14ac:dyDescent="0.15">
      <c r="B51" s="376"/>
      <c r="G51" s="1284"/>
      <c r="H51" s="1284"/>
      <c r="I51" s="1298"/>
      <c r="J51" s="1298"/>
      <c r="K51" s="1283"/>
      <c r="L51" s="1283"/>
      <c r="M51" s="1283"/>
      <c r="N51" s="1283"/>
      <c r="AM51" s="385"/>
      <c r="AN51" s="1279" t="s">
        <v>619</v>
      </c>
      <c r="AO51" s="1279"/>
      <c r="AP51" s="1279"/>
      <c r="AQ51" s="1279"/>
      <c r="AR51" s="1279"/>
      <c r="AS51" s="1279"/>
      <c r="AT51" s="1279"/>
      <c r="AU51" s="1279"/>
      <c r="AV51" s="1279"/>
      <c r="AW51" s="1279"/>
      <c r="AX51" s="1279"/>
      <c r="AY51" s="1279"/>
      <c r="AZ51" s="1279"/>
      <c r="BA51" s="1279"/>
      <c r="BB51" s="1279" t="s">
        <v>620</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6"/>
      <c r="G52" s="1284"/>
      <c r="H52" s="1284"/>
      <c r="I52" s="1298"/>
      <c r="J52" s="1298"/>
      <c r="K52" s="1283"/>
      <c r="L52" s="1283"/>
      <c r="M52" s="1283"/>
      <c r="N52" s="1283"/>
      <c r="AM52" s="3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4"/>
      <c r="B53" s="376"/>
      <c r="G53" s="1284"/>
      <c r="H53" s="1284"/>
      <c r="I53" s="1282"/>
      <c r="J53" s="1282"/>
      <c r="K53" s="1283"/>
      <c r="L53" s="1283"/>
      <c r="M53" s="1283"/>
      <c r="N53" s="1283"/>
      <c r="AM53" s="385"/>
      <c r="AN53" s="1279"/>
      <c r="AO53" s="1279"/>
      <c r="AP53" s="1279"/>
      <c r="AQ53" s="1279"/>
      <c r="AR53" s="1279"/>
      <c r="AS53" s="1279"/>
      <c r="AT53" s="1279"/>
      <c r="AU53" s="1279"/>
      <c r="AV53" s="1279"/>
      <c r="AW53" s="1279"/>
      <c r="AX53" s="1279"/>
      <c r="AY53" s="1279"/>
      <c r="AZ53" s="1279"/>
      <c r="BA53" s="1279"/>
      <c r="BB53" s="1279" t="s">
        <v>621</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67.099999999999994</v>
      </c>
      <c r="CO53" s="1276"/>
      <c r="CP53" s="1276"/>
      <c r="CQ53" s="1276"/>
      <c r="CR53" s="1276"/>
      <c r="CS53" s="1276"/>
      <c r="CT53" s="1276"/>
      <c r="CU53" s="1276"/>
      <c r="CV53" s="1276">
        <v>69</v>
      </c>
      <c r="CW53" s="1276"/>
      <c r="CX53" s="1276"/>
      <c r="CY53" s="1276"/>
      <c r="CZ53" s="1276"/>
      <c r="DA53" s="1276"/>
      <c r="DB53" s="1276"/>
      <c r="DC53" s="1276"/>
    </row>
    <row r="54" spans="1:109" x14ac:dyDescent="0.15">
      <c r="A54" s="384"/>
      <c r="B54" s="376"/>
      <c r="G54" s="1284"/>
      <c r="H54" s="1284"/>
      <c r="I54" s="1282"/>
      <c r="J54" s="1282"/>
      <c r="K54" s="1283"/>
      <c r="L54" s="1283"/>
      <c r="M54" s="1283"/>
      <c r="N54" s="1283"/>
      <c r="AM54" s="3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4"/>
      <c r="B55" s="376"/>
      <c r="G55" s="1282"/>
      <c r="H55" s="1282"/>
      <c r="I55" s="1282"/>
      <c r="J55" s="1282"/>
      <c r="K55" s="1283"/>
      <c r="L55" s="1283"/>
      <c r="M55" s="1283"/>
      <c r="N55" s="1283"/>
      <c r="AN55" s="1281" t="s">
        <v>622</v>
      </c>
      <c r="AO55" s="1281"/>
      <c r="AP55" s="1281"/>
      <c r="AQ55" s="1281"/>
      <c r="AR55" s="1281"/>
      <c r="AS55" s="1281"/>
      <c r="AT55" s="1281"/>
      <c r="AU55" s="1281"/>
      <c r="AV55" s="1281"/>
      <c r="AW55" s="1281"/>
      <c r="AX55" s="1281"/>
      <c r="AY55" s="1281"/>
      <c r="AZ55" s="1281"/>
      <c r="BA55" s="1281"/>
      <c r="BB55" s="1279" t="s">
        <v>620</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31.5</v>
      </c>
      <c r="CO55" s="1276"/>
      <c r="CP55" s="1276"/>
      <c r="CQ55" s="1276"/>
      <c r="CR55" s="1276"/>
      <c r="CS55" s="1276"/>
      <c r="CT55" s="1276"/>
      <c r="CU55" s="1276"/>
      <c r="CV55" s="1276">
        <v>23.4</v>
      </c>
      <c r="CW55" s="1276"/>
      <c r="CX55" s="1276"/>
      <c r="CY55" s="1276"/>
      <c r="CZ55" s="1276"/>
      <c r="DA55" s="1276"/>
      <c r="DB55" s="1276"/>
      <c r="DC55" s="1276"/>
    </row>
    <row r="56" spans="1:109" x14ac:dyDescent="0.15">
      <c r="A56" s="384"/>
      <c r="B56" s="376"/>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4" customFormat="1" x14ac:dyDescent="0.15">
      <c r="B57" s="388"/>
      <c r="G57" s="1282"/>
      <c r="H57" s="1282"/>
      <c r="I57" s="1277"/>
      <c r="J57" s="1277"/>
      <c r="K57" s="1283"/>
      <c r="L57" s="1283"/>
      <c r="M57" s="1283"/>
      <c r="N57" s="1283"/>
      <c r="AM57" s="370"/>
      <c r="AN57" s="1281"/>
      <c r="AO57" s="1281"/>
      <c r="AP57" s="1281"/>
      <c r="AQ57" s="1281"/>
      <c r="AR57" s="1281"/>
      <c r="AS57" s="1281"/>
      <c r="AT57" s="1281"/>
      <c r="AU57" s="1281"/>
      <c r="AV57" s="1281"/>
      <c r="AW57" s="1281"/>
      <c r="AX57" s="1281"/>
      <c r="AY57" s="1281"/>
      <c r="AZ57" s="1281"/>
      <c r="BA57" s="1281"/>
      <c r="BB57" s="1279" t="s">
        <v>621</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62.7</v>
      </c>
      <c r="CO57" s="1276"/>
      <c r="CP57" s="1276"/>
      <c r="CQ57" s="1276"/>
      <c r="CR57" s="1276"/>
      <c r="CS57" s="1276"/>
      <c r="CT57" s="1276"/>
      <c r="CU57" s="1276"/>
      <c r="CV57" s="1276">
        <v>63.9</v>
      </c>
      <c r="CW57" s="1276"/>
      <c r="CX57" s="1276"/>
      <c r="CY57" s="1276"/>
      <c r="CZ57" s="1276"/>
      <c r="DA57" s="1276"/>
      <c r="DB57" s="1276"/>
      <c r="DC57" s="1276"/>
      <c r="DD57" s="389"/>
      <c r="DE57" s="388"/>
    </row>
    <row r="58" spans="1:109" s="384" customFormat="1" x14ac:dyDescent="0.15">
      <c r="A58" s="370"/>
      <c r="B58" s="388"/>
      <c r="G58" s="1282"/>
      <c r="H58" s="1282"/>
      <c r="I58" s="1277"/>
      <c r="J58" s="1277"/>
      <c r="K58" s="1283"/>
      <c r="L58" s="1283"/>
      <c r="M58" s="1283"/>
      <c r="N58" s="1283"/>
      <c r="AM58" s="370"/>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623</v>
      </c>
    </row>
    <row r="64" spans="1:109" x14ac:dyDescent="0.15">
      <c r="B64" s="376"/>
      <c r="G64" s="383"/>
      <c r="I64" s="396"/>
      <c r="J64" s="396"/>
      <c r="K64" s="396"/>
      <c r="L64" s="396"/>
      <c r="M64" s="396"/>
      <c r="N64" s="397"/>
      <c r="AM64" s="383"/>
      <c r="AN64" s="383" t="s">
        <v>616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618</v>
      </c>
    </row>
    <row r="72" spans="2:107" x14ac:dyDescent="0.15">
      <c r="B72" s="376"/>
      <c r="G72" s="1282"/>
      <c r="H72" s="1282"/>
      <c r="I72" s="1282"/>
      <c r="J72" s="1282"/>
      <c r="K72" s="386"/>
      <c r="L72" s="386"/>
      <c r="M72" s="387"/>
      <c r="N72" s="387"/>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571</v>
      </c>
      <c r="BQ72" s="1281"/>
      <c r="BR72" s="1281"/>
      <c r="BS72" s="1281"/>
      <c r="BT72" s="1281"/>
      <c r="BU72" s="1281"/>
      <c r="BV72" s="1281"/>
      <c r="BW72" s="1281"/>
      <c r="BX72" s="1281" t="s">
        <v>572</v>
      </c>
      <c r="BY72" s="1281"/>
      <c r="BZ72" s="1281"/>
      <c r="CA72" s="1281"/>
      <c r="CB72" s="1281"/>
      <c r="CC72" s="1281"/>
      <c r="CD72" s="1281"/>
      <c r="CE72" s="1281"/>
      <c r="CF72" s="1281" t="s">
        <v>573</v>
      </c>
      <c r="CG72" s="1281"/>
      <c r="CH72" s="1281"/>
      <c r="CI72" s="1281"/>
      <c r="CJ72" s="1281"/>
      <c r="CK72" s="1281"/>
      <c r="CL72" s="1281"/>
      <c r="CM72" s="1281"/>
      <c r="CN72" s="1281" t="s">
        <v>574</v>
      </c>
      <c r="CO72" s="1281"/>
      <c r="CP72" s="1281"/>
      <c r="CQ72" s="1281"/>
      <c r="CR72" s="1281"/>
      <c r="CS72" s="1281"/>
      <c r="CT72" s="1281"/>
      <c r="CU72" s="1281"/>
      <c r="CV72" s="1281" t="s">
        <v>575</v>
      </c>
      <c r="CW72" s="1281"/>
      <c r="CX72" s="1281"/>
      <c r="CY72" s="1281"/>
      <c r="CZ72" s="1281"/>
      <c r="DA72" s="1281"/>
      <c r="DB72" s="1281"/>
      <c r="DC72" s="1281"/>
    </row>
    <row r="73" spans="2:107" x14ac:dyDescent="0.15">
      <c r="B73" s="376"/>
      <c r="G73" s="1284"/>
      <c r="H73" s="1284"/>
      <c r="I73" s="1284"/>
      <c r="J73" s="1284"/>
      <c r="K73" s="1280"/>
      <c r="L73" s="1280"/>
      <c r="M73" s="1280"/>
      <c r="N73" s="1280"/>
      <c r="AM73" s="385"/>
      <c r="AN73" s="1279" t="s">
        <v>619</v>
      </c>
      <c r="AO73" s="1279"/>
      <c r="AP73" s="1279"/>
      <c r="AQ73" s="1279"/>
      <c r="AR73" s="1279"/>
      <c r="AS73" s="1279"/>
      <c r="AT73" s="1279"/>
      <c r="AU73" s="1279"/>
      <c r="AV73" s="1279"/>
      <c r="AW73" s="1279"/>
      <c r="AX73" s="1279"/>
      <c r="AY73" s="1279"/>
      <c r="AZ73" s="1279"/>
      <c r="BA73" s="1279"/>
      <c r="BB73" s="1279" t="s">
        <v>620</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6"/>
      <c r="G74" s="1284"/>
      <c r="H74" s="1284"/>
      <c r="I74" s="1284"/>
      <c r="J74" s="1284"/>
      <c r="K74" s="1280"/>
      <c r="L74" s="1280"/>
      <c r="M74" s="1280"/>
      <c r="N74" s="1280"/>
      <c r="AM74" s="3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6"/>
      <c r="G75" s="1284"/>
      <c r="H75" s="1284"/>
      <c r="I75" s="1282"/>
      <c r="J75" s="1282"/>
      <c r="K75" s="1283"/>
      <c r="L75" s="1283"/>
      <c r="M75" s="1283"/>
      <c r="N75" s="1283"/>
      <c r="AM75" s="385"/>
      <c r="AN75" s="1279"/>
      <c r="AO75" s="1279"/>
      <c r="AP75" s="1279"/>
      <c r="AQ75" s="1279"/>
      <c r="AR75" s="1279"/>
      <c r="AS75" s="1279"/>
      <c r="AT75" s="1279"/>
      <c r="AU75" s="1279"/>
      <c r="AV75" s="1279"/>
      <c r="AW75" s="1279"/>
      <c r="AX75" s="1279"/>
      <c r="AY75" s="1279"/>
      <c r="AZ75" s="1279"/>
      <c r="BA75" s="1279"/>
      <c r="BB75" s="1279" t="s">
        <v>625</v>
      </c>
      <c r="BC75" s="1279"/>
      <c r="BD75" s="1279"/>
      <c r="BE75" s="1279"/>
      <c r="BF75" s="1279"/>
      <c r="BG75" s="1279"/>
      <c r="BH75" s="1279"/>
      <c r="BI75" s="1279"/>
      <c r="BJ75" s="1279"/>
      <c r="BK75" s="1279"/>
      <c r="BL75" s="1279"/>
      <c r="BM75" s="1279"/>
      <c r="BN75" s="1279"/>
      <c r="BO75" s="1279"/>
      <c r="BP75" s="1276">
        <v>0.2</v>
      </c>
      <c r="BQ75" s="1276"/>
      <c r="BR75" s="1276"/>
      <c r="BS75" s="1276"/>
      <c r="BT75" s="1276"/>
      <c r="BU75" s="1276"/>
      <c r="BV75" s="1276"/>
      <c r="BW75" s="1276"/>
      <c r="BX75" s="1276">
        <v>-0.4</v>
      </c>
      <c r="BY75" s="1276"/>
      <c r="BZ75" s="1276"/>
      <c r="CA75" s="1276"/>
      <c r="CB75" s="1276"/>
      <c r="CC75" s="1276"/>
      <c r="CD75" s="1276"/>
      <c r="CE75" s="1276"/>
      <c r="CF75" s="1276">
        <v>-0.7</v>
      </c>
      <c r="CG75" s="1276"/>
      <c r="CH75" s="1276"/>
      <c r="CI75" s="1276"/>
      <c r="CJ75" s="1276"/>
      <c r="CK75" s="1276"/>
      <c r="CL75" s="1276"/>
      <c r="CM75" s="1276"/>
      <c r="CN75" s="1276">
        <v>-0.4</v>
      </c>
      <c r="CO75" s="1276"/>
      <c r="CP75" s="1276"/>
      <c r="CQ75" s="1276"/>
      <c r="CR75" s="1276"/>
      <c r="CS75" s="1276"/>
      <c r="CT75" s="1276"/>
      <c r="CU75" s="1276"/>
      <c r="CV75" s="1276">
        <v>-0.8</v>
      </c>
      <c r="CW75" s="1276"/>
      <c r="CX75" s="1276"/>
      <c r="CY75" s="1276"/>
      <c r="CZ75" s="1276"/>
      <c r="DA75" s="1276"/>
      <c r="DB75" s="1276"/>
      <c r="DC75" s="1276"/>
    </row>
    <row r="76" spans="2:107" x14ac:dyDescent="0.15">
      <c r="B76" s="376"/>
      <c r="G76" s="1284"/>
      <c r="H76" s="1284"/>
      <c r="I76" s="1282"/>
      <c r="J76" s="1282"/>
      <c r="K76" s="1283"/>
      <c r="L76" s="1283"/>
      <c r="M76" s="1283"/>
      <c r="N76" s="1283"/>
      <c r="AM76" s="3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6"/>
      <c r="G77" s="1282"/>
      <c r="H77" s="1282"/>
      <c r="I77" s="1282"/>
      <c r="J77" s="1282"/>
      <c r="K77" s="1280"/>
      <c r="L77" s="1280"/>
      <c r="M77" s="1280"/>
      <c r="N77" s="1280"/>
      <c r="AN77" s="1281" t="s">
        <v>622</v>
      </c>
      <c r="AO77" s="1281"/>
      <c r="AP77" s="1281"/>
      <c r="AQ77" s="1281"/>
      <c r="AR77" s="1281"/>
      <c r="AS77" s="1281"/>
      <c r="AT77" s="1281"/>
      <c r="AU77" s="1281"/>
      <c r="AV77" s="1281"/>
      <c r="AW77" s="1281"/>
      <c r="AX77" s="1281"/>
      <c r="AY77" s="1281"/>
      <c r="AZ77" s="1281"/>
      <c r="BA77" s="1281"/>
      <c r="BB77" s="1279" t="s">
        <v>620</v>
      </c>
      <c r="BC77" s="1279"/>
      <c r="BD77" s="1279"/>
      <c r="BE77" s="1279"/>
      <c r="BF77" s="1279"/>
      <c r="BG77" s="1279"/>
      <c r="BH77" s="1279"/>
      <c r="BI77" s="1279"/>
      <c r="BJ77" s="1279"/>
      <c r="BK77" s="1279"/>
      <c r="BL77" s="1279"/>
      <c r="BM77" s="1279"/>
      <c r="BN77" s="1279"/>
      <c r="BO77" s="1279"/>
      <c r="BP77" s="1276">
        <v>37.6</v>
      </c>
      <c r="BQ77" s="1276"/>
      <c r="BR77" s="1276"/>
      <c r="BS77" s="1276"/>
      <c r="BT77" s="1276"/>
      <c r="BU77" s="1276"/>
      <c r="BV77" s="1276"/>
      <c r="BW77" s="1276"/>
      <c r="BX77" s="1276">
        <v>34</v>
      </c>
      <c r="BY77" s="1276"/>
      <c r="BZ77" s="1276"/>
      <c r="CA77" s="1276"/>
      <c r="CB77" s="1276"/>
      <c r="CC77" s="1276"/>
      <c r="CD77" s="1276"/>
      <c r="CE77" s="1276"/>
      <c r="CF77" s="1276">
        <v>33.9</v>
      </c>
      <c r="CG77" s="1276"/>
      <c r="CH77" s="1276"/>
      <c r="CI77" s="1276"/>
      <c r="CJ77" s="1276"/>
      <c r="CK77" s="1276"/>
      <c r="CL77" s="1276"/>
      <c r="CM77" s="1276"/>
      <c r="CN77" s="1276">
        <v>31.5</v>
      </c>
      <c r="CO77" s="1276"/>
      <c r="CP77" s="1276"/>
      <c r="CQ77" s="1276"/>
      <c r="CR77" s="1276"/>
      <c r="CS77" s="1276"/>
      <c r="CT77" s="1276"/>
      <c r="CU77" s="1276"/>
      <c r="CV77" s="1276">
        <v>23.4</v>
      </c>
      <c r="CW77" s="1276"/>
      <c r="CX77" s="1276"/>
      <c r="CY77" s="1276"/>
      <c r="CZ77" s="1276"/>
      <c r="DA77" s="1276"/>
      <c r="DB77" s="1276"/>
      <c r="DC77" s="1276"/>
    </row>
    <row r="78" spans="2:107" x14ac:dyDescent="0.15">
      <c r="B78" s="376"/>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6"/>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625</v>
      </c>
      <c r="BC79" s="1279"/>
      <c r="BD79" s="1279"/>
      <c r="BE79" s="1279"/>
      <c r="BF79" s="1279"/>
      <c r="BG79" s="1279"/>
      <c r="BH79" s="1279"/>
      <c r="BI79" s="1279"/>
      <c r="BJ79" s="1279"/>
      <c r="BK79" s="1279"/>
      <c r="BL79" s="1279"/>
      <c r="BM79" s="1279"/>
      <c r="BN79" s="1279"/>
      <c r="BO79" s="1279"/>
      <c r="BP79" s="1276">
        <v>6.1</v>
      </c>
      <c r="BQ79" s="1276"/>
      <c r="BR79" s="1276"/>
      <c r="BS79" s="1276"/>
      <c r="BT79" s="1276"/>
      <c r="BU79" s="1276"/>
      <c r="BV79" s="1276"/>
      <c r="BW79" s="1276"/>
      <c r="BX79" s="1276">
        <v>5.9</v>
      </c>
      <c r="BY79" s="1276"/>
      <c r="BZ79" s="1276"/>
      <c r="CA79" s="1276"/>
      <c r="CB79" s="1276"/>
      <c r="CC79" s="1276"/>
      <c r="CD79" s="1276"/>
      <c r="CE79" s="1276"/>
      <c r="CF79" s="1276">
        <v>5.7</v>
      </c>
      <c r="CG79" s="1276"/>
      <c r="CH79" s="1276"/>
      <c r="CI79" s="1276"/>
      <c r="CJ79" s="1276"/>
      <c r="CK79" s="1276"/>
      <c r="CL79" s="1276"/>
      <c r="CM79" s="1276"/>
      <c r="CN79" s="1276">
        <v>5.4</v>
      </c>
      <c r="CO79" s="1276"/>
      <c r="CP79" s="1276"/>
      <c r="CQ79" s="1276"/>
      <c r="CR79" s="1276"/>
      <c r="CS79" s="1276"/>
      <c r="CT79" s="1276"/>
      <c r="CU79" s="1276"/>
      <c r="CV79" s="1276">
        <v>5.2</v>
      </c>
      <c r="CW79" s="1276"/>
      <c r="CX79" s="1276"/>
      <c r="CY79" s="1276"/>
      <c r="CZ79" s="1276"/>
      <c r="DA79" s="1276"/>
      <c r="DB79" s="1276"/>
      <c r="DC79" s="1276"/>
    </row>
    <row r="80" spans="2:107" x14ac:dyDescent="0.15">
      <c r="B80" s="376"/>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tMXtaNmMDWtyPdw36q48GaA1locZWhI5jgtxifAgjV8P/Z5EnRHxM6UaV9KFOnuofpaEWoWboKfdxxm2F/Nm1g==" saltValue="t98A6Des08V4Hz4VDZar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O6MggCVYBKfbcLGMJ7SBxTEJKHLuHn76bHIBScxTxemDblvS1lPwR8DSpnXvD1cTx7Jmt+BnCYKwtF+SyPnelQ==" saltValue="xWs3LmA1NyIlpcWavOzL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518</v>
      </c>
    </row>
  </sheetData>
  <sheetProtection algorithmName="SHA-512" hashValue="Adm/hX0U3R5ik3NBG/KZ1cUjyhqOqWgR1MvcsCteR2b72Roc+lIkWtX0WNWwaI6DbVaUz73iC1URFOQi0K8nXA==" saltValue="b4xjaEGspx7x1A8HOnAC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32176</v>
      </c>
      <c r="E3" s="153"/>
      <c r="F3" s="154">
        <v>48088</v>
      </c>
      <c r="G3" s="155"/>
      <c r="H3" s="156"/>
    </row>
    <row r="4" spans="1:8" x14ac:dyDescent="0.15">
      <c r="A4" s="157"/>
      <c r="B4" s="158"/>
      <c r="C4" s="159"/>
      <c r="D4" s="160">
        <v>9360</v>
      </c>
      <c r="E4" s="161"/>
      <c r="F4" s="162">
        <v>25183</v>
      </c>
      <c r="G4" s="163"/>
      <c r="H4" s="164"/>
    </row>
    <row r="5" spans="1:8" x14ac:dyDescent="0.15">
      <c r="A5" s="145" t="s">
        <v>563</v>
      </c>
      <c r="B5" s="150"/>
      <c r="C5" s="151"/>
      <c r="D5" s="152">
        <v>57756</v>
      </c>
      <c r="E5" s="153"/>
      <c r="F5" s="154">
        <v>46457</v>
      </c>
      <c r="G5" s="155"/>
      <c r="H5" s="156"/>
    </row>
    <row r="6" spans="1:8" x14ac:dyDescent="0.15">
      <c r="A6" s="157"/>
      <c r="B6" s="158"/>
      <c r="C6" s="159"/>
      <c r="D6" s="160">
        <v>18610</v>
      </c>
      <c r="E6" s="161"/>
      <c r="F6" s="162">
        <v>24020</v>
      </c>
      <c r="G6" s="163"/>
      <c r="H6" s="164"/>
    </row>
    <row r="7" spans="1:8" x14ac:dyDescent="0.15">
      <c r="A7" s="145" t="s">
        <v>564</v>
      </c>
      <c r="B7" s="150"/>
      <c r="C7" s="151"/>
      <c r="D7" s="152">
        <v>32305</v>
      </c>
      <c r="E7" s="153"/>
      <c r="F7" s="154">
        <v>51849</v>
      </c>
      <c r="G7" s="155"/>
      <c r="H7" s="156"/>
    </row>
    <row r="8" spans="1:8" x14ac:dyDescent="0.15">
      <c r="A8" s="157"/>
      <c r="B8" s="158"/>
      <c r="C8" s="159"/>
      <c r="D8" s="160">
        <v>18155</v>
      </c>
      <c r="E8" s="161"/>
      <c r="F8" s="162">
        <v>26326</v>
      </c>
      <c r="G8" s="163"/>
      <c r="H8" s="164"/>
    </row>
    <row r="9" spans="1:8" x14ac:dyDescent="0.15">
      <c r="A9" s="145" t="s">
        <v>565</v>
      </c>
      <c r="B9" s="150"/>
      <c r="C9" s="151"/>
      <c r="D9" s="152">
        <v>46446</v>
      </c>
      <c r="E9" s="153"/>
      <c r="F9" s="154">
        <v>52191</v>
      </c>
      <c r="G9" s="155"/>
      <c r="H9" s="156"/>
    </row>
    <row r="10" spans="1:8" x14ac:dyDescent="0.15">
      <c r="A10" s="157"/>
      <c r="B10" s="158"/>
      <c r="C10" s="159"/>
      <c r="D10" s="160">
        <v>19701</v>
      </c>
      <c r="E10" s="161"/>
      <c r="F10" s="162">
        <v>26807</v>
      </c>
      <c r="G10" s="163"/>
      <c r="H10" s="164"/>
    </row>
    <row r="11" spans="1:8" x14ac:dyDescent="0.15">
      <c r="A11" s="145" t="s">
        <v>566</v>
      </c>
      <c r="B11" s="150"/>
      <c r="C11" s="151"/>
      <c r="D11" s="152">
        <v>44826</v>
      </c>
      <c r="E11" s="153"/>
      <c r="F11" s="154">
        <v>48105</v>
      </c>
      <c r="G11" s="155"/>
      <c r="H11" s="156"/>
    </row>
    <row r="12" spans="1:8" x14ac:dyDescent="0.15">
      <c r="A12" s="157"/>
      <c r="B12" s="158"/>
      <c r="C12" s="165"/>
      <c r="D12" s="160">
        <v>17510</v>
      </c>
      <c r="E12" s="161"/>
      <c r="F12" s="162">
        <v>24072</v>
      </c>
      <c r="G12" s="163"/>
      <c r="H12" s="164"/>
    </row>
    <row r="13" spans="1:8" x14ac:dyDescent="0.15">
      <c r="A13" s="145"/>
      <c r="B13" s="150"/>
      <c r="C13" s="166"/>
      <c r="D13" s="167">
        <v>42702</v>
      </c>
      <c r="E13" s="168"/>
      <c r="F13" s="169">
        <v>49338</v>
      </c>
      <c r="G13" s="170"/>
      <c r="H13" s="156"/>
    </row>
    <row r="14" spans="1:8" x14ac:dyDescent="0.15">
      <c r="A14" s="157"/>
      <c r="B14" s="158"/>
      <c r="C14" s="159"/>
      <c r="D14" s="160">
        <v>16667</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1.83</v>
      </c>
      <c r="C19" s="171">
        <f>ROUND(VALUE(SUBSTITUTE(実質収支比率等に係る経年分析!G$48,"▲","-")),2)</f>
        <v>0.74</v>
      </c>
      <c r="D19" s="171">
        <f>ROUND(VALUE(SUBSTITUTE(実質収支比率等に係る経年分析!H$48,"▲","-")),2)</f>
        <v>0.95</v>
      </c>
      <c r="E19" s="171">
        <f>ROUND(VALUE(SUBSTITUTE(実質収支比率等に係る経年分析!I$48,"▲","-")),2)</f>
        <v>0.88</v>
      </c>
      <c r="F19" s="171">
        <f>ROUND(VALUE(SUBSTITUTE(実質収支比率等に係る経年分析!J$48,"▲","-")),2)</f>
        <v>3.46</v>
      </c>
    </row>
    <row r="20" spans="1:11" x14ac:dyDescent="0.15">
      <c r="A20" s="171" t="s">
        <v>55</v>
      </c>
      <c r="B20" s="171">
        <f>ROUND(VALUE(SUBSTITUTE(実質収支比率等に係る経年分析!F$47,"▲","-")),2)</f>
        <v>23.68</v>
      </c>
      <c r="C20" s="171">
        <f>ROUND(VALUE(SUBSTITUTE(実質収支比率等に係る経年分析!G$47,"▲","-")),2)</f>
        <v>21.9</v>
      </c>
      <c r="D20" s="171">
        <f>ROUND(VALUE(SUBSTITUTE(実質収支比率等に係る経年分析!H$47,"▲","-")),2)</f>
        <v>22.13</v>
      </c>
      <c r="E20" s="171">
        <f>ROUND(VALUE(SUBSTITUTE(実質収支比率等に係る経年分析!I$47,"▲","-")),2)</f>
        <v>20.13</v>
      </c>
      <c r="F20" s="171">
        <f>ROUND(VALUE(SUBSTITUTE(実質収支比率等に係る経年分析!J$47,"▲","-")),2)</f>
        <v>22.9</v>
      </c>
    </row>
    <row r="21" spans="1:11" x14ac:dyDescent="0.15">
      <c r="A21" s="171" t="s">
        <v>56</v>
      </c>
      <c r="B21" s="171">
        <f>IF(ISNUMBER(VALUE(SUBSTITUTE(実質収支比率等に係る経年分析!F$49,"▲","-"))),ROUND(VALUE(SUBSTITUTE(実質収支比率等に係る経年分析!F$49,"▲","-")),2),NA())</f>
        <v>1.19</v>
      </c>
      <c r="C21" s="171">
        <f>IF(ISNUMBER(VALUE(SUBSTITUTE(実質収支比率等に係る経年分析!G$49,"▲","-"))),ROUND(VALUE(SUBSTITUTE(実質収支比率等に係る経年分析!G$49,"▲","-")),2),NA())</f>
        <v>-2.91</v>
      </c>
      <c r="D21" s="171">
        <f>IF(ISNUMBER(VALUE(SUBSTITUTE(実質収支比率等に係る経年分析!H$49,"▲","-"))),ROUND(VALUE(SUBSTITUTE(実質収支比率等に係る経年分析!H$49,"▲","-")),2),NA())</f>
        <v>0.62</v>
      </c>
      <c r="E21" s="171">
        <f>IF(ISNUMBER(VALUE(SUBSTITUTE(実質収支比率等に係る経年分析!I$49,"▲","-"))),ROUND(VALUE(SUBSTITUTE(実質収支比率等に係る経年分析!I$49,"▲","-")),2),NA())</f>
        <v>-1.39</v>
      </c>
      <c r="F21" s="171">
        <f>IF(ISNUMBER(VALUE(SUBSTITUTE(実質収支比率等に係る経年分析!J$49,"▲","-"))),ROUND(VALUE(SUBSTITUTE(実質収支比率等に係る経年分析!J$49,"▲","-")),2),NA())</f>
        <v>6.47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0.26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0.28000000000000003</v>
      </c>
    </row>
    <row r="30" spans="1:11" x14ac:dyDescent="0.15">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1.76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1.1399999999999999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0.73</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2.35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1.26</v>
      </c>
    </row>
    <row r="32" spans="1:11" x14ac:dyDescent="0.15">
      <c r="A32" s="172" t="str">
        <f>IF(連結実質赤字比率に係る赤字・黒字の構成分析!C$38="",NA(),連結実質赤字比率に係る赤字・黒字の構成分析!C$38)</f>
        <v>下水道等事業会計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1.48</v>
      </c>
    </row>
    <row r="33" spans="1:16" x14ac:dyDescent="0.15">
      <c r="A33" s="172" t="str">
        <f>IF(連結実質赤字比率に係る赤字・黒字の構成分析!C$37="",NA(),連結実質赤字比率に係る赤字・黒字の構成分析!C$37)</f>
        <v>駐車場特別会計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3.45</v>
      </c>
    </row>
    <row r="35" spans="1:16" x14ac:dyDescent="0.15">
      <c r="A35" s="172" t="str">
        <f>IF(連結実質赤字比率に係る赤字・黒字の構成分析!C$35="",NA(),連結実質赤字比率に係る赤字・黒字の構成分析!C$35)</f>
        <v>自動車運送事業会計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9.6199999999999992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10376</v>
      </c>
      <c r="E42" s="173"/>
      <c r="F42" s="173"/>
      <c r="G42" s="173">
        <f>'実質公債費比率（分子）の構造'!L$52</f>
        <v>10697</v>
      </c>
      <c r="H42" s="173"/>
      <c r="I42" s="173"/>
      <c r="J42" s="173">
        <f>'実質公債費比率（分子）の構造'!M$52</f>
        <v>11217</v>
      </c>
      <c r="K42" s="173"/>
      <c r="L42" s="173"/>
      <c r="M42" s="173">
        <f>'実質公債費比率（分子）の構造'!N$52</f>
        <v>10557</v>
      </c>
      <c r="N42" s="173"/>
      <c r="O42" s="173"/>
      <c r="P42" s="173">
        <f>'実質公債費比率（分子）の構造'!O$52</f>
        <v>11355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182</v>
      </c>
      <c r="C44" s="173"/>
      <c r="D44" s="173"/>
      <c r="E44" s="173">
        <f>'実質公債費比率（分子）の構造'!L$50</f>
        <v>166</v>
      </c>
      <c r="F44" s="173"/>
      <c r="G44" s="173"/>
      <c r="H44" s="173">
        <f>'実質公債費比率（分子）の構造'!M$50</f>
        <v>129</v>
      </c>
      <c r="I44" s="173"/>
      <c r="J44" s="173"/>
      <c r="K44" s="173">
        <f>'実質公債費比率（分子）の構造'!N$50</f>
        <v>621</v>
      </c>
      <c r="L44" s="173"/>
      <c r="M44" s="173"/>
      <c r="N44" s="173">
        <f>'実質公債費比率（分子）の構造'!O$50</f>
        <v>99</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2405</v>
      </c>
      <c r="C46" s="173"/>
      <c r="D46" s="173"/>
      <c r="E46" s="173">
        <f>'実質公債費比率（分子）の構造'!L$48</f>
        <v>2638</v>
      </c>
      <c r="F46" s="173"/>
      <c r="G46" s="173"/>
      <c r="H46" s="173">
        <f>'実質公債費比率（分子）の構造'!M$48</f>
        <v>2422</v>
      </c>
      <c r="I46" s="173"/>
      <c r="J46" s="173"/>
      <c r="K46" s="173">
        <f>'実質公債費比率（分子）の構造'!N$48</f>
        <v>2018</v>
      </c>
      <c r="L46" s="173"/>
      <c r="M46" s="173"/>
      <c r="N46" s="173">
        <f>'実質公債費比率（分子）の構造'!O$48</f>
        <v>1704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7365</v>
      </c>
      <c r="C49" s="173"/>
      <c r="D49" s="173"/>
      <c r="E49" s="173">
        <f>'実質公債費比率（分子）の構造'!L$45</f>
        <v>7389</v>
      </c>
      <c r="F49" s="173"/>
      <c r="G49" s="173"/>
      <c r="H49" s="173">
        <f>'実質公債費比率（分子）の構造'!M$45</f>
        <v>8154</v>
      </c>
      <c r="I49" s="173"/>
      <c r="J49" s="173"/>
      <c r="K49" s="173">
        <f>'実質公債費比率（分子）の構造'!N$45</f>
        <v>8195</v>
      </c>
      <c r="L49" s="173"/>
      <c r="M49" s="173"/>
      <c r="N49" s="173">
        <f>'実質公債費比率（分子）の構造'!O$45</f>
        <v>8071</v>
      </c>
      <c r="O49" s="173"/>
      <c r="P49" s="173"/>
    </row>
    <row r="50" spans="1:16" x14ac:dyDescent="0.15">
      <c r="A50" s="173" t="s">
        <v>71</v>
      </c>
      <c r="B50" s="173" t="e">
        <f>NA()</f>
        <v>#N/A</v>
      </c>
      <c r="C50" s="173">
        <f>IF(ISNUMBER('実質公債費比率（分子）の構造'!K$53),'実質公債費比率（分子）の構造'!K$53,NA())</f>
        <v>-424</v>
      </c>
      <c r="D50" s="173" t="e">
        <f>NA()</f>
        <v>#N/A</v>
      </c>
      <c r="E50" s="173" t="e">
        <f>NA()</f>
        <v>#N/A</v>
      </c>
      <c r="F50" s="173">
        <f>IF(ISNUMBER('実質公債費比率（分子）の構造'!L$53),'実質公債費比率（分子）の構造'!L$53,NA())</f>
        <v>-504</v>
      </c>
      <c r="G50" s="173" t="e">
        <f>NA()</f>
        <v>#N/A</v>
      </c>
      <c r="H50" s="173" t="e">
        <f>NA()</f>
        <v>#N/A</v>
      </c>
      <c r="I50" s="173">
        <f>IF(ISNUMBER('実質公債費比率（分子）の構造'!M$53),'実質公債費比率（分子）の構造'!M$53,NA())</f>
        <v>-512</v>
      </c>
      <c r="J50" s="173" t="e">
        <f>NA()</f>
        <v>#N/A</v>
      </c>
      <c r="K50" s="173" t="e">
        <f>NA()</f>
        <v>#N/A</v>
      </c>
      <c r="L50" s="173">
        <f>IF(ISNUMBER('実質公債費比率（分子）の構造'!N$53),'実質公債費比率（分子）の構造'!N$53,NA())</f>
        <v>277</v>
      </c>
      <c r="M50" s="173" t="e">
        <f>NA()</f>
        <v>#N/A</v>
      </c>
      <c r="N50" s="173" t="e">
        <f>NA()</f>
        <v>#N/A</v>
      </c>
      <c r="O50" s="173">
        <f>IF(ISNUMBER('実質公債費比率（分子）の構造'!O$53),'実質公債費比率（分子）の構造'!O$53,NA())</f>
        <v>-1481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92148</v>
      </c>
      <c r="E56" s="172"/>
      <c r="F56" s="172"/>
      <c r="G56" s="172">
        <f>'将来負担比率（分子）の構造'!J$52</f>
        <v>95593</v>
      </c>
      <c r="H56" s="172"/>
      <c r="I56" s="172"/>
      <c r="J56" s="172">
        <f>'将来負担比率（分子）の構造'!K$52</f>
        <v>96171</v>
      </c>
      <c r="K56" s="172"/>
      <c r="L56" s="172"/>
      <c r="M56" s="172">
        <f>'将来負担比率（分子）の構造'!L$52</f>
        <v>95989</v>
      </c>
      <c r="N56" s="172"/>
      <c r="O56" s="172"/>
      <c r="P56" s="172">
        <f>'将来負担比率（分子）の構造'!M$52</f>
        <v>96027</v>
      </c>
    </row>
    <row r="57" spans="1:16" x14ac:dyDescent="0.15">
      <c r="A57" s="172" t="s">
        <v>42</v>
      </c>
      <c r="B57" s="172"/>
      <c r="C57" s="172"/>
      <c r="D57" s="172">
        <f>'将来負担比率（分子）の構造'!I$51</f>
        <v>22265</v>
      </c>
      <c r="E57" s="172"/>
      <c r="F57" s="172"/>
      <c r="G57" s="172">
        <f>'将来負担比率（分子）の構造'!J$51</f>
        <v>20307</v>
      </c>
      <c r="H57" s="172"/>
      <c r="I57" s="172"/>
      <c r="J57" s="172">
        <f>'将来負担比率（分子）の構造'!K$51</f>
        <v>21198</v>
      </c>
      <c r="K57" s="172"/>
      <c r="L57" s="172"/>
      <c r="M57" s="172">
        <f>'将来負担比率（分子）の構造'!L$51</f>
        <v>18128</v>
      </c>
      <c r="N57" s="172"/>
      <c r="O57" s="172"/>
      <c r="P57" s="172">
        <f>'将来負担比率（分子）の構造'!M$51</f>
        <v>22740</v>
      </c>
    </row>
    <row r="58" spans="1:16" x14ac:dyDescent="0.15">
      <c r="A58" s="172" t="s">
        <v>41</v>
      </c>
      <c r="B58" s="172"/>
      <c r="C58" s="172"/>
      <c r="D58" s="172">
        <f>'将来負担比率（分子）の構造'!I$50</f>
        <v>45562</v>
      </c>
      <c r="E58" s="172"/>
      <c r="F58" s="172"/>
      <c r="G58" s="172">
        <f>'将来負担比率（分子）の構造'!J$50</f>
        <v>40390</v>
      </c>
      <c r="H58" s="172"/>
      <c r="I58" s="172"/>
      <c r="J58" s="172">
        <f>'将来負担比率（分子）の構造'!K$50</f>
        <v>38134</v>
      </c>
      <c r="K58" s="172"/>
      <c r="L58" s="172"/>
      <c r="M58" s="172">
        <f>'将来負担比率（分子）の構造'!L$50</f>
        <v>37810</v>
      </c>
      <c r="N58" s="172"/>
      <c r="O58" s="172"/>
      <c r="P58" s="172">
        <f>'将来負担比率（分子）の構造'!M$50</f>
        <v>41707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190</v>
      </c>
      <c r="C61" s="172"/>
      <c r="D61" s="172"/>
      <c r="E61" s="172">
        <f>'将来負担比率（分子）の構造'!J$46</f>
        <v>191</v>
      </c>
      <c r="F61" s="172"/>
      <c r="G61" s="172"/>
      <c r="H61" s="172">
        <f>'将来負担比率（分子）の構造'!K$46</f>
        <v>181</v>
      </c>
      <c r="I61" s="172"/>
      <c r="J61" s="172"/>
      <c r="K61" s="172">
        <f>'将来負担比率（分子）の構造'!L$46</f>
        <v>173</v>
      </c>
      <c r="L61" s="172"/>
      <c r="M61" s="172"/>
      <c r="N61" s="172" t="str">
        <f>'将来負担比率（分子）の構造'!M$46</f>
        <v>-</v>
      </c>
      <c r="O61" s="172"/>
      <c r="P61" s="172"/>
    </row>
    <row r="62" spans="1:16" x14ac:dyDescent="0.15">
      <c r="A62" s="172" t="s">
        <v>35</v>
      </c>
      <c r="B62" s="172">
        <f>'将来負担比率（分子）の構造'!I$45</f>
        <v>8683</v>
      </c>
      <c r="C62" s="172"/>
      <c r="D62" s="172"/>
      <c r="E62" s="172">
        <f>'将来負担比率（分子）の構造'!J$45</f>
        <v>8827</v>
      </c>
      <c r="F62" s="172"/>
      <c r="G62" s="172"/>
      <c r="H62" s="172">
        <f>'将来負担比率（分子）の構造'!K$45</f>
        <v>8992</v>
      </c>
      <c r="I62" s="172"/>
      <c r="J62" s="172"/>
      <c r="K62" s="172">
        <f>'将来負担比率（分子）の構造'!L$45</f>
        <v>9298</v>
      </c>
      <c r="L62" s="172"/>
      <c r="M62" s="172"/>
      <c r="N62" s="172">
        <f>'将来負担比率（分子）の構造'!M$45</f>
        <v>9733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20215</v>
      </c>
      <c r="C64" s="172"/>
      <c r="D64" s="172"/>
      <c r="E64" s="172">
        <f>'将来負担比率（分子）の構造'!J$43</f>
        <v>18360</v>
      </c>
      <c r="F64" s="172"/>
      <c r="G64" s="172"/>
      <c r="H64" s="172">
        <f>'将来負担比率（分子）の構造'!K$43</f>
        <v>18091</v>
      </c>
      <c r="I64" s="172"/>
      <c r="J64" s="172"/>
      <c r="K64" s="172">
        <f>'将来負担比率（分子）の構造'!L$43</f>
        <v>16629</v>
      </c>
      <c r="L64" s="172"/>
      <c r="M64" s="172"/>
      <c r="N64" s="172">
        <f>'将来負担比率（分子）の構造'!M$43</f>
        <v>14320</v>
      </c>
      <c r="O64" s="172"/>
      <c r="P64" s="172"/>
    </row>
    <row r="65" spans="1:16" x14ac:dyDescent="0.15">
      <c r="A65" s="172" t="s">
        <v>32</v>
      </c>
      <c r="B65" s="172">
        <f>'将来負担比率（分子）の構造'!I$42</f>
        <v>655</v>
      </c>
      <c r="C65" s="172"/>
      <c r="D65" s="172"/>
      <c r="E65" s="172">
        <f>'将来負担比率（分子）の構造'!J$42</f>
        <v>1360</v>
      </c>
      <c r="F65" s="172"/>
      <c r="G65" s="172"/>
      <c r="H65" s="172">
        <f>'将来負担比率（分子）の構造'!K$42</f>
        <v>2689</v>
      </c>
      <c r="I65" s="172"/>
      <c r="J65" s="172"/>
      <c r="K65" s="172">
        <f>'将来負担比率（分子）の構造'!L$42</f>
        <v>700</v>
      </c>
      <c r="L65" s="172"/>
      <c r="M65" s="172"/>
      <c r="N65" s="172">
        <f>'将来負担比率（分子）の構造'!M$42</f>
        <v>129</v>
      </c>
      <c r="O65" s="172"/>
      <c r="P65" s="172"/>
    </row>
    <row r="66" spans="1:16" x14ac:dyDescent="0.15">
      <c r="A66" s="172" t="s">
        <v>31</v>
      </c>
      <c r="B66" s="172">
        <f>'将来負担比率（分子）の構造'!I$41</f>
        <v>49273</v>
      </c>
      <c r="C66" s="172"/>
      <c r="D66" s="172"/>
      <c r="E66" s="172">
        <f>'将来負担比率（分子）の構造'!J$41</f>
        <v>53045</v>
      </c>
      <c r="F66" s="172"/>
      <c r="G66" s="172"/>
      <c r="H66" s="172">
        <f>'将来負担比率（分子）の構造'!K$41</f>
        <v>50036</v>
      </c>
      <c r="I66" s="172"/>
      <c r="J66" s="172"/>
      <c r="K66" s="172">
        <f>'将来負担比率（分子）の構造'!L$41</f>
        <v>47537</v>
      </c>
      <c r="L66" s="172"/>
      <c r="M66" s="172"/>
      <c r="N66" s="172">
        <f>'将来負担比率（分子）の構造'!M$41</f>
        <v>45985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15117</v>
      </c>
      <c r="C72" s="176">
        <f>基金残高に係る経年分析!G55</f>
        <v>14161</v>
      </c>
      <c r="D72" s="176">
        <f>基金残高に係る経年分析!H55</f>
        <v>17017</v>
      </c>
    </row>
    <row r="73" spans="1:16" x14ac:dyDescent="0.15">
      <c r="A73" s="175" t="s">
        <v>78</v>
      </c>
      <c r="B73" s="176">
        <f>基金残高に係る経年分析!F56</f>
        <v>2531</v>
      </c>
      <c r="C73" s="176">
        <f>基金残高に係る経年分析!G56</f>
        <v>2531</v>
      </c>
      <c r="D73" s="176">
        <f>基金残高に係る経年分析!H56</f>
        <v>2531</v>
      </c>
    </row>
    <row r="74" spans="1:16" x14ac:dyDescent="0.15">
      <c r="A74" s="175" t="s">
        <v>79</v>
      </c>
      <c r="B74" s="176">
        <f>基金残高に係る経年分析!F57</f>
        <v>14711</v>
      </c>
      <c r="C74" s="176">
        <f>基金残高に係る経年分析!G57</f>
        <v>14764</v>
      </c>
      <c r="D74" s="176">
        <f>基金残高に係る経年分析!H57</f>
        <v>15523</v>
      </c>
    </row>
  </sheetData>
  <sheetProtection algorithmName="SHA-512" hashValue="GFQzPKqT7Ni8xA8/3Zfp+q9/ftGcdY3lHDp2LEs8uOYWtKxbqFyb9NzQr82+Jmdgi6AuduYJgmYWpjkEuWTq+w==" saltValue="8OjicZ+8w25YPXZ/kAgQo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2023-03-20T00:15:32Z</cp:lastPrinted>
  <dcterms:modified xsi:type="dcterms:W3CDTF">2023-10-24T07:16:45Z</dcterms:modified>
</cp:coreProperties>
</file>