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ji6e12X3r95TqE9YNhilhGn4j2TABhKkHOreh+2PAYgiipnTsa9cN2kyAhPV6MjVv0Ccwa3Kx+DEmcCfL3xEDA==" workbookSaltValue="UxS+YFlW7X+vFUmH9j+Dcg=="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W10" i="4"/>
  <c r="P10" i="4"/>
  <c r="B10" i="4"/>
  <c r="BB8" i="4"/>
  <c r="W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<sst xmlns="http://schemas.openxmlformats.org/spreadsheetml/2006/main" count="278" uniqueCount="117">
  <si>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</si>
  <si>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</si>
  <si>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</si>
  <si>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</si>
  <si>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</si>
  <si>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</si>
  <si>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</si>
  <si>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</si>
  <si>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</si>
  <si>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</si>
  <si>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</si>
  <si>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</si>
  <si>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</si>
  <si>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</si>
  <si>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</si>
  <si>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</si>
  <si>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</si>
  <si>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</si>
  <si>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</si>
  <si>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</si>
  <si>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</si>
  <si>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</si>
  <si>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</si>
  <si>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</si>
  <si>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</si>
  <si>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</si>
  <si>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</si>
  <si>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</si>
  <si>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</si>
  <si>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</si>
  <si>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</si>
  <si>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</si>
  <si>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</si>
  <si>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</si>
  <si>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</si>
  <si>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</si>
  <si>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</si>
  <si>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</si>
  <si>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</si>
  <si>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</si>
  <si>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</si>
  <si>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</si>
  <si>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</si>
  <si>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</si>
  <si>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</si>
  <si>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</si>
  <si>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</si>
  <si>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</si>
  <si>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</si>
  <si>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</si>
  <si>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</si>
  <si>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</si>
  <si>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</si>
  <si>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</si>
  <si>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</si>
  <si>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</si>
  <si>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</si>
  <si>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</si>
  <si>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</si>
  <si>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</si>
  <si>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</si>
  <si>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</si>
  <si>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</si>
  <si>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</si>
  <si>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</si>
  <si>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</si>
  <si>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</si>
  <si>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</si>
  <si>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</si>
  <si>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</si>
  <si>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</si>
  <si>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</si>
  <si>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</si>
  <si>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</si>
  <si>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</si>
  <si>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</si>
  <si>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</si>
  <si>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</si>
  <si>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</si>
  <si>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</si>
  <si>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</si>
  <si>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</si>
  <si>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</si>
  <si>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</si>
  <si>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</si>
  <si>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</si>
  <si>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</si>
  <si>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</si>
  <si>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</si>
  <si>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</si>
  <si>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</si>
  <si>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</si>
  <si>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</si>
  <si>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</si>
  <si>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</si>
  <si>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</si>
  <si>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</si>
  <si>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</si>
  <si>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</si>
  <si>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</si>
  <si>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</si>
  <si>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</si>
  <si>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</si>
  <si>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</si>
  <si>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</si>
  <si>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</si>
  <si>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</si>
  <si>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</si>
  <si>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</si>
  <si>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</si>
  <si>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</si>
  <si>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</si>
  <si>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</si>
  <si>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</si>
  <si>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</si>
  <si>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令和3年度決算では収益的収支で最終黒字を計上することができたが、今後は、下水道施設の整備及び更新に伴う減価償却費の増加、流域下水道維持管理負担金の増加、企業債償還金が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</si>
  <si>
    <t>　経常収支比率は101.21％となり、類似団体平均値の106.90％よりは低いものの、経常収支で黒字を計上することができた。
　累積欠損金比率は0％となっており、類似団体よりも健全な状態となっている。
　流動比率は償還金がピークを迎えた翌年度償還の建設改良企業債の計上により29.76％となり、類似団体平均値の72.92％大きく下回った。
　企業債残高対事業規模比率は1,382.58％となり、事業開始当初の大規模投資分の企業債が残っているため、類似団体平均値の1.9倍となった。
　経費回収率は96.89％で、平成30年4月の下水道使用料の改定等の影響により、類似団体平均値90.69％よりも高い数値となっているが、汚水処理に係る経費を下水道使用料で賄えていない状態となっている。
　汚水処理原価は141.34円で、類似団体平均値138.52円よりも高い数値であり、有収水量1㎥当たりの汚水処理に係る経費は前年度よりも0.26ポイント上昇した。
　なお、施設利用率については、単独処理場を設置していないため、当該値を計上していない。</t>
    <rPh sb="428" eb="43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</si>
</sst>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AE-45B8-A930-DCAF0FF06B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E1AE-45B8-A930-DCAF0FF06B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4-4BFA-A935-CB85A6786B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0324-4BFA-A935-CB85A6786B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87.25</c:v>
                </c:pt>
                <c:pt idx="3">
                  <c:v>86.95</c:v>
                </c:pt>
                <c:pt idx="4">
                  <c:v>86.09</c:v>
                </c:pt>
              </c:numCache>
            </c:numRef>
          </c:val>
          <c:extLst>
            <c:ext xmlns:c16="http://schemas.microsoft.com/office/drawing/2014/chart" uri="{C3380CC4-5D6E-409C-BE32-E72D297353CC}">
              <c16:uniqueId val="{00000000-D898-4035-B818-79432266DB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D898-4035-B818-79432266DB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102.53</c:v>
                </c:pt>
                <c:pt idx="3">
                  <c:v>101.32</c:v>
                </c:pt>
                <c:pt idx="4">
                  <c:v>101.21</c:v>
                </c:pt>
              </c:numCache>
            </c:numRef>
          </c:val>
          <c:extLst>
            <c:ext xmlns:c16="http://schemas.microsoft.com/office/drawing/2014/chart" uri="{C3380CC4-5D6E-409C-BE32-E72D297353CC}">
              <c16:uniqueId val="{00000000-4921-489B-84AF-DC0791D635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4921-489B-84AF-DC0791D635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3.13</c:v>
                </c:pt>
                <c:pt idx="3">
                  <c:v>6.14</c:v>
                </c:pt>
                <c:pt idx="4">
                  <c:v>8.86</c:v>
                </c:pt>
              </c:numCache>
            </c:numRef>
          </c:val>
          <c:extLst>
            <c:ext xmlns:c16="http://schemas.microsoft.com/office/drawing/2014/chart" uri="{C3380CC4-5D6E-409C-BE32-E72D297353CC}">
              <c16:uniqueId val="{00000000-9299-4959-8D6B-6EEF6F9A48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9299-4959-8D6B-6EEF6F9A48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DC-4EA2-9DB1-B96BBA2AD6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C6DC-4EA2-9DB1-B96BBA2AD6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8A-463C-8019-976CADF2D3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4C8A-463C-8019-976CADF2D3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24.85</c:v>
                </c:pt>
                <c:pt idx="3">
                  <c:v>23.07</c:v>
                </c:pt>
                <c:pt idx="4">
                  <c:v>29.76</c:v>
                </c:pt>
              </c:numCache>
            </c:numRef>
          </c:val>
          <c:extLst>
            <c:ext xmlns:c16="http://schemas.microsoft.com/office/drawing/2014/chart" uri="{C3380CC4-5D6E-409C-BE32-E72D297353CC}">
              <c16:uniqueId val="{00000000-6F76-43B1-B593-65FBBBC191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6F76-43B1-B593-65FBBBC191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1164.98</c:v>
                </c:pt>
                <c:pt idx="3">
                  <c:v>1443.6</c:v>
                </c:pt>
                <c:pt idx="4">
                  <c:v>1382.58</c:v>
                </c:pt>
              </c:numCache>
            </c:numRef>
          </c:val>
          <c:extLst>
            <c:ext xmlns:c16="http://schemas.microsoft.com/office/drawing/2014/chart" uri="{C3380CC4-5D6E-409C-BE32-E72D297353CC}">
              <c16:uniqueId val="{00000000-BD72-4BD2-A6B7-D2F8985D7F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BD72-4BD2-A6B7-D2F8985D7F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110.02</c:v>
                </c:pt>
                <c:pt idx="3">
                  <c:v>95.69</c:v>
                </c:pt>
                <c:pt idx="4">
                  <c:v>96.89</c:v>
                </c:pt>
              </c:numCache>
            </c:numRef>
          </c:val>
          <c:extLst>
            <c:ext xmlns:c16="http://schemas.microsoft.com/office/drawing/2014/chart" uri="{C3380CC4-5D6E-409C-BE32-E72D297353CC}">
              <c16:uniqueId val="{00000000-7827-46E6-A122-6F6C42837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7827-46E6-A122-6F6C42837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124.05</c:v>
                </c:pt>
                <c:pt idx="3">
                  <c:v>141.08000000000001</c:v>
                </c:pt>
                <c:pt idx="4">
                  <c:v>141.34</c:v>
                </c:pt>
              </c:numCache>
            </c:numRef>
          </c:val>
          <c:extLst>
            <c:ext xmlns:c16="http://schemas.microsoft.com/office/drawing/2014/chart" uri="{C3380CC4-5D6E-409C-BE32-E72D297353CC}">
              <c16:uniqueId val="{00000000-6E40-41AF-A8CE-2F5C4D9AD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6E40-41AF-A8CE-2F5C4D9AD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貝塚市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83995</v>
      </c>
      <c r="AM8" s="45"/>
      <c r="AN8" s="45"/>
      <c r="AO8" s="45"/>
      <c r="AP8" s="45"/>
      <c r="AQ8" s="45"/>
      <c r="AR8" s="45"/>
      <c r="AS8" s="45"/>
      <c r="AT8" s="46">
        <f>データ!T6</f>
        <v>43.93</v>
      </c>
      <c r="AU8" s="46"/>
      <c r="AV8" s="46"/>
      <c r="AW8" s="46"/>
      <c r="AX8" s="46"/>
      <c r="AY8" s="46"/>
      <c r="AZ8" s="46"/>
      <c r="BA8" s="46"/>
      <c r="BB8" s="46">
        <f>データ!U6</f>
        <v>1912.02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54.1</v>
      </c>
      <c r="J10" s="46"/>
      <c r="K10" s="46"/>
      <c r="L10" s="46"/>
      <c r="M10" s="46"/>
      <c r="N10" s="46"/>
      <c r="O10" s="46"/>
      <c r="P10" s="46">
        <f>データ!P6</f>
        <v>65.56</v>
      </c>
      <c r="Q10" s="46"/>
      <c r="R10" s="46"/>
      <c r="S10" s="46"/>
      <c r="T10" s="46"/>
      <c r="U10" s="46"/>
      <c r="V10" s="46"/>
      <c r="W10" s="46">
        <f>データ!Q6</f>
        <v>87.82</v>
      </c>
      <c r="X10" s="46"/>
      <c r="Y10" s="46"/>
      <c r="Z10" s="46"/>
      <c r="AA10" s="46"/>
      <c r="AB10" s="46"/>
      <c r="AC10" s="46"/>
      <c r="AD10" s="45">
        <f>データ!R6</f>
        <v>2110</v>
      </c>
      <c r="AE10" s="45"/>
      <c r="AF10" s="45"/>
      <c r="AG10" s="45"/>
      <c r="AH10" s="45"/>
      <c r="AI10" s="45"/>
      <c r="AJ10" s="45"/>
      <c r="AK10" s="2"/>
      <c r="AL10" s="45">
        <f>データ!V6</f>
        <v>54792</v>
      </c>
      <c r="AM10" s="45"/>
      <c r="AN10" s="45"/>
      <c r="AO10" s="45"/>
      <c r="AP10" s="45"/>
      <c r="AQ10" s="45"/>
      <c r="AR10" s="45"/>
      <c r="AS10" s="45"/>
      <c r="AT10" s="46">
        <f>データ!W6</f>
        <v>10.23</v>
      </c>
      <c r="AU10" s="46"/>
      <c r="AV10" s="46"/>
      <c r="AW10" s="46"/>
      <c r="AX10" s="46"/>
      <c r="AY10" s="46"/>
      <c r="AZ10" s="46"/>
      <c r="BA10" s="46"/>
      <c r="BB10" s="46">
        <f>データ!X6</f>
        <v>5356.01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dg7qJ+v1j5eCUYc7aRzLLUh7feAkP1FfKSqc0JPb9tEmVDV/nq7RbhaYen+YKU3iEadxGqexnHftRokm6a5bA==" saltValue="lBRazgceGe8Gbc3qKz0y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272086</v>
      </c>
      <c r="D6" s="19">
        <f t="shared" si="3"/>
        <v>46</v>
      </c>
      <c r="E6" s="19">
        <f t="shared" si="3"/>
        <v>17</v>
      </c>
      <c r="F6" s="19">
        <f t="shared" si="3"/>
        <v>1</v>
      </c>
      <c r="G6" s="19">
        <f t="shared" si="3"/>
        <v>0</v>
      </c>
      <c r="H6" s="19" t="str">
        <f t="shared" si="3"/>
        <v>大阪府　貝塚市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54.1</v>
      </c>
      <c r="P6" s="20">
        <f t="shared" si="3"/>
        <v>65.56</v>
      </c>
      <c r="Q6" s="20">
        <f t="shared" si="3"/>
        <v>87.82</v>
      </c>
      <c r="R6" s="20">
        <f t="shared" si="3"/>
        <v>2110</v>
      </c>
      <c r="S6" s="20">
        <f t="shared" si="3"/>
        <v>83995</v>
      </c>
      <c r="T6" s="20">
        <f t="shared" si="3"/>
        <v>43.93</v>
      </c>
      <c r="U6" s="20">
        <f t="shared" si="3"/>
        <v>1912.02</v>
      </c>
      <c r="V6" s="20">
        <f t="shared" si="3"/>
        <v>54792</v>
      </c>
      <c r="W6" s="20">
        <f t="shared" si="3"/>
        <v>10.23</v>
      </c>
      <c r="X6" s="20">
        <f t="shared" si="3"/>
        <v>5356.01</v>
      </c>
      <c r="Y6" s="21" t="str">
        <f>IF(Y7="",NA(),Y7)</f>
        <v>-</v>
      </c>
      <c r="Z6" s="21" t="str">
        <f t="shared" ref="Z6:AH6" si="4">IF(Z7="",NA(),Z7)</f>
        <v>-</v>
      </c>
      <c r="AA6" s="21">
        <f t="shared" si="4"/>
        <v>102.53</v>
      </c>
      <c r="AB6" s="21">
        <f t="shared" si="4"/>
        <v>101.32</v>
      </c>
      <c r="AC6" s="21">
        <f t="shared" si="4"/>
        <v>101.21</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24.85</v>
      </c>
      <c r="AX6" s="21">
        <f t="shared" si="6"/>
        <v>23.07</v>
      </c>
      <c r="AY6" s="21">
        <f t="shared" si="6"/>
        <v>29.76</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1164.98</v>
      </c>
      <c r="BI6" s="21">
        <f t="shared" si="7"/>
        <v>1443.6</v>
      </c>
      <c r="BJ6" s="21">
        <f t="shared" si="7"/>
        <v>1382.58</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110.02</v>
      </c>
      <c r="BT6" s="21">
        <f t="shared" si="8"/>
        <v>95.69</v>
      </c>
      <c r="BU6" s="21">
        <f t="shared" si="8"/>
        <v>96.89</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124.05</v>
      </c>
      <c r="CE6" s="21">
        <f t="shared" si="9"/>
        <v>141.08000000000001</v>
      </c>
      <c r="CF6" s="21">
        <f t="shared" si="9"/>
        <v>141.34</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87.25</v>
      </c>
      <c r="DA6" s="21">
        <f t="shared" si="11"/>
        <v>86.95</v>
      </c>
      <c r="DB6" s="21">
        <f t="shared" si="11"/>
        <v>86.09</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3.13</v>
      </c>
      <c r="DL6" s="21">
        <f t="shared" si="12"/>
        <v>6.14</v>
      </c>
      <c r="DM6" s="21">
        <f t="shared" si="12"/>
        <v>8.86</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15">
      <c r="A7" s="14"/>
      <c r="B7" s="23">
        <v>2021</v>
      </c>
      <c r="C7" s="23">
        <v>272086</v>
      </c>
      <c r="D7" s="23">
        <v>46</v>
      </c>
      <c r="E7" s="23">
        <v>17</v>
      </c>
      <c r="F7" s="23">
        <v>1</v>
      </c>
      <c r="G7" s="23">
        <v>0</v>
      </c>
      <c r="H7" s="23" t="s">
        <v>96</v>
      </c>
      <c r="I7" s="23" t="s">
        <v>97</v>
      </c>
      <c r="J7" s="23" t="s">
        <v>98</v>
      </c>
      <c r="K7" s="23" t="s">
        <v>99</v>
      </c>
      <c r="L7" s="23" t="s">
        <v>100</v>
      </c>
      <c r="M7" s="23" t="s">
        <v>101</v>
      </c>
      <c r="N7" s="24" t="s">
        <v>102</v>
      </c>
      <c r="O7" s="24">
        <v>54.1</v>
      </c>
      <c r="P7" s="24">
        <v>65.56</v>
      </c>
      <c r="Q7" s="24">
        <v>87.82</v>
      </c>
      <c r="R7" s="24">
        <v>2110</v>
      </c>
      <c r="S7" s="24">
        <v>83995</v>
      </c>
      <c r="T7" s="24">
        <v>43.93</v>
      </c>
      <c r="U7" s="24">
        <v>1912.02</v>
      </c>
      <c r="V7" s="24">
        <v>54792</v>
      </c>
      <c r="W7" s="24">
        <v>10.23</v>
      </c>
      <c r="X7" s="24">
        <v>5356.01</v>
      </c>
      <c r="Y7" s="24" t="s">
        <v>102</v>
      </c>
      <c r="Z7" s="24" t="s">
        <v>102</v>
      </c>
      <c r="AA7" s="24">
        <v>102.53</v>
      </c>
      <c r="AB7" s="24">
        <v>101.32</v>
      </c>
      <c r="AC7" s="24">
        <v>101.21</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24.85</v>
      </c>
      <c r="AX7" s="24">
        <v>23.07</v>
      </c>
      <c r="AY7" s="24">
        <v>29.76</v>
      </c>
      <c r="AZ7" s="24" t="s">
        <v>102</v>
      </c>
      <c r="BA7" s="24" t="s">
        <v>102</v>
      </c>
      <c r="BB7" s="24">
        <v>71.540000000000006</v>
      </c>
      <c r="BC7" s="24">
        <v>67.86</v>
      </c>
      <c r="BD7" s="24">
        <v>72.92</v>
      </c>
      <c r="BE7" s="24">
        <v>71.39</v>
      </c>
      <c r="BF7" s="24" t="s">
        <v>102</v>
      </c>
      <c r="BG7" s="24" t="s">
        <v>102</v>
      </c>
      <c r="BH7" s="24">
        <v>1164.98</v>
      </c>
      <c r="BI7" s="24">
        <v>1443.6</v>
      </c>
      <c r="BJ7" s="24">
        <v>1382.58</v>
      </c>
      <c r="BK7" s="24" t="s">
        <v>102</v>
      </c>
      <c r="BL7" s="24" t="s">
        <v>102</v>
      </c>
      <c r="BM7" s="24">
        <v>653.69000000000005</v>
      </c>
      <c r="BN7" s="24">
        <v>709.4</v>
      </c>
      <c r="BO7" s="24">
        <v>734.47</v>
      </c>
      <c r="BP7" s="24">
        <v>669.11</v>
      </c>
      <c r="BQ7" s="24" t="s">
        <v>102</v>
      </c>
      <c r="BR7" s="24" t="s">
        <v>102</v>
      </c>
      <c r="BS7" s="24">
        <v>110.02</v>
      </c>
      <c r="BT7" s="24">
        <v>95.69</v>
      </c>
      <c r="BU7" s="24">
        <v>96.89</v>
      </c>
      <c r="BV7" s="24" t="s">
        <v>102</v>
      </c>
      <c r="BW7" s="24" t="s">
        <v>102</v>
      </c>
      <c r="BX7" s="24">
        <v>88.05</v>
      </c>
      <c r="BY7" s="24">
        <v>91.14</v>
      </c>
      <c r="BZ7" s="24">
        <v>90.69</v>
      </c>
      <c r="CA7" s="24">
        <v>99.73</v>
      </c>
      <c r="CB7" s="24" t="s">
        <v>102</v>
      </c>
      <c r="CC7" s="24" t="s">
        <v>102</v>
      </c>
      <c r="CD7" s="24">
        <v>124.05</v>
      </c>
      <c r="CE7" s="24">
        <v>141.08000000000001</v>
      </c>
      <c r="CF7" s="24">
        <v>141.34</v>
      </c>
      <c r="CG7" s="24" t="s">
        <v>102</v>
      </c>
      <c r="CH7" s="24" t="s">
        <v>102</v>
      </c>
      <c r="CI7" s="24">
        <v>141.15</v>
      </c>
      <c r="CJ7" s="24">
        <v>136.86000000000001</v>
      </c>
      <c r="CK7" s="24">
        <v>138.52000000000001</v>
      </c>
      <c r="CL7" s="24">
        <v>134.97999999999999</v>
      </c>
      <c r="CM7" s="24" t="s">
        <v>102</v>
      </c>
      <c r="CN7" s="24" t="s">
        <v>102</v>
      </c>
      <c r="CO7" s="24" t="s">
        <v>102</v>
      </c>
      <c r="CP7" s="24" t="s">
        <v>102</v>
      </c>
      <c r="CQ7" s="24" t="s">
        <v>102</v>
      </c>
      <c r="CR7" s="24" t="s">
        <v>102</v>
      </c>
      <c r="CS7" s="24" t="s">
        <v>102</v>
      </c>
      <c r="CT7" s="24">
        <v>57.04</v>
      </c>
      <c r="CU7" s="24">
        <v>60.78</v>
      </c>
      <c r="CV7" s="24">
        <v>59.96</v>
      </c>
      <c r="CW7" s="24">
        <v>59.99</v>
      </c>
      <c r="CX7" s="24" t="s">
        <v>102</v>
      </c>
      <c r="CY7" s="24" t="s">
        <v>102</v>
      </c>
      <c r="CZ7" s="24">
        <v>87.25</v>
      </c>
      <c r="DA7" s="24">
        <v>86.95</v>
      </c>
      <c r="DB7" s="24">
        <v>86.09</v>
      </c>
      <c r="DC7" s="24" t="s">
        <v>102</v>
      </c>
      <c r="DD7" s="24" t="s">
        <v>102</v>
      </c>
      <c r="DE7" s="24">
        <v>93.73</v>
      </c>
      <c r="DF7" s="24">
        <v>94.17</v>
      </c>
      <c r="DG7" s="24">
        <v>94.27</v>
      </c>
      <c r="DH7" s="24">
        <v>95.72</v>
      </c>
      <c r="DI7" s="24" t="s">
        <v>102</v>
      </c>
      <c r="DJ7" s="24" t="s">
        <v>102</v>
      </c>
      <c r="DK7" s="24">
        <v>3.13</v>
      </c>
      <c r="DL7" s="24">
        <v>6.14</v>
      </c>
      <c r="DM7" s="24">
        <v>8.86</v>
      </c>
      <c r="DN7" s="24" t="s">
        <v>102</v>
      </c>
      <c r="DO7" s="24" t="s">
        <v>102</v>
      </c>
      <c r="DP7" s="24">
        <v>21.22</v>
      </c>
      <c r="DQ7" s="24">
        <v>23.25</v>
      </c>
      <c r="DR7" s="24">
        <v>25.2</v>
      </c>
      <c r="DS7" s="24">
        <v>38.17</v>
      </c>
      <c r="DT7" s="24" t="s">
        <v>102</v>
      </c>
      <c r="DU7" s="24" t="s">
        <v>102</v>
      </c>
      <c r="DV7" s="24">
        <v>0</v>
      </c>
      <c r="DW7" s="24">
        <v>0</v>
      </c>
      <c r="DX7" s="24">
        <v>0</v>
      </c>
      <c r="DY7" s="24" t="s">
        <v>102</v>
      </c>
      <c r="DZ7" s="24" t="s">
        <v>102</v>
      </c>
      <c r="EA7" s="24">
        <v>0.83</v>
      </c>
      <c r="EB7" s="24">
        <v>1.06</v>
      </c>
      <c r="EC7" s="24">
        <v>2.02</v>
      </c>
      <c r="ED7" s="24">
        <v>6.54</v>
      </c>
      <c r="EE7" s="24" t="s">
        <v>102</v>
      </c>
      <c r="EF7" s="24" t="s">
        <v>102</v>
      </c>
      <c r="EG7" s="24">
        <v>0</v>
      </c>
      <c r="EH7" s="24">
        <v>0</v>
      </c>
      <c r="EI7" s="24">
        <v>0</v>
      </c>
      <c r="EJ7" s="24" t="s">
        <v>102</v>
      </c>
      <c r="EK7" s="24" t="s">
        <v>102</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2023-01-24T06:07:09Z</cp:lastPrinted>
  <dcterms:created xsi:type="dcterms:W3CDTF">2023-01-12T23:32:32Z</dcterms:created>
  <dcterms:modified xsi:type="dcterms:W3CDTF">2023-02-28T00:11:46Z</dcterms:modified>
  <cp:category/>
</cp:coreProperties>
</file>