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出資法人等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5">出資法人等明細表ほか!$A$1:$Y$20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M17" i="6" l="1"/>
  <c r="M16" i="6"/>
  <c r="M14" i="6"/>
  <c r="M6" i="6"/>
  <c r="G25" i="5" l="1"/>
  <c r="G24" i="5"/>
</calcChain>
</file>

<file path=xl/sharedStrings.xml><?xml version="1.0" encoding="utf-8"?>
<sst xmlns="http://schemas.openxmlformats.org/spreadsheetml/2006/main" count="903" uniqueCount="321">
  <si>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</si>
  <si>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</si>
  <si>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</si>
  <si>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</si>
  <si>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</si>
  <si>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</si>
  <si>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</si>
  <si>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</si>
  <si>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</si>
  <si>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</si>
  <si>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</si>
  <si>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</si>
  <si>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</si>
  <si>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</si>
  <si>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</si>
  <si>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</si>
  <si>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</si>
  <si>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</si>
  <si>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</si>
  <si>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</si>
  <si>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</si>
  <si>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</si>
  <si>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</si>
  <si>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</si>
  <si>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</si>
  <si>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</si>
  <si>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</si>
  <si>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</si>
  <si>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</si>
  <si>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</si>
  <si>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</si>
  <si>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</si>
  <si>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</si>
  <si>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</si>
  <si>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</si>
  <si>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</si>
  <si>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</si>
  <si>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</si>
  <si>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</si>
  <si>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</si>
  <si>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</si>
  <si>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</si>
  <si>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</si>
  <si>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</si>
  <si>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</si>
  <si>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</si>
  <si>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</si>
  <si>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</si>
  <si>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</si>
  <si>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</si>
  <si>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</si>
  <si>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</si>
  <si>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</si>
  <si>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</si>
  <si>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</si>
  <si>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</si>
  <si>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</si>
  <si>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</si>
  <si>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</si>
  <si>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</si>
  <si>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</si>
  <si>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</si>
  <si>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</si>
  <si>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</si>
  <si>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</si>
  <si>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</si>
  <si>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</si>
  <si>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</si>
  <si>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</si>
  <si>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</si>
  <si>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</si>
  <si>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</si>
  <si>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</si>
  <si>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</si>
  <si>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</si>
  <si>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</si>
  <si>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</si>
  <si>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</si>
  <si>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</si>
  <si>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</si>
  <si>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</si>
  <si>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</si>
  <si>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</si>
  <si>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</si>
  <si>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</si>
  <si>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</si>
  <si>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</si>
  <si>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</si>
  <si>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</si>
  <si>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</si>
  <si>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</si>
  <si>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</si>
  <si>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</si>
  <si>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</si>
  <si>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</si>
  <si>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</si>
  <si>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</si>
  <si>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</si>
  <si>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</si>
  <si>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</si>
  <si>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</si>
  <si>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</si>
  <si>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</si>
  <si>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</si>
  <si>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</si>
  <si>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</si>
  <si>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</si>
  <si>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</si>
  <si>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</si>
  <si>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</si>
  <si>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</si>
  <si>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</si>
  <si>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</si>
  <si>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</si>
  <si>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</si>
  <si>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</si>
  <si>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</si>
  <si>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</si>
  <si>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</si>
  <si>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</si>
  <si>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</si>
  <si>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</si>
  <si>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</si>
  <si>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</si>
  <si>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</si>
  <si>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</si>
  <si>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</si>
  <si>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</si>
  <si>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</si>
  <si>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</si>
  <si>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</si>
  <si>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</si>
  <si>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</si>
  <si>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</si>
  <si>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</si>
  <si>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</si>
  <si>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</si>
  <si>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</si>
  <si>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</si>
  <si>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</si>
  <si>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</si>
  <si>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</si>
  <si>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</si>
  <si>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</si>
  <si>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</si>
  <si>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</si>
  <si>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</si>
  <si>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</si>
  <si>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</si>
  <si>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</si>
  <si>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</si>
  <si>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</si>
  <si>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</si>
  <si>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</si>
  <si>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</si>
  <si>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</si>
  <si>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</si>
  <si>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</si>
  <si>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</si>
  <si>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</si>
  <si>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</si>
  <si>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</si>
  <si>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</si>
  <si>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</si>
  <si>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</si>
  <si>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</si>
  <si>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</si>
  <si>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</si>
  <si>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</si>
  <si>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</si>
  <si>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</si>
  <si>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</si>
  <si>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</si>
  <si>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</si>
  <si>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</si>
  <si>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</si>
  <si>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</si>
  <si>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</si>
  <si>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</si>
  <si>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</si>
  <si>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</si>
  <si>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</si>
  <si>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</si>
  <si>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</si>
  <si>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</si>
  <si>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</si>
  <si>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</si>
  <si>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</si>
  <si>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</si>
  <si>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</si>
  <si>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</si>
  <si>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</si>
  <si>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</si>
  <si>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</si>
  <si>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</si>
  <si>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</si>
  <si>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</si>
  <si>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</si>
  <si>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</si>
  <si>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</si>
  <si>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</si>
  <si>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</si>
  <si>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</si>
  <si>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</si>
  <si>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</si>
  <si>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</si>
  <si>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</si>
  <si>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</si>
  <si>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</si>
  <si>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</si>
  <si>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</si>
  <si>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</si>
  <si>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</si>
  <si>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</si>
  <si>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</si>
  <si>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</si>
  <si>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</si>
  <si>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</si>
  <si>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</si>
  <si>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</si>
  <si>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</si>
  <si>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</si>
  <si>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</si>
  <si>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</si>
  <si>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</si>
  <si>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</si>
  <si>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</si>
  <si>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</si>
  <si>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</si>
  <si>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</si>
  <si>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</si>
  <si>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</si>
  <si>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</si>
  <si>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</si>
  <si>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</si>
  <si>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</si>
  <si>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</si>
  <si>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</si>
  <si>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</si>
  <si>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</si>
  <si>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</si>
  <si>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</si>
  <si>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</si>
  <si>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</si>
  <si>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</si>
  <si>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</si>
  <si>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</si>
  <si>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</si>
  <si>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</si>
  <si>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土地の所管換え等による資産の増 +11,535
建設仮勘定の減 -93
地方債の発行等により -349</t>
  </si>
  <si>
    <t>リース取引運用見直しによるリース資産の増
+11,749
ソフトウェアの減 -97</t>
  </si>
  <si>
    <t>退職手当引当金の増 -568
リース取引運用見直しによるリース債務の増
-7,955
その他固定負債の減 +305</t>
  </si>
  <si>
    <t>回収・整理による未収金の減 -309
不納欠損引当金の減 +165</t>
  </si>
  <si>
    <t>賞与引当金の増 -314
リース取引運用見直しによるリース債務の増
-3,795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</si>
  <si>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</si>
  <si>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</si>
  <si>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</si>
  <si>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</si>
  <si>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</si>
  <si>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</si>
  <si>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</si>
  <si>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</si>
  <si>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</si>
  <si>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</si>
  <si>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</si>
  <si>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</si>
  <si>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</si>
  <si>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</si>
  <si>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</si>
  <si>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</si>
  <si>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</si>
  <si>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</si>
  <si>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</si>
  <si>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</si>
  <si>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</si>
  <si>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</si>
  <si>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</si>
  <si>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</si>
  <si>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</si>
  <si>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</si>
  <si>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</si>
  <si>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</si>
  <si>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</si>
  <si>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</si>
  <si>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</si>
  <si>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</si>
  <si>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</si>
  <si>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</si>
  <si>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</si>
  <si>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</si>
  <si>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</si>
  <si>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</si>
  <si>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</si>
  <si>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</si>
  <si>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</si>
  <si>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</si>
  <si>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</si>
  <si>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</si>
  <si>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</si>
  <si>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【一般会計・公安委員会】</t>
    <rPh sb="1" eb="3">
      <t>イッパン</t>
    </rPh>
    <rPh sb="3" eb="5">
      <t>カイケイ</t>
    </rPh>
    <rPh sb="6" eb="8">
      <t>コウアン</t>
    </rPh>
    <rPh sb="8" eb="10">
      <t>イイン</t>
    </rPh>
    <rPh sb="10" eb="11">
      <t>カイ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</si>
  <si>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</si>
  <si>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</si>
  <si>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</si>
  <si>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</si>
  <si>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</si>
  <si>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（公財）大阪府暴力追放推進センタ－</t>
    <phoneticPr fontId="45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</si>
  <si>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</si>
  <si>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</si>
  <si>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</si>
  <si>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</si>
  <si>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</si>
  <si>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</si>
  <si>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</si>
  <si>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</si>
  <si>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</si>
  <si>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</si>
  <si>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</si>
  <si>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</si>
  <si>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</si>
  <si>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部　　局：公安委員会　  会　　計：一般会計</t>
    <rPh sb="5" eb="7">
      <t>コウアン</t>
    </rPh>
    <rPh sb="7" eb="9">
      <t>イイン</t>
    </rPh>
    <rPh sb="9" eb="10">
      <t>カイ</t>
    </rPh>
    <phoneticPr fontId="3"/>
  </si>
  <si>
    <t>公安委員会</t>
    <rPh sb="0" eb="2">
      <t>コウアン</t>
    </rPh>
    <rPh sb="2" eb="4">
      <t>イイン</t>
    </rPh>
    <rPh sb="4" eb="5">
      <t>カイ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</si>
</sst>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3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176" fontId="44" fillId="0" borderId="12" xfId="5" applyNumberFormat="1" applyFont="1" applyFill="1" applyBorder="1" applyAlignment="1">
      <alignment vertical="center"/>
    </xf>
    <xf numFmtId="0" fontId="44" fillId="0" borderId="22" xfId="5" applyFont="1" applyFill="1" applyBorder="1" applyAlignment="1">
      <alignment vertical="center"/>
    </xf>
    <xf numFmtId="0" fontId="44" fillId="0" borderId="23" xfId="5" applyFont="1" applyFill="1" applyBorder="1" applyAlignment="1">
      <alignment vertical="center"/>
    </xf>
    <xf numFmtId="0" fontId="44" fillId="0" borderId="14" xfId="5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7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8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60" xfId="5" applyFont="1" applyFill="1" applyBorder="1" applyAlignment="1">
      <alignment horizontal="center" vertical="center" shrinkToFit="1"/>
    </xf>
    <xf numFmtId="0" fontId="39" fillId="0" borderId="61" xfId="5" applyFont="1" applyFill="1" applyBorder="1" applyAlignment="1">
      <alignment horizontal="center" vertical="center" shrinkToFit="1"/>
    </xf>
    <xf numFmtId="0" fontId="44" fillId="0" borderId="62" xfId="5" applyFont="1" applyFill="1" applyBorder="1" applyAlignment="1">
      <alignment horizontal="left" vertical="center"/>
    </xf>
    <xf numFmtId="0" fontId="44" fillId="0" borderId="60" xfId="5" applyFont="1" applyFill="1" applyBorder="1" applyAlignment="1">
      <alignment horizontal="left" vertical="center"/>
    </xf>
    <xf numFmtId="0" fontId="44" fillId="0" borderId="61" xfId="5" applyFont="1" applyFill="1" applyBorder="1" applyAlignment="1">
      <alignment horizontal="lef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5" xfId="5" applyNumberFormat="1" applyFont="1" applyFill="1" applyBorder="1" applyAlignment="1">
      <alignment horizontal="center" vertical="center"/>
    </xf>
    <xf numFmtId="176" fontId="39" fillId="0" borderId="56" xfId="5" applyNumberFormat="1" applyFont="1" applyFill="1" applyBorder="1" applyAlignment="1">
      <alignment horizontal="center" vertical="center"/>
    </xf>
    <xf numFmtId="176" fontId="39" fillId="0" borderId="57" xfId="5" applyNumberFormat="1" applyFont="1" applyFill="1" applyBorder="1" applyAlignment="1">
      <alignment horizontal="center" vertical="center"/>
    </xf>
    <xf numFmtId="176" fontId="39" fillId="0" borderId="58" xfId="5" applyNumberFormat="1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319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2" t="s">
        <v>2</v>
      </c>
      <c r="B4" s="203"/>
      <c r="C4" s="203"/>
      <c r="D4" s="203"/>
      <c r="E4" s="203"/>
      <c r="F4" s="203"/>
      <c r="G4" s="204"/>
      <c r="H4" s="12" t="s">
        <v>245</v>
      </c>
      <c r="I4" s="13" t="s">
        <v>239</v>
      </c>
      <c r="J4" s="14" t="s">
        <v>3</v>
      </c>
      <c r="K4" s="202" t="s">
        <v>2</v>
      </c>
      <c r="L4" s="203"/>
      <c r="M4" s="203"/>
      <c r="N4" s="203"/>
      <c r="O4" s="203"/>
      <c r="P4" s="203"/>
      <c r="Q4" s="204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5"/>
      <c r="B5" s="206"/>
      <c r="C5" s="206"/>
      <c r="D5" s="206"/>
      <c r="E5" s="206"/>
      <c r="F5" s="206"/>
      <c r="G5" s="207"/>
      <c r="H5" s="15" t="s">
        <v>4</v>
      </c>
      <c r="I5" s="16" t="s">
        <v>5</v>
      </c>
      <c r="J5" s="17" t="s">
        <v>6</v>
      </c>
      <c r="K5" s="205"/>
      <c r="L5" s="206"/>
      <c r="M5" s="206"/>
      <c r="N5" s="206"/>
      <c r="O5" s="206"/>
      <c r="P5" s="206"/>
      <c r="Q5" s="207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450.19880000000001</v>
      </c>
      <c r="I7" s="22">
        <v>593.82533699999999</v>
      </c>
      <c r="J7" s="23">
        <v>-143.62653700000001</v>
      </c>
      <c r="K7" s="18"/>
      <c r="L7" s="19" t="s">
        <v>10</v>
      </c>
      <c r="M7" s="19"/>
      <c r="N7" s="19"/>
      <c r="O7" s="19"/>
      <c r="P7" s="19"/>
      <c r="Q7" s="20"/>
      <c r="R7" s="21">
        <v>40213.388593999996</v>
      </c>
      <c r="S7" s="22">
        <v>30339.969102999999</v>
      </c>
      <c r="T7" s="23">
        <v>9873.4194910000006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23717.294084000001</v>
      </c>
      <c r="S8" s="28">
        <v>17959.710485</v>
      </c>
      <c r="T8" s="29">
        <v>5757.5835989999996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1018.456332</v>
      </c>
      <c r="I11" s="28">
        <v>1327.4355430000001</v>
      </c>
      <c r="J11" s="29">
        <v>-308.97921100000002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12306.831523999999</v>
      </c>
      <c r="S12" s="28">
        <v>11992.531276</v>
      </c>
      <c r="T12" s="29">
        <v>314.30024800000001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1018.456332</v>
      </c>
      <c r="I13" s="28">
        <v>1327.4355430000001</v>
      </c>
      <c r="J13" s="29">
        <v>-308.97921100000002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-568.25753199999997</v>
      </c>
      <c r="I14" s="28">
        <v>-733.61020599999995</v>
      </c>
      <c r="J14" s="29">
        <v>165.35267400000001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3883.8977169999998</v>
      </c>
      <c r="S17" s="28">
        <v>88.646292000000003</v>
      </c>
      <c r="T17" s="29">
        <v>3795.2514249999999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>
        <v>305.36526900000001</v>
      </c>
      <c r="S18" s="28">
        <v>299.08105</v>
      </c>
      <c r="T18" s="29">
        <v>6.2842190000000002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280627.50780000002</v>
      </c>
      <c r="S19" s="22">
        <v>277819.78924499999</v>
      </c>
      <c r="T19" s="23">
        <v>2807.7185549999999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101623.13108200001</v>
      </c>
      <c r="S20" s="28">
        <v>107032.181666</v>
      </c>
      <c r="T20" s="29">
        <v>-5409.0505839999996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256696.42277100001</v>
      </c>
      <c r="I21" s="22">
        <v>233546.50019600001</v>
      </c>
      <c r="J21" s="23">
        <v>23149.922575000001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240906.043748</v>
      </c>
      <c r="I22" s="28">
        <v>229371.16891199999</v>
      </c>
      <c r="J22" s="29">
        <v>11534.874836000001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240906.02746099999</v>
      </c>
      <c r="I23" s="28">
        <v>229371.137517</v>
      </c>
      <c r="J23" s="29">
        <v>11534.889944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65473.125375000003</v>
      </c>
      <c r="I24" s="28">
        <v>53430.933040000004</v>
      </c>
      <c r="J24" s="29">
        <v>12042.192335</v>
      </c>
      <c r="K24" s="24"/>
      <c r="L24" s="25"/>
      <c r="M24" s="25"/>
      <c r="N24" s="25" t="s">
        <v>42</v>
      </c>
      <c r="O24" s="25"/>
      <c r="P24" s="25"/>
      <c r="Q24" s="26"/>
      <c r="R24" s="27">
        <v>164621.57451499999</v>
      </c>
      <c r="S24" s="28">
        <v>164054.01584099999</v>
      </c>
      <c r="T24" s="29">
        <v>567.558674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116960.462038</v>
      </c>
      <c r="I25" s="28">
        <v>116147.867231</v>
      </c>
      <c r="J25" s="29">
        <v>812.59480699999995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58368.910036000001</v>
      </c>
      <c r="I26" s="28">
        <v>59585.277234000001</v>
      </c>
      <c r="J26" s="29">
        <v>-1216.3671979999999</v>
      </c>
      <c r="K26" s="24"/>
      <c r="L26" s="25"/>
      <c r="M26" s="25"/>
      <c r="N26" s="25" t="s">
        <v>30</v>
      </c>
      <c r="O26" s="25"/>
      <c r="P26" s="25"/>
      <c r="Q26" s="26"/>
      <c r="R26" s="27">
        <v>7985.0825180000002</v>
      </c>
      <c r="S26" s="28">
        <v>30.506784</v>
      </c>
      <c r="T26" s="29">
        <v>7954.575734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>
        <v>6397.719685</v>
      </c>
      <c r="S27" s="28">
        <v>6703.0849539999999</v>
      </c>
      <c r="T27" s="29">
        <v>-305.36526900000001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8" t="s">
        <v>49</v>
      </c>
      <c r="L28" s="209"/>
      <c r="M28" s="209"/>
      <c r="N28" s="209"/>
      <c r="O28" s="209"/>
      <c r="P28" s="209"/>
      <c r="Q28" s="210"/>
      <c r="R28" s="30">
        <v>320840.89639399998</v>
      </c>
      <c r="S28" s="31">
        <v>308159.758348</v>
      </c>
      <c r="T28" s="32">
        <v>12681.138046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>
        <v>1.2E-5</v>
      </c>
      <c r="I29" s="28">
        <v>1.2E-5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>
        <v>103.53</v>
      </c>
      <c r="I30" s="28">
        <v>207.06</v>
      </c>
      <c r="J30" s="29">
        <v>-103.53</v>
      </c>
      <c r="K30" s="18"/>
      <c r="L30" s="19" t="s">
        <v>53</v>
      </c>
      <c r="M30" s="19"/>
      <c r="N30" s="19"/>
      <c r="O30" s="19"/>
      <c r="P30" s="19"/>
      <c r="Q30" s="20"/>
      <c r="R30" s="21">
        <v>-63694.274823</v>
      </c>
      <c r="S30" s="22">
        <v>-74019.432814999993</v>
      </c>
      <c r="T30" s="23">
        <v>10325.157992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1.6286999999999999E-2</v>
      </c>
      <c r="I31" s="28">
        <v>3.1394999999999999E-2</v>
      </c>
      <c r="J31" s="29">
        <v>-1.5108E-2</v>
      </c>
      <c r="K31" s="24"/>
      <c r="L31" s="25"/>
      <c r="M31" s="25" t="s">
        <v>55</v>
      </c>
      <c r="N31" s="34"/>
      <c r="O31" s="34"/>
      <c r="P31" s="34"/>
      <c r="Q31" s="35"/>
      <c r="R31" s="27">
        <v>10325.157992</v>
      </c>
      <c r="S31" s="28">
        <v>-1743.9220009999999</v>
      </c>
      <c r="T31" s="29">
        <v>12069.079992999999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>
        <v>1.6286999999999999E-2</v>
      </c>
      <c r="I33" s="28">
        <v>3.1394999999999999E-2</v>
      </c>
      <c r="J33" s="29">
        <v>-1.5108E-2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792.14571999999998</v>
      </c>
      <c r="I42" s="28">
        <v>735.24291800000003</v>
      </c>
      <c r="J42" s="29">
        <v>56.902802000000001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11867.844429000001</v>
      </c>
      <c r="I44" s="28">
        <v>119.153076</v>
      </c>
      <c r="J44" s="29">
        <v>11748.691353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167.93102099999999</v>
      </c>
      <c r="I45" s="28">
        <v>264.45033899999999</v>
      </c>
      <c r="J45" s="29">
        <v>-96.519317999999998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1961.9082530000001</v>
      </c>
      <c r="I46" s="28">
        <v>2054.9353510000001</v>
      </c>
      <c r="J46" s="29">
        <v>-93.027097999999995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1000.5496000000001</v>
      </c>
      <c r="I47" s="28">
        <v>1001.5496000000001</v>
      </c>
      <c r="J47" s="29">
        <v>-1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1000</v>
      </c>
      <c r="I48" s="28">
        <v>1000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1000</v>
      </c>
      <c r="I49" s="28">
        <v>1000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0.54959999999999998</v>
      </c>
      <c r="I58" s="28">
        <v>1.5496000000000001</v>
      </c>
      <c r="J58" s="29">
        <v>-1</v>
      </c>
      <c r="K58" s="208" t="s">
        <v>73</v>
      </c>
      <c r="L58" s="211"/>
      <c r="M58" s="211"/>
      <c r="N58" s="211"/>
      <c r="O58" s="211"/>
      <c r="P58" s="211"/>
      <c r="Q58" s="212"/>
      <c r="R58" s="30">
        <v>-63694.274823</v>
      </c>
      <c r="S58" s="31">
        <v>-74019.432814999993</v>
      </c>
      <c r="T58" s="32">
        <v>10325.157992</v>
      </c>
    </row>
    <row r="59" spans="1:20" ht="9" customHeight="1" thickBot="1" x14ac:dyDescent="0.2">
      <c r="A59" s="213" t="s">
        <v>74</v>
      </c>
      <c r="B59" s="214"/>
      <c r="C59" s="214"/>
      <c r="D59" s="214"/>
      <c r="E59" s="214"/>
      <c r="F59" s="214"/>
      <c r="G59" s="215"/>
      <c r="H59" s="49">
        <v>257146.621571</v>
      </c>
      <c r="I59" s="49">
        <v>234140.325533</v>
      </c>
      <c r="J59" s="50">
        <v>23006.296038</v>
      </c>
      <c r="K59" s="213" t="s">
        <v>75</v>
      </c>
      <c r="L59" s="216"/>
      <c r="M59" s="216"/>
      <c r="N59" s="216"/>
      <c r="O59" s="216"/>
      <c r="P59" s="216"/>
      <c r="Q59" s="217"/>
      <c r="R59" s="51">
        <v>257146.621571</v>
      </c>
      <c r="S59" s="49">
        <v>234140.325533</v>
      </c>
      <c r="T59" s="50">
        <v>23006.296038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319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319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8" t="s">
        <v>2</v>
      </c>
      <c r="B4" s="219"/>
      <c r="C4" s="219"/>
      <c r="D4" s="219"/>
      <c r="E4" s="219"/>
      <c r="F4" s="219"/>
      <c r="G4" s="220"/>
      <c r="H4" s="66" t="s">
        <v>243</v>
      </c>
      <c r="I4" s="66" t="s">
        <v>240</v>
      </c>
      <c r="J4" s="67" t="s">
        <v>3</v>
      </c>
      <c r="L4" s="218" t="s">
        <v>2</v>
      </c>
      <c r="M4" s="219"/>
      <c r="N4" s="219"/>
      <c r="O4" s="219"/>
      <c r="P4" s="219"/>
      <c r="Q4" s="219"/>
      <c r="R4" s="220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21"/>
      <c r="B5" s="222"/>
      <c r="C5" s="222"/>
      <c r="D5" s="222"/>
      <c r="E5" s="222"/>
      <c r="F5" s="222"/>
      <c r="G5" s="223"/>
      <c r="H5" s="68" t="s">
        <v>77</v>
      </c>
      <c r="I5" s="68" t="s">
        <v>78</v>
      </c>
      <c r="J5" s="69" t="s">
        <v>79</v>
      </c>
      <c r="L5" s="221"/>
      <c r="M5" s="222"/>
      <c r="N5" s="222"/>
      <c r="O5" s="222"/>
      <c r="P5" s="222"/>
      <c r="Q5" s="222"/>
      <c r="R5" s="223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16010.308191</v>
      </c>
      <c r="I8" s="75">
        <v>15999.310912000001</v>
      </c>
      <c r="J8" s="76">
        <v>10.997279000000001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1332.4645539999999</v>
      </c>
      <c r="T9" s="75">
        <v>1404.644129</v>
      </c>
      <c r="U9" s="76">
        <v>-72.179575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1332.4645539999999</v>
      </c>
      <c r="T10" s="79">
        <v>1404.644129</v>
      </c>
      <c r="U10" s="80">
        <v>-72.179575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-1332.4645539999999</v>
      </c>
      <c r="T13" s="87">
        <v>-1404.644129</v>
      </c>
      <c r="U13" s="88">
        <v>72.179575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-251765.300085</v>
      </c>
      <c r="T14" s="87">
        <v>-249886.51032900001</v>
      </c>
      <c r="U14" s="88">
        <v>-1878.7897559999999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9321.1962700000004</v>
      </c>
      <c r="I16" s="79">
        <v>9677.7105100000008</v>
      </c>
      <c r="J16" s="80">
        <v>-356.51423999999997</v>
      </c>
      <c r="L16" s="70"/>
      <c r="M16" s="71" t="s">
        <v>101</v>
      </c>
      <c r="N16" s="71"/>
      <c r="O16" s="71"/>
      <c r="P16" s="71"/>
      <c r="Q16" s="71"/>
      <c r="R16" s="71"/>
      <c r="S16" s="75">
        <v>2507.902223</v>
      </c>
      <c r="T16" s="75">
        <v>2295.027603</v>
      </c>
      <c r="U16" s="76">
        <v>212.87461999999999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2091.2179999999998</v>
      </c>
      <c r="I17" s="79">
        <v>2084.1579999999999</v>
      </c>
      <c r="J17" s="80">
        <v>7.06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779.73349599999995</v>
      </c>
      <c r="I18" s="79">
        <v>805.39851399999998</v>
      </c>
      <c r="J18" s="80">
        <v>-25.665018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107</v>
      </c>
      <c r="O19" s="78"/>
      <c r="P19" s="78"/>
      <c r="Q19" s="78"/>
      <c r="R19" s="78"/>
      <c r="S19" s="79">
        <v>2472.9426400000002</v>
      </c>
      <c r="T19" s="79">
        <v>2263.8200000000002</v>
      </c>
      <c r="U19" s="80">
        <v>209.12263999999999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30.995982999999999</v>
      </c>
      <c r="T22" s="173">
        <v>25.584603000000001</v>
      </c>
      <c r="U22" s="80">
        <v>5.4113800000000003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3.9636</v>
      </c>
      <c r="T23" s="79">
        <v>5.6230000000000002</v>
      </c>
      <c r="U23" s="80">
        <v>-1.6594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755.14096400000005</v>
      </c>
      <c r="T24" s="75">
        <v>597.82596899999999</v>
      </c>
      <c r="U24" s="76">
        <v>157.31499500000001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3818.160425</v>
      </c>
      <c r="I25" s="79">
        <v>3432.0438880000002</v>
      </c>
      <c r="J25" s="80">
        <v>386.11653699999999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266443.14372200001</v>
      </c>
      <c r="I26" s="75">
        <v>264481.177112</v>
      </c>
      <c r="J26" s="76">
        <v>1961.9666099999999</v>
      </c>
      <c r="L26" s="77"/>
      <c r="M26" s="78"/>
      <c r="N26" s="78" t="s">
        <v>119</v>
      </c>
      <c r="O26" s="78"/>
      <c r="P26" s="78"/>
      <c r="Q26" s="78"/>
      <c r="R26" s="78"/>
      <c r="S26" s="172">
        <v>503.75165099999998</v>
      </c>
      <c r="T26" s="172">
        <v>337.38181700000001</v>
      </c>
      <c r="U26" s="80">
        <v>166.369834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203841.51289799999</v>
      </c>
      <c r="I28" s="79">
        <v>203214.22038399999</v>
      </c>
      <c r="J28" s="80">
        <v>627.29251399999998</v>
      </c>
      <c r="L28" s="77"/>
      <c r="M28" s="78"/>
      <c r="N28" s="78" t="s">
        <v>247</v>
      </c>
      <c r="O28" s="78"/>
      <c r="P28" s="78"/>
      <c r="Q28" s="78"/>
      <c r="R28" s="78"/>
      <c r="S28" s="79">
        <v>36.920960999999998</v>
      </c>
      <c r="T28" s="79">
        <v>40.473211999999997</v>
      </c>
      <c r="U28" s="80">
        <v>-3.552251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14322.196384000001</v>
      </c>
      <c r="I29" s="79">
        <v>18679.924228</v>
      </c>
      <c r="J29" s="80">
        <v>-4357.727844</v>
      </c>
      <c r="L29" s="77"/>
      <c r="M29" s="78"/>
      <c r="N29" s="78" t="s">
        <v>123</v>
      </c>
      <c r="O29" s="78"/>
      <c r="P29" s="78"/>
      <c r="Q29" s="78"/>
      <c r="R29" s="78"/>
      <c r="S29" s="79">
        <v>214.46835200000001</v>
      </c>
      <c r="T29" s="79">
        <v>219.97094000000001</v>
      </c>
      <c r="U29" s="80">
        <v>-5.5025880000000003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6921.6832969999996</v>
      </c>
      <c r="I30" s="79">
        <v>5889.4287910000003</v>
      </c>
      <c r="J30" s="80">
        <v>1032.254506</v>
      </c>
      <c r="L30" s="84" t="s">
        <v>125</v>
      </c>
      <c r="M30" s="85"/>
      <c r="N30" s="85"/>
      <c r="O30" s="85"/>
      <c r="P30" s="85"/>
      <c r="Q30" s="85"/>
      <c r="R30" s="85"/>
      <c r="S30" s="87">
        <v>1752.7612590000001</v>
      </c>
      <c r="T30" s="87">
        <v>1697.201634</v>
      </c>
      <c r="U30" s="88">
        <v>55.559624999999997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-250012.538826</v>
      </c>
      <c r="T31" s="93">
        <v>-248189.30869500001</v>
      </c>
      <c r="U31" s="94">
        <v>-1823.230131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694.62001699999996</v>
      </c>
      <c r="I32" s="79">
        <v>577.91735600000004</v>
      </c>
      <c r="J32" s="80">
        <v>116.70266100000001</v>
      </c>
      <c r="L32" s="84" t="s">
        <v>129</v>
      </c>
      <c r="M32" s="85"/>
      <c r="N32" s="85"/>
      <c r="O32" s="85"/>
      <c r="P32" s="85"/>
      <c r="Q32" s="85"/>
      <c r="R32" s="85"/>
      <c r="S32" s="87">
        <v>248775.09509300001</v>
      </c>
      <c r="T32" s="95">
        <v>244173.80402700001</v>
      </c>
      <c r="U32" s="96">
        <v>4601.2910659999998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-1237.4437330000001</v>
      </c>
      <c r="T33" s="100">
        <v>-4015.504668</v>
      </c>
      <c r="U33" s="101">
        <v>2778.060935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13179.262671</v>
      </c>
      <c r="I35" s="79">
        <v>8963.3068270000003</v>
      </c>
      <c r="J35" s="80">
        <v>4215.9558440000001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109.248389</v>
      </c>
      <c r="I37" s="79">
        <v>506.42522700000001</v>
      </c>
      <c r="J37" s="80">
        <v>-397.17683799999998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12306.831523999999</v>
      </c>
      <c r="I39" s="79">
        <v>11992.531276</v>
      </c>
      <c r="J39" s="80">
        <v>314.30024800000001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15067.788542</v>
      </c>
      <c r="I40" s="79">
        <v>14657.423022999999</v>
      </c>
      <c r="J40" s="80">
        <v>410.36551900000001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-250432.83553099999</v>
      </c>
      <c r="I43" s="99">
        <v>-248481.86619999999</v>
      </c>
      <c r="J43" s="104">
        <v>-1950.969331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319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319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0" t="s">
        <v>145</v>
      </c>
      <c r="B4" s="231"/>
      <c r="C4" s="231"/>
      <c r="D4" s="231"/>
      <c r="E4" s="231"/>
      <c r="F4" s="231"/>
      <c r="G4" s="232"/>
      <c r="H4" s="109" t="s">
        <v>245</v>
      </c>
      <c r="I4" s="110" t="s">
        <v>239</v>
      </c>
      <c r="J4" s="111" t="s">
        <v>3</v>
      </c>
      <c r="K4" s="105"/>
      <c r="L4" s="230" t="s">
        <v>145</v>
      </c>
      <c r="M4" s="231"/>
      <c r="N4" s="231"/>
      <c r="O4" s="231"/>
      <c r="P4" s="231"/>
      <c r="Q4" s="231"/>
      <c r="R4" s="232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33"/>
      <c r="B5" s="234"/>
      <c r="C5" s="234"/>
      <c r="D5" s="234"/>
      <c r="E5" s="234"/>
      <c r="F5" s="234"/>
      <c r="G5" s="235"/>
      <c r="H5" s="112" t="s">
        <v>146</v>
      </c>
      <c r="I5" s="113" t="s">
        <v>147</v>
      </c>
      <c r="J5" s="114" t="s">
        <v>148</v>
      </c>
      <c r="K5" s="105"/>
      <c r="L5" s="233"/>
      <c r="M5" s="234"/>
      <c r="N5" s="234"/>
      <c r="O5" s="234"/>
      <c r="P5" s="234"/>
      <c r="Q5" s="234"/>
      <c r="R5" s="235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16061.669405000001</v>
      </c>
      <c r="I7" s="75">
        <v>16041.576019</v>
      </c>
      <c r="J7" s="76">
        <v>20.093385999999999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2570.37464</v>
      </c>
      <c r="T7" s="75">
        <v>2467.8582200000001</v>
      </c>
      <c r="U7" s="76">
        <v>102.51642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6" t="s">
        <v>248</v>
      </c>
      <c r="T8" s="226" t="s">
        <v>248</v>
      </c>
      <c r="U8" s="227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6" t="s">
        <v>154</v>
      </c>
      <c r="O9" s="236"/>
      <c r="P9" s="236"/>
      <c r="Q9" s="236"/>
      <c r="R9" s="237"/>
      <c r="S9" s="226"/>
      <c r="T9" s="226"/>
      <c r="U9" s="227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2472.9426400000002</v>
      </c>
      <c r="T10" s="79">
        <v>2263.8200000000002</v>
      </c>
      <c r="U10" s="80">
        <v>209.12263999999999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96.432000000000002</v>
      </c>
      <c r="T12" s="79">
        <v>204.03822</v>
      </c>
      <c r="U12" s="80">
        <v>-107.60621999999999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24" t="s">
        <v>158</v>
      </c>
      <c r="D14" s="224"/>
      <c r="E14" s="224"/>
      <c r="F14" s="224"/>
      <c r="G14" s="225"/>
      <c r="H14" s="226" t="s">
        <v>248</v>
      </c>
      <c r="I14" s="226" t="s">
        <v>248</v>
      </c>
      <c r="J14" s="227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96.432000000000002</v>
      </c>
      <c r="T14" s="79">
        <v>204.03822</v>
      </c>
      <c r="U14" s="80">
        <v>-107.60621999999999</v>
      </c>
    </row>
    <row r="15" spans="1:21" ht="15.95" customHeight="1" x14ac:dyDescent="0.15">
      <c r="A15" s="77"/>
      <c r="B15" s="78"/>
      <c r="C15" s="228" t="s">
        <v>159</v>
      </c>
      <c r="D15" s="228"/>
      <c r="E15" s="228"/>
      <c r="F15" s="228"/>
      <c r="G15" s="229"/>
      <c r="H15" s="226"/>
      <c r="I15" s="226"/>
      <c r="J15" s="227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9321.1962700000004</v>
      </c>
      <c r="I16" s="79">
        <v>9677.7105100000008</v>
      </c>
      <c r="J16" s="80">
        <v>-356.51423999999997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1</v>
      </c>
      <c r="T16" s="79" t="s">
        <v>248</v>
      </c>
      <c r="U16" s="80">
        <v>1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2091.2179999999998</v>
      </c>
      <c r="I17" s="79">
        <v>2084.1579999999999</v>
      </c>
      <c r="J17" s="80">
        <v>7.06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779.73349599999995</v>
      </c>
      <c r="I18" s="79">
        <v>805.39851399999998</v>
      </c>
      <c r="J18" s="80">
        <v>-25.665018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9719.1589330000006</v>
      </c>
      <c r="T18" s="75">
        <v>7443.7768980000001</v>
      </c>
      <c r="U18" s="76">
        <v>2275.3820350000001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9719.1589330000006</v>
      </c>
      <c r="T19" s="79">
        <v>7442.7768980000001</v>
      </c>
      <c r="U19" s="80">
        <v>2276.3820350000001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3869.5216390000001</v>
      </c>
      <c r="I25" s="79">
        <v>3474.3089949999999</v>
      </c>
      <c r="J25" s="80">
        <v>395.21264400000001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>
        <v>1</v>
      </c>
      <c r="U25" s="80">
        <v>-1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252274.01711399999</v>
      </c>
      <c r="I26" s="75">
        <v>253722.38319699999</v>
      </c>
      <c r="J26" s="76">
        <v>-1448.3660829999999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-7148.7842929999997</v>
      </c>
      <c r="T26" s="87">
        <v>-4975.918678</v>
      </c>
      <c r="U26" s="88">
        <v>-2172.8656150000002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-244693.596556</v>
      </c>
      <c r="T27" s="87">
        <v>-244061.369985</v>
      </c>
      <c r="U27" s="88">
        <v>-632.22657100000004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230334.274042</v>
      </c>
      <c r="I28" s="79">
        <v>228573.88652999999</v>
      </c>
      <c r="J28" s="80">
        <v>1760.387512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14322.196384000001</v>
      </c>
      <c r="I29" s="79">
        <v>18679.924228</v>
      </c>
      <c r="J29" s="80">
        <v>-4357.727844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6921.6832969999996</v>
      </c>
      <c r="I30" s="79">
        <v>5889.4287910000003</v>
      </c>
      <c r="J30" s="80">
        <v>1032.254506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695.86339099999998</v>
      </c>
      <c r="I32" s="79">
        <v>579.14364799999998</v>
      </c>
      <c r="J32" s="80">
        <v>116.71974299999999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4081.4985369999999</v>
      </c>
      <c r="T36" s="75">
        <v>112.43404200000001</v>
      </c>
      <c r="U36" s="76">
        <v>3969.0644950000001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1332.4645539999999</v>
      </c>
      <c r="I37" s="75">
        <v>1404.644129</v>
      </c>
      <c r="J37" s="76">
        <v>-72.179575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1332.4645539999999</v>
      </c>
      <c r="I38" s="79">
        <v>1404.644129</v>
      </c>
      <c r="J38" s="80">
        <v>-72.179575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4081.4985369999999</v>
      </c>
      <c r="T39" s="79">
        <v>112.43404200000001</v>
      </c>
      <c r="U39" s="80">
        <v>3969.0644950000001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-4081.4985369999999</v>
      </c>
      <c r="T43" s="87">
        <v>-112.43404200000001</v>
      </c>
      <c r="U43" s="88">
        <v>-3969.0644950000001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-248775.09509300001</v>
      </c>
      <c r="T44" s="87">
        <v>-244173.80402700001</v>
      </c>
      <c r="U44" s="88">
        <v>-4601.2910659999998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248775.09509300001</v>
      </c>
      <c r="T45" s="87">
        <v>244173.80402700001</v>
      </c>
      <c r="U45" s="88">
        <v>4601.2910659999998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-237544.812263</v>
      </c>
      <c r="I47" s="99">
        <v>-239085.45130700001</v>
      </c>
      <c r="J47" s="104">
        <v>1540.639044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319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319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38" t="s">
        <v>204</v>
      </c>
      <c r="B5" s="239"/>
      <c r="C5" s="239"/>
      <c r="D5" s="240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41" t="s">
        <v>210</v>
      </c>
      <c r="K5" s="242"/>
      <c r="L5" s="150" t="s">
        <v>211</v>
      </c>
    </row>
    <row r="6" spans="1:12" ht="15" customHeight="1" x14ac:dyDescent="0.15">
      <c r="A6" s="238" t="s">
        <v>212</v>
      </c>
      <c r="B6" s="239"/>
      <c r="C6" s="239"/>
      <c r="D6" s="240"/>
      <c r="E6" s="151">
        <v>-107378.06991799999</v>
      </c>
      <c r="F6" s="151">
        <v>-924591.364374</v>
      </c>
      <c r="G6" s="151">
        <v>14667.92704</v>
      </c>
      <c r="H6" s="151">
        <v>943282.07443699997</v>
      </c>
      <c r="I6" s="151" t="s">
        <v>248</v>
      </c>
      <c r="J6" s="243" t="s">
        <v>248</v>
      </c>
      <c r="K6" s="244"/>
      <c r="L6" s="151">
        <v>-74019.432814999993</v>
      </c>
    </row>
    <row r="7" spans="1:12" ht="15" customHeight="1" x14ac:dyDescent="0.15">
      <c r="A7" s="238" t="s">
        <v>213</v>
      </c>
      <c r="B7" s="239"/>
      <c r="C7" s="239"/>
      <c r="D7" s="240"/>
      <c r="E7" s="151" t="s">
        <v>248</v>
      </c>
      <c r="F7" s="151">
        <v>-250012.538826</v>
      </c>
      <c r="G7" s="151">
        <v>11562.601725</v>
      </c>
      <c r="H7" s="151">
        <v>248775.09509300001</v>
      </c>
      <c r="I7" s="151" t="s">
        <v>248</v>
      </c>
      <c r="J7" s="243" t="s">
        <v>248</v>
      </c>
      <c r="K7" s="244"/>
      <c r="L7" s="151">
        <v>10325.157992</v>
      </c>
    </row>
    <row r="8" spans="1:12" ht="15" customHeight="1" x14ac:dyDescent="0.15">
      <c r="A8" s="238" t="s">
        <v>214</v>
      </c>
      <c r="B8" s="239"/>
      <c r="C8" s="239"/>
      <c r="D8" s="240"/>
      <c r="E8" s="151">
        <v>-107378.06991799999</v>
      </c>
      <c r="F8" s="151">
        <v>-1174603.9032000001</v>
      </c>
      <c r="G8" s="151">
        <v>26230.528764999999</v>
      </c>
      <c r="H8" s="151">
        <v>1192057.1695300001</v>
      </c>
      <c r="I8" s="151" t="s">
        <v>248</v>
      </c>
      <c r="J8" s="243" t="s">
        <v>248</v>
      </c>
      <c r="K8" s="244"/>
      <c r="L8" s="151">
        <v>-63694.274823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48" t="s">
        <v>217</v>
      </c>
      <c r="B14" s="249"/>
      <c r="C14" s="249"/>
      <c r="D14" s="250"/>
      <c r="E14" s="154" t="s">
        <v>218</v>
      </c>
      <c r="F14" s="154" t="s">
        <v>219</v>
      </c>
      <c r="G14" s="154" t="s">
        <v>220</v>
      </c>
      <c r="H14" s="154" t="s">
        <v>221</v>
      </c>
      <c r="I14" s="248" t="s">
        <v>222</v>
      </c>
      <c r="J14" s="249"/>
      <c r="K14" s="249"/>
      <c r="L14" s="250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-74019.432814999993</v>
      </c>
      <c r="I15" s="174"/>
      <c r="J15" s="175"/>
      <c r="K15" s="175"/>
      <c r="L15" s="176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175"/>
      <c r="L16" s="176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175"/>
      <c r="L17" s="176"/>
    </row>
    <row r="18" spans="1:12" ht="45" customHeight="1" x14ac:dyDescent="0.15">
      <c r="A18" s="155"/>
      <c r="B18" s="156" t="s">
        <v>226</v>
      </c>
      <c r="C18" s="156"/>
      <c r="D18" s="157"/>
      <c r="E18" s="160">
        <v>11092.648723</v>
      </c>
      <c r="F18" s="160"/>
      <c r="G18" s="158"/>
      <c r="H18" s="158"/>
      <c r="I18" s="245" t="s">
        <v>249</v>
      </c>
      <c r="J18" s="246"/>
      <c r="K18" s="246"/>
      <c r="L18" s="247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7"/>
      <c r="J19" s="178"/>
      <c r="K19" s="178"/>
      <c r="L19" s="179"/>
    </row>
    <row r="20" spans="1:12" ht="45" customHeight="1" x14ac:dyDescent="0.15">
      <c r="A20" s="155"/>
      <c r="B20" s="156" t="s">
        <v>228</v>
      </c>
      <c r="C20" s="156"/>
      <c r="D20" s="157"/>
      <c r="E20" s="160">
        <v>11708.740836999999</v>
      </c>
      <c r="F20" s="160"/>
      <c r="G20" s="158"/>
      <c r="H20" s="158"/>
      <c r="I20" s="245" t="s">
        <v>250</v>
      </c>
      <c r="J20" s="246"/>
      <c r="K20" s="246"/>
      <c r="L20" s="247"/>
    </row>
    <row r="21" spans="1:12" ht="15" customHeight="1" x14ac:dyDescent="0.15">
      <c r="A21" s="155"/>
      <c r="B21" s="161" t="s">
        <v>229</v>
      </c>
      <c r="C21" s="161"/>
      <c r="D21" s="162"/>
      <c r="E21" s="163">
        <v>22801.38956</v>
      </c>
      <c r="F21" s="163"/>
      <c r="G21" s="163">
        <v>22801.38956</v>
      </c>
      <c r="H21" s="158"/>
      <c r="I21" s="174"/>
      <c r="J21" s="175"/>
      <c r="K21" s="175"/>
      <c r="L21" s="176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175"/>
      <c r="L22" s="176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175"/>
      <c r="L23" s="176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175"/>
      <c r="L24" s="176"/>
    </row>
    <row r="25" spans="1:12" ht="60" customHeight="1" x14ac:dyDescent="0.15">
      <c r="A25" s="155"/>
      <c r="B25" s="156" t="s">
        <v>233</v>
      </c>
      <c r="C25" s="156"/>
      <c r="D25" s="157"/>
      <c r="E25" s="160"/>
      <c r="F25" s="160">
        <v>8216.769139</v>
      </c>
      <c r="G25" s="158"/>
      <c r="H25" s="158"/>
      <c r="I25" s="245" t="s">
        <v>251</v>
      </c>
      <c r="J25" s="246"/>
      <c r="K25" s="246"/>
      <c r="L25" s="247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8216.769139</v>
      </c>
      <c r="G26" s="163">
        <v>-8216.769139</v>
      </c>
      <c r="H26" s="158"/>
      <c r="I26" s="174"/>
      <c r="J26" s="175"/>
      <c r="K26" s="175"/>
      <c r="L26" s="176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175"/>
      <c r="L27" s="176"/>
    </row>
    <row r="28" spans="1:12" ht="30" customHeight="1" x14ac:dyDescent="0.15">
      <c r="A28" s="155"/>
      <c r="B28" s="156" t="s">
        <v>235</v>
      </c>
      <c r="C28" s="156"/>
      <c r="D28" s="157"/>
      <c r="E28" s="160"/>
      <c r="F28" s="160">
        <v>143.62653700000001</v>
      </c>
      <c r="G28" s="158"/>
      <c r="H28" s="158"/>
      <c r="I28" s="245" t="s">
        <v>252</v>
      </c>
      <c r="J28" s="246"/>
      <c r="K28" s="246"/>
      <c r="L28" s="247"/>
    </row>
    <row r="29" spans="1:12" ht="45" customHeight="1" x14ac:dyDescent="0.15">
      <c r="A29" s="155"/>
      <c r="B29" s="156" t="s">
        <v>236</v>
      </c>
      <c r="C29" s="156"/>
      <c r="D29" s="157"/>
      <c r="E29" s="160"/>
      <c r="F29" s="160">
        <v>4115.8358920000001</v>
      </c>
      <c r="G29" s="158"/>
      <c r="H29" s="158"/>
      <c r="I29" s="245" t="s">
        <v>253</v>
      </c>
      <c r="J29" s="246"/>
      <c r="K29" s="246"/>
      <c r="L29" s="247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4259.4624290000002</v>
      </c>
      <c r="G30" s="163">
        <v>-4259.4624290000002</v>
      </c>
      <c r="H30" s="158"/>
      <c r="I30" s="174"/>
      <c r="J30" s="175"/>
      <c r="K30" s="175"/>
      <c r="L30" s="176"/>
    </row>
    <row r="31" spans="1:12" ht="15" customHeight="1" x14ac:dyDescent="0.15">
      <c r="A31" s="155" t="s">
        <v>237</v>
      </c>
      <c r="B31" s="156"/>
      <c r="C31" s="156"/>
      <c r="D31" s="157"/>
      <c r="E31" s="163">
        <v>22801.38956</v>
      </c>
      <c r="F31" s="163">
        <v>12476.231567999999</v>
      </c>
      <c r="G31" s="163">
        <v>10325.157992</v>
      </c>
      <c r="H31" s="158"/>
      <c r="I31" s="174"/>
      <c r="J31" s="175"/>
      <c r="K31" s="175"/>
      <c r="L31" s="176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-63694.274823</v>
      </c>
      <c r="I32" s="174"/>
      <c r="J32" s="175"/>
      <c r="K32" s="175"/>
      <c r="L32" s="17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319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15">
    <mergeCell ref="I20:L20"/>
    <mergeCell ref="I25:L25"/>
    <mergeCell ref="I28:L28"/>
    <mergeCell ref="I29:L29"/>
    <mergeCell ref="A8:D8"/>
    <mergeCell ref="J8:K8"/>
    <mergeCell ref="A14:D14"/>
    <mergeCell ref="I14:L14"/>
    <mergeCell ref="I18:L18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82" customWidth="1"/>
    <col min="25" max="25" width="9" style="182"/>
    <col min="26" max="30" width="3.625" style="182" customWidth="1"/>
    <col min="31" max="31" width="27.75" style="182" bestFit="1" customWidth="1"/>
    <col min="32" max="16384" width="9" style="182"/>
  </cols>
  <sheetData>
    <row r="1" spans="1:24" x14ac:dyDescent="0.15">
      <c r="A1" s="180" t="s">
        <v>254</v>
      </c>
      <c r="B1" s="180"/>
      <c r="C1" s="180"/>
      <c r="D1" s="180"/>
      <c r="E1" s="180" t="s">
        <v>255</v>
      </c>
      <c r="F1" s="180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x14ac:dyDescent="0.1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251" t="s">
        <v>320</v>
      </c>
      <c r="S2" s="251"/>
      <c r="T2" s="251"/>
      <c r="U2" s="251"/>
      <c r="V2" s="251"/>
      <c r="W2" s="251"/>
      <c r="X2" s="251"/>
    </row>
    <row r="3" spans="1:24" ht="14.25" thickBot="1" x14ac:dyDescent="0.2">
      <c r="A3" s="183" t="s">
        <v>256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252" t="s">
        <v>216</v>
      </c>
      <c r="V3" s="253"/>
      <c r="W3" s="253"/>
      <c r="X3" s="253"/>
    </row>
    <row r="4" spans="1:24" ht="40.5" customHeight="1" x14ac:dyDescent="0.15">
      <c r="A4" s="254" t="s">
        <v>257</v>
      </c>
      <c r="B4" s="255"/>
      <c r="C4" s="255"/>
      <c r="D4" s="258" t="s">
        <v>258</v>
      </c>
      <c r="E4" s="259"/>
      <c r="F4" s="260"/>
      <c r="G4" s="258" t="s">
        <v>259</v>
      </c>
      <c r="H4" s="261"/>
      <c r="I4" s="261"/>
      <c r="J4" s="258" t="s">
        <v>260</v>
      </c>
      <c r="K4" s="261"/>
      <c r="L4" s="261"/>
      <c r="M4" s="258" t="s">
        <v>261</v>
      </c>
      <c r="N4" s="261"/>
      <c r="O4" s="261"/>
      <c r="P4" s="258" t="s">
        <v>262</v>
      </c>
      <c r="Q4" s="261"/>
      <c r="R4" s="261"/>
      <c r="S4" s="258" t="s">
        <v>263</v>
      </c>
      <c r="T4" s="261"/>
      <c r="U4" s="261"/>
      <c r="V4" s="258" t="s">
        <v>264</v>
      </c>
      <c r="W4" s="261"/>
      <c r="X4" s="262"/>
    </row>
    <row r="5" spans="1:24" ht="14.25" thickBot="1" x14ac:dyDescent="0.2">
      <c r="A5" s="256"/>
      <c r="B5" s="257"/>
      <c r="C5" s="257"/>
      <c r="D5" s="270" t="s">
        <v>265</v>
      </c>
      <c r="E5" s="271"/>
      <c r="F5" s="272"/>
      <c r="G5" s="263" t="s">
        <v>266</v>
      </c>
      <c r="H5" s="264"/>
      <c r="I5" s="264"/>
      <c r="J5" s="263" t="s">
        <v>267</v>
      </c>
      <c r="K5" s="264"/>
      <c r="L5" s="264"/>
      <c r="M5" s="263" t="s">
        <v>268</v>
      </c>
      <c r="N5" s="264"/>
      <c r="O5" s="264"/>
      <c r="P5" s="263" t="s">
        <v>269</v>
      </c>
      <c r="Q5" s="264"/>
      <c r="R5" s="264"/>
      <c r="S5" s="263" t="s">
        <v>270</v>
      </c>
      <c r="T5" s="264"/>
      <c r="U5" s="264"/>
      <c r="V5" s="263" t="s">
        <v>271</v>
      </c>
      <c r="W5" s="264"/>
      <c r="X5" s="265"/>
    </row>
    <row r="6" spans="1:24" x14ac:dyDescent="0.15">
      <c r="A6" s="184" t="s">
        <v>272</v>
      </c>
      <c r="B6" s="185"/>
      <c r="C6" s="186"/>
      <c r="D6" s="266">
        <v>331038.32931499998</v>
      </c>
      <c r="E6" s="267"/>
      <c r="F6" s="268"/>
      <c r="G6" s="266">
        <v>49376.751251000002</v>
      </c>
      <c r="H6" s="267"/>
      <c r="I6" s="268"/>
      <c r="J6" s="266">
        <v>30660.46672299999</v>
      </c>
      <c r="K6" s="267"/>
      <c r="L6" s="268"/>
      <c r="M6" s="266">
        <v>349754.61384300003</v>
      </c>
      <c r="N6" s="267"/>
      <c r="O6" s="268"/>
      <c r="P6" s="266">
        <v>108848.58638199998</v>
      </c>
      <c r="Q6" s="267"/>
      <c r="R6" s="268"/>
      <c r="S6" s="266">
        <v>9014.3023260000009</v>
      </c>
      <c r="T6" s="267"/>
      <c r="U6" s="268"/>
      <c r="V6" s="266">
        <v>240906.02746100002</v>
      </c>
      <c r="W6" s="267"/>
      <c r="X6" s="269"/>
    </row>
    <row r="7" spans="1:24" x14ac:dyDescent="0.15">
      <c r="A7" s="187"/>
      <c r="B7" s="188" t="s">
        <v>273</v>
      </c>
      <c r="C7" s="189"/>
      <c r="D7" s="276">
        <v>53430.933040000004</v>
      </c>
      <c r="E7" s="277"/>
      <c r="F7" s="278"/>
      <c r="G7" s="276">
        <v>38853.948295000002</v>
      </c>
      <c r="H7" s="277"/>
      <c r="I7" s="278"/>
      <c r="J7" s="276">
        <v>26617.087480000017</v>
      </c>
      <c r="K7" s="277"/>
      <c r="L7" s="278"/>
      <c r="M7" s="273">
        <v>65667.793854999996</v>
      </c>
      <c r="N7" s="274"/>
      <c r="O7" s="274"/>
      <c r="P7" s="273">
        <v>194.66847999999999</v>
      </c>
      <c r="Q7" s="274"/>
      <c r="R7" s="274"/>
      <c r="S7" s="273">
        <v>194.66847999999999</v>
      </c>
      <c r="T7" s="274"/>
      <c r="U7" s="274"/>
      <c r="V7" s="273">
        <v>65473.125375000003</v>
      </c>
      <c r="W7" s="274"/>
      <c r="X7" s="275"/>
    </row>
    <row r="8" spans="1:24" x14ac:dyDescent="0.15">
      <c r="A8" s="187"/>
      <c r="B8" s="188" t="s">
        <v>274</v>
      </c>
      <c r="C8" s="189"/>
      <c r="D8" s="276">
        <v>186543.150934</v>
      </c>
      <c r="E8" s="277"/>
      <c r="F8" s="278"/>
      <c r="G8" s="276">
        <v>6435.6254339999996</v>
      </c>
      <c r="H8" s="277"/>
      <c r="I8" s="278"/>
      <c r="J8" s="276">
        <v>3148.2016929999809</v>
      </c>
      <c r="K8" s="277"/>
      <c r="L8" s="278"/>
      <c r="M8" s="273">
        <v>189830.57467500001</v>
      </c>
      <c r="N8" s="274"/>
      <c r="O8" s="274"/>
      <c r="P8" s="279">
        <v>72870.112636999998</v>
      </c>
      <c r="Q8" s="280"/>
      <c r="R8" s="281"/>
      <c r="S8" s="273">
        <v>4065.8722619999999</v>
      </c>
      <c r="T8" s="274"/>
      <c r="U8" s="274"/>
      <c r="V8" s="273">
        <v>116960.462038</v>
      </c>
      <c r="W8" s="274"/>
      <c r="X8" s="275"/>
    </row>
    <row r="9" spans="1:24" x14ac:dyDescent="0.15">
      <c r="A9" s="187"/>
      <c r="B9" s="188" t="s">
        <v>275</v>
      </c>
      <c r="C9" s="189"/>
      <c r="D9" s="276">
        <v>90213.789340999996</v>
      </c>
      <c r="E9" s="277"/>
      <c r="F9" s="278"/>
      <c r="G9" s="276">
        <v>4087.177522</v>
      </c>
      <c r="H9" s="277"/>
      <c r="I9" s="278"/>
      <c r="J9" s="276">
        <v>895.17754999999306</v>
      </c>
      <c r="K9" s="277"/>
      <c r="L9" s="278"/>
      <c r="M9" s="273">
        <v>93405.789313000001</v>
      </c>
      <c r="N9" s="274"/>
      <c r="O9" s="274"/>
      <c r="P9" s="276">
        <v>35036.879277</v>
      </c>
      <c r="Q9" s="277"/>
      <c r="R9" s="278"/>
      <c r="S9" s="273">
        <v>4650.2315840000001</v>
      </c>
      <c r="T9" s="274"/>
      <c r="U9" s="274"/>
      <c r="V9" s="273">
        <v>58368.910036000001</v>
      </c>
      <c r="W9" s="274"/>
      <c r="X9" s="275"/>
    </row>
    <row r="10" spans="1:24" x14ac:dyDescent="0.15">
      <c r="A10" s="187"/>
      <c r="B10" s="188" t="s">
        <v>276</v>
      </c>
      <c r="C10" s="189"/>
      <c r="D10" s="276" t="s">
        <v>277</v>
      </c>
      <c r="E10" s="277"/>
      <c r="F10" s="278"/>
      <c r="G10" s="276" t="s">
        <v>277</v>
      </c>
      <c r="H10" s="277"/>
      <c r="I10" s="278"/>
      <c r="J10" s="276" t="s">
        <v>277</v>
      </c>
      <c r="K10" s="277"/>
      <c r="L10" s="278"/>
      <c r="M10" s="273" t="s">
        <v>277</v>
      </c>
      <c r="N10" s="274"/>
      <c r="O10" s="274"/>
      <c r="P10" s="273" t="s">
        <v>277</v>
      </c>
      <c r="Q10" s="274"/>
      <c r="R10" s="274"/>
      <c r="S10" s="273" t="s">
        <v>277</v>
      </c>
      <c r="T10" s="274"/>
      <c r="U10" s="274"/>
      <c r="V10" s="273" t="s">
        <v>277</v>
      </c>
      <c r="W10" s="274"/>
      <c r="X10" s="275"/>
    </row>
    <row r="11" spans="1:24" x14ac:dyDescent="0.15">
      <c r="A11" s="187"/>
      <c r="B11" s="188" t="s">
        <v>278</v>
      </c>
      <c r="C11" s="189"/>
      <c r="D11" s="276" t="s">
        <v>277</v>
      </c>
      <c r="E11" s="277"/>
      <c r="F11" s="278"/>
      <c r="G11" s="276" t="s">
        <v>277</v>
      </c>
      <c r="H11" s="277"/>
      <c r="I11" s="278"/>
      <c r="J11" s="276" t="s">
        <v>277</v>
      </c>
      <c r="K11" s="277"/>
      <c r="L11" s="278"/>
      <c r="M11" s="273" t="s">
        <v>277</v>
      </c>
      <c r="N11" s="274"/>
      <c r="O11" s="274"/>
      <c r="P11" s="276" t="s">
        <v>277</v>
      </c>
      <c r="Q11" s="277"/>
      <c r="R11" s="278"/>
      <c r="S11" s="273" t="s">
        <v>277</v>
      </c>
      <c r="T11" s="274"/>
      <c r="U11" s="274"/>
      <c r="V11" s="273" t="s">
        <v>277</v>
      </c>
      <c r="W11" s="274"/>
      <c r="X11" s="275"/>
    </row>
    <row r="12" spans="1:24" x14ac:dyDescent="0.15">
      <c r="A12" s="187"/>
      <c r="B12" s="188" t="s">
        <v>279</v>
      </c>
      <c r="C12" s="189"/>
      <c r="D12" s="276">
        <v>332.80599999999998</v>
      </c>
      <c r="E12" s="277"/>
      <c r="F12" s="278"/>
      <c r="G12" s="276" t="s">
        <v>277</v>
      </c>
      <c r="H12" s="277"/>
      <c r="I12" s="278"/>
      <c r="J12" s="276" t="s">
        <v>277</v>
      </c>
      <c r="K12" s="277"/>
      <c r="L12" s="278"/>
      <c r="M12" s="273">
        <v>332.80599999999998</v>
      </c>
      <c r="N12" s="274"/>
      <c r="O12" s="274"/>
      <c r="P12" s="276">
        <v>332.80598800000001</v>
      </c>
      <c r="Q12" s="277"/>
      <c r="R12" s="278"/>
      <c r="S12" s="273" t="s">
        <v>277</v>
      </c>
      <c r="T12" s="274"/>
      <c r="U12" s="274"/>
      <c r="V12" s="273">
        <v>1.2E-5</v>
      </c>
      <c r="W12" s="274"/>
      <c r="X12" s="275"/>
    </row>
    <row r="13" spans="1:24" x14ac:dyDescent="0.15">
      <c r="A13" s="187"/>
      <c r="B13" s="188" t="s">
        <v>280</v>
      </c>
      <c r="C13" s="189"/>
      <c r="D13" s="276">
        <v>517.65</v>
      </c>
      <c r="E13" s="277"/>
      <c r="F13" s="278"/>
      <c r="G13" s="276" t="s">
        <v>277</v>
      </c>
      <c r="H13" s="277"/>
      <c r="I13" s="278"/>
      <c r="J13" s="276" t="s">
        <v>277</v>
      </c>
      <c r="K13" s="277"/>
      <c r="L13" s="278"/>
      <c r="M13" s="273">
        <v>517.65</v>
      </c>
      <c r="N13" s="274"/>
      <c r="O13" s="274"/>
      <c r="P13" s="276">
        <v>414.12</v>
      </c>
      <c r="Q13" s="277"/>
      <c r="R13" s="278"/>
      <c r="S13" s="273">
        <v>103.53</v>
      </c>
      <c r="T13" s="274"/>
      <c r="U13" s="274"/>
      <c r="V13" s="273">
        <v>103.53</v>
      </c>
      <c r="W13" s="274"/>
      <c r="X13" s="275"/>
    </row>
    <row r="14" spans="1:24" x14ac:dyDescent="0.15">
      <c r="A14" s="187" t="s">
        <v>281</v>
      </c>
      <c r="B14" s="188"/>
      <c r="C14" s="189"/>
      <c r="D14" s="276" t="s">
        <v>277</v>
      </c>
      <c r="E14" s="277"/>
      <c r="F14" s="278"/>
      <c r="G14" s="276" t="s">
        <v>277</v>
      </c>
      <c r="H14" s="277"/>
      <c r="I14" s="278"/>
      <c r="J14" s="276" t="s">
        <v>277</v>
      </c>
      <c r="K14" s="277"/>
      <c r="L14" s="278"/>
      <c r="M14" s="276" t="s">
        <v>277</v>
      </c>
      <c r="N14" s="277"/>
      <c r="O14" s="278"/>
      <c r="P14" s="276" t="s">
        <v>277</v>
      </c>
      <c r="Q14" s="277"/>
      <c r="R14" s="278"/>
      <c r="S14" s="276" t="s">
        <v>277</v>
      </c>
      <c r="T14" s="277"/>
      <c r="U14" s="278"/>
      <c r="V14" s="273" t="s">
        <v>277</v>
      </c>
      <c r="W14" s="274"/>
      <c r="X14" s="275"/>
    </row>
    <row r="15" spans="1:24" x14ac:dyDescent="0.15">
      <c r="A15" s="187"/>
      <c r="B15" s="188" t="s">
        <v>273</v>
      </c>
      <c r="C15" s="189"/>
      <c r="D15" s="276" t="s">
        <v>277</v>
      </c>
      <c r="E15" s="277"/>
      <c r="F15" s="278"/>
      <c r="G15" s="276" t="s">
        <v>277</v>
      </c>
      <c r="H15" s="277"/>
      <c r="I15" s="278"/>
      <c r="J15" s="276" t="s">
        <v>277</v>
      </c>
      <c r="K15" s="277"/>
      <c r="L15" s="278"/>
      <c r="M15" s="273" t="s">
        <v>277</v>
      </c>
      <c r="N15" s="274"/>
      <c r="O15" s="274"/>
      <c r="P15" s="273" t="s">
        <v>277</v>
      </c>
      <c r="Q15" s="274"/>
      <c r="R15" s="274"/>
      <c r="S15" s="273" t="s">
        <v>277</v>
      </c>
      <c r="T15" s="274"/>
      <c r="U15" s="274"/>
      <c r="V15" s="273" t="s">
        <v>277</v>
      </c>
      <c r="W15" s="274"/>
      <c r="X15" s="275"/>
    </row>
    <row r="16" spans="1:24" x14ac:dyDescent="0.15">
      <c r="A16" s="187"/>
      <c r="B16" s="188" t="s">
        <v>274</v>
      </c>
      <c r="C16" s="189"/>
      <c r="D16" s="276" t="s">
        <v>277</v>
      </c>
      <c r="E16" s="277"/>
      <c r="F16" s="278"/>
      <c r="G16" s="276" t="s">
        <v>277</v>
      </c>
      <c r="H16" s="277"/>
      <c r="I16" s="278"/>
      <c r="J16" s="276" t="s">
        <v>277</v>
      </c>
      <c r="K16" s="277"/>
      <c r="L16" s="278"/>
      <c r="M16" s="273" t="s">
        <v>277</v>
      </c>
      <c r="N16" s="274"/>
      <c r="O16" s="274"/>
      <c r="P16" s="276" t="s">
        <v>277</v>
      </c>
      <c r="Q16" s="277"/>
      <c r="R16" s="278"/>
      <c r="S16" s="273" t="s">
        <v>277</v>
      </c>
      <c r="T16" s="274"/>
      <c r="U16" s="274"/>
      <c r="V16" s="273" t="s">
        <v>277</v>
      </c>
      <c r="W16" s="274"/>
      <c r="X16" s="275"/>
    </row>
    <row r="17" spans="1:24" x14ac:dyDescent="0.15">
      <c r="A17" s="187"/>
      <c r="B17" s="188" t="s">
        <v>275</v>
      </c>
      <c r="C17" s="189"/>
      <c r="D17" s="276" t="s">
        <v>277</v>
      </c>
      <c r="E17" s="277"/>
      <c r="F17" s="278"/>
      <c r="G17" s="276" t="s">
        <v>277</v>
      </c>
      <c r="H17" s="277"/>
      <c r="I17" s="278"/>
      <c r="J17" s="276" t="s">
        <v>277</v>
      </c>
      <c r="K17" s="277"/>
      <c r="L17" s="278"/>
      <c r="M17" s="273" t="s">
        <v>277</v>
      </c>
      <c r="N17" s="274"/>
      <c r="O17" s="274"/>
      <c r="P17" s="276" t="s">
        <v>277</v>
      </c>
      <c r="Q17" s="277"/>
      <c r="R17" s="278"/>
      <c r="S17" s="273" t="s">
        <v>277</v>
      </c>
      <c r="T17" s="274"/>
      <c r="U17" s="274"/>
      <c r="V17" s="273" t="s">
        <v>277</v>
      </c>
      <c r="W17" s="274"/>
      <c r="X17" s="275"/>
    </row>
    <row r="18" spans="1:24" x14ac:dyDescent="0.15">
      <c r="A18" s="187" t="s">
        <v>282</v>
      </c>
      <c r="B18" s="188"/>
      <c r="C18" s="189"/>
      <c r="D18" s="276">
        <v>3413.6366210000001</v>
      </c>
      <c r="E18" s="277"/>
      <c r="F18" s="278"/>
      <c r="G18" s="276">
        <v>308.79511200000002</v>
      </c>
      <c r="H18" s="277"/>
      <c r="I18" s="278"/>
      <c r="J18" s="276">
        <v>278.31441800000039</v>
      </c>
      <c r="K18" s="277"/>
      <c r="L18" s="278"/>
      <c r="M18" s="273">
        <v>3444.117315</v>
      </c>
      <c r="N18" s="274"/>
      <c r="O18" s="274"/>
      <c r="P18" s="276">
        <v>2651.971595</v>
      </c>
      <c r="Q18" s="277"/>
      <c r="R18" s="278"/>
      <c r="S18" s="273">
        <v>201.41731300000001</v>
      </c>
      <c r="T18" s="274"/>
      <c r="U18" s="274"/>
      <c r="V18" s="273">
        <v>792.14571999999998</v>
      </c>
      <c r="W18" s="274"/>
      <c r="X18" s="275"/>
    </row>
    <row r="19" spans="1:24" x14ac:dyDescent="0.15">
      <c r="A19" s="187" t="s">
        <v>283</v>
      </c>
      <c r="B19" s="188"/>
      <c r="C19" s="189"/>
      <c r="D19" s="276" t="s">
        <v>277</v>
      </c>
      <c r="E19" s="277"/>
      <c r="F19" s="278"/>
      <c r="G19" s="276" t="s">
        <v>277</v>
      </c>
      <c r="H19" s="277"/>
      <c r="I19" s="278"/>
      <c r="J19" s="276" t="s">
        <v>277</v>
      </c>
      <c r="K19" s="277"/>
      <c r="L19" s="278"/>
      <c r="M19" s="273" t="s">
        <v>277</v>
      </c>
      <c r="N19" s="274"/>
      <c r="O19" s="274"/>
      <c r="P19" s="273" t="s">
        <v>277</v>
      </c>
      <c r="Q19" s="274"/>
      <c r="R19" s="274"/>
      <c r="S19" s="273" t="s">
        <v>277</v>
      </c>
      <c r="T19" s="274"/>
      <c r="U19" s="274"/>
      <c r="V19" s="273" t="s">
        <v>277</v>
      </c>
      <c r="W19" s="274"/>
      <c r="X19" s="275"/>
    </row>
    <row r="20" spans="1:24" x14ac:dyDescent="0.15">
      <c r="A20" s="187" t="s">
        <v>284</v>
      </c>
      <c r="B20" s="188"/>
      <c r="C20" s="189"/>
      <c r="D20" s="276">
        <v>620.27393400000005</v>
      </c>
      <c r="E20" s="277"/>
      <c r="F20" s="278"/>
      <c r="G20" s="276">
        <v>25389.049812000001</v>
      </c>
      <c r="H20" s="277"/>
      <c r="I20" s="278"/>
      <c r="J20" s="276" t="s">
        <v>277</v>
      </c>
      <c r="K20" s="277"/>
      <c r="L20" s="278"/>
      <c r="M20" s="273">
        <v>26009.323745999998</v>
      </c>
      <c r="N20" s="274"/>
      <c r="O20" s="274"/>
      <c r="P20" s="276">
        <v>14141.479316999999</v>
      </c>
      <c r="Q20" s="277"/>
      <c r="R20" s="278"/>
      <c r="S20" s="273">
        <v>4081.4769580000002</v>
      </c>
      <c r="T20" s="274"/>
      <c r="U20" s="274"/>
      <c r="V20" s="273">
        <v>11867.844429000001</v>
      </c>
      <c r="W20" s="274"/>
      <c r="X20" s="275"/>
    </row>
    <row r="21" spans="1:24" x14ac:dyDescent="0.15">
      <c r="A21" s="187" t="s">
        <v>285</v>
      </c>
      <c r="B21" s="188"/>
      <c r="C21" s="189"/>
      <c r="D21" s="276">
        <v>264.45033899999999</v>
      </c>
      <c r="E21" s="277"/>
      <c r="F21" s="278"/>
      <c r="G21" s="276" t="s">
        <v>277</v>
      </c>
      <c r="H21" s="277"/>
      <c r="I21" s="278"/>
      <c r="J21" s="276">
        <v>96.519317999999998</v>
      </c>
      <c r="K21" s="277"/>
      <c r="L21" s="278"/>
      <c r="M21" s="273">
        <v>167.93102099999999</v>
      </c>
      <c r="N21" s="274"/>
      <c r="O21" s="274"/>
      <c r="P21" s="282" t="s">
        <v>277</v>
      </c>
      <c r="Q21" s="283"/>
      <c r="R21" s="283"/>
      <c r="S21" s="273">
        <v>96.519317999999998</v>
      </c>
      <c r="T21" s="274"/>
      <c r="U21" s="274"/>
      <c r="V21" s="273">
        <v>167.93102099999999</v>
      </c>
      <c r="W21" s="274"/>
      <c r="X21" s="275"/>
    </row>
    <row r="22" spans="1:24" x14ac:dyDescent="0.15">
      <c r="A22" s="187" t="s">
        <v>286</v>
      </c>
      <c r="B22" s="188"/>
      <c r="C22" s="189"/>
      <c r="D22" s="276">
        <v>2054.9353510000001</v>
      </c>
      <c r="E22" s="277"/>
      <c r="F22" s="278"/>
      <c r="G22" s="276">
        <v>24116.590964999999</v>
      </c>
      <c r="H22" s="277"/>
      <c r="I22" s="278"/>
      <c r="J22" s="276">
        <v>24209.618062999998</v>
      </c>
      <c r="K22" s="277"/>
      <c r="L22" s="278"/>
      <c r="M22" s="273">
        <v>1961.9082530000001</v>
      </c>
      <c r="N22" s="274"/>
      <c r="O22" s="274"/>
      <c r="P22" s="273" t="s">
        <v>277</v>
      </c>
      <c r="Q22" s="274"/>
      <c r="R22" s="274"/>
      <c r="S22" s="273" t="s">
        <v>277</v>
      </c>
      <c r="T22" s="274"/>
      <c r="U22" s="274"/>
      <c r="V22" s="273">
        <v>1961.9082530000001</v>
      </c>
      <c r="W22" s="274"/>
      <c r="X22" s="275"/>
    </row>
    <row r="23" spans="1:24" ht="14.25" thickBot="1" x14ac:dyDescent="0.2">
      <c r="A23" s="292" t="s">
        <v>287</v>
      </c>
      <c r="B23" s="293"/>
      <c r="C23" s="294"/>
      <c r="D23" s="284">
        <v>337391.62555999996</v>
      </c>
      <c r="E23" s="285"/>
      <c r="F23" s="286"/>
      <c r="G23" s="284">
        <v>99191.187139999995</v>
      </c>
      <c r="H23" s="285"/>
      <c r="I23" s="286"/>
      <c r="J23" s="284">
        <v>55244.918521999993</v>
      </c>
      <c r="K23" s="285"/>
      <c r="L23" s="286"/>
      <c r="M23" s="284">
        <v>381337.89417800005</v>
      </c>
      <c r="N23" s="285"/>
      <c r="O23" s="286"/>
      <c r="P23" s="284">
        <v>125642.03729399998</v>
      </c>
      <c r="Q23" s="285"/>
      <c r="R23" s="286"/>
      <c r="S23" s="284">
        <v>13393.715915000001</v>
      </c>
      <c r="T23" s="285"/>
      <c r="U23" s="286"/>
      <c r="V23" s="284">
        <v>255695.85688400001</v>
      </c>
      <c r="W23" s="285"/>
      <c r="X23" s="287"/>
    </row>
    <row r="24" spans="1:24" x14ac:dyDescent="0.15">
      <c r="A24" s="183"/>
      <c r="B24" s="183"/>
      <c r="C24" s="183"/>
      <c r="D24" s="183"/>
      <c r="E24" s="183"/>
      <c r="F24" s="183"/>
      <c r="G24" s="183" t="str">
        <f>IF($P$21="        －"," ","※ソフトウェアの減価償却は直接法により処理しておりますので、⑤列の数値は④列の数値の内数になります。")</f>
        <v xml:space="preserve"> 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1:24" x14ac:dyDescent="0.15">
      <c r="A25" s="183"/>
      <c r="B25" s="183"/>
      <c r="C25" s="183"/>
      <c r="D25" s="183"/>
      <c r="E25" s="183"/>
      <c r="F25" s="183"/>
      <c r="G25" s="183" t="str">
        <f>IF($P$21="        －"," ","  よって「当期末残高」は「当期末取得原価」と同じ数値になります。")</f>
        <v xml:space="preserve"> 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</row>
    <row r="26" spans="1:24" x14ac:dyDescent="0.1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spans="1:24" ht="14.25" thickBot="1" x14ac:dyDescent="0.2">
      <c r="A27" s="183" t="s">
        <v>288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252" t="s">
        <v>216</v>
      </c>
      <c r="P27" s="253"/>
      <c r="Q27" s="253"/>
      <c r="R27" s="253"/>
      <c r="S27" s="183"/>
      <c r="T27" s="183"/>
      <c r="U27" s="183"/>
      <c r="V27" s="183"/>
      <c r="W27" s="183"/>
      <c r="X27" s="183"/>
    </row>
    <row r="28" spans="1:24" ht="27" customHeight="1" x14ac:dyDescent="0.15">
      <c r="A28" s="254" t="s">
        <v>257</v>
      </c>
      <c r="B28" s="255"/>
      <c r="C28" s="255"/>
      <c r="D28" s="288" t="s">
        <v>289</v>
      </c>
      <c r="E28" s="259"/>
      <c r="F28" s="260"/>
      <c r="G28" s="258" t="s">
        <v>259</v>
      </c>
      <c r="H28" s="261"/>
      <c r="I28" s="261"/>
      <c r="J28" s="258" t="s">
        <v>260</v>
      </c>
      <c r="K28" s="261"/>
      <c r="L28" s="261"/>
      <c r="M28" s="258" t="s">
        <v>290</v>
      </c>
      <c r="N28" s="261"/>
      <c r="O28" s="261"/>
      <c r="P28" s="258" t="s">
        <v>264</v>
      </c>
      <c r="Q28" s="261"/>
      <c r="R28" s="262"/>
      <c r="S28" s="183"/>
      <c r="T28" s="183"/>
      <c r="U28" s="183"/>
      <c r="V28" s="183"/>
      <c r="W28" s="183"/>
      <c r="X28" s="183"/>
    </row>
    <row r="29" spans="1:24" ht="14.25" thickBot="1" x14ac:dyDescent="0.2">
      <c r="A29" s="256"/>
      <c r="B29" s="257"/>
      <c r="C29" s="257"/>
      <c r="D29" s="289" t="s">
        <v>291</v>
      </c>
      <c r="E29" s="290"/>
      <c r="F29" s="291"/>
      <c r="G29" s="295" t="s">
        <v>292</v>
      </c>
      <c r="H29" s="296"/>
      <c r="I29" s="296"/>
      <c r="J29" s="295" t="s">
        <v>293</v>
      </c>
      <c r="K29" s="296"/>
      <c r="L29" s="296"/>
      <c r="M29" s="295" t="s">
        <v>294</v>
      </c>
      <c r="N29" s="296"/>
      <c r="O29" s="296"/>
      <c r="P29" s="295" t="s">
        <v>295</v>
      </c>
      <c r="Q29" s="296"/>
      <c r="R29" s="297"/>
      <c r="S29" s="183"/>
      <c r="T29" s="183"/>
      <c r="U29" s="183"/>
      <c r="V29" s="183"/>
      <c r="W29" s="183"/>
      <c r="X29" s="183"/>
    </row>
    <row r="30" spans="1:24" x14ac:dyDescent="0.15">
      <c r="A30" s="184" t="s">
        <v>272</v>
      </c>
      <c r="B30" s="185"/>
      <c r="C30" s="186"/>
      <c r="D30" s="266">
        <v>3.1394999999999999E-2</v>
      </c>
      <c r="E30" s="267"/>
      <c r="F30" s="268"/>
      <c r="G30" s="266" t="s">
        <v>277</v>
      </c>
      <c r="H30" s="267"/>
      <c r="I30" s="268"/>
      <c r="J30" s="266">
        <v>1.5108E-2</v>
      </c>
      <c r="K30" s="267"/>
      <c r="L30" s="268"/>
      <c r="M30" s="266">
        <v>1.5108E-2</v>
      </c>
      <c r="N30" s="267"/>
      <c r="O30" s="268"/>
      <c r="P30" s="266">
        <v>1.6286999999999999E-2</v>
      </c>
      <c r="Q30" s="267"/>
      <c r="R30" s="269"/>
      <c r="S30" s="183"/>
      <c r="T30" s="183"/>
      <c r="U30" s="183"/>
      <c r="V30" s="183"/>
      <c r="W30" s="183"/>
      <c r="X30" s="183"/>
    </row>
    <row r="31" spans="1:24" x14ac:dyDescent="0.15">
      <c r="A31" s="187"/>
      <c r="B31" s="188" t="s">
        <v>296</v>
      </c>
      <c r="C31" s="189"/>
      <c r="D31" s="276" t="s">
        <v>277</v>
      </c>
      <c r="E31" s="277"/>
      <c r="F31" s="278"/>
      <c r="G31" s="276" t="s">
        <v>277</v>
      </c>
      <c r="H31" s="277"/>
      <c r="I31" s="278"/>
      <c r="J31" s="276" t="s">
        <v>277</v>
      </c>
      <c r="K31" s="277"/>
      <c r="L31" s="278"/>
      <c r="M31" s="273" t="s">
        <v>277</v>
      </c>
      <c r="N31" s="274"/>
      <c r="O31" s="274"/>
      <c r="P31" s="273" t="s">
        <v>277</v>
      </c>
      <c r="Q31" s="274"/>
      <c r="R31" s="275"/>
      <c r="S31" s="183"/>
      <c r="T31" s="183"/>
      <c r="U31" s="183"/>
      <c r="V31" s="183"/>
      <c r="W31" s="183"/>
      <c r="X31" s="183"/>
    </row>
    <row r="32" spans="1:24" x14ac:dyDescent="0.15">
      <c r="A32" s="187"/>
      <c r="B32" s="188" t="s">
        <v>297</v>
      </c>
      <c r="C32" s="189"/>
      <c r="D32" s="276">
        <v>3.1394999999999999E-2</v>
      </c>
      <c r="E32" s="277"/>
      <c r="F32" s="278"/>
      <c r="G32" s="276" t="s">
        <v>277</v>
      </c>
      <c r="H32" s="277"/>
      <c r="I32" s="278"/>
      <c r="J32" s="276">
        <v>1.5108E-2</v>
      </c>
      <c r="K32" s="277"/>
      <c r="L32" s="278"/>
      <c r="M32" s="273">
        <v>1.5108E-2</v>
      </c>
      <c r="N32" s="274"/>
      <c r="O32" s="274"/>
      <c r="P32" s="273">
        <v>1.6286999999999999E-2</v>
      </c>
      <c r="Q32" s="274"/>
      <c r="R32" s="275"/>
      <c r="S32" s="183"/>
      <c r="T32" s="183"/>
      <c r="U32" s="183"/>
      <c r="V32" s="183"/>
      <c r="W32" s="183"/>
      <c r="X32" s="183"/>
    </row>
    <row r="33" spans="1:24" x14ac:dyDescent="0.15">
      <c r="A33" s="187" t="s">
        <v>281</v>
      </c>
      <c r="B33" s="188"/>
      <c r="C33" s="189"/>
      <c r="D33" s="276" t="s">
        <v>277</v>
      </c>
      <c r="E33" s="277"/>
      <c r="F33" s="278"/>
      <c r="G33" s="276" t="s">
        <v>277</v>
      </c>
      <c r="H33" s="277"/>
      <c r="I33" s="278"/>
      <c r="J33" s="276" t="s">
        <v>277</v>
      </c>
      <c r="K33" s="277"/>
      <c r="L33" s="278"/>
      <c r="M33" s="276" t="s">
        <v>277</v>
      </c>
      <c r="N33" s="277"/>
      <c r="O33" s="278"/>
      <c r="P33" s="276" t="s">
        <v>277</v>
      </c>
      <c r="Q33" s="277"/>
      <c r="R33" s="298"/>
      <c r="S33" s="183"/>
      <c r="T33" s="183"/>
      <c r="U33" s="183"/>
      <c r="V33" s="183"/>
      <c r="W33" s="183"/>
      <c r="X33" s="183"/>
    </row>
    <row r="34" spans="1:24" x14ac:dyDescent="0.15">
      <c r="A34" s="187"/>
      <c r="B34" s="188" t="s">
        <v>296</v>
      </c>
      <c r="C34" s="189"/>
      <c r="D34" s="276" t="s">
        <v>277</v>
      </c>
      <c r="E34" s="277"/>
      <c r="F34" s="278"/>
      <c r="G34" s="276" t="s">
        <v>277</v>
      </c>
      <c r="H34" s="277"/>
      <c r="I34" s="278"/>
      <c r="J34" s="276" t="s">
        <v>277</v>
      </c>
      <c r="K34" s="277"/>
      <c r="L34" s="278"/>
      <c r="M34" s="273" t="s">
        <v>277</v>
      </c>
      <c r="N34" s="274"/>
      <c r="O34" s="274"/>
      <c r="P34" s="273" t="s">
        <v>277</v>
      </c>
      <c r="Q34" s="274"/>
      <c r="R34" s="275"/>
      <c r="S34" s="183"/>
      <c r="T34" s="183"/>
      <c r="U34" s="183"/>
      <c r="V34" s="183"/>
      <c r="W34" s="183"/>
      <c r="X34" s="183"/>
    </row>
    <row r="35" spans="1:24" x14ac:dyDescent="0.15">
      <c r="A35" s="187"/>
      <c r="B35" s="188" t="s">
        <v>297</v>
      </c>
      <c r="C35" s="189"/>
      <c r="D35" s="276" t="s">
        <v>277</v>
      </c>
      <c r="E35" s="277"/>
      <c r="F35" s="278"/>
      <c r="G35" s="276" t="s">
        <v>277</v>
      </c>
      <c r="H35" s="277"/>
      <c r="I35" s="278"/>
      <c r="J35" s="276" t="s">
        <v>277</v>
      </c>
      <c r="K35" s="277"/>
      <c r="L35" s="278"/>
      <c r="M35" s="273" t="s">
        <v>277</v>
      </c>
      <c r="N35" s="274"/>
      <c r="O35" s="274"/>
      <c r="P35" s="273" t="s">
        <v>277</v>
      </c>
      <c r="Q35" s="274"/>
      <c r="R35" s="275"/>
      <c r="S35" s="183"/>
      <c r="T35" s="183"/>
      <c r="U35" s="183"/>
      <c r="V35" s="183"/>
      <c r="W35" s="183"/>
      <c r="X35" s="183"/>
    </row>
    <row r="36" spans="1:24" ht="14.25" thickBot="1" x14ac:dyDescent="0.2">
      <c r="A36" s="292" t="s">
        <v>287</v>
      </c>
      <c r="B36" s="293"/>
      <c r="C36" s="294"/>
      <c r="D36" s="284">
        <v>3.1394999999999999E-2</v>
      </c>
      <c r="E36" s="285"/>
      <c r="F36" s="286"/>
      <c r="G36" s="284" t="s">
        <v>277</v>
      </c>
      <c r="H36" s="285"/>
      <c r="I36" s="286"/>
      <c r="J36" s="284">
        <v>1.5108E-2</v>
      </c>
      <c r="K36" s="285"/>
      <c r="L36" s="286"/>
      <c r="M36" s="284">
        <v>1.5108E-2</v>
      </c>
      <c r="N36" s="285"/>
      <c r="O36" s="286"/>
      <c r="P36" s="284">
        <v>1.6286999999999999E-2</v>
      </c>
      <c r="Q36" s="285"/>
      <c r="R36" s="287"/>
      <c r="S36" s="183"/>
      <c r="T36" s="183"/>
      <c r="U36" s="183"/>
      <c r="V36" s="183"/>
      <c r="W36" s="183"/>
      <c r="X36" s="18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Normal="100" zoomScaleSheetLayoutView="100" workbookViewId="0"/>
  </sheetViews>
  <sheetFormatPr defaultRowHeight="20.100000000000001" customHeight="1" x14ac:dyDescent="0.15"/>
  <cols>
    <col min="1" max="24" width="3.625" style="195" customWidth="1"/>
    <col min="25" max="25" width="6" style="195" customWidth="1"/>
    <col min="26" max="52" width="3.625" style="195" customWidth="1"/>
    <col min="53" max="256" width="9" style="195"/>
    <col min="257" max="280" width="3.625" style="195" customWidth="1"/>
    <col min="281" max="281" width="6" style="195" customWidth="1"/>
    <col min="282" max="308" width="3.625" style="195" customWidth="1"/>
    <col min="309" max="512" width="9" style="195"/>
    <col min="513" max="536" width="3.625" style="195" customWidth="1"/>
    <col min="537" max="537" width="6" style="195" customWidth="1"/>
    <col min="538" max="564" width="3.625" style="195" customWidth="1"/>
    <col min="565" max="768" width="9" style="195"/>
    <col min="769" max="792" width="3.625" style="195" customWidth="1"/>
    <col min="793" max="793" width="6" style="195" customWidth="1"/>
    <col min="794" max="820" width="3.625" style="195" customWidth="1"/>
    <col min="821" max="1024" width="9" style="195"/>
    <col min="1025" max="1048" width="3.625" style="195" customWidth="1"/>
    <col min="1049" max="1049" width="6" style="195" customWidth="1"/>
    <col min="1050" max="1076" width="3.625" style="195" customWidth="1"/>
    <col min="1077" max="1280" width="9" style="195"/>
    <col min="1281" max="1304" width="3.625" style="195" customWidth="1"/>
    <col min="1305" max="1305" width="6" style="195" customWidth="1"/>
    <col min="1306" max="1332" width="3.625" style="195" customWidth="1"/>
    <col min="1333" max="1536" width="9" style="195"/>
    <col min="1537" max="1560" width="3.625" style="195" customWidth="1"/>
    <col min="1561" max="1561" width="6" style="195" customWidth="1"/>
    <col min="1562" max="1588" width="3.625" style="195" customWidth="1"/>
    <col min="1589" max="1792" width="9" style="195"/>
    <col min="1793" max="1816" width="3.625" style="195" customWidth="1"/>
    <col min="1817" max="1817" width="6" style="195" customWidth="1"/>
    <col min="1818" max="1844" width="3.625" style="195" customWidth="1"/>
    <col min="1845" max="2048" width="9" style="195"/>
    <col min="2049" max="2072" width="3.625" style="195" customWidth="1"/>
    <col min="2073" max="2073" width="6" style="195" customWidth="1"/>
    <col min="2074" max="2100" width="3.625" style="195" customWidth="1"/>
    <col min="2101" max="2304" width="9" style="195"/>
    <col min="2305" max="2328" width="3.625" style="195" customWidth="1"/>
    <col min="2329" max="2329" width="6" style="195" customWidth="1"/>
    <col min="2330" max="2356" width="3.625" style="195" customWidth="1"/>
    <col min="2357" max="2560" width="9" style="195"/>
    <col min="2561" max="2584" width="3.625" style="195" customWidth="1"/>
    <col min="2585" max="2585" width="6" style="195" customWidth="1"/>
    <col min="2586" max="2612" width="3.625" style="195" customWidth="1"/>
    <col min="2613" max="2816" width="9" style="195"/>
    <col min="2817" max="2840" width="3.625" style="195" customWidth="1"/>
    <col min="2841" max="2841" width="6" style="195" customWidth="1"/>
    <col min="2842" max="2868" width="3.625" style="195" customWidth="1"/>
    <col min="2869" max="3072" width="9" style="195"/>
    <col min="3073" max="3096" width="3.625" style="195" customWidth="1"/>
    <col min="3097" max="3097" width="6" style="195" customWidth="1"/>
    <col min="3098" max="3124" width="3.625" style="195" customWidth="1"/>
    <col min="3125" max="3328" width="9" style="195"/>
    <col min="3329" max="3352" width="3.625" style="195" customWidth="1"/>
    <col min="3353" max="3353" width="6" style="195" customWidth="1"/>
    <col min="3354" max="3380" width="3.625" style="195" customWidth="1"/>
    <col min="3381" max="3584" width="9" style="195"/>
    <col min="3585" max="3608" width="3.625" style="195" customWidth="1"/>
    <col min="3609" max="3609" width="6" style="195" customWidth="1"/>
    <col min="3610" max="3636" width="3.625" style="195" customWidth="1"/>
    <col min="3637" max="3840" width="9" style="195"/>
    <col min="3841" max="3864" width="3.625" style="195" customWidth="1"/>
    <col min="3865" max="3865" width="6" style="195" customWidth="1"/>
    <col min="3866" max="3892" width="3.625" style="195" customWidth="1"/>
    <col min="3893" max="4096" width="9" style="195"/>
    <col min="4097" max="4120" width="3.625" style="195" customWidth="1"/>
    <col min="4121" max="4121" width="6" style="195" customWidth="1"/>
    <col min="4122" max="4148" width="3.625" style="195" customWidth="1"/>
    <col min="4149" max="4352" width="9" style="195"/>
    <col min="4353" max="4376" width="3.625" style="195" customWidth="1"/>
    <col min="4377" max="4377" width="6" style="195" customWidth="1"/>
    <col min="4378" max="4404" width="3.625" style="195" customWidth="1"/>
    <col min="4405" max="4608" width="9" style="195"/>
    <col min="4609" max="4632" width="3.625" style="195" customWidth="1"/>
    <col min="4633" max="4633" width="6" style="195" customWidth="1"/>
    <col min="4634" max="4660" width="3.625" style="195" customWidth="1"/>
    <col min="4661" max="4864" width="9" style="195"/>
    <col min="4865" max="4888" width="3.625" style="195" customWidth="1"/>
    <col min="4889" max="4889" width="6" style="195" customWidth="1"/>
    <col min="4890" max="4916" width="3.625" style="195" customWidth="1"/>
    <col min="4917" max="5120" width="9" style="195"/>
    <col min="5121" max="5144" width="3.625" style="195" customWidth="1"/>
    <col min="5145" max="5145" width="6" style="195" customWidth="1"/>
    <col min="5146" max="5172" width="3.625" style="195" customWidth="1"/>
    <col min="5173" max="5376" width="9" style="195"/>
    <col min="5377" max="5400" width="3.625" style="195" customWidth="1"/>
    <col min="5401" max="5401" width="6" style="195" customWidth="1"/>
    <col min="5402" max="5428" width="3.625" style="195" customWidth="1"/>
    <col min="5429" max="5632" width="9" style="195"/>
    <col min="5633" max="5656" width="3.625" style="195" customWidth="1"/>
    <col min="5657" max="5657" width="6" style="195" customWidth="1"/>
    <col min="5658" max="5684" width="3.625" style="195" customWidth="1"/>
    <col min="5685" max="5888" width="9" style="195"/>
    <col min="5889" max="5912" width="3.625" style="195" customWidth="1"/>
    <col min="5913" max="5913" width="6" style="195" customWidth="1"/>
    <col min="5914" max="5940" width="3.625" style="195" customWidth="1"/>
    <col min="5941" max="6144" width="9" style="195"/>
    <col min="6145" max="6168" width="3.625" style="195" customWidth="1"/>
    <col min="6169" max="6169" width="6" style="195" customWidth="1"/>
    <col min="6170" max="6196" width="3.625" style="195" customWidth="1"/>
    <col min="6197" max="6400" width="9" style="195"/>
    <col min="6401" max="6424" width="3.625" style="195" customWidth="1"/>
    <col min="6425" max="6425" width="6" style="195" customWidth="1"/>
    <col min="6426" max="6452" width="3.625" style="195" customWidth="1"/>
    <col min="6453" max="6656" width="9" style="195"/>
    <col min="6657" max="6680" width="3.625" style="195" customWidth="1"/>
    <col min="6681" max="6681" width="6" style="195" customWidth="1"/>
    <col min="6682" max="6708" width="3.625" style="195" customWidth="1"/>
    <col min="6709" max="6912" width="9" style="195"/>
    <col min="6913" max="6936" width="3.625" style="195" customWidth="1"/>
    <col min="6937" max="6937" width="6" style="195" customWidth="1"/>
    <col min="6938" max="6964" width="3.625" style="195" customWidth="1"/>
    <col min="6965" max="7168" width="9" style="195"/>
    <col min="7169" max="7192" width="3.625" style="195" customWidth="1"/>
    <col min="7193" max="7193" width="6" style="195" customWidth="1"/>
    <col min="7194" max="7220" width="3.625" style="195" customWidth="1"/>
    <col min="7221" max="7424" width="9" style="195"/>
    <col min="7425" max="7448" width="3.625" style="195" customWidth="1"/>
    <col min="7449" max="7449" width="6" style="195" customWidth="1"/>
    <col min="7450" max="7476" width="3.625" style="195" customWidth="1"/>
    <col min="7477" max="7680" width="9" style="195"/>
    <col min="7681" max="7704" width="3.625" style="195" customWidth="1"/>
    <col min="7705" max="7705" width="6" style="195" customWidth="1"/>
    <col min="7706" max="7732" width="3.625" style="195" customWidth="1"/>
    <col min="7733" max="7936" width="9" style="195"/>
    <col min="7937" max="7960" width="3.625" style="195" customWidth="1"/>
    <col min="7961" max="7961" width="6" style="195" customWidth="1"/>
    <col min="7962" max="7988" width="3.625" style="195" customWidth="1"/>
    <col min="7989" max="8192" width="9" style="195"/>
    <col min="8193" max="8216" width="3.625" style="195" customWidth="1"/>
    <col min="8217" max="8217" width="6" style="195" customWidth="1"/>
    <col min="8218" max="8244" width="3.625" style="195" customWidth="1"/>
    <col min="8245" max="8448" width="9" style="195"/>
    <col min="8449" max="8472" width="3.625" style="195" customWidth="1"/>
    <col min="8473" max="8473" width="6" style="195" customWidth="1"/>
    <col min="8474" max="8500" width="3.625" style="195" customWidth="1"/>
    <col min="8501" max="8704" width="9" style="195"/>
    <col min="8705" max="8728" width="3.625" style="195" customWidth="1"/>
    <col min="8729" max="8729" width="6" style="195" customWidth="1"/>
    <col min="8730" max="8756" width="3.625" style="195" customWidth="1"/>
    <col min="8757" max="8960" width="9" style="195"/>
    <col min="8961" max="8984" width="3.625" style="195" customWidth="1"/>
    <col min="8985" max="8985" width="6" style="195" customWidth="1"/>
    <col min="8986" max="9012" width="3.625" style="195" customWidth="1"/>
    <col min="9013" max="9216" width="9" style="195"/>
    <col min="9217" max="9240" width="3.625" style="195" customWidth="1"/>
    <col min="9241" max="9241" width="6" style="195" customWidth="1"/>
    <col min="9242" max="9268" width="3.625" style="195" customWidth="1"/>
    <col min="9269" max="9472" width="9" style="195"/>
    <col min="9473" max="9496" width="3.625" style="195" customWidth="1"/>
    <col min="9497" max="9497" width="6" style="195" customWidth="1"/>
    <col min="9498" max="9524" width="3.625" style="195" customWidth="1"/>
    <col min="9525" max="9728" width="9" style="195"/>
    <col min="9729" max="9752" width="3.625" style="195" customWidth="1"/>
    <col min="9753" max="9753" width="6" style="195" customWidth="1"/>
    <col min="9754" max="9780" width="3.625" style="195" customWidth="1"/>
    <col min="9781" max="9984" width="9" style="195"/>
    <col min="9985" max="10008" width="3.625" style="195" customWidth="1"/>
    <col min="10009" max="10009" width="6" style="195" customWidth="1"/>
    <col min="10010" max="10036" width="3.625" style="195" customWidth="1"/>
    <col min="10037" max="10240" width="9" style="195"/>
    <col min="10241" max="10264" width="3.625" style="195" customWidth="1"/>
    <col min="10265" max="10265" width="6" style="195" customWidth="1"/>
    <col min="10266" max="10292" width="3.625" style="195" customWidth="1"/>
    <col min="10293" max="10496" width="9" style="195"/>
    <col min="10497" max="10520" width="3.625" style="195" customWidth="1"/>
    <col min="10521" max="10521" width="6" style="195" customWidth="1"/>
    <col min="10522" max="10548" width="3.625" style="195" customWidth="1"/>
    <col min="10549" max="10752" width="9" style="195"/>
    <col min="10753" max="10776" width="3.625" style="195" customWidth="1"/>
    <col min="10777" max="10777" width="6" style="195" customWidth="1"/>
    <col min="10778" max="10804" width="3.625" style="195" customWidth="1"/>
    <col min="10805" max="11008" width="9" style="195"/>
    <col min="11009" max="11032" width="3.625" style="195" customWidth="1"/>
    <col min="11033" max="11033" width="6" style="195" customWidth="1"/>
    <col min="11034" max="11060" width="3.625" style="195" customWidth="1"/>
    <col min="11061" max="11264" width="9" style="195"/>
    <col min="11265" max="11288" width="3.625" style="195" customWidth="1"/>
    <col min="11289" max="11289" width="6" style="195" customWidth="1"/>
    <col min="11290" max="11316" width="3.625" style="195" customWidth="1"/>
    <col min="11317" max="11520" width="9" style="195"/>
    <col min="11521" max="11544" width="3.625" style="195" customWidth="1"/>
    <col min="11545" max="11545" width="6" style="195" customWidth="1"/>
    <col min="11546" max="11572" width="3.625" style="195" customWidth="1"/>
    <col min="11573" max="11776" width="9" style="195"/>
    <col min="11777" max="11800" width="3.625" style="195" customWidth="1"/>
    <col min="11801" max="11801" width="6" style="195" customWidth="1"/>
    <col min="11802" max="11828" width="3.625" style="195" customWidth="1"/>
    <col min="11829" max="12032" width="9" style="195"/>
    <col min="12033" max="12056" width="3.625" style="195" customWidth="1"/>
    <col min="12057" max="12057" width="6" style="195" customWidth="1"/>
    <col min="12058" max="12084" width="3.625" style="195" customWidth="1"/>
    <col min="12085" max="12288" width="9" style="195"/>
    <col min="12289" max="12312" width="3.625" style="195" customWidth="1"/>
    <col min="12313" max="12313" width="6" style="195" customWidth="1"/>
    <col min="12314" max="12340" width="3.625" style="195" customWidth="1"/>
    <col min="12341" max="12544" width="9" style="195"/>
    <col min="12545" max="12568" width="3.625" style="195" customWidth="1"/>
    <col min="12569" max="12569" width="6" style="195" customWidth="1"/>
    <col min="12570" max="12596" width="3.625" style="195" customWidth="1"/>
    <col min="12597" max="12800" width="9" style="195"/>
    <col min="12801" max="12824" width="3.625" style="195" customWidth="1"/>
    <col min="12825" max="12825" width="6" style="195" customWidth="1"/>
    <col min="12826" max="12852" width="3.625" style="195" customWidth="1"/>
    <col min="12853" max="13056" width="9" style="195"/>
    <col min="13057" max="13080" width="3.625" style="195" customWidth="1"/>
    <col min="13081" max="13081" width="6" style="195" customWidth="1"/>
    <col min="13082" max="13108" width="3.625" style="195" customWidth="1"/>
    <col min="13109" max="13312" width="9" style="195"/>
    <col min="13313" max="13336" width="3.625" style="195" customWidth="1"/>
    <col min="13337" max="13337" width="6" style="195" customWidth="1"/>
    <col min="13338" max="13364" width="3.625" style="195" customWidth="1"/>
    <col min="13365" max="13568" width="9" style="195"/>
    <col min="13569" max="13592" width="3.625" style="195" customWidth="1"/>
    <col min="13593" max="13593" width="6" style="195" customWidth="1"/>
    <col min="13594" max="13620" width="3.625" style="195" customWidth="1"/>
    <col min="13621" max="13824" width="9" style="195"/>
    <col min="13825" max="13848" width="3.625" style="195" customWidth="1"/>
    <col min="13849" max="13849" width="6" style="195" customWidth="1"/>
    <col min="13850" max="13876" width="3.625" style="195" customWidth="1"/>
    <col min="13877" max="14080" width="9" style="195"/>
    <col min="14081" max="14104" width="3.625" style="195" customWidth="1"/>
    <col min="14105" max="14105" width="6" style="195" customWidth="1"/>
    <col min="14106" max="14132" width="3.625" style="195" customWidth="1"/>
    <col min="14133" max="14336" width="9" style="195"/>
    <col min="14337" max="14360" width="3.625" style="195" customWidth="1"/>
    <col min="14361" max="14361" width="6" style="195" customWidth="1"/>
    <col min="14362" max="14388" width="3.625" style="195" customWidth="1"/>
    <col min="14389" max="14592" width="9" style="195"/>
    <col min="14593" max="14616" width="3.625" style="195" customWidth="1"/>
    <col min="14617" max="14617" width="6" style="195" customWidth="1"/>
    <col min="14618" max="14644" width="3.625" style="195" customWidth="1"/>
    <col min="14645" max="14848" width="9" style="195"/>
    <col min="14849" max="14872" width="3.625" style="195" customWidth="1"/>
    <col min="14873" max="14873" width="6" style="195" customWidth="1"/>
    <col min="14874" max="14900" width="3.625" style="195" customWidth="1"/>
    <col min="14901" max="15104" width="9" style="195"/>
    <col min="15105" max="15128" width="3.625" style="195" customWidth="1"/>
    <col min="15129" max="15129" width="6" style="195" customWidth="1"/>
    <col min="15130" max="15156" width="3.625" style="195" customWidth="1"/>
    <col min="15157" max="15360" width="9" style="195"/>
    <col min="15361" max="15384" width="3.625" style="195" customWidth="1"/>
    <col min="15385" max="15385" width="6" style="195" customWidth="1"/>
    <col min="15386" max="15412" width="3.625" style="195" customWidth="1"/>
    <col min="15413" max="15616" width="9" style="195"/>
    <col min="15617" max="15640" width="3.625" style="195" customWidth="1"/>
    <col min="15641" max="15641" width="6" style="195" customWidth="1"/>
    <col min="15642" max="15668" width="3.625" style="195" customWidth="1"/>
    <col min="15669" max="15872" width="9" style="195"/>
    <col min="15873" max="15896" width="3.625" style="195" customWidth="1"/>
    <col min="15897" max="15897" width="6" style="195" customWidth="1"/>
    <col min="15898" max="15924" width="3.625" style="195" customWidth="1"/>
    <col min="15925" max="16128" width="9" style="195"/>
    <col min="16129" max="16152" width="3.625" style="195" customWidth="1"/>
    <col min="16153" max="16153" width="6" style="195" customWidth="1"/>
    <col min="16154" max="16180" width="3.625" style="195" customWidth="1"/>
    <col min="16181" max="16384" width="9" style="195"/>
  </cols>
  <sheetData>
    <row r="1" spans="1:24" ht="18" customHeight="1" x14ac:dyDescent="0.15">
      <c r="A1" s="190" t="s">
        <v>298</v>
      </c>
      <c r="B1" s="191"/>
      <c r="C1" s="192"/>
      <c r="D1" s="192"/>
      <c r="E1" s="192"/>
      <c r="F1" s="192"/>
      <c r="G1" s="192"/>
      <c r="H1" s="193"/>
      <c r="I1" s="194"/>
      <c r="J1" s="194"/>
      <c r="K1" s="193"/>
      <c r="L1" s="194"/>
      <c r="M1" s="194"/>
      <c r="N1" s="193"/>
      <c r="O1" s="194"/>
      <c r="P1" s="194"/>
      <c r="Q1" s="193"/>
      <c r="R1" s="194"/>
      <c r="S1" s="194"/>
      <c r="T1" s="193"/>
      <c r="U1" s="194"/>
      <c r="V1" s="193"/>
      <c r="W1" s="194"/>
      <c r="X1" s="194"/>
    </row>
    <row r="2" spans="1:24" ht="9.9499999999999993" customHeight="1" x14ac:dyDescent="0.15">
      <c r="A2" s="190"/>
      <c r="B2" s="191"/>
      <c r="C2" s="192"/>
      <c r="D2" s="192"/>
      <c r="E2" s="192"/>
      <c r="F2" s="192"/>
      <c r="G2" s="192"/>
      <c r="H2" s="193"/>
      <c r="I2" s="194"/>
      <c r="J2" s="194"/>
      <c r="K2" s="193"/>
      <c r="L2" s="194"/>
      <c r="M2" s="194"/>
      <c r="N2" s="193"/>
      <c r="O2" s="194"/>
      <c r="P2" s="194"/>
      <c r="Q2" s="193"/>
      <c r="R2" s="194"/>
      <c r="S2" s="194"/>
      <c r="T2" s="193"/>
      <c r="U2" s="194"/>
      <c r="V2" s="193"/>
      <c r="W2" s="194"/>
      <c r="X2" s="194"/>
    </row>
    <row r="3" spans="1:24" ht="18" customHeight="1" thickBot="1" x14ac:dyDescent="0.2">
      <c r="A3" s="195" t="s">
        <v>299</v>
      </c>
      <c r="B3" s="191"/>
      <c r="C3" s="192"/>
      <c r="D3" s="192"/>
      <c r="E3" s="192"/>
      <c r="F3" s="192"/>
      <c r="G3" s="192"/>
      <c r="H3" s="193"/>
      <c r="I3" s="194"/>
      <c r="J3" s="194"/>
      <c r="K3" s="196"/>
      <c r="L3" s="197"/>
      <c r="M3" s="197"/>
      <c r="N3" s="197"/>
      <c r="O3" s="194"/>
      <c r="P3" s="194"/>
      <c r="Q3" s="193"/>
      <c r="R3" s="194"/>
      <c r="S3" s="194"/>
      <c r="T3" s="358" t="s">
        <v>216</v>
      </c>
      <c r="U3" s="359"/>
      <c r="V3" s="359"/>
      <c r="W3" s="359"/>
      <c r="X3" s="194"/>
    </row>
    <row r="4" spans="1:24" ht="18" customHeight="1" thickBot="1" x14ac:dyDescent="0.2">
      <c r="A4" s="360" t="s">
        <v>257</v>
      </c>
      <c r="B4" s="361"/>
      <c r="C4" s="362"/>
      <c r="D4" s="363" t="s">
        <v>300</v>
      </c>
      <c r="E4" s="364"/>
      <c r="F4" s="364"/>
      <c r="G4" s="364"/>
      <c r="H4" s="364"/>
      <c r="I4" s="364"/>
      <c r="J4" s="364"/>
      <c r="K4" s="364"/>
      <c r="L4" s="365"/>
      <c r="M4" s="366" t="s">
        <v>301</v>
      </c>
      <c r="N4" s="367"/>
      <c r="O4" s="367"/>
      <c r="P4" s="368"/>
      <c r="Q4" s="366" t="s">
        <v>302</v>
      </c>
      <c r="R4" s="367"/>
      <c r="S4" s="367"/>
      <c r="T4" s="368"/>
      <c r="U4" s="366" t="s">
        <v>303</v>
      </c>
      <c r="V4" s="367"/>
      <c r="W4" s="367"/>
      <c r="X4" s="369"/>
    </row>
    <row r="5" spans="1:24" ht="18" customHeight="1" thickTop="1" thickBot="1" x14ac:dyDescent="0.2">
      <c r="A5" s="341" t="s">
        <v>304</v>
      </c>
      <c r="B5" s="342"/>
      <c r="C5" s="343"/>
      <c r="D5" s="344" t="s">
        <v>305</v>
      </c>
      <c r="E5" s="345"/>
      <c r="F5" s="345"/>
      <c r="G5" s="345"/>
      <c r="H5" s="345"/>
      <c r="I5" s="345"/>
      <c r="J5" s="345"/>
      <c r="K5" s="345"/>
      <c r="L5" s="346"/>
      <c r="M5" s="347">
        <v>1000</v>
      </c>
      <c r="N5" s="348"/>
      <c r="O5" s="348"/>
      <c r="P5" s="349"/>
      <c r="Q5" s="347" t="s">
        <v>248</v>
      </c>
      <c r="R5" s="348"/>
      <c r="S5" s="348"/>
      <c r="T5" s="349"/>
      <c r="U5" s="347"/>
      <c r="V5" s="348"/>
      <c r="W5" s="348"/>
      <c r="X5" s="350"/>
    </row>
    <row r="6" spans="1:24" ht="18" customHeight="1" thickTop="1" thickBot="1" x14ac:dyDescent="0.2">
      <c r="A6" s="351" t="s">
        <v>306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3"/>
      <c r="M6" s="354">
        <f>SUM(M5)</f>
        <v>1000</v>
      </c>
      <c r="N6" s="355"/>
      <c r="O6" s="355"/>
      <c r="P6" s="356"/>
      <c r="Q6" s="354" t="s">
        <v>248</v>
      </c>
      <c r="R6" s="355"/>
      <c r="S6" s="355"/>
      <c r="T6" s="356"/>
      <c r="U6" s="354"/>
      <c r="V6" s="355"/>
      <c r="W6" s="355"/>
      <c r="X6" s="357"/>
    </row>
    <row r="7" spans="1:24" ht="18" customHeight="1" x14ac:dyDescent="0.15">
      <c r="B7" s="191"/>
      <c r="C7" s="192"/>
      <c r="D7" s="192"/>
      <c r="E7" s="192"/>
      <c r="F7" s="192"/>
      <c r="G7" s="192"/>
      <c r="H7" s="193"/>
      <c r="I7" s="194"/>
      <c r="J7" s="194"/>
      <c r="K7" s="193"/>
      <c r="L7" s="194"/>
      <c r="M7" s="194"/>
      <c r="N7" s="193"/>
      <c r="O7" s="194"/>
      <c r="P7" s="194"/>
      <c r="Q7" s="193"/>
      <c r="R7" s="194"/>
      <c r="S7" s="194"/>
      <c r="T7" s="193"/>
      <c r="U7" s="194"/>
      <c r="V7" s="193"/>
      <c r="W7" s="194"/>
      <c r="X7" s="194"/>
    </row>
    <row r="8" spans="1:24" ht="18" customHeight="1" x14ac:dyDescent="0.15">
      <c r="B8" s="191"/>
      <c r="C8" s="192"/>
      <c r="D8" s="192"/>
      <c r="E8" s="192"/>
      <c r="F8" s="192"/>
      <c r="G8" s="192"/>
      <c r="H8" s="193"/>
      <c r="I8" s="194"/>
      <c r="J8" s="194"/>
      <c r="K8" s="193"/>
      <c r="L8" s="194"/>
      <c r="M8" s="194"/>
      <c r="N8" s="193"/>
      <c r="O8" s="194"/>
      <c r="P8" s="194"/>
      <c r="Q8" s="193"/>
      <c r="R8" s="194"/>
      <c r="S8" s="194"/>
      <c r="T8" s="193"/>
      <c r="U8" s="194"/>
      <c r="V8" s="193"/>
      <c r="W8" s="194"/>
      <c r="X8" s="194"/>
    </row>
    <row r="9" spans="1:24" ht="20.100000000000001" customHeight="1" x14ac:dyDescent="0.15">
      <c r="A9" s="190" t="s">
        <v>307</v>
      </c>
    </row>
    <row r="10" spans="1:24" ht="9.9499999999999993" customHeight="1" x14ac:dyDescent="0.15">
      <c r="A10" s="190"/>
    </row>
    <row r="11" spans="1:24" ht="15" customHeight="1" thickBot="1" x14ac:dyDescent="0.2">
      <c r="A11" s="195" t="s">
        <v>299</v>
      </c>
      <c r="U11" s="319" t="s">
        <v>216</v>
      </c>
      <c r="V11" s="320"/>
      <c r="W11" s="320"/>
      <c r="X11" s="320"/>
    </row>
    <row r="12" spans="1:24" ht="20.100000000000001" customHeight="1" x14ac:dyDescent="0.15">
      <c r="A12" s="321" t="s">
        <v>257</v>
      </c>
      <c r="B12" s="322"/>
      <c r="C12" s="322"/>
      <c r="D12" s="323"/>
      <c r="E12" s="327" t="s">
        <v>308</v>
      </c>
      <c r="F12" s="328"/>
      <c r="G12" s="328"/>
      <c r="H12" s="329"/>
      <c r="I12" s="327" t="s">
        <v>309</v>
      </c>
      <c r="J12" s="328"/>
      <c r="K12" s="328"/>
      <c r="L12" s="329"/>
      <c r="M12" s="333" t="s">
        <v>310</v>
      </c>
      <c r="N12" s="334"/>
      <c r="O12" s="334"/>
      <c r="P12" s="334"/>
      <c r="Q12" s="334"/>
      <c r="R12" s="334"/>
      <c r="S12" s="334"/>
      <c r="T12" s="335"/>
      <c r="U12" s="327" t="s">
        <v>264</v>
      </c>
      <c r="V12" s="328"/>
      <c r="W12" s="328"/>
      <c r="X12" s="336"/>
    </row>
    <row r="13" spans="1:24" ht="20.100000000000001" customHeight="1" x14ac:dyDescent="0.15">
      <c r="A13" s="324"/>
      <c r="B13" s="325"/>
      <c r="C13" s="325"/>
      <c r="D13" s="326"/>
      <c r="E13" s="330"/>
      <c r="F13" s="331"/>
      <c r="G13" s="331"/>
      <c r="H13" s="332"/>
      <c r="I13" s="330"/>
      <c r="J13" s="331"/>
      <c r="K13" s="331"/>
      <c r="L13" s="332"/>
      <c r="M13" s="338" t="s">
        <v>311</v>
      </c>
      <c r="N13" s="339"/>
      <c r="O13" s="339"/>
      <c r="P13" s="340"/>
      <c r="Q13" s="338" t="s">
        <v>312</v>
      </c>
      <c r="R13" s="339"/>
      <c r="S13" s="339"/>
      <c r="T13" s="340"/>
      <c r="U13" s="330"/>
      <c r="V13" s="331"/>
      <c r="W13" s="331"/>
      <c r="X13" s="337"/>
    </row>
    <row r="14" spans="1:24" ht="20.100000000000001" customHeight="1" x14ac:dyDescent="0.15">
      <c r="A14" s="308" t="s">
        <v>313</v>
      </c>
      <c r="B14" s="309"/>
      <c r="C14" s="309"/>
      <c r="D14" s="310"/>
      <c r="E14" s="311">
        <v>733.61020599999995</v>
      </c>
      <c r="F14" s="312"/>
      <c r="G14" s="312"/>
      <c r="H14" s="313"/>
      <c r="I14" s="311">
        <v>109.37767700000001</v>
      </c>
      <c r="J14" s="312"/>
      <c r="K14" s="312"/>
      <c r="L14" s="313"/>
      <c r="M14" s="315">
        <f>E14+I14-Q14-U14</f>
        <v>274.60106300000007</v>
      </c>
      <c r="N14" s="316"/>
      <c r="O14" s="316"/>
      <c r="P14" s="317"/>
      <c r="Q14" s="311">
        <v>0.12928799999999999</v>
      </c>
      <c r="R14" s="312"/>
      <c r="S14" s="312"/>
      <c r="T14" s="313"/>
      <c r="U14" s="315">
        <v>568.25753199999997</v>
      </c>
      <c r="V14" s="316"/>
      <c r="W14" s="316"/>
      <c r="X14" s="318"/>
    </row>
    <row r="15" spans="1:24" ht="20.100000000000001" customHeight="1" x14ac:dyDescent="0.15">
      <c r="A15" s="308" t="s">
        <v>314</v>
      </c>
      <c r="B15" s="309"/>
      <c r="C15" s="309"/>
      <c r="D15" s="310"/>
      <c r="E15" s="311" t="s">
        <v>315</v>
      </c>
      <c r="F15" s="312"/>
      <c r="G15" s="312"/>
      <c r="H15" s="313"/>
      <c r="I15" s="311" t="s">
        <v>315</v>
      </c>
      <c r="J15" s="312"/>
      <c r="K15" s="312"/>
      <c r="L15" s="313"/>
      <c r="M15" s="311" t="s">
        <v>315</v>
      </c>
      <c r="N15" s="312"/>
      <c r="O15" s="312"/>
      <c r="P15" s="313"/>
      <c r="Q15" s="311" t="s">
        <v>315</v>
      </c>
      <c r="R15" s="312"/>
      <c r="S15" s="312"/>
      <c r="T15" s="313"/>
      <c r="U15" s="311" t="s">
        <v>315</v>
      </c>
      <c r="V15" s="312"/>
      <c r="W15" s="312"/>
      <c r="X15" s="314"/>
    </row>
    <row r="16" spans="1:24" ht="20.100000000000001" customHeight="1" x14ac:dyDescent="0.15">
      <c r="A16" s="308" t="s">
        <v>316</v>
      </c>
      <c r="B16" s="309"/>
      <c r="C16" s="309"/>
      <c r="D16" s="310"/>
      <c r="E16" s="311">
        <v>11992.531276</v>
      </c>
      <c r="F16" s="312"/>
      <c r="G16" s="312"/>
      <c r="H16" s="313"/>
      <c r="I16" s="311">
        <v>12306.831523999999</v>
      </c>
      <c r="J16" s="312"/>
      <c r="K16" s="312"/>
      <c r="L16" s="313"/>
      <c r="M16" s="311">
        <f>E16+I16-U16</f>
        <v>11992.531276</v>
      </c>
      <c r="N16" s="312"/>
      <c r="O16" s="312"/>
      <c r="P16" s="313"/>
      <c r="Q16" s="311" t="s">
        <v>315</v>
      </c>
      <c r="R16" s="312"/>
      <c r="S16" s="312"/>
      <c r="T16" s="313"/>
      <c r="U16" s="311">
        <v>12306.831523999999</v>
      </c>
      <c r="V16" s="312"/>
      <c r="W16" s="312"/>
      <c r="X16" s="314"/>
    </row>
    <row r="17" spans="1:25" ht="20.100000000000001" customHeight="1" thickBot="1" x14ac:dyDescent="0.2">
      <c r="A17" s="299" t="s">
        <v>317</v>
      </c>
      <c r="B17" s="300"/>
      <c r="C17" s="300"/>
      <c r="D17" s="301"/>
      <c r="E17" s="302">
        <v>164054.01584099999</v>
      </c>
      <c r="F17" s="303"/>
      <c r="G17" s="303"/>
      <c r="H17" s="304"/>
      <c r="I17" s="302">
        <v>15067.788542</v>
      </c>
      <c r="J17" s="303"/>
      <c r="K17" s="303"/>
      <c r="L17" s="304"/>
      <c r="M17" s="302">
        <f>E17+I17-U17</f>
        <v>14500.229867999995</v>
      </c>
      <c r="N17" s="303"/>
      <c r="O17" s="303"/>
      <c r="P17" s="304"/>
      <c r="Q17" s="302" t="s">
        <v>315</v>
      </c>
      <c r="R17" s="303"/>
      <c r="S17" s="303"/>
      <c r="T17" s="304"/>
      <c r="U17" s="305">
        <v>164621.57451499999</v>
      </c>
      <c r="V17" s="306"/>
      <c r="W17" s="306"/>
      <c r="X17" s="307"/>
      <c r="Y17" s="198"/>
    </row>
    <row r="18" spans="1:25" ht="20.100000000000001" customHeight="1" x14ac:dyDescent="0.15">
      <c r="A18" s="199" t="s">
        <v>318</v>
      </c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</row>
    <row r="19" spans="1:25" ht="20.100000000000001" customHeight="1" x14ac:dyDescent="0.15">
      <c r="A19" s="200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</row>
    <row r="20" spans="1:25" ht="20.100000000000001" customHeight="1" x14ac:dyDescent="0.15">
      <c r="Y20" s="198"/>
    </row>
  </sheetData>
  <mergeCells count="47">
    <mergeCell ref="A6:L6"/>
    <mergeCell ref="M6:P6"/>
    <mergeCell ref="Q6:T6"/>
    <mergeCell ref="U6:X6"/>
    <mergeCell ref="T3:W3"/>
    <mergeCell ref="A4:C4"/>
    <mergeCell ref="D4:L4"/>
    <mergeCell ref="M4:P4"/>
    <mergeCell ref="Q4:T4"/>
    <mergeCell ref="U4:X4"/>
    <mergeCell ref="A5:C5"/>
    <mergeCell ref="D5:L5"/>
    <mergeCell ref="M5:P5"/>
    <mergeCell ref="Q5:T5"/>
    <mergeCell ref="U5:X5"/>
    <mergeCell ref="U11:X11"/>
    <mergeCell ref="A12:D13"/>
    <mergeCell ref="E12:H13"/>
    <mergeCell ref="I12:L13"/>
    <mergeCell ref="M12:T12"/>
    <mergeCell ref="U12:X13"/>
    <mergeCell ref="M13:P13"/>
    <mergeCell ref="Q13:T13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出資法人等明細表ほか</vt:lpstr>
      <vt:lpstr>キャッシュ・フロー計算書!Print_Area</vt:lpstr>
      <vt:lpstr>固定資産附属明細表!Print_Area</vt:lpstr>
      <vt:lpstr>行政コスト計算書!Print_Area</vt:lpstr>
      <vt:lpstr>出資法人等明細表ほか!Print_Area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2016-08-30T09:14:05Z</cp:lastPrinted>
  <dcterms:created xsi:type="dcterms:W3CDTF">2014-08-27T05:50:22Z</dcterms:created>
  <dcterms:modified xsi:type="dcterms:W3CDTF">2016-08-31T07:48:30Z</dcterms:modified>
</cp:coreProperties>
</file>