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definedNames>
    <definedName name="_xlnm.Print_Area" localSheetId="2">キャッシュ・フロー計算書!$A$1:$U$52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_xlnm.Print_Area" localSheetId="5">法人等出資金明細表ほか!$A$1:$Y$44</definedName>
  </definedNames>
  <calcPr calcId="145621" calcMode="manual"/>
</workbook>
</file>

<file path=xl/calcChain.xml><?xml version="1.0" encoding="utf-8"?>
<calcChain xmlns="http://schemas.openxmlformats.org/spreadsheetml/2006/main">
  <c r="M40" i="6" l="1"/>
  <c r="M39" i="6"/>
  <c r="U37" i="6"/>
  <c r="M37" i="6"/>
  <c r="I37" i="6"/>
  <c r="L28" i="6"/>
  <c r="M14" i="6"/>
  <c r="M8" i="6"/>
  <c r="G25" i="5" l="1"/>
  <c r="G24" i="5"/>
</calcChain>
</file>

<file path=xl/sharedStrings.xml><?xml version="1.0" encoding="utf-8"?>
<sst xmlns="http://schemas.openxmlformats.org/spreadsheetml/2006/main" count="807" uniqueCount="342">
  <si>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</si>
  <si>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</si>
  <si>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</si>
  <si>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</si>
  <si>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</si>
  <si>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</si>
  <si>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</si>
  <si>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</si>
  <si>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</si>
  <si>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</si>
  <si>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</si>
  <si>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</si>
  <si>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</si>
  <si>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</si>
  <si>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</si>
  <si>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</si>
  <si>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</si>
  <si>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</si>
  <si>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</si>
  <si>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</si>
  <si>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</si>
  <si>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</si>
  <si>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</si>
  <si>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</si>
  <si>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</si>
  <si>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</si>
  <si>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</si>
  <si>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</si>
  <si>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</si>
  <si>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</si>
  <si>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</si>
  <si>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</si>
  <si>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</si>
  <si>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</si>
  <si>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</si>
  <si>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</si>
  <si>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</si>
  <si>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</si>
  <si>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</si>
  <si>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</si>
  <si>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</si>
  <si>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</si>
  <si>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</si>
  <si>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</si>
  <si>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</si>
  <si>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</si>
  <si>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</si>
  <si>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</si>
  <si>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</si>
  <si>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</si>
  <si>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</si>
  <si>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</si>
  <si>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</si>
  <si>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</si>
  <si>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</si>
  <si>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</si>
  <si>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</si>
  <si>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</si>
  <si>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</si>
  <si>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</si>
  <si>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</si>
  <si>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</si>
  <si>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</si>
  <si>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</si>
  <si>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</si>
  <si>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</si>
  <si>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</si>
  <si>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</si>
  <si>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</si>
  <si>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</si>
  <si>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</si>
  <si>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</si>
  <si>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</si>
  <si>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</si>
  <si>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</si>
  <si>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</si>
  <si>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</si>
  <si>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</si>
  <si>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</si>
  <si>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</si>
  <si>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</si>
  <si>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</si>
  <si>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</si>
  <si>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</si>
  <si>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</si>
  <si>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</si>
  <si>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</si>
  <si>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</si>
  <si>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</si>
  <si>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</si>
  <si>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</si>
  <si>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</si>
  <si>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</si>
  <si>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</si>
  <si>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</si>
  <si>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</si>
  <si>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</si>
  <si>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</si>
  <si>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</si>
  <si>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</si>
  <si>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</si>
  <si>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</si>
  <si>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</si>
  <si>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</si>
  <si>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</si>
  <si>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</si>
  <si>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</si>
  <si>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</si>
  <si>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</si>
  <si>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</si>
  <si>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</si>
  <si>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</si>
  <si>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</si>
  <si>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</si>
  <si>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</si>
  <si>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</si>
  <si>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</si>
  <si>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</si>
  <si>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</si>
  <si>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</si>
  <si>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</si>
  <si>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</si>
  <si>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</si>
  <si>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</si>
  <si>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</si>
  <si>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</si>
  <si>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</si>
  <si>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</si>
  <si>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</si>
  <si>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</si>
  <si>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</si>
  <si>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</si>
  <si>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</si>
  <si>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</si>
  <si>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</si>
  <si>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</si>
  <si>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</si>
  <si>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</si>
  <si>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</si>
  <si>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</si>
  <si>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</si>
  <si>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</si>
  <si>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</si>
  <si>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</si>
  <si>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</si>
  <si>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</si>
  <si>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</si>
  <si>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</si>
  <si>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</si>
  <si>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</si>
  <si>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</si>
  <si>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</si>
  <si>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</si>
  <si>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</si>
  <si>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</si>
  <si>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</si>
  <si>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</si>
  <si>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</si>
  <si>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</si>
  <si>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</si>
  <si>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</si>
  <si>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</si>
  <si>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</si>
  <si>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</si>
  <si>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</si>
  <si>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</si>
  <si>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</si>
  <si>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</si>
  <si>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</si>
  <si>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</si>
  <si>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</si>
  <si>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</si>
  <si>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</si>
  <si>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</si>
  <si>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</si>
  <si>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</si>
  <si>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</si>
  <si>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</si>
  <si>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</si>
  <si>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</si>
  <si>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</si>
  <si>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</si>
  <si>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</si>
  <si>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</si>
  <si>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</si>
  <si>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</si>
  <si>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</si>
  <si>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</si>
  <si>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</si>
  <si>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</si>
  <si>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</si>
  <si>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</si>
  <si>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</si>
  <si>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</si>
  <si>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</si>
  <si>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</si>
  <si>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</si>
  <si>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</si>
  <si>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</si>
  <si>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</si>
  <si>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</si>
  <si>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</si>
  <si>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</si>
  <si>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</si>
  <si>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</si>
  <si>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</si>
  <si>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</si>
  <si>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</si>
  <si>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</si>
  <si>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</si>
  <si>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</si>
  <si>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</si>
  <si>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</si>
  <si>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</si>
  <si>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</si>
  <si>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</si>
  <si>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</si>
  <si>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</si>
  <si>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</si>
  <si>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</si>
  <si>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</si>
  <si>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</si>
  <si>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</si>
  <si>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</si>
  <si>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</si>
  <si>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</si>
  <si>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</si>
  <si>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</si>
  <si>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</si>
  <si>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</si>
  <si>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</si>
  <si>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</si>
  <si>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</si>
  <si>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</si>
  <si>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</si>
  <si>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</si>
  <si>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</si>
  <si>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</si>
  <si>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</si>
  <si>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</si>
  <si>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</si>
  <si>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</si>
  <si>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</si>
  <si>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</si>
  <si>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</si>
  <si>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</si>
  <si>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</si>
  <si>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</si>
  <si>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</si>
  <si>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地方債の減</t>
    <phoneticPr fontId="3"/>
  </si>
  <si>
    <t>部　　局：都市整備部　  会　　計：一般会計</t>
    <phoneticPr fontId="3"/>
  </si>
  <si>
    <t>公園事業の実施等による資産の増 +5,230
河川事業の実施等による資産の増 +317</t>
  </si>
  <si>
    <t>河川事業の実施等による資産増 +9,597
港湾事業及び海岸事業のインフラ資産の減
-20,576
地方債の償還等により +59,692</t>
  </si>
  <si>
    <t>河川事業の地方債の発行等により -16,391</t>
  </si>
  <si>
    <t>退職手当引当金の減 +837
リース取引運用見直しによるリース債務の増
-1,435</t>
  </si>
  <si>
    <t>未収金（道路事業弁償金）の増 +5,618</t>
  </si>
  <si>
    <t>リース取引運用見直しによるリース債務の増
-439</t>
  </si>
  <si>
    <t>地方債の増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</si>
  <si>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</si>
  <si>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</si>
  <si>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都市整備部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</si>
  <si>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</si>
  <si>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</si>
  <si>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</si>
  <si>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</si>
  <si>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</si>
  <si>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</si>
  <si>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</si>
  <si>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</si>
  <si>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</si>
  <si>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</si>
  <si>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</si>
  <si>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</si>
  <si>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</si>
  <si>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</si>
  <si>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</si>
  <si>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</si>
  <si>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</si>
  <si>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</si>
  <si>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</si>
  <si>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</si>
  <si>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</si>
  <si>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</si>
  <si>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</si>
  <si>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</si>
  <si>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</si>
  <si>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</si>
  <si>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</si>
  <si>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</si>
  <si>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</si>
  <si>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</si>
  <si>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</si>
  <si>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</si>
  <si>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</si>
  <si>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</si>
  <si>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</si>
  <si>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</si>
  <si>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</si>
  <si>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</si>
  <si>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</si>
  <si>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</si>
  <si>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</si>
  <si>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</si>
  <si>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</si>
  <si>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【一般会計・都市整備部】</t>
    <rPh sb="1" eb="3">
      <t>イッパン</t>
    </rPh>
    <rPh sb="3" eb="5">
      <t>カイケイ</t>
    </rPh>
    <rPh sb="6" eb="8">
      <t>トシ</t>
    </rPh>
    <rPh sb="8" eb="10">
      <t>セイビ</t>
    </rPh>
    <rPh sb="10" eb="11">
      <t>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</si>
  <si>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</si>
  <si>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</si>
  <si>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</si>
  <si>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</si>
  <si>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</si>
  <si>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（独）日本高速道路保有・債務返済機構</t>
    <rPh sb="1" eb="2">
      <t>ドク</t>
    </rPh>
    <rPh sb="3" eb="5">
      <t>ニホン</t>
    </rPh>
    <rPh sb="5" eb="7">
      <t>コウソク</t>
    </rPh>
    <rPh sb="7" eb="9">
      <t>ドウロ</t>
    </rPh>
    <rPh sb="9" eb="11">
      <t>ホユウ</t>
    </rPh>
    <rPh sb="12" eb="14">
      <t>サイム</t>
    </rPh>
    <rPh sb="14" eb="16">
      <t>ヘンサイ</t>
    </rPh>
    <rPh sb="16" eb="18">
      <t>キコウ</t>
    </rPh>
    <phoneticPr fontId="3"/>
  </si>
  <si>
    <t>－</t>
    <phoneticPr fontId="3"/>
  </si>
  <si>
    <t>大阪府道路公社</t>
    <phoneticPr fontId="4"/>
  </si>
  <si>
    <t>(公財)　国際花と緑の博覧会記念協会</t>
    <rPh sb="1" eb="2">
      <t>コウ</t>
    </rPh>
    <rPh sb="2" eb="3">
      <t>ザイ</t>
    </rPh>
    <phoneticPr fontId="4"/>
  </si>
  <si>
    <t>その他</t>
    <rPh sb="2" eb="3">
      <t>タ</t>
    </rPh>
    <phoneticPr fontId="4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</si>
  <si>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</si>
  <si>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</si>
  <si>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関西高速鉄道（株）</t>
    <phoneticPr fontId="44"/>
  </si>
  <si>
    <t>大阪高速鉄道（株）</t>
    <phoneticPr fontId="4"/>
  </si>
  <si>
    <t>大阪外環状鉄道（株）</t>
    <phoneticPr fontId="4"/>
  </si>
  <si>
    <t>中之島高速鉄道（株）</t>
    <rPh sb="0" eb="3">
      <t>ナカノシマ</t>
    </rPh>
    <rPh sb="3" eb="5">
      <t>コウソク</t>
    </rPh>
    <rPh sb="5" eb="7">
      <t>テツドウ</t>
    </rPh>
    <rPh sb="8" eb="9">
      <t>カブ</t>
    </rPh>
    <phoneticPr fontId="4"/>
  </si>
  <si>
    <t>その他</t>
    <rPh sb="2" eb="3">
      <t>タ</t>
    </rPh>
    <phoneticPr fontId="3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</si>
  <si>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</si>
  <si>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</si>
  <si>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</si>
  <si>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</si>
  <si>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大阪外環状鉄道(株)</t>
    <rPh sb="0" eb="2">
      <t>オオサカ</t>
    </rPh>
    <rPh sb="2" eb="3">
      <t>ソト</t>
    </rPh>
    <rPh sb="3" eb="5">
      <t>カンジョウ</t>
    </rPh>
    <rPh sb="5" eb="7">
      <t>テツドウ</t>
    </rPh>
    <rPh sb="7" eb="10">
      <t>カブ</t>
    </rPh>
    <phoneticPr fontId="3"/>
  </si>
  <si>
    <t>大阪府道路公社</t>
    <rPh sb="0" eb="3">
      <t>オオサカフ</t>
    </rPh>
    <rPh sb="3" eb="5">
      <t>ドウロ</t>
    </rPh>
    <rPh sb="5" eb="7">
      <t>コウシャ</t>
    </rPh>
    <phoneticPr fontId="3"/>
  </si>
  <si>
    <t>大阪高速鉄道(株)</t>
    <rPh sb="0" eb="2">
      <t>オオサカ</t>
    </rPh>
    <rPh sb="2" eb="4">
      <t>コウソク</t>
    </rPh>
    <rPh sb="4" eb="6">
      <t>テツドウ</t>
    </rPh>
    <rPh sb="7" eb="8">
      <t>カブ</t>
    </rPh>
    <phoneticPr fontId="3"/>
  </si>
  <si>
    <t>府内市町村</t>
    <rPh sb="0" eb="2">
      <t>フナイ</t>
    </rPh>
    <rPh sb="2" eb="5">
      <t>シチョウソン</t>
    </rPh>
    <phoneticPr fontId="3"/>
  </si>
  <si>
    <t>（独法）日本高速道路保有・債務返済機構</t>
    <rPh sb="1" eb="2">
      <t>ドク</t>
    </rPh>
    <rPh sb="2" eb="3">
      <t>ホウ</t>
    </rPh>
    <rPh sb="4" eb="6">
      <t>ニホン</t>
    </rPh>
    <rPh sb="6" eb="8">
      <t>コウソク</t>
    </rPh>
    <rPh sb="8" eb="10">
      <t>ドウロ</t>
    </rPh>
    <rPh sb="10" eb="12">
      <t>ホユウ</t>
    </rPh>
    <rPh sb="13" eb="15">
      <t>サイム</t>
    </rPh>
    <rPh sb="15" eb="17">
      <t>ヘンサイ</t>
    </rPh>
    <rPh sb="17" eb="19">
      <t>キコウ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</si>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</sst>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</cellStyleXfs>
  <cellXfs count="433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9" fillId="0" borderId="0" xfId="0" applyFont="1" applyFill="1">
      <alignment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176" fontId="42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0" applyFo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" applyNumberFormat="1" applyFont="1" applyBorder="1" applyAlignment="1">
      <alignment vertical="center"/>
    </xf>
    <xf numFmtId="176" fontId="39" fillId="0" borderId="30" xfId="1" applyNumberFormat="1" applyFont="1" applyBorder="1" applyAlignment="1">
      <alignment vertical="center"/>
    </xf>
    <xf numFmtId="176" fontId="39" fillId="0" borderId="33" xfId="1" applyNumberFormat="1" applyFont="1" applyBorder="1" applyAlignment="1">
      <alignment vertical="center"/>
    </xf>
    <xf numFmtId="176" fontId="39" fillId="0" borderId="12" xfId="1" applyNumberFormat="1" applyFont="1" applyBorder="1" applyAlignment="1">
      <alignment vertical="center"/>
    </xf>
    <xf numFmtId="176" fontId="39" fillId="0" borderId="22" xfId="1" applyNumberFormat="1" applyFont="1" applyBorder="1" applyAlignment="1">
      <alignment vertical="center"/>
    </xf>
    <xf numFmtId="176" fontId="39" fillId="0" borderId="23" xfId="1" applyNumberFormat="1" applyFont="1" applyBorder="1" applyAlignment="1">
      <alignment vertical="center"/>
    </xf>
    <xf numFmtId="176" fontId="39" fillId="0" borderId="13" xfId="1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" applyNumberFormat="1" applyFont="1" applyBorder="1" applyAlignment="1">
      <alignment vertical="center"/>
    </xf>
    <xf numFmtId="176" fontId="39" fillId="0" borderId="14" xfId="1" applyNumberFormat="1" applyFont="1" applyBorder="1" applyAlignment="1">
      <alignment vertical="center"/>
    </xf>
    <xf numFmtId="176" fontId="39" fillId="0" borderId="47" xfId="1" applyNumberFormat="1" applyFont="1" applyBorder="1" applyAlignment="1">
      <alignment vertical="center"/>
    </xf>
    <xf numFmtId="176" fontId="39" fillId="0" borderId="48" xfId="1" applyNumberFormat="1" applyFont="1" applyBorder="1" applyAlignment="1">
      <alignment vertical="center"/>
    </xf>
    <xf numFmtId="176" fontId="39" fillId="0" borderId="49" xfId="1" applyNumberFormat="1" applyFont="1" applyBorder="1" applyAlignment="1">
      <alignment vertical="center"/>
    </xf>
    <xf numFmtId="176" fontId="39" fillId="0" borderId="50" xfId="1" applyNumberFormat="1" applyFont="1" applyBorder="1" applyAlignment="1">
      <alignment vertical="center"/>
    </xf>
    <xf numFmtId="0" fontId="40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81" fontId="39" fillId="0" borderId="13" xfId="1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" applyNumberFormat="1" applyFont="1" applyFill="1" applyBorder="1" applyAlignment="1">
      <alignment vertical="center"/>
    </xf>
    <xf numFmtId="176" fontId="39" fillId="0" borderId="22" xfId="1" applyNumberFormat="1" applyFont="1" applyFill="1" applyBorder="1" applyAlignment="1">
      <alignment vertical="center"/>
    </xf>
    <xf numFmtId="176" fontId="39" fillId="0" borderId="23" xfId="1" applyNumberFormat="1" applyFont="1" applyFill="1" applyBorder="1" applyAlignment="1">
      <alignment vertical="center"/>
    </xf>
    <xf numFmtId="0" fontId="40" fillId="0" borderId="5" xfId="5" applyFont="1" applyBorder="1" applyAlignment="1">
      <alignment horizontal="center" vertical="center" shrinkToFit="1"/>
    </xf>
    <xf numFmtId="0" fontId="40" fillId="0" borderId="1" xfId="5" applyFont="1" applyBorder="1" applyAlignment="1">
      <alignment horizontal="center" vertical="center" shrinkToFit="1"/>
    </xf>
    <xf numFmtId="0" fontId="40" fillId="0" borderId="40" xfId="5" applyFont="1" applyBorder="1" applyAlignment="1">
      <alignment horizontal="center" vertical="center" shrinkToFit="1"/>
    </xf>
    <xf numFmtId="0" fontId="40" fillId="0" borderId="6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180" fontId="39" fillId="0" borderId="0" xfId="0" applyNumberFormat="1" applyFont="1" applyAlignment="1">
      <alignment horizontal="right" vertical="center"/>
    </xf>
    <xf numFmtId="0" fontId="41" fillId="0" borderId="46" xfId="5" applyFont="1" applyBorder="1" applyAlignment="1">
      <alignment horizontal="center" vertical="center" shrinkToFit="1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0" fontId="39" fillId="0" borderId="51" xfId="5" applyFont="1" applyFill="1" applyBorder="1" applyAlignment="1">
      <alignment horizontal="distributed" vertical="center" justifyLastLine="1"/>
    </xf>
    <xf numFmtId="0" fontId="39" fillId="0" borderId="52" xfId="5" applyFont="1" applyFill="1" applyBorder="1" applyAlignment="1">
      <alignment horizontal="distributed" vertical="center" justifyLastLine="1"/>
    </xf>
    <xf numFmtId="0" fontId="39" fillId="0" borderId="53" xfId="5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distributed" vertical="center" justifyLastLine="1"/>
    </xf>
    <xf numFmtId="176" fontId="39" fillId="0" borderId="52" xfId="5" applyNumberFormat="1" applyFont="1" applyFill="1" applyBorder="1" applyAlignment="1">
      <alignment horizontal="distributed" vertical="center" justifyLastLine="1"/>
    </xf>
    <xf numFmtId="176" fontId="39" fillId="0" borderId="53" xfId="5" applyNumberFormat="1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center" vertical="center"/>
    </xf>
    <xf numFmtId="176" fontId="39" fillId="0" borderId="52" xfId="5" applyNumberFormat="1" applyFont="1" applyFill="1" applyBorder="1" applyAlignment="1">
      <alignment horizontal="center" vertical="center"/>
    </xf>
    <xf numFmtId="176" fontId="39" fillId="0" borderId="53" xfId="5" applyNumberFormat="1" applyFont="1" applyFill="1" applyBorder="1" applyAlignment="1">
      <alignment horizontal="center" vertical="center"/>
    </xf>
    <xf numFmtId="176" fontId="39" fillId="0" borderId="55" xfId="5" applyNumberFormat="1" applyFont="1" applyFill="1" applyBorder="1" applyAlignment="1">
      <alignment horizontal="center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43" fillId="0" borderId="12" xfId="5" applyFont="1" applyFill="1" applyBorder="1" applyAlignment="1">
      <alignment horizontal="left" vertical="center"/>
    </xf>
    <xf numFmtId="0" fontId="43" fillId="0" borderId="22" xfId="5" applyFont="1" applyFill="1" applyBorder="1" applyAlignment="1">
      <alignment horizontal="left" vertical="center"/>
    </xf>
    <xf numFmtId="0" fontId="43" fillId="0" borderId="23" xfId="5" applyFont="1" applyFill="1" applyBorder="1" applyAlignment="1">
      <alignment horizontal="left" vertical="center"/>
    </xf>
    <xf numFmtId="0" fontId="39" fillId="0" borderId="26" xfId="5" applyFont="1" applyFill="1" applyBorder="1" applyAlignment="1">
      <alignment horizontal="center" vertical="center" shrinkToFit="1"/>
    </xf>
    <xf numFmtId="0" fontId="39" fillId="0" borderId="27" xfId="5" applyFont="1" applyFill="1" applyBorder="1" applyAlignment="1">
      <alignment horizontal="center" vertical="center" shrinkToFit="1"/>
    </xf>
    <xf numFmtId="0" fontId="39" fillId="0" borderId="34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57" xfId="5" applyFont="1" applyFill="1" applyBorder="1" applyAlignment="1">
      <alignment horizontal="center" vertical="center" shrinkToFit="1"/>
    </xf>
    <xf numFmtId="0" fontId="39" fillId="0" borderId="58" xfId="5" applyFont="1" applyFill="1" applyBorder="1" applyAlignment="1">
      <alignment horizontal="center" vertical="center" shrinkToFit="1"/>
    </xf>
    <xf numFmtId="0" fontId="39" fillId="0" borderId="59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56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176" fontId="34" fillId="0" borderId="14" xfId="5" applyNumberFormat="1" applyFont="1" applyFill="1" applyBorder="1" applyAlignment="1">
      <alignment horizontal="right" vertical="center"/>
    </xf>
    <xf numFmtId="0" fontId="43" fillId="0" borderId="12" xfId="5" applyFont="1" applyFill="1" applyBorder="1" applyAlignment="1">
      <alignment horizontal="center" vertical="center"/>
    </xf>
    <xf numFmtId="0" fontId="43" fillId="0" borderId="22" xfId="5" applyFont="1" applyFill="1" applyBorder="1" applyAlignment="1">
      <alignment horizontal="center" vertical="center"/>
    </xf>
    <xf numFmtId="0" fontId="43" fillId="0" borderId="23" xfId="5" applyFont="1" applyFill="1" applyBorder="1" applyAlignment="1">
      <alignment horizontal="center" vertical="center"/>
    </xf>
    <xf numFmtId="176" fontId="34" fillId="0" borderId="60" xfId="5" applyNumberFormat="1" applyFont="1" applyFill="1" applyBorder="1" applyAlignment="1">
      <alignment horizontal="right" vertical="center"/>
    </xf>
    <xf numFmtId="176" fontId="34" fillId="0" borderId="61" xfId="5" applyNumberFormat="1" applyFont="1" applyFill="1" applyBorder="1" applyAlignment="1">
      <alignment horizontal="right" vertical="center"/>
    </xf>
    <xf numFmtId="176" fontId="34" fillId="0" borderId="62" xfId="5" applyNumberFormat="1" applyFont="1" applyFill="1" applyBorder="1" applyAlignment="1">
      <alignment horizontal="right" vertical="center"/>
    </xf>
    <xf numFmtId="176" fontId="34" fillId="0" borderId="63" xfId="5" applyNumberFormat="1" applyFont="1" applyFill="1" applyBorder="1" applyAlignment="1">
      <alignment horizontal="right" vertical="center"/>
    </xf>
    <xf numFmtId="0" fontId="43" fillId="0" borderId="67" xfId="5" applyFont="1" applyFill="1" applyBorder="1" applyAlignment="1">
      <alignment horizontal="left" vertical="center"/>
    </xf>
    <xf numFmtId="0" fontId="43" fillId="0" borderId="68" xfId="5" applyFont="1" applyFill="1" applyBorder="1" applyAlignment="1">
      <alignment horizontal="left" vertical="center"/>
    </xf>
    <xf numFmtId="0" fontId="43" fillId="0" borderId="69" xfId="5" applyFont="1" applyFill="1" applyBorder="1" applyAlignment="1">
      <alignment horizontal="left" vertical="center"/>
    </xf>
    <xf numFmtId="176" fontId="34" fillId="0" borderId="67" xfId="5" applyNumberFormat="1" applyFont="1" applyFill="1" applyBorder="1" applyAlignment="1">
      <alignment horizontal="right" vertical="center"/>
    </xf>
    <xf numFmtId="176" fontId="34" fillId="0" borderId="68" xfId="5" applyNumberFormat="1" applyFont="1" applyFill="1" applyBorder="1" applyAlignment="1">
      <alignment horizontal="right" vertical="center"/>
    </xf>
    <xf numFmtId="176" fontId="34" fillId="0" borderId="69" xfId="5" applyNumberFormat="1" applyFont="1" applyFill="1" applyBorder="1" applyAlignment="1">
      <alignment horizontal="right" vertical="center"/>
    </xf>
    <xf numFmtId="176" fontId="34" fillId="0" borderId="70" xfId="5" applyNumberFormat="1" applyFont="1" applyFill="1" applyBorder="1" applyAlignment="1">
      <alignment horizontal="right" vertical="center"/>
    </xf>
    <xf numFmtId="0" fontId="43" fillId="0" borderId="60" xfId="5" applyFont="1" applyFill="1" applyBorder="1" applyAlignment="1">
      <alignment horizontal="center" vertical="center"/>
    </xf>
    <xf numFmtId="0" fontId="43" fillId="0" borderId="61" xfId="5" applyFont="1" applyFill="1" applyBorder="1" applyAlignment="1">
      <alignment horizontal="center" vertical="center"/>
    </xf>
    <xf numFmtId="0" fontId="43" fillId="0" borderId="62" xfId="5" applyFont="1" applyFill="1" applyBorder="1" applyAlignment="1">
      <alignment horizontal="center" vertical="center"/>
    </xf>
    <xf numFmtId="176" fontId="34" fillId="0" borderId="71" xfId="5" applyNumberFormat="1" applyFont="1" applyFill="1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0" fontId="0" fillId="0" borderId="73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4" xfId="5" applyNumberFormat="1" applyFont="1" applyFill="1" applyBorder="1" applyAlignment="1">
      <alignment horizontal="right" vertical="center"/>
    </xf>
    <xf numFmtId="176" fontId="34" fillId="0" borderId="72" xfId="5" applyNumberFormat="1" applyFont="1" applyFill="1" applyBorder="1" applyAlignment="1">
      <alignment horizontal="right" vertical="center"/>
    </xf>
    <xf numFmtId="176" fontId="34" fillId="0" borderId="73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39" fillId="0" borderId="64" xfId="5" applyFont="1" applyFill="1" applyBorder="1" applyAlignment="1">
      <alignment horizontal="center" vertical="center"/>
    </xf>
    <xf numFmtId="0" fontId="39" fillId="0" borderId="65" xfId="5" applyFont="1" applyFill="1" applyBorder="1" applyAlignment="1">
      <alignment horizontal="center" vertical="center"/>
    </xf>
    <xf numFmtId="0" fontId="39" fillId="0" borderId="66" xfId="5" applyFont="1" applyFill="1" applyBorder="1" applyAlignment="1">
      <alignment horizontal="center" vertical="center"/>
    </xf>
    <xf numFmtId="0" fontId="39" fillId="0" borderId="8" xfId="5" applyFont="1" applyFill="1" applyBorder="1" applyAlignment="1">
      <alignment horizontal="center" vertical="center"/>
    </xf>
    <xf numFmtId="0" fontId="39" fillId="0" borderId="0" xfId="5" applyFont="1" applyFill="1" applyBorder="1" applyAlignment="1">
      <alignment horizontal="center" vertical="center"/>
    </xf>
    <xf numFmtId="0" fontId="39" fillId="0" borderId="9" xfId="5" applyFont="1" applyFill="1" applyBorder="1" applyAlignment="1">
      <alignment horizontal="center" vertical="center"/>
    </xf>
    <xf numFmtId="0" fontId="39" fillId="0" borderId="57" xfId="5" applyFont="1" applyFill="1" applyBorder="1" applyAlignment="1">
      <alignment horizontal="center" vertical="center"/>
    </xf>
    <xf numFmtId="0" fontId="39" fillId="0" borderId="58" xfId="5" applyFont="1" applyFill="1" applyBorder="1" applyAlignment="1">
      <alignment horizontal="center" vertical="center"/>
    </xf>
    <xf numFmtId="0" fontId="39" fillId="0" borderId="59" xfId="5" applyFont="1" applyFill="1" applyBorder="1" applyAlignment="1">
      <alignment horizontal="center" vertical="center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41" fillId="0" borderId="1" xfId="0" applyFont="1" applyFill="1" applyBorder="1" applyAlignment="1">
      <alignment horizontal="right"/>
    </xf>
    <xf numFmtId="0" fontId="27" fillId="0" borderId="52" xfId="5" applyFill="1" applyBorder="1" applyAlignment="1">
      <alignment horizontal="distributed" vertical="center" justifyLastLine="1"/>
    </xf>
    <xf numFmtId="0" fontId="27" fillId="0" borderId="53" xfId="5" applyFill="1" applyBorder="1" applyAlignment="1">
      <alignment horizontal="distributed" vertical="center"/>
    </xf>
    <xf numFmtId="0" fontId="27" fillId="0" borderId="55" xfId="5" applyFill="1" applyBorder="1" applyAlignment="1">
      <alignment horizontal="distributed" vertical="center" justifyLastLine="1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40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6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5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3" fillId="0" borderId="12" xfId="5" applyNumberFormat="1" applyFont="1" applyFill="1" applyBorder="1" applyAlignment="1">
      <alignment horizontal="right" vertical="center"/>
    </xf>
    <xf numFmtId="176" fontId="43" fillId="0" borderId="22" xfId="5" applyNumberFormat="1" applyFont="1" applyFill="1" applyBorder="1" applyAlignment="1">
      <alignment horizontal="right" vertical="center"/>
    </xf>
    <xf numFmtId="176" fontId="43" fillId="0" borderId="23" xfId="5" applyNumberFormat="1" applyFont="1" applyFill="1" applyBorder="1" applyAlignment="1">
      <alignment horizontal="right" vertical="center"/>
    </xf>
    <xf numFmtId="176" fontId="43" fillId="0" borderId="14" xfId="5" applyNumberFormat="1" applyFont="1" applyFill="1" applyBorder="1" applyAlignment="1">
      <alignment horizontal="right" vertical="center"/>
    </xf>
    <xf numFmtId="0" fontId="43" fillId="0" borderId="22" xfId="5" applyFont="1" applyFill="1" applyBorder="1" applyAlignment="1">
      <alignment horizontal="right" vertical="center"/>
    </xf>
    <xf numFmtId="0" fontId="43" fillId="0" borderId="23" xfId="5" applyFont="1" applyFill="1" applyBorder="1" applyAlignment="1">
      <alignment horizontal="right" vertical="center"/>
    </xf>
    <xf numFmtId="176" fontId="43" fillId="0" borderId="12" xfId="5" applyNumberFormat="1" applyFont="1" applyFill="1" applyBorder="1" applyAlignment="1">
      <alignment vertical="center"/>
    </xf>
    <xf numFmtId="0" fontId="43" fillId="0" borderId="22" xfId="5" applyFont="1" applyFill="1" applyBorder="1" applyAlignment="1">
      <alignment vertical="center"/>
    </xf>
    <xf numFmtId="0" fontId="43" fillId="0" borderId="14" xfId="5" applyFont="1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3" fillId="0" borderId="20" xfId="5" applyNumberFormat="1" applyFont="1" applyFill="1" applyBorder="1" applyAlignment="1">
      <alignment horizontal="right" vertical="center"/>
    </xf>
    <xf numFmtId="176" fontId="43" fillId="0" borderId="30" xfId="5" applyNumberFormat="1" applyFont="1" applyFill="1" applyBorder="1" applyAlignment="1">
      <alignment horizontal="right" vertical="center"/>
    </xf>
    <xf numFmtId="176" fontId="43" fillId="0" borderId="33" xfId="5" applyNumberFormat="1" applyFont="1" applyFill="1" applyBorder="1" applyAlignment="1">
      <alignment horizontal="right" vertical="center"/>
    </xf>
    <xf numFmtId="176" fontId="43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27" fillId="0" borderId="14" xfId="5" applyFill="1" applyBorder="1" applyAlignment="1">
      <alignment vertical="center"/>
    </xf>
  </cellXfs>
  <cellStyles count="14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198" t="s">
        <v>2</v>
      </c>
      <c r="B4" s="199"/>
      <c r="C4" s="199"/>
      <c r="D4" s="199"/>
      <c r="E4" s="199"/>
      <c r="F4" s="199"/>
      <c r="G4" s="200"/>
      <c r="H4" s="12" t="s">
        <v>245</v>
      </c>
      <c r="I4" s="13" t="s">
        <v>239</v>
      </c>
      <c r="J4" s="14" t="s">
        <v>3</v>
      </c>
      <c r="K4" s="198" t="s">
        <v>2</v>
      </c>
      <c r="L4" s="199"/>
      <c r="M4" s="199"/>
      <c r="N4" s="199"/>
      <c r="O4" s="199"/>
      <c r="P4" s="199"/>
      <c r="Q4" s="200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01"/>
      <c r="B5" s="202"/>
      <c r="C5" s="202"/>
      <c r="D5" s="202"/>
      <c r="E5" s="202"/>
      <c r="F5" s="202"/>
      <c r="G5" s="203"/>
      <c r="H5" s="15" t="s">
        <v>4</v>
      </c>
      <c r="I5" s="16" t="s">
        <v>5</v>
      </c>
      <c r="J5" s="17" t="s">
        <v>6</v>
      </c>
      <c r="K5" s="201"/>
      <c r="L5" s="202"/>
      <c r="M5" s="202"/>
      <c r="N5" s="202"/>
      <c r="O5" s="202"/>
      <c r="P5" s="202"/>
      <c r="Q5" s="203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7736.2044980000001</v>
      </c>
      <c r="I7" s="22">
        <v>3380.0807209999998</v>
      </c>
      <c r="J7" s="23">
        <v>4356.1237769999998</v>
      </c>
      <c r="K7" s="18"/>
      <c r="L7" s="19" t="s">
        <v>10</v>
      </c>
      <c r="M7" s="19"/>
      <c r="N7" s="19"/>
      <c r="O7" s="19"/>
      <c r="P7" s="19"/>
      <c r="Q7" s="20"/>
      <c r="R7" s="21">
        <v>259032.45609699999</v>
      </c>
      <c r="S7" s="22">
        <v>295135.46702400001</v>
      </c>
      <c r="T7" s="23">
        <v>-36103.010927000003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257710.80037499999</v>
      </c>
      <c r="S8" s="28">
        <v>294299.06270299997</v>
      </c>
      <c r="T8" s="29">
        <v>-36588.262327999997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7305.8077780000003</v>
      </c>
      <c r="I11" s="28">
        <v>1647.014541</v>
      </c>
      <c r="J11" s="29">
        <v>5658.7932369999999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810.60651900000005</v>
      </c>
      <c r="S12" s="28">
        <v>817.416651</v>
      </c>
      <c r="T12" s="29">
        <v>-6.8101320000000003</v>
      </c>
    </row>
    <row r="13" spans="1:20" ht="9" customHeight="1" x14ac:dyDescent="0.15">
      <c r="A13" s="24"/>
      <c r="B13" s="25"/>
      <c r="C13" s="25"/>
      <c r="D13" s="25"/>
      <c r="E13" s="25" t="s">
        <v>21</v>
      </c>
      <c r="F13" s="25"/>
      <c r="G13" s="26"/>
      <c r="H13" s="27">
        <v>7305.8077780000003</v>
      </c>
      <c r="I13" s="28">
        <v>1647.014541</v>
      </c>
      <c r="J13" s="29">
        <v>5658.7932369999999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23</v>
      </c>
      <c r="E14" s="25"/>
      <c r="F14" s="25"/>
      <c r="G14" s="26"/>
      <c r="H14" s="27">
        <v>-3903.8631409999998</v>
      </c>
      <c r="I14" s="28">
        <v>-1057.5933299999999</v>
      </c>
      <c r="J14" s="29">
        <v>-2846.2698110000001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 x14ac:dyDescent="0.15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439.447496</v>
      </c>
      <c r="S17" s="28" t="s">
        <v>248</v>
      </c>
      <c r="T17" s="29">
        <v>439.447496</v>
      </c>
    </row>
    <row r="18" spans="1:20" ht="9" customHeight="1" x14ac:dyDescent="0.15">
      <c r="A18" s="24"/>
      <c r="B18" s="25"/>
      <c r="C18" s="25"/>
      <c r="D18" s="25" t="s">
        <v>31</v>
      </c>
      <c r="E18" s="25"/>
      <c r="F18" s="25"/>
      <c r="G18" s="26"/>
      <c r="H18" s="27">
        <v>2574.8821560000001</v>
      </c>
      <c r="I18" s="28">
        <v>2515.466672</v>
      </c>
      <c r="J18" s="29">
        <v>59.415483999999999</v>
      </c>
      <c r="K18" s="24"/>
      <c r="L18" s="25"/>
      <c r="M18" s="25"/>
      <c r="N18" s="25" t="s">
        <v>32</v>
      </c>
      <c r="O18" s="25"/>
      <c r="P18" s="25"/>
      <c r="Q18" s="26"/>
      <c r="R18" s="27">
        <v>71.601707000000005</v>
      </c>
      <c r="S18" s="28">
        <v>18.987670000000001</v>
      </c>
      <c r="T18" s="29">
        <v>52.614037000000003</v>
      </c>
    </row>
    <row r="19" spans="1:20" ht="9" customHeight="1" x14ac:dyDescent="0.15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1377173.4404229999</v>
      </c>
      <c r="S19" s="22">
        <v>1382679.3310469999</v>
      </c>
      <c r="T19" s="23">
        <v>-5505.8906239999997</v>
      </c>
    </row>
    <row r="20" spans="1:20" ht="9" customHeight="1" x14ac:dyDescent="0.15">
      <c r="A20" s="24"/>
      <c r="B20" s="25"/>
      <c r="C20" s="25"/>
      <c r="D20" s="25" t="s">
        <v>35</v>
      </c>
      <c r="E20" s="25"/>
      <c r="F20" s="25"/>
      <c r="G20" s="26"/>
      <c r="H20" s="27">
        <v>1759.3777050000001</v>
      </c>
      <c r="I20" s="28">
        <v>275.19283799999999</v>
      </c>
      <c r="J20" s="29">
        <v>1484.1848669999999</v>
      </c>
      <c r="K20" s="24"/>
      <c r="L20" s="25"/>
      <c r="M20" s="25"/>
      <c r="N20" s="25" t="s">
        <v>12</v>
      </c>
      <c r="O20" s="25"/>
      <c r="P20" s="25"/>
      <c r="Q20" s="26"/>
      <c r="R20" s="27">
        <v>1362482.6582579999</v>
      </c>
      <c r="S20" s="28">
        <v>1368586.839964</v>
      </c>
      <c r="T20" s="29">
        <v>-6104.1817060000003</v>
      </c>
    </row>
    <row r="21" spans="1:20" ht="9" customHeight="1" x14ac:dyDescent="0.15">
      <c r="A21" s="18"/>
      <c r="B21" s="19" t="s">
        <v>36</v>
      </c>
      <c r="C21" s="19"/>
      <c r="D21" s="19"/>
      <c r="E21" s="19"/>
      <c r="F21" s="19"/>
      <c r="G21" s="20"/>
      <c r="H21" s="21">
        <v>3846455.7068730001</v>
      </c>
      <c r="I21" s="22">
        <v>3849583.9259159998</v>
      </c>
      <c r="J21" s="23">
        <v>-3128.2190430000001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38</v>
      </c>
      <c r="E22" s="25"/>
      <c r="F22" s="25"/>
      <c r="G22" s="26"/>
      <c r="H22" s="27">
        <v>422788.18780700001</v>
      </c>
      <c r="I22" s="28">
        <v>418941.98722299997</v>
      </c>
      <c r="J22" s="29">
        <v>3846.2005840000002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39</v>
      </c>
      <c r="F23" s="25"/>
      <c r="G23" s="26"/>
      <c r="H23" s="27">
        <v>420159.44525699998</v>
      </c>
      <c r="I23" s="28">
        <v>416313.24467300001</v>
      </c>
      <c r="J23" s="29">
        <v>3846.2005840000002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41</v>
      </c>
      <c r="G24" s="26"/>
      <c r="H24" s="27">
        <v>383633.15743800002</v>
      </c>
      <c r="I24" s="28">
        <v>379197.34111099999</v>
      </c>
      <c r="J24" s="29">
        <v>4435.8163269999995</v>
      </c>
      <c r="K24" s="24"/>
      <c r="L24" s="25"/>
      <c r="M24" s="25"/>
      <c r="N24" s="25" t="s">
        <v>42</v>
      </c>
      <c r="O24" s="25"/>
      <c r="P24" s="25"/>
      <c r="Q24" s="26"/>
      <c r="R24" s="27">
        <v>13255.852220000001</v>
      </c>
      <c r="S24" s="28">
        <v>14092.491083000001</v>
      </c>
      <c r="T24" s="29">
        <v>-836.63886300000001</v>
      </c>
    </row>
    <row r="25" spans="1:20" ht="9" customHeight="1" x14ac:dyDescent="0.15">
      <c r="A25" s="24"/>
      <c r="B25" s="25"/>
      <c r="C25" s="25"/>
      <c r="D25" s="25"/>
      <c r="E25" s="25"/>
      <c r="F25" s="25" t="s">
        <v>43</v>
      </c>
      <c r="G25" s="26"/>
      <c r="H25" s="27">
        <v>12829.953206</v>
      </c>
      <c r="I25" s="28">
        <v>12983.491362999999</v>
      </c>
      <c r="J25" s="29">
        <v>-153.53815700000001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45</v>
      </c>
      <c r="G26" s="26"/>
      <c r="H26" s="27">
        <v>23586.730704000001</v>
      </c>
      <c r="I26" s="28">
        <v>24009.988314999999</v>
      </c>
      <c r="J26" s="29">
        <v>-423.257611</v>
      </c>
      <c r="K26" s="24"/>
      <c r="L26" s="25"/>
      <c r="M26" s="25"/>
      <c r="N26" s="25" t="s">
        <v>30</v>
      </c>
      <c r="O26" s="25"/>
      <c r="P26" s="25"/>
      <c r="Q26" s="26"/>
      <c r="R26" s="27">
        <v>1434.9299450000001</v>
      </c>
      <c r="S26" s="28" t="s">
        <v>248</v>
      </c>
      <c r="T26" s="29">
        <v>1434.9299450000001</v>
      </c>
    </row>
    <row r="27" spans="1:20" ht="9" customHeight="1" x14ac:dyDescent="0.15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 x14ac:dyDescent="0.15">
      <c r="A28" s="24"/>
      <c r="B28" s="25"/>
      <c r="C28" s="25"/>
      <c r="D28" s="25"/>
      <c r="E28" s="25"/>
      <c r="F28" s="25" t="s">
        <v>48</v>
      </c>
      <c r="G28" s="26"/>
      <c r="H28" s="27">
        <v>1.9999999999999999E-6</v>
      </c>
      <c r="I28" s="28">
        <v>1.9999999999999999E-6</v>
      </c>
      <c r="J28" s="29" t="s">
        <v>248</v>
      </c>
      <c r="K28" s="204" t="s">
        <v>49</v>
      </c>
      <c r="L28" s="205"/>
      <c r="M28" s="205"/>
      <c r="N28" s="205"/>
      <c r="O28" s="205"/>
      <c r="P28" s="205"/>
      <c r="Q28" s="206"/>
      <c r="R28" s="30">
        <v>1636205.89652</v>
      </c>
      <c r="S28" s="31">
        <v>1677814.798071</v>
      </c>
      <c r="T28" s="32">
        <v>-41608.901551000003</v>
      </c>
    </row>
    <row r="29" spans="1:20" ht="9" customHeight="1" x14ac:dyDescent="0.15">
      <c r="A29" s="24"/>
      <c r="B29" s="25"/>
      <c r="C29" s="25"/>
      <c r="D29" s="25"/>
      <c r="E29" s="25"/>
      <c r="F29" s="25" t="s">
        <v>50</v>
      </c>
      <c r="G29" s="26"/>
      <c r="H29" s="27">
        <v>109.60390700000001</v>
      </c>
      <c r="I29" s="28">
        <v>122.42388200000001</v>
      </c>
      <c r="J29" s="29">
        <v>-12.819974999999999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2217986.0148510002</v>
      </c>
      <c r="S30" s="22">
        <v>2175149.2085660002</v>
      </c>
      <c r="T30" s="23">
        <v>42836.806284999999</v>
      </c>
    </row>
    <row r="31" spans="1:20" s="33" customFormat="1" ht="9" customHeight="1" x14ac:dyDescent="0.15">
      <c r="A31" s="24"/>
      <c r="B31" s="25"/>
      <c r="C31" s="25"/>
      <c r="D31" s="25"/>
      <c r="E31" s="25" t="s">
        <v>54</v>
      </c>
      <c r="F31" s="25"/>
      <c r="G31" s="26"/>
      <c r="H31" s="27">
        <v>2628.7425499999999</v>
      </c>
      <c r="I31" s="28">
        <v>2628.7425499999999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42836.806284999999</v>
      </c>
      <c r="S31" s="28">
        <v>63556.499255000002</v>
      </c>
      <c r="T31" s="29">
        <v>-20719.69297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57</v>
      </c>
      <c r="G33" s="26"/>
      <c r="H33" s="27">
        <v>2628.7425499999999</v>
      </c>
      <c r="I33" s="28">
        <v>2628.7425499999999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58</v>
      </c>
      <c r="E34" s="25"/>
      <c r="F34" s="25"/>
      <c r="G34" s="26"/>
      <c r="H34" s="27">
        <v>2928940.768102</v>
      </c>
      <c r="I34" s="28">
        <v>2956220.4329439998</v>
      </c>
      <c r="J34" s="29">
        <v>-27279.664841999998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39</v>
      </c>
      <c r="F35" s="25"/>
      <c r="G35" s="26"/>
      <c r="H35" s="27">
        <v>2928918.48465</v>
      </c>
      <c r="I35" s="28">
        <v>2956198.1494920002</v>
      </c>
      <c r="J35" s="29">
        <v>-27279.664841999998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41</v>
      </c>
      <c r="G36" s="26"/>
      <c r="H36" s="27">
        <v>1414756.6369109999</v>
      </c>
      <c r="I36" s="28">
        <v>1421458.9380580001</v>
      </c>
      <c r="J36" s="29">
        <v>-6702.3011470000001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43</v>
      </c>
      <c r="G37" s="26"/>
      <c r="H37" s="27">
        <v>5654.9832020000003</v>
      </c>
      <c r="I37" s="28">
        <v>5764.6372920000003</v>
      </c>
      <c r="J37" s="29">
        <v>-109.65409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45</v>
      </c>
      <c r="G38" s="26"/>
      <c r="H38" s="27">
        <v>1508506.864537</v>
      </c>
      <c r="I38" s="28">
        <v>1528974.5741419999</v>
      </c>
      <c r="J38" s="29">
        <v>-20467.709605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54</v>
      </c>
      <c r="F39" s="25"/>
      <c r="G39" s="26"/>
      <c r="H39" s="27">
        <v>22.283452</v>
      </c>
      <c r="I39" s="28">
        <v>22.283452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56</v>
      </c>
      <c r="G40" s="26"/>
      <c r="H40" s="27">
        <v>22.283452</v>
      </c>
      <c r="I40" s="28">
        <v>22.283452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59</v>
      </c>
      <c r="E42" s="25"/>
      <c r="F42" s="25"/>
      <c r="G42" s="26"/>
      <c r="H42" s="27">
        <v>120.724811</v>
      </c>
      <c r="I42" s="28">
        <v>129.09062399999999</v>
      </c>
      <c r="J42" s="29">
        <v>-8.3658129999999993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61</v>
      </c>
      <c r="E44" s="25"/>
      <c r="F44" s="25"/>
      <c r="G44" s="26"/>
      <c r="H44" s="27">
        <v>1853.446698</v>
      </c>
      <c r="I44" s="28" t="s">
        <v>248</v>
      </c>
      <c r="J44" s="29">
        <v>1853.446698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62</v>
      </c>
      <c r="E45" s="25"/>
      <c r="F45" s="25"/>
      <c r="G45" s="26"/>
      <c r="H45" s="27">
        <v>45.53736</v>
      </c>
      <c r="I45" s="28">
        <v>116.9828</v>
      </c>
      <c r="J45" s="29">
        <v>-71.445440000000005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63</v>
      </c>
      <c r="E46" s="25"/>
      <c r="F46" s="25"/>
      <c r="G46" s="26"/>
      <c r="H46" s="27">
        <v>206579.20024899999</v>
      </c>
      <c r="I46" s="28">
        <v>188748.308323</v>
      </c>
      <c r="J46" s="29">
        <v>17830.891926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64</v>
      </c>
      <c r="E47" s="25"/>
      <c r="F47" s="25"/>
      <c r="G47" s="26"/>
      <c r="H47" s="27">
        <v>286127.841846</v>
      </c>
      <c r="I47" s="28">
        <v>285427.12400200003</v>
      </c>
      <c r="J47" s="29">
        <v>700.71784400000001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65</v>
      </c>
      <c r="F48" s="25"/>
      <c r="G48" s="26"/>
      <c r="H48" s="27">
        <v>266346.38199999998</v>
      </c>
      <c r="I48" s="28">
        <v>264169.08199999999</v>
      </c>
      <c r="J48" s="29">
        <v>2177.3000000000002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66</v>
      </c>
      <c r="G49" s="26"/>
      <c r="H49" s="27">
        <v>266346.38199999998</v>
      </c>
      <c r="I49" s="28">
        <v>264169.08199999999</v>
      </c>
      <c r="J49" s="29">
        <v>2177.3000000000002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68</v>
      </c>
      <c r="F51" s="25"/>
      <c r="G51" s="26"/>
      <c r="H51" s="27">
        <v>19721.098586</v>
      </c>
      <c r="I51" s="28">
        <v>21197.680742</v>
      </c>
      <c r="J51" s="29">
        <v>-1476.5821559999999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25</v>
      </c>
      <c r="F53" s="25"/>
      <c r="G53" s="26"/>
      <c r="H53" s="27" t="s">
        <v>248</v>
      </c>
      <c r="I53" s="28" t="s">
        <v>248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70</v>
      </c>
      <c r="G56" s="26"/>
      <c r="H56" s="27" t="s">
        <v>248</v>
      </c>
      <c r="I56" s="28" t="s">
        <v>248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72</v>
      </c>
      <c r="F58" s="47"/>
      <c r="G58" s="48"/>
      <c r="H58" s="27">
        <v>60.361260000000001</v>
      </c>
      <c r="I58" s="28">
        <v>60.361260000000001</v>
      </c>
      <c r="J58" s="29" t="s">
        <v>248</v>
      </c>
      <c r="K58" s="204" t="s">
        <v>73</v>
      </c>
      <c r="L58" s="207"/>
      <c r="M58" s="207"/>
      <c r="N58" s="207"/>
      <c r="O58" s="207"/>
      <c r="P58" s="207"/>
      <c r="Q58" s="208"/>
      <c r="R58" s="30">
        <v>2217986.0148510002</v>
      </c>
      <c r="S58" s="31">
        <v>2175149.2085660002</v>
      </c>
      <c r="T58" s="32">
        <v>42836.806284999999</v>
      </c>
    </row>
    <row r="59" spans="1:20" ht="9" customHeight="1" thickBot="1" x14ac:dyDescent="0.2">
      <c r="A59" s="209" t="s">
        <v>74</v>
      </c>
      <c r="B59" s="210"/>
      <c r="C59" s="210"/>
      <c r="D59" s="210"/>
      <c r="E59" s="210"/>
      <c r="F59" s="210"/>
      <c r="G59" s="211"/>
      <c r="H59" s="49">
        <v>3854191.9113710001</v>
      </c>
      <c r="I59" s="49">
        <v>3852964.006637</v>
      </c>
      <c r="J59" s="50">
        <v>1227.904734</v>
      </c>
      <c r="K59" s="209" t="s">
        <v>75</v>
      </c>
      <c r="L59" s="212"/>
      <c r="M59" s="212"/>
      <c r="N59" s="212"/>
      <c r="O59" s="212"/>
      <c r="P59" s="212"/>
      <c r="Q59" s="213"/>
      <c r="R59" s="51">
        <v>3854191.9113710001</v>
      </c>
      <c r="S59" s="49">
        <v>3852964.006637</v>
      </c>
      <c r="T59" s="50">
        <v>1227.904734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250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250</v>
      </c>
    </row>
    <row r="2" spans="1:21" ht="54.75" customHeight="1" x14ac:dyDescent="0.15"/>
    <row r="3" spans="1:21" ht="24" customHeight="1" thickBot="1" x14ac:dyDescent="0.2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14" t="s">
        <v>2</v>
      </c>
      <c r="B4" s="215"/>
      <c r="C4" s="215"/>
      <c r="D4" s="215"/>
      <c r="E4" s="215"/>
      <c r="F4" s="215"/>
      <c r="G4" s="216"/>
      <c r="H4" s="66" t="s">
        <v>243</v>
      </c>
      <c r="I4" s="66" t="s">
        <v>240</v>
      </c>
      <c r="J4" s="67" t="s">
        <v>3</v>
      </c>
      <c r="L4" s="214" t="s">
        <v>2</v>
      </c>
      <c r="M4" s="215"/>
      <c r="N4" s="215"/>
      <c r="O4" s="215"/>
      <c r="P4" s="215"/>
      <c r="Q4" s="215"/>
      <c r="R4" s="216"/>
      <c r="S4" s="66" t="s">
        <v>243</v>
      </c>
      <c r="T4" s="66" t="s">
        <v>240</v>
      </c>
      <c r="U4" s="67" t="s">
        <v>3</v>
      </c>
    </row>
    <row r="5" spans="1:21" ht="21" customHeight="1" thickBot="1" x14ac:dyDescent="0.2">
      <c r="A5" s="217"/>
      <c r="B5" s="218"/>
      <c r="C5" s="218"/>
      <c r="D5" s="218"/>
      <c r="E5" s="218"/>
      <c r="F5" s="218"/>
      <c r="G5" s="219"/>
      <c r="H5" s="68" t="s">
        <v>77</v>
      </c>
      <c r="I5" s="68" t="s">
        <v>78</v>
      </c>
      <c r="J5" s="69" t="s">
        <v>79</v>
      </c>
      <c r="L5" s="217"/>
      <c r="M5" s="218"/>
      <c r="N5" s="218"/>
      <c r="O5" s="218"/>
      <c r="P5" s="218"/>
      <c r="Q5" s="218"/>
      <c r="R5" s="219"/>
      <c r="S5" s="68" t="s">
        <v>77</v>
      </c>
      <c r="T5" s="68" t="s">
        <v>78</v>
      </c>
      <c r="U5" s="69" t="s">
        <v>79</v>
      </c>
    </row>
    <row r="6" spans="1:21" ht="21" customHeight="1" x14ac:dyDescent="0.15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44.027999999999999</v>
      </c>
      <c r="T7" s="75">
        <v>44.027999999999999</v>
      </c>
      <c r="U7" s="76" t="s">
        <v>248</v>
      </c>
    </row>
    <row r="8" spans="1:21" ht="21" customHeight="1" x14ac:dyDescent="0.15">
      <c r="A8" s="70"/>
      <c r="B8" s="71"/>
      <c r="C8" s="71" t="s">
        <v>84</v>
      </c>
      <c r="D8" s="71"/>
      <c r="E8" s="71"/>
      <c r="F8" s="71"/>
      <c r="G8" s="71"/>
      <c r="H8" s="75">
        <v>19137.556852999998</v>
      </c>
      <c r="I8" s="75">
        <v>16729.525035999999</v>
      </c>
      <c r="J8" s="76">
        <v>2408.031817</v>
      </c>
      <c r="L8" s="77"/>
      <c r="M8" s="78"/>
      <c r="N8" s="78"/>
      <c r="O8" s="78" t="s">
        <v>85</v>
      </c>
      <c r="P8" s="78"/>
      <c r="Q8" s="78"/>
      <c r="R8" s="78"/>
      <c r="S8" s="79">
        <v>44.027999999999999</v>
      </c>
      <c r="T8" s="79">
        <v>44.027999999999999</v>
      </c>
      <c r="U8" s="80" t="s">
        <v>248</v>
      </c>
    </row>
    <row r="9" spans="1:21" ht="21" customHeight="1" x14ac:dyDescent="0.15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17857.464252999998</v>
      </c>
      <c r="T9" s="75">
        <v>19982.466909999999</v>
      </c>
      <c r="U9" s="76">
        <v>-2125.002657</v>
      </c>
    </row>
    <row r="10" spans="1:21" ht="21" customHeight="1" x14ac:dyDescent="0.15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17857.464252999998</v>
      </c>
      <c r="T10" s="79">
        <v>19982.466909999999</v>
      </c>
      <c r="U10" s="80">
        <v>-2125.002657</v>
      </c>
    </row>
    <row r="11" spans="1:21" ht="21" customHeight="1" x14ac:dyDescent="0.15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 x14ac:dyDescent="0.15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-17813.436253</v>
      </c>
      <c r="T13" s="87">
        <v>-19938.438910000001</v>
      </c>
      <c r="U13" s="88">
        <v>2125.002657</v>
      </c>
    </row>
    <row r="14" spans="1:21" s="33" customFormat="1" ht="21" customHeight="1" x14ac:dyDescent="0.15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-141199.64157199999</v>
      </c>
      <c r="T14" s="87">
        <v>-158489.65389700001</v>
      </c>
      <c r="U14" s="88">
        <v>17290.012325</v>
      </c>
    </row>
    <row r="15" spans="1:21" s="33" customFormat="1" ht="21" customHeight="1" x14ac:dyDescent="0.15">
      <c r="A15" s="77"/>
      <c r="B15" s="78"/>
      <c r="C15" s="78"/>
      <c r="D15" s="78" t="s">
        <v>98</v>
      </c>
      <c r="E15" s="78"/>
      <c r="F15" s="78"/>
      <c r="G15" s="78"/>
      <c r="H15" s="79">
        <v>1213.9883070000001</v>
      </c>
      <c r="I15" s="79">
        <v>1759.335092</v>
      </c>
      <c r="J15" s="80">
        <v>-545.34678499999995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100</v>
      </c>
      <c r="E16" s="78"/>
      <c r="F16" s="78"/>
      <c r="G16" s="78"/>
      <c r="H16" s="79">
        <v>4882.1889330000004</v>
      </c>
      <c r="I16" s="79">
        <v>4809.7011570000004</v>
      </c>
      <c r="J16" s="80">
        <v>72.487775999999997</v>
      </c>
      <c r="L16" s="70"/>
      <c r="M16" s="71" t="s">
        <v>101</v>
      </c>
      <c r="N16" s="71"/>
      <c r="O16" s="71"/>
      <c r="P16" s="71"/>
      <c r="Q16" s="71"/>
      <c r="R16" s="71"/>
      <c r="S16" s="75">
        <v>28878.552635</v>
      </c>
      <c r="T16" s="75">
        <v>32418.416286</v>
      </c>
      <c r="U16" s="76">
        <v>-3539.8636510000001</v>
      </c>
    </row>
    <row r="17" spans="1:21" s="33" customFormat="1" ht="21" customHeight="1" x14ac:dyDescent="0.15">
      <c r="A17" s="77"/>
      <c r="B17" s="78"/>
      <c r="C17" s="78"/>
      <c r="D17" s="78" t="s">
        <v>102</v>
      </c>
      <c r="E17" s="78"/>
      <c r="F17" s="78"/>
      <c r="G17" s="78"/>
      <c r="H17" s="79">
        <v>1751.152738</v>
      </c>
      <c r="I17" s="79">
        <v>1525.185436</v>
      </c>
      <c r="J17" s="80">
        <v>225.96730199999999</v>
      </c>
      <c r="L17" s="77"/>
      <c r="M17" s="78"/>
      <c r="N17" s="78" t="s">
        <v>103</v>
      </c>
      <c r="O17" s="78"/>
      <c r="P17" s="78"/>
      <c r="Q17" s="78"/>
      <c r="R17" s="78"/>
      <c r="S17" s="79">
        <v>126.752944</v>
      </c>
      <c r="T17" s="79">
        <v>71.231373000000005</v>
      </c>
      <c r="U17" s="80">
        <v>55.521571000000002</v>
      </c>
    </row>
    <row r="18" spans="1:21" s="33" customFormat="1" ht="21" customHeight="1" x14ac:dyDescent="0.15">
      <c r="A18" s="77"/>
      <c r="B18" s="78"/>
      <c r="C18" s="78"/>
      <c r="D18" s="78" t="s">
        <v>104</v>
      </c>
      <c r="E18" s="78"/>
      <c r="F18" s="78"/>
      <c r="G18" s="78"/>
      <c r="H18" s="79">
        <v>54.528455000000001</v>
      </c>
      <c r="I18" s="79">
        <v>52.294367999999999</v>
      </c>
      <c r="J18" s="80">
        <v>2.2340870000000002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106</v>
      </c>
      <c r="E19" s="78"/>
      <c r="F19" s="78"/>
      <c r="G19" s="78"/>
      <c r="H19" s="79">
        <v>6.3617410000000003</v>
      </c>
      <c r="I19" s="79">
        <v>8.8280969999999996</v>
      </c>
      <c r="J19" s="80">
        <v>-2.4663560000000002</v>
      </c>
      <c r="L19" s="77"/>
      <c r="M19" s="78"/>
      <c r="N19" s="78" t="s">
        <v>107</v>
      </c>
      <c r="O19" s="78"/>
      <c r="P19" s="78"/>
      <c r="Q19" s="78"/>
      <c r="R19" s="78"/>
      <c r="S19" s="79">
        <v>24909.394</v>
      </c>
      <c r="T19" s="79">
        <v>27588.662133000002</v>
      </c>
      <c r="U19" s="80">
        <v>-2679.268133</v>
      </c>
    </row>
    <row r="20" spans="1:21" s="33" customFormat="1" ht="21" customHeight="1" x14ac:dyDescent="0.15">
      <c r="A20" s="77"/>
      <c r="B20" s="78"/>
      <c r="C20" s="78"/>
      <c r="D20" s="78" t="s">
        <v>108</v>
      </c>
      <c r="E20" s="78"/>
      <c r="F20" s="78"/>
      <c r="G20" s="78"/>
      <c r="H20" s="79">
        <v>354.49</v>
      </c>
      <c r="I20" s="79">
        <v>300.94299999999998</v>
      </c>
      <c r="J20" s="80">
        <v>53.546999999999997</v>
      </c>
      <c r="L20" s="77"/>
      <c r="M20" s="78"/>
      <c r="N20" s="78" t="s">
        <v>109</v>
      </c>
      <c r="O20" s="78"/>
      <c r="P20" s="78"/>
      <c r="Q20" s="78"/>
      <c r="R20" s="78"/>
      <c r="S20" s="79">
        <v>127.71299999999999</v>
      </c>
      <c r="T20" s="79">
        <v>213.83160799999999</v>
      </c>
      <c r="U20" s="80">
        <v>-86.118607999999995</v>
      </c>
    </row>
    <row r="21" spans="1:21" s="33" customFormat="1" ht="21" customHeight="1" x14ac:dyDescent="0.15">
      <c r="A21" s="77"/>
      <c r="B21" s="78"/>
      <c r="C21" s="78"/>
      <c r="D21" s="78"/>
      <c r="E21" s="78" t="s">
        <v>110</v>
      </c>
      <c r="F21" s="78"/>
      <c r="G21" s="78"/>
      <c r="H21" s="79">
        <v>354.49</v>
      </c>
      <c r="I21" s="79">
        <v>300.94299999999998</v>
      </c>
      <c r="J21" s="80">
        <v>53.546999999999997</v>
      </c>
      <c r="L21" s="77"/>
      <c r="M21" s="78"/>
      <c r="N21" s="78" t="s">
        <v>111</v>
      </c>
      <c r="O21" s="78"/>
      <c r="P21" s="78"/>
      <c r="Q21" s="78"/>
      <c r="R21" s="78"/>
      <c r="S21" s="79">
        <v>30.475178</v>
      </c>
      <c r="T21" s="79">
        <v>6.4292009999999999</v>
      </c>
      <c r="U21" s="80">
        <v>24.045977000000001</v>
      </c>
    </row>
    <row r="22" spans="1:21" s="33" customFormat="1" ht="21" customHeight="1" x14ac:dyDescent="0.15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246</v>
      </c>
      <c r="O22" s="78"/>
      <c r="P22" s="78"/>
      <c r="Q22" s="78"/>
      <c r="R22" s="78"/>
      <c r="S22" s="173">
        <v>3594.214328</v>
      </c>
      <c r="T22" s="173">
        <v>4412.7337950000001</v>
      </c>
      <c r="U22" s="80">
        <v>-818.51946699999996</v>
      </c>
    </row>
    <row r="23" spans="1:21" s="33" customFormat="1" ht="21" customHeight="1" x14ac:dyDescent="0.15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90.003185000000002</v>
      </c>
      <c r="T23" s="79">
        <v>125.528176</v>
      </c>
      <c r="U23" s="80">
        <v>-35.524991</v>
      </c>
    </row>
    <row r="24" spans="1:21" s="33" customFormat="1" ht="21" customHeight="1" x14ac:dyDescent="0.15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3450.434628</v>
      </c>
      <c r="T24" s="75">
        <v>5338.8976899999998</v>
      </c>
      <c r="U24" s="76">
        <v>-1888.463062</v>
      </c>
    </row>
    <row r="25" spans="1:21" s="33" customFormat="1" ht="21" customHeight="1" x14ac:dyDescent="0.15">
      <c r="A25" s="77"/>
      <c r="B25" s="78"/>
      <c r="C25" s="78"/>
      <c r="D25" s="78" t="s">
        <v>118</v>
      </c>
      <c r="E25" s="78"/>
      <c r="F25" s="78"/>
      <c r="G25" s="78"/>
      <c r="H25" s="79">
        <v>10874.846679</v>
      </c>
      <c r="I25" s="79">
        <v>8273.2378860000008</v>
      </c>
      <c r="J25" s="80">
        <v>2601.6087929999999</v>
      </c>
      <c r="L25" s="77"/>
      <c r="M25" s="78"/>
      <c r="N25" s="78" t="s">
        <v>117</v>
      </c>
      <c r="O25" s="78"/>
      <c r="P25" s="78"/>
      <c r="Q25" s="78"/>
      <c r="R25" s="78"/>
      <c r="S25" s="79">
        <v>44.818893000000003</v>
      </c>
      <c r="T25" s="79">
        <v>62.937170999999999</v>
      </c>
      <c r="U25" s="80">
        <v>-18.118278</v>
      </c>
    </row>
    <row r="26" spans="1:21" s="33" customFormat="1" ht="21" customHeight="1" x14ac:dyDescent="0.15">
      <c r="A26" s="70"/>
      <c r="B26" s="71"/>
      <c r="C26" s="71" t="s">
        <v>120</v>
      </c>
      <c r="D26" s="71"/>
      <c r="E26" s="71"/>
      <c r="F26" s="71"/>
      <c r="G26" s="71"/>
      <c r="H26" s="75">
        <v>142523.76217199999</v>
      </c>
      <c r="I26" s="75">
        <v>155280.74002299999</v>
      </c>
      <c r="J26" s="76">
        <v>-12756.977851</v>
      </c>
      <c r="L26" s="77"/>
      <c r="M26" s="78"/>
      <c r="N26" s="78" t="s">
        <v>119</v>
      </c>
      <c r="O26" s="78"/>
      <c r="P26" s="78"/>
      <c r="Q26" s="78"/>
      <c r="R26" s="78"/>
      <c r="S26" s="172">
        <v>459.10524400000003</v>
      </c>
      <c r="T26" s="172">
        <v>536.88542399999994</v>
      </c>
      <c r="U26" s="80">
        <v>-77.780180000000001</v>
      </c>
    </row>
    <row r="27" spans="1:21" s="33" customFormat="1" ht="21" customHeight="1" x14ac:dyDescent="0.15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>
        <v>18.15016</v>
      </c>
      <c r="T27" s="79">
        <v>32.050359999999998</v>
      </c>
      <c r="U27" s="80">
        <v>-13.9002</v>
      </c>
    </row>
    <row r="28" spans="1:21" s="33" customFormat="1" ht="21" customHeight="1" x14ac:dyDescent="0.15">
      <c r="A28" s="77"/>
      <c r="B28" s="78"/>
      <c r="C28" s="78"/>
      <c r="D28" s="78" t="s">
        <v>124</v>
      </c>
      <c r="E28" s="78"/>
      <c r="F28" s="78"/>
      <c r="G28" s="78"/>
      <c r="H28" s="79">
        <v>12723.88104</v>
      </c>
      <c r="I28" s="79">
        <v>13315.479336</v>
      </c>
      <c r="J28" s="80">
        <v>-591.598296</v>
      </c>
      <c r="L28" s="77"/>
      <c r="M28" s="78"/>
      <c r="N28" s="78" t="s">
        <v>247</v>
      </c>
      <c r="O28" s="78"/>
      <c r="P28" s="78"/>
      <c r="Q28" s="78"/>
      <c r="R28" s="78"/>
      <c r="S28" s="79">
        <v>2926.563877</v>
      </c>
      <c r="T28" s="79">
        <v>4659.024735</v>
      </c>
      <c r="U28" s="80">
        <v>-1732.4608579999999</v>
      </c>
    </row>
    <row r="29" spans="1:21" s="33" customFormat="1" ht="21" customHeight="1" x14ac:dyDescent="0.15">
      <c r="A29" s="77"/>
      <c r="B29" s="78"/>
      <c r="C29" s="78"/>
      <c r="D29" s="78" t="s">
        <v>126</v>
      </c>
      <c r="E29" s="78"/>
      <c r="F29" s="78"/>
      <c r="G29" s="78"/>
      <c r="H29" s="79">
        <v>12735.785125</v>
      </c>
      <c r="I29" s="79">
        <v>13655.696676</v>
      </c>
      <c r="J29" s="80">
        <v>-919.91155100000003</v>
      </c>
      <c r="L29" s="77"/>
      <c r="M29" s="78"/>
      <c r="N29" s="78" t="s">
        <v>123</v>
      </c>
      <c r="O29" s="78"/>
      <c r="P29" s="78"/>
      <c r="Q29" s="78"/>
      <c r="R29" s="78"/>
      <c r="S29" s="79">
        <v>1.796454</v>
      </c>
      <c r="T29" s="79">
        <v>48</v>
      </c>
      <c r="U29" s="80">
        <v>-46.203546000000003</v>
      </c>
    </row>
    <row r="30" spans="1:21" s="33" customFormat="1" ht="21" customHeight="1" x14ac:dyDescent="0.15">
      <c r="A30" s="77"/>
      <c r="B30" s="78"/>
      <c r="C30" s="78"/>
      <c r="D30" s="78" t="s">
        <v>128</v>
      </c>
      <c r="E30" s="78"/>
      <c r="F30" s="78"/>
      <c r="G30" s="78"/>
      <c r="H30" s="79">
        <v>11336.850613000001</v>
      </c>
      <c r="I30" s="79">
        <v>12964.729106000001</v>
      </c>
      <c r="J30" s="80">
        <v>-1627.8784929999999</v>
      </c>
      <c r="L30" s="84" t="s">
        <v>125</v>
      </c>
      <c r="M30" s="85"/>
      <c r="N30" s="85"/>
      <c r="O30" s="85"/>
      <c r="P30" s="85"/>
      <c r="Q30" s="85"/>
      <c r="R30" s="85"/>
      <c r="S30" s="87">
        <v>25428.118007000001</v>
      </c>
      <c r="T30" s="87">
        <v>27079.518596000002</v>
      </c>
      <c r="U30" s="88">
        <v>-1651.4005890000001</v>
      </c>
    </row>
    <row r="31" spans="1:21" s="33" customFormat="1" ht="21" customHeight="1" x14ac:dyDescent="0.15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-115771.523565</v>
      </c>
      <c r="T31" s="93">
        <v>-131410.135301</v>
      </c>
      <c r="U31" s="94">
        <v>15638.611736000001</v>
      </c>
    </row>
    <row r="32" spans="1:21" s="33" customFormat="1" ht="21" customHeight="1" x14ac:dyDescent="0.15">
      <c r="A32" s="77"/>
      <c r="B32" s="78"/>
      <c r="C32" s="78"/>
      <c r="D32" s="78" t="s">
        <v>132</v>
      </c>
      <c r="E32" s="78"/>
      <c r="F32" s="78"/>
      <c r="G32" s="78"/>
      <c r="H32" s="79">
        <v>12228.721567000001</v>
      </c>
      <c r="I32" s="79">
        <v>17706.814797999999</v>
      </c>
      <c r="J32" s="80">
        <v>-5478.0932309999998</v>
      </c>
      <c r="L32" s="84" t="s">
        <v>129</v>
      </c>
      <c r="M32" s="85"/>
      <c r="N32" s="85"/>
      <c r="O32" s="85"/>
      <c r="P32" s="85"/>
      <c r="Q32" s="85"/>
      <c r="R32" s="85"/>
      <c r="S32" s="87">
        <v>129592.24533400001</v>
      </c>
      <c r="T32" s="95">
        <v>126444.31699000001</v>
      </c>
      <c r="U32" s="96">
        <v>3147.9283439999999</v>
      </c>
    </row>
    <row r="33" spans="1:22" s="33" customFormat="1" ht="21" customHeight="1" thickBot="1" x14ac:dyDescent="0.2">
      <c r="A33" s="77"/>
      <c r="B33" s="78"/>
      <c r="C33" s="78"/>
      <c r="D33" s="78" t="s">
        <v>133</v>
      </c>
      <c r="E33" s="78"/>
      <c r="F33" s="78"/>
      <c r="G33" s="78"/>
      <c r="H33" s="79">
        <v>7505.7802890000003</v>
      </c>
      <c r="I33" s="79">
        <v>8480.8311290000001</v>
      </c>
      <c r="J33" s="80">
        <v>-975.05083999999999</v>
      </c>
      <c r="L33" s="97" t="s">
        <v>131</v>
      </c>
      <c r="M33" s="98"/>
      <c r="N33" s="98"/>
      <c r="O33" s="98"/>
      <c r="P33" s="98"/>
      <c r="Q33" s="98"/>
      <c r="R33" s="98"/>
      <c r="S33" s="99">
        <v>13820.721769</v>
      </c>
      <c r="T33" s="100">
        <v>-4965.818311</v>
      </c>
      <c r="U33" s="101">
        <v>18786.540079999999</v>
      </c>
    </row>
    <row r="34" spans="1:22" s="33" customFormat="1" ht="21" customHeight="1" x14ac:dyDescent="0.15">
      <c r="A34" s="77"/>
      <c r="B34" s="78"/>
      <c r="C34" s="78"/>
      <c r="D34" s="78" t="s">
        <v>134</v>
      </c>
      <c r="E34" s="78"/>
      <c r="F34" s="78"/>
      <c r="G34" s="78"/>
      <c r="H34" s="79">
        <v>19539.381858000001</v>
      </c>
      <c r="I34" s="79">
        <v>24031.176384999999</v>
      </c>
      <c r="J34" s="80">
        <v>-4491.794527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135</v>
      </c>
      <c r="E35" s="78"/>
      <c r="F35" s="78"/>
      <c r="G35" s="78"/>
      <c r="H35" s="79">
        <v>62269.542455000003</v>
      </c>
      <c r="I35" s="79">
        <v>61961.339276999999</v>
      </c>
      <c r="J35" s="80">
        <v>308.20317799999998</v>
      </c>
    </row>
    <row r="36" spans="1:22" s="33" customFormat="1" ht="21" customHeight="1" x14ac:dyDescent="0.15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137</v>
      </c>
      <c r="E37" s="78"/>
      <c r="F37" s="78"/>
      <c r="G37" s="78"/>
      <c r="H37" s="79">
        <v>2847.0916510000002</v>
      </c>
      <c r="I37" s="79">
        <v>1046.786169</v>
      </c>
      <c r="J37" s="80">
        <v>1800.305482</v>
      </c>
    </row>
    <row r="38" spans="1:22" s="33" customFormat="1" ht="21" customHeight="1" x14ac:dyDescent="0.15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 x14ac:dyDescent="0.15">
      <c r="A39" s="77"/>
      <c r="B39" s="78"/>
      <c r="C39" s="78"/>
      <c r="D39" s="78" t="s">
        <v>139</v>
      </c>
      <c r="E39" s="78"/>
      <c r="F39" s="78"/>
      <c r="G39" s="78"/>
      <c r="H39" s="79">
        <v>807.32928400000003</v>
      </c>
      <c r="I39" s="79">
        <v>815.98904200000004</v>
      </c>
      <c r="J39" s="80">
        <v>-8.6597580000000001</v>
      </c>
    </row>
    <row r="40" spans="1:22" s="33" customFormat="1" ht="21" customHeight="1" x14ac:dyDescent="0.15">
      <c r="A40" s="77"/>
      <c r="B40" s="78"/>
      <c r="C40" s="78"/>
      <c r="D40" s="78" t="s">
        <v>140</v>
      </c>
      <c r="E40" s="78"/>
      <c r="F40" s="78"/>
      <c r="G40" s="78"/>
      <c r="H40" s="79">
        <v>528.62025000000006</v>
      </c>
      <c r="I40" s="79">
        <v>1301.691855</v>
      </c>
      <c r="J40" s="80">
        <v>-773.07160499999998</v>
      </c>
    </row>
    <row r="41" spans="1:22" s="33" customFormat="1" ht="21" customHeight="1" x14ac:dyDescent="0.15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142</v>
      </c>
      <c r="E42" s="78"/>
      <c r="F42" s="78"/>
      <c r="G42" s="78"/>
      <c r="H42" s="79">
        <v>0.77803999999999995</v>
      </c>
      <c r="I42" s="79">
        <v>0.20624999999999999</v>
      </c>
      <c r="J42" s="80">
        <v>0.57179000000000002</v>
      </c>
    </row>
    <row r="43" spans="1:22" s="33" customFormat="1" ht="21" customHeight="1" thickBot="1" x14ac:dyDescent="0.2">
      <c r="A43" s="97" t="s">
        <v>143</v>
      </c>
      <c r="B43" s="98"/>
      <c r="C43" s="98"/>
      <c r="D43" s="98"/>
      <c r="E43" s="98"/>
      <c r="F43" s="98"/>
      <c r="G43" s="98"/>
      <c r="H43" s="99">
        <v>-123386.205319</v>
      </c>
      <c r="I43" s="99">
        <v>-138551.21498700001</v>
      </c>
      <c r="J43" s="104">
        <v>15165.009668000001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20" t="s">
        <v>145</v>
      </c>
      <c r="B4" s="221"/>
      <c r="C4" s="221"/>
      <c r="D4" s="221"/>
      <c r="E4" s="221"/>
      <c r="F4" s="221"/>
      <c r="G4" s="222"/>
      <c r="H4" s="109" t="s">
        <v>245</v>
      </c>
      <c r="I4" s="110" t="s">
        <v>239</v>
      </c>
      <c r="J4" s="111" t="s">
        <v>3</v>
      </c>
      <c r="K4" s="105"/>
      <c r="L4" s="220" t="s">
        <v>145</v>
      </c>
      <c r="M4" s="221"/>
      <c r="N4" s="221"/>
      <c r="O4" s="221"/>
      <c r="P4" s="221"/>
      <c r="Q4" s="221"/>
      <c r="R4" s="222"/>
      <c r="S4" s="109" t="s">
        <v>245</v>
      </c>
      <c r="T4" s="110" t="s">
        <v>239</v>
      </c>
      <c r="U4" s="111" t="s">
        <v>3</v>
      </c>
    </row>
    <row r="5" spans="1:21" ht="15.95" customHeight="1" thickBot="1" x14ac:dyDescent="0.2">
      <c r="A5" s="223"/>
      <c r="B5" s="224"/>
      <c r="C5" s="224"/>
      <c r="D5" s="224"/>
      <c r="E5" s="224"/>
      <c r="F5" s="224"/>
      <c r="G5" s="225"/>
      <c r="H5" s="112" t="s">
        <v>146</v>
      </c>
      <c r="I5" s="113" t="s">
        <v>147</v>
      </c>
      <c r="J5" s="114" t="s">
        <v>148</v>
      </c>
      <c r="K5" s="105"/>
      <c r="L5" s="223"/>
      <c r="M5" s="224"/>
      <c r="N5" s="224"/>
      <c r="O5" s="224"/>
      <c r="P5" s="224"/>
      <c r="Q5" s="224"/>
      <c r="R5" s="225"/>
      <c r="S5" s="112" t="s">
        <v>146</v>
      </c>
      <c r="T5" s="113" t="s">
        <v>147</v>
      </c>
      <c r="U5" s="114" t="s">
        <v>148</v>
      </c>
    </row>
    <row r="6" spans="1:21" ht="15.95" customHeight="1" x14ac:dyDescent="0.15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151</v>
      </c>
      <c r="C7" s="71"/>
      <c r="D7" s="71"/>
      <c r="E7" s="71"/>
      <c r="F7" s="71"/>
      <c r="G7" s="115"/>
      <c r="H7" s="120">
        <v>13477.163736</v>
      </c>
      <c r="I7" s="75">
        <v>15687.746415</v>
      </c>
      <c r="J7" s="76">
        <v>-2210.5826790000001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27900.106202999999</v>
      </c>
      <c r="T7" s="75">
        <v>35872.292350999996</v>
      </c>
      <c r="U7" s="76">
        <v>-7972.1861479999998</v>
      </c>
    </row>
    <row r="8" spans="1:21" ht="15.95" customHeight="1" x14ac:dyDescent="0.15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26">
        <v>126.752944</v>
      </c>
      <c r="T8" s="226">
        <v>71.231373000000005</v>
      </c>
      <c r="U8" s="227">
        <v>55.521571000000002</v>
      </c>
    </row>
    <row r="9" spans="1:21" ht="15.95" customHeight="1" x14ac:dyDescent="0.15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28" t="s">
        <v>154</v>
      </c>
      <c r="O9" s="228"/>
      <c r="P9" s="228"/>
      <c r="Q9" s="228"/>
      <c r="R9" s="229"/>
      <c r="S9" s="226"/>
      <c r="T9" s="226"/>
      <c r="U9" s="227"/>
    </row>
    <row r="10" spans="1:21" ht="15.95" customHeight="1" x14ac:dyDescent="0.15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24909.394</v>
      </c>
      <c r="T10" s="79">
        <v>27588.662133000002</v>
      </c>
      <c r="U10" s="80">
        <v>-2679.268133</v>
      </c>
    </row>
    <row r="11" spans="1:21" ht="15.95" customHeight="1" x14ac:dyDescent="0.15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>
        <v>167.39778000000001</v>
      </c>
      <c r="T11" s="79">
        <v>79.628388999999999</v>
      </c>
      <c r="U11" s="80">
        <v>87.769390999999999</v>
      </c>
    </row>
    <row r="12" spans="1:21" ht="15.95" customHeight="1" x14ac:dyDescent="0.15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181.094807</v>
      </c>
      <c r="T12" s="79">
        <v>7675.0537839999997</v>
      </c>
      <c r="U12" s="80">
        <v>-7493.9589770000002</v>
      </c>
    </row>
    <row r="13" spans="1:21" ht="15.95" customHeight="1" x14ac:dyDescent="0.15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>
        <v>7603.1559550000002</v>
      </c>
      <c r="U13" s="80">
        <v>-7603.1559550000002</v>
      </c>
    </row>
    <row r="14" spans="1:21" ht="15.95" customHeight="1" x14ac:dyDescent="0.15">
      <c r="A14" s="77"/>
      <c r="B14" s="78"/>
      <c r="C14" s="230" t="s">
        <v>158</v>
      </c>
      <c r="D14" s="230"/>
      <c r="E14" s="230"/>
      <c r="F14" s="230"/>
      <c r="G14" s="231"/>
      <c r="H14" s="226">
        <v>1213.9883070000001</v>
      </c>
      <c r="I14" s="226">
        <v>1759.335092</v>
      </c>
      <c r="J14" s="227">
        <v>-545.34678499999995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181.094807</v>
      </c>
      <c r="T14" s="79">
        <v>71.897829000000002</v>
      </c>
      <c r="U14" s="80">
        <v>109.196978</v>
      </c>
    </row>
    <row r="15" spans="1:21" ht="15.95" customHeight="1" x14ac:dyDescent="0.15">
      <c r="A15" s="77"/>
      <c r="B15" s="78"/>
      <c r="C15" s="232" t="s">
        <v>159</v>
      </c>
      <c r="D15" s="232"/>
      <c r="E15" s="232"/>
      <c r="F15" s="232"/>
      <c r="G15" s="233"/>
      <c r="H15" s="226"/>
      <c r="I15" s="226"/>
      <c r="J15" s="227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2515.466672</v>
      </c>
      <c r="T15" s="79">
        <v>457.71667200000002</v>
      </c>
      <c r="U15" s="80">
        <v>2057.75</v>
      </c>
    </row>
    <row r="16" spans="1:21" ht="15.95" customHeight="1" x14ac:dyDescent="0.15">
      <c r="A16" s="77"/>
      <c r="B16" s="78"/>
      <c r="C16" s="78" t="s">
        <v>100</v>
      </c>
      <c r="D16" s="78"/>
      <c r="E16" s="78"/>
      <c r="F16" s="78"/>
      <c r="G16" s="121"/>
      <c r="H16" s="122">
        <v>4881.631394</v>
      </c>
      <c r="I16" s="79">
        <v>4810.7281659999999</v>
      </c>
      <c r="J16" s="80">
        <v>70.903227999999999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 x14ac:dyDescent="0.15">
      <c r="A17" s="77"/>
      <c r="B17" s="78"/>
      <c r="C17" s="126" t="s">
        <v>162</v>
      </c>
      <c r="D17" s="78"/>
      <c r="E17" s="78"/>
      <c r="F17" s="78"/>
      <c r="G17" s="121"/>
      <c r="H17" s="122">
        <v>1751.152738</v>
      </c>
      <c r="I17" s="79">
        <v>1525.185436</v>
      </c>
      <c r="J17" s="80">
        <v>225.96730199999999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104</v>
      </c>
      <c r="D18" s="78"/>
      <c r="E18" s="78"/>
      <c r="F18" s="78"/>
      <c r="G18" s="121"/>
      <c r="H18" s="122">
        <v>50.115583999999998</v>
      </c>
      <c r="I18" s="79">
        <v>52.376668000000002</v>
      </c>
      <c r="J18" s="80">
        <v>-2.2610839999999999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74590.030067999993</v>
      </c>
      <c r="T18" s="75">
        <v>65666.848157999993</v>
      </c>
      <c r="U18" s="76">
        <v>8923.1819099999993</v>
      </c>
    </row>
    <row r="19" spans="1:21" ht="15.95" customHeight="1" x14ac:dyDescent="0.15">
      <c r="A19" s="77"/>
      <c r="B19" s="78"/>
      <c r="C19" s="78" t="s">
        <v>106</v>
      </c>
      <c r="D19" s="78"/>
      <c r="E19" s="78"/>
      <c r="F19" s="78"/>
      <c r="G19" s="121"/>
      <c r="H19" s="122">
        <v>6.096457</v>
      </c>
      <c r="I19" s="79">
        <v>8.8280969999999996</v>
      </c>
      <c r="J19" s="80">
        <v>-2.7316400000000001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71314.430068000001</v>
      </c>
      <c r="T19" s="79">
        <v>61165.286897999998</v>
      </c>
      <c r="U19" s="80">
        <v>10149.143169999999</v>
      </c>
    </row>
    <row r="20" spans="1:21" ht="15.95" customHeight="1" x14ac:dyDescent="0.15">
      <c r="A20" s="77"/>
      <c r="B20" s="78"/>
      <c r="C20" s="78" t="s">
        <v>108</v>
      </c>
      <c r="D20" s="78"/>
      <c r="E20" s="78"/>
      <c r="F20" s="78"/>
      <c r="G20" s="78"/>
      <c r="H20" s="127">
        <v>354.49</v>
      </c>
      <c r="I20" s="79">
        <v>300.94299999999998</v>
      </c>
      <c r="J20" s="80">
        <v>53.546999999999997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 x14ac:dyDescent="0.15">
      <c r="A21" s="77"/>
      <c r="B21" s="78"/>
      <c r="C21" s="78"/>
      <c r="D21" s="78" t="s">
        <v>110</v>
      </c>
      <c r="E21" s="78"/>
      <c r="F21" s="78"/>
      <c r="G21" s="78"/>
      <c r="H21" s="127">
        <v>354.49</v>
      </c>
      <c r="I21" s="79">
        <v>300.94299999999998</v>
      </c>
      <c r="J21" s="80">
        <v>53.546999999999997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 x14ac:dyDescent="0.15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 x14ac:dyDescent="0.15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>
        <v>2177.3000000000002</v>
      </c>
      <c r="T23" s="79">
        <v>2884.2</v>
      </c>
      <c r="U23" s="80">
        <v>-706.9</v>
      </c>
    </row>
    <row r="24" spans="1:21" ht="15.95" customHeight="1" x14ac:dyDescent="0.15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>
        <v>1098.3</v>
      </c>
      <c r="T24" s="79">
        <v>1557</v>
      </c>
      <c r="U24" s="80">
        <v>-458.7</v>
      </c>
    </row>
    <row r="25" spans="1:21" ht="15.95" customHeight="1" x14ac:dyDescent="0.15">
      <c r="A25" s="77"/>
      <c r="B25" s="78"/>
      <c r="C25" s="78" t="s">
        <v>118</v>
      </c>
      <c r="D25" s="78"/>
      <c r="E25" s="78"/>
      <c r="F25" s="78"/>
      <c r="G25" s="78"/>
      <c r="H25" s="127">
        <v>5219.6892559999997</v>
      </c>
      <c r="I25" s="79">
        <v>7230.349956</v>
      </c>
      <c r="J25" s="80">
        <v>-2010.6606999999999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>
        <v>60.361260000000001</v>
      </c>
      <c r="U25" s="80">
        <v>-60.361260000000001</v>
      </c>
    </row>
    <row r="26" spans="1:21" ht="15.95" customHeight="1" x14ac:dyDescent="0.15">
      <c r="A26" s="70"/>
      <c r="B26" s="71" t="s">
        <v>170</v>
      </c>
      <c r="C26" s="71"/>
      <c r="D26" s="71"/>
      <c r="E26" s="71"/>
      <c r="F26" s="71"/>
      <c r="G26" s="71"/>
      <c r="H26" s="131">
        <v>78312.442697999999</v>
      </c>
      <c r="I26" s="75">
        <v>92580.849935999999</v>
      </c>
      <c r="J26" s="76">
        <v>-14268.407238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-46689.923864999997</v>
      </c>
      <c r="T26" s="87">
        <v>-29794.555807000001</v>
      </c>
      <c r="U26" s="88">
        <v>-16895.368058</v>
      </c>
    </row>
    <row r="27" spans="1:21" ht="15.95" customHeight="1" x14ac:dyDescent="0.15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-129229.07623999999</v>
      </c>
      <c r="T27" s="87">
        <v>-126444.31699000001</v>
      </c>
      <c r="U27" s="88">
        <v>-2784.7592500000001</v>
      </c>
    </row>
    <row r="28" spans="1:21" ht="15.95" customHeight="1" x14ac:dyDescent="0.15">
      <c r="A28" s="77"/>
      <c r="B28" s="78"/>
      <c r="C28" s="78" t="s">
        <v>124</v>
      </c>
      <c r="D28" s="78"/>
      <c r="E28" s="78"/>
      <c r="F28" s="78"/>
      <c r="G28" s="78"/>
      <c r="H28" s="127">
        <v>14965.204965000001</v>
      </c>
      <c r="I28" s="79">
        <v>15710.045789</v>
      </c>
      <c r="J28" s="80">
        <v>-744.840824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126</v>
      </c>
      <c r="D29" s="78"/>
      <c r="E29" s="78"/>
      <c r="F29" s="78"/>
      <c r="G29" s="78"/>
      <c r="H29" s="127">
        <v>12735.785125</v>
      </c>
      <c r="I29" s="79">
        <v>13655.696676</v>
      </c>
      <c r="J29" s="80">
        <v>-919.91155100000003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 x14ac:dyDescent="0.15">
      <c r="A30" s="77"/>
      <c r="B30" s="78"/>
      <c r="C30" s="78" t="s">
        <v>128</v>
      </c>
      <c r="D30" s="78"/>
      <c r="E30" s="78"/>
      <c r="F30" s="78"/>
      <c r="G30" s="78"/>
      <c r="H30" s="127">
        <v>11336.850613000001</v>
      </c>
      <c r="I30" s="79">
        <v>12971.826375000001</v>
      </c>
      <c r="J30" s="80">
        <v>-1634.975762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 x14ac:dyDescent="0.15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132</v>
      </c>
      <c r="D32" s="78"/>
      <c r="E32" s="78"/>
      <c r="F32" s="78"/>
      <c r="G32" s="78"/>
      <c r="H32" s="127">
        <v>12229.439848</v>
      </c>
      <c r="I32" s="79">
        <v>17731.273582000002</v>
      </c>
      <c r="J32" s="80">
        <v>-5501.8337339999998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133</v>
      </c>
      <c r="D33" s="78"/>
      <c r="E33" s="78"/>
      <c r="F33" s="78"/>
      <c r="G33" s="78"/>
      <c r="H33" s="127">
        <v>7505.7802890000003</v>
      </c>
      <c r="I33" s="79">
        <v>8480.8311290000001</v>
      </c>
      <c r="J33" s="80">
        <v>-975.05083999999999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134</v>
      </c>
      <c r="D34" s="78"/>
      <c r="E34" s="78"/>
      <c r="F34" s="78"/>
      <c r="G34" s="78"/>
      <c r="H34" s="127">
        <v>19539.381858000001</v>
      </c>
      <c r="I34" s="79">
        <v>24031.176384999999</v>
      </c>
      <c r="J34" s="80">
        <v>-4491.794527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178</v>
      </c>
      <c r="C35" s="71"/>
      <c r="D35" s="71"/>
      <c r="E35" s="71"/>
      <c r="F35" s="71"/>
      <c r="G35" s="71"/>
      <c r="H35" s="131">
        <v>44.027999999999999</v>
      </c>
      <c r="I35" s="75">
        <v>44.027999999999999</v>
      </c>
      <c r="J35" s="76" t="s">
        <v>248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180</v>
      </c>
      <c r="D36" s="78"/>
      <c r="E36" s="78"/>
      <c r="F36" s="78"/>
      <c r="G36" s="78"/>
      <c r="H36" s="127">
        <v>44.027999999999999</v>
      </c>
      <c r="I36" s="79">
        <v>44.027999999999999</v>
      </c>
      <c r="J36" s="80" t="s">
        <v>248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363.16909399999997</v>
      </c>
      <c r="T36" s="75" t="s">
        <v>248</v>
      </c>
      <c r="U36" s="76">
        <v>363.16909399999997</v>
      </c>
    </row>
    <row r="37" spans="1:21" ht="15.95" customHeight="1" x14ac:dyDescent="0.15">
      <c r="A37" s="70"/>
      <c r="B37" s="71" t="s">
        <v>182</v>
      </c>
      <c r="C37" s="71"/>
      <c r="D37" s="71"/>
      <c r="E37" s="71"/>
      <c r="F37" s="71"/>
      <c r="G37" s="71"/>
      <c r="H37" s="131">
        <v>17857.464252999998</v>
      </c>
      <c r="I37" s="75">
        <v>19982.466909999999</v>
      </c>
      <c r="J37" s="76">
        <v>-2125.002657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184</v>
      </c>
      <c r="D38" s="78"/>
      <c r="E38" s="78"/>
      <c r="F38" s="78"/>
      <c r="G38" s="78"/>
      <c r="H38" s="127">
        <v>17857.464252999998</v>
      </c>
      <c r="I38" s="79">
        <v>19982.466909999999</v>
      </c>
      <c r="J38" s="80">
        <v>-2125.002657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363.16909399999997</v>
      </c>
      <c r="T39" s="79" t="s">
        <v>248</v>
      </c>
      <c r="U39" s="80">
        <v>363.16909399999997</v>
      </c>
    </row>
    <row r="40" spans="1:21" ht="15.95" customHeight="1" x14ac:dyDescent="0.15">
      <c r="A40" s="70"/>
      <c r="B40" s="71" t="s">
        <v>187</v>
      </c>
      <c r="C40" s="71"/>
      <c r="D40" s="71"/>
      <c r="E40" s="71"/>
      <c r="F40" s="71"/>
      <c r="G40" s="71"/>
      <c r="H40" s="131">
        <v>127.71299999999999</v>
      </c>
      <c r="I40" s="75">
        <v>213.83160799999999</v>
      </c>
      <c r="J40" s="76">
        <v>-86.118607999999995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 x14ac:dyDescent="0.15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 x14ac:dyDescent="0.15">
      <c r="A42" s="77"/>
      <c r="B42" s="78"/>
      <c r="C42" s="125" t="s">
        <v>189</v>
      </c>
      <c r="D42" s="78"/>
      <c r="E42" s="78"/>
      <c r="F42" s="78"/>
      <c r="G42" s="121"/>
      <c r="H42" s="122">
        <v>127.71299999999999</v>
      </c>
      <c r="I42" s="79">
        <v>213.83160799999999</v>
      </c>
      <c r="J42" s="80">
        <v>-86.118607999999995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-363.16909399999997</v>
      </c>
      <c r="T43" s="87" t="s">
        <v>248</v>
      </c>
      <c r="U43" s="88">
        <v>-363.16909399999997</v>
      </c>
    </row>
    <row r="44" spans="1:21" ht="15.95" customHeight="1" x14ac:dyDescent="0.15">
      <c r="A44" s="70"/>
      <c r="B44" s="71" t="s">
        <v>193</v>
      </c>
      <c r="C44" s="71"/>
      <c r="D44" s="71"/>
      <c r="E44" s="71"/>
      <c r="F44" s="71"/>
      <c r="G44" s="115"/>
      <c r="H44" s="120">
        <v>18.15016</v>
      </c>
      <c r="I44" s="75">
        <v>32.050359999999998</v>
      </c>
      <c r="J44" s="76">
        <v>-13.9002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-129592.24533400001</v>
      </c>
      <c r="T44" s="87">
        <v>-126444.31699000001</v>
      </c>
      <c r="U44" s="88">
        <v>-3147.9283439999999</v>
      </c>
    </row>
    <row r="45" spans="1:21" ht="15.95" customHeight="1" x14ac:dyDescent="0.15">
      <c r="A45" s="77"/>
      <c r="B45" s="78"/>
      <c r="C45" s="78" t="s">
        <v>195</v>
      </c>
      <c r="D45" s="78"/>
      <c r="E45" s="78"/>
      <c r="F45" s="78"/>
      <c r="G45" s="121"/>
      <c r="H45" s="122">
        <v>18.15016</v>
      </c>
      <c r="I45" s="79">
        <v>32.050359999999998</v>
      </c>
      <c r="J45" s="80">
        <v>-13.9002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129592.24533400001</v>
      </c>
      <c r="T45" s="87">
        <v>126444.31699000001</v>
      </c>
      <c r="U45" s="88">
        <v>3147.9283439999999</v>
      </c>
    </row>
    <row r="46" spans="1:21" ht="15.95" customHeight="1" x14ac:dyDescent="0.15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 x14ac:dyDescent="0.2">
      <c r="A47" s="97" t="s">
        <v>198</v>
      </c>
      <c r="B47" s="98"/>
      <c r="C47" s="98"/>
      <c r="D47" s="98"/>
      <c r="E47" s="98"/>
      <c r="F47" s="98"/>
      <c r="G47" s="138"/>
      <c r="H47" s="139">
        <v>-82539.152375000005</v>
      </c>
      <c r="I47" s="99">
        <v>-96649.761182999995</v>
      </c>
      <c r="J47" s="104">
        <v>14110.608808000001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 x14ac:dyDescent="0.15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250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202</v>
      </c>
    </row>
    <row r="4" spans="1:12" ht="15" customHeight="1" x14ac:dyDescent="0.15">
      <c r="L4" s="149" t="s">
        <v>203</v>
      </c>
    </row>
    <row r="5" spans="1:12" ht="28.5" customHeight="1" x14ac:dyDescent="0.15">
      <c r="A5" s="239" t="s">
        <v>204</v>
      </c>
      <c r="B5" s="240"/>
      <c r="C5" s="240"/>
      <c r="D5" s="241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45" t="s">
        <v>210</v>
      </c>
      <c r="K5" s="246"/>
      <c r="L5" s="150" t="s">
        <v>211</v>
      </c>
    </row>
    <row r="6" spans="1:12" ht="15" customHeight="1" x14ac:dyDescent="0.15">
      <c r="A6" s="239" t="s">
        <v>212</v>
      </c>
      <c r="B6" s="240"/>
      <c r="C6" s="240"/>
      <c r="D6" s="241"/>
      <c r="E6" s="151">
        <v>1760866.9810870001</v>
      </c>
      <c r="F6" s="151">
        <v>-372253.10289600003</v>
      </c>
      <c r="G6" s="151">
        <v>294984.53950800002</v>
      </c>
      <c r="H6" s="151">
        <v>491550.790867</v>
      </c>
      <c r="I6" s="151" t="s">
        <v>248</v>
      </c>
      <c r="J6" s="242" t="s">
        <v>248</v>
      </c>
      <c r="K6" s="243"/>
      <c r="L6" s="151">
        <v>2175149.2085660002</v>
      </c>
    </row>
    <row r="7" spans="1:12" ht="15" customHeight="1" x14ac:dyDescent="0.15">
      <c r="A7" s="239" t="s">
        <v>213</v>
      </c>
      <c r="B7" s="240"/>
      <c r="C7" s="240"/>
      <c r="D7" s="241"/>
      <c r="E7" s="151" t="s">
        <v>248</v>
      </c>
      <c r="F7" s="151">
        <v>-115771.523565</v>
      </c>
      <c r="G7" s="151">
        <v>29016.084515999999</v>
      </c>
      <c r="H7" s="151">
        <v>129592.24533400001</v>
      </c>
      <c r="I7" s="151" t="s">
        <v>248</v>
      </c>
      <c r="J7" s="242" t="s">
        <v>248</v>
      </c>
      <c r="K7" s="243"/>
      <c r="L7" s="151">
        <v>42836.806284999999</v>
      </c>
    </row>
    <row r="8" spans="1:12" ht="15" customHeight="1" x14ac:dyDescent="0.15">
      <c r="A8" s="239" t="s">
        <v>214</v>
      </c>
      <c r="B8" s="240"/>
      <c r="C8" s="240"/>
      <c r="D8" s="241"/>
      <c r="E8" s="151">
        <v>1760866.9810870001</v>
      </c>
      <c r="F8" s="151">
        <v>-488024.62646100001</v>
      </c>
      <c r="G8" s="151">
        <v>324000.62402400002</v>
      </c>
      <c r="H8" s="151">
        <v>621143.03620099998</v>
      </c>
      <c r="I8" s="151" t="s">
        <v>248</v>
      </c>
      <c r="J8" s="242" t="s">
        <v>248</v>
      </c>
      <c r="K8" s="243"/>
      <c r="L8" s="151">
        <v>2217986.0148510002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215</v>
      </c>
    </row>
    <row r="13" spans="1:12" ht="15" customHeight="1" x14ac:dyDescent="0.15">
      <c r="H13" s="153" t="s">
        <v>216</v>
      </c>
      <c r="I13" s="153"/>
      <c r="L13" s="153"/>
    </row>
    <row r="14" spans="1:12" ht="15" customHeight="1" x14ac:dyDescent="0.15">
      <c r="A14" s="244" t="s">
        <v>217</v>
      </c>
      <c r="B14" s="237"/>
      <c r="C14" s="237"/>
      <c r="D14" s="238"/>
      <c r="E14" s="154" t="s">
        <v>218</v>
      </c>
      <c r="F14" s="154" t="s">
        <v>219</v>
      </c>
      <c r="G14" s="154" t="s">
        <v>220</v>
      </c>
      <c r="H14" s="154" t="s">
        <v>221</v>
      </c>
      <c r="I14" s="244" t="s">
        <v>222</v>
      </c>
      <c r="J14" s="237"/>
      <c r="K14" s="237"/>
      <c r="L14" s="238"/>
    </row>
    <row r="15" spans="1:12" ht="15" customHeight="1" x14ac:dyDescent="0.15">
      <c r="A15" s="155" t="s">
        <v>223</v>
      </c>
      <c r="B15" s="156"/>
      <c r="C15" s="156"/>
      <c r="D15" s="157"/>
      <c r="E15" s="158"/>
      <c r="F15" s="158"/>
      <c r="G15" s="158"/>
      <c r="H15" s="159">
        <v>2175149.2085660002</v>
      </c>
      <c r="I15" s="174"/>
      <c r="J15" s="175"/>
      <c r="K15" s="237"/>
      <c r="L15" s="238"/>
    </row>
    <row r="16" spans="1:12" ht="15" customHeight="1" x14ac:dyDescent="0.15">
      <c r="A16" s="155" t="s">
        <v>224</v>
      </c>
      <c r="B16" s="156"/>
      <c r="C16" s="156"/>
      <c r="D16" s="157"/>
      <c r="E16" s="158"/>
      <c r="F16" s="158"/>
      <c r="G16" s="158"/>
      <c r="H16" s="158"/>
      <c r="I16" s="174"/>
      <c r="J16" s="175"/>
      <c r="K16" s="237"/>
      <c r="L16" s="238"/>
    </row>
    <row r="17" spans="1:12" ht="15" customHeight="1" x14ac:dyDescent="0.15">
      <c r="A17" s="155" t="s">
        <v>225</v>
      </c>
      <c r="B17" s="156"/>
      <c r="C17" s="156"/>
      <c r="D17" s="157"/>
      <c r="E17" s="158"/>
      <c r="F17" s="158"/>
      <c r="G17" s="158"/>
      <c r="H17" s="158"/>
      <c r="I17" s="174"/>
      <c r="J17" s="175"/>
      <c r="K17" s="237"/>
      <c r="L17" s="238"/>
    </row>
    <row r="18" spans="1:12" ht="30" customHeight="1" x14ac:dyDescent="0.15">
      <c r="A18" s="155"/>
      <c r="B18" s="156" t="s">
        <v>226</v>
      </c>
      <c r="C18" s="156"/>
      <c r="D18" s="157"/>
      <c r="E18" s="160">
        <v>5537.753608</v>
      </c>
      <c r="F18" s="160"/>
      <c r="G18" s="158"/>
      <c r="H18" s="158"/>
      <c r="I18" s="234" t="s">
        <v>251</v>
      </c>
      <c r="J18" s="235"/>
      <c r="K18" s="235"/>
      <c r="L18" s="236"/>
    </row>
    <row r="19" spans="1:12" ht="60" customHeight="1" x14ac:dyDescent="0.15">
      <c r="A19" s="155"/>
      <c r="B19" s="156" t="s">
        <v>227</v>
      </c>
      <c r="C19" s="156"/>
      <c r="D19" s="157"/>
      <c r="E19" s="160">
        <v>50126.727340999998</v>
      </c>
      <c r="F19" s="160"/>
      <c r="G19" s="158"/>
      <c r="H19" s="158"/>
      <c r="I19" s="234" t="s">
        <v>252</v>
      </c>
      <c r="J19" s="235"/>
      <c r="K19" s="235" t="s">
        <v>249</v>
      </c>
      <c r="L19" s="236"/>
    </row>
    <row r="20" spans="1:12" ht="15" customHeight="1" x14ac:dyDescent="0.15">
      <c r="A20" s="155"/>
      <c r="B20" s="156" t="s">
        <v>228</v>
      </c>
      <c r="C20" s="156"/>
      <c r="D20" s="157"/>
      <c r="E20" s="160"/>
      <c r="F20" s="160">
        <v>16100.255958</v>
      </c>
      <c r="G20" s="158"/>
      <c r="H20" s="158"/>
      <c r="I20" s="234" t="s">
        <v>253</v>
      </c>
      <c r="J20" s="235"/>
      <c r="K20" s="235" t="s">
        <v>257</v>
      </c>
      <c r="L20" s="236"/>
    </row>
    <row r="21" spans="1:12" ht="15" customHeight="1" x14ac:dyDescent="0.15">
      <c r="A21" s="155"/>
      <c r="B21" s="161" t="s">
        <v>229</v>
      </c>
      <c r="C21" s="161"/>
      <c r="D21" s="162"/>
      <c r="E21" s="163">
        <v>55664.480948999997</v>
      </c>
      <c r="F21" s="163">
        <v>16100.255958</v>
      </c>
      <c r="G21" s="163">
        <v>39564.224990999995</v>
      </c>
      <c r="H21" s="158"/>
      <c r="I21" s="174"/>
      <c r="J21" s="175"/>
      <c r="K21" s="237"/>
      <c r="L21" s="238"/>
    </row>
    <row r="22" spans="1:12" ht="15" customHeight="1" x14ac:dyDescent="0.15">
      <c r="A22" s="155" t="s">
        <v>230</v>
      </c>
      <c r="B22" s="156"/>
      <c r="C22" s="156"/>
      <c r="D22" s="157"/>
      <c r="E22" s="158"/>
      <c r="F22" s="158"/>
      <c r="G22" s="158"/>
      <c r="H22" s="158"/>
      <c r="I22" s="174"/>
      <c r="J22" s="175"/>
      <c r="K22" s="237"/>
      <c r="L22" s="238"/>
    </row>
    <row r="23" spans="1:12" ht="15" customHeight="1" x14ac:dyDescent="0.15">
      <c r="A23" s="155"/>
      <c r="B23" s="156" t="s">
        <v>231</v>
      </c>
      <c r="C23" s="156"/>
      <c r="D23" s="157"/>
      <c r="E23" s="160"/>
      <c r="F23" s="160"/>
      <c r="G23" s="158"/>
      <c r="H23" s="158"/>
      <c r="I23" s="174"/>
      <c r="J23" s="175"/>
      <c r="K23" s="237"/>
      <c r="L23" s="238"/>
    </row>
    <row r="24" spans="1:12" ht="15" customHeight="1" x14ac:dyDescent="0.15">
      <c r="A24" s="155"/>
      <c r="B24" s="156" t="s">
        <v>232</v>
      </c>
      <c r="C24" s="156"/>
      <c r="D24" s="157"/>
      <c r="E24" s="160"/>
      <c r="F24" s="160"/>
      <c r="G24" s="158"/>
      <c r="H24" s="158"/>
      <c r="I24" s="174"/>
      <c r="J24" s="175"/>
      <c r="K24" s="237"/>
      <c r="L24" s="238"/>
    </row>
    <row r="25" spans="1:12" ht="45" customHeight="1" x14ac:dyDescent="0.15">
      <c r="A25" s="155"/>
      <c r="B25" s="156" t="s">
        <v>233</v>
      </c>
      <c r="C25" s="156"/>
      <c r="D25" s="157"/>
      <c r="E25" s="160"/>
      <c r="F25" s="160">
        <v>598.29108199999996</v>
      </c>
      <c r="G25" s="158"/>
      <c r="H25" s="158"/>
      <c r="I25" s="234" t="s">
        <v>254</v>
      </c>
      <c r="J25" s="235"/>
      <c r="K25" s="235"/>
      <c r="L25" s="236"/>
    </row>
    <row r="26" spans="1:12" ht="15" customHeight="1" x14ac:dyDescent="0.15">
      <c r="A26" s="155"/>
      <c r="B26" s="161" t="s">
        <v>229</v>
      </c>
      <c r="C26" s="161"/>
      <c r="D26" s="162"/>
      <c r="E26" s="163"/>
      <c r="F26" s="163">
        <v>598.29108199999996</v>
      </c>
      <c r="G26" s="163">
        <v>-598.29108199999996</v>
      </c>
      <c r="H26" s="158"/>
      <c r="I26" s="174"/>
      <c r="J26" s="175"/>
      <c r="K26" s="237"/>
      <c r="L26" s="238"/>
    </row>
    <row r="27" spans="1:12" ht="15" customHeight="1" x14ac:dyDescent="0.15">
      <c r="A27" s="155" t="s">
        <v>234</v>
      </c>
      <c r="B27" s="156"/>
      <c r="C27" s="156"/>
      <c r="D27" s="157"/>
      <c r="E27" s="158"/>
      <c r="F27" s="158"/>
      <c r="G27" s="158"/>
      <c r="H27" s="158"/>
      <c r="I27" s="174"/>
      <c r="J27" s="175"/>
      <c r="K27" s="237"/>
      <c r="L27" s="238"/>
    </row>
    <row r="28" spans="1:12" ht="15" customHeight="1" x14ac:dyDescent="0.15">
      <c r="A28" s="155"/>
      <c r="B28" s="156" t="s">
        <v>235</v>
      </c>
      <c r="C28" s="156"/>
      <c r="D28" s="157"/>
      <c r="E28" s="160">
        <v>4356.1237769999998</v>
      </c>
      <c r="F28" s="160"/>
      <c r="G28" s="158"/>
      <c r="H28" s="158"/>
      <c r="I28" s="234" t="s">
        <v>255</v>
      </c>
      <c r="J28" s="235"/>
      <c r="K28" s="235"/>
      <c r="L28" s="236"/>
    </row>
    <row r="29" spans="1:12" ht="30" customHeight="1" x14ac:dyDescent="0.15">
      <c r="A29" s="155"/>
      <c r="B29" s="156" t="s">
        <v>236</v>
      </c>
      <c r="C29" s="156"/>
      <c r="D29" s="157"/>
      <c r="E29" s="160"/>
      <c r="F29" s="160">
        <v>485.25140099999999</v>
      </c>
      <c r="G29" s="158"/>
      <c r="H29" s="158"/>
      <c r="I29" s="234" t="s">
        <v>256</v>
      </c>
      <c r="J29" s="235"/>
      <c r="K29" s="235"/>
      <c r="L29" s="236"/>
    </row>
    <row r="30" spans="1:12" ht="15" customHeight="1" x14ac:dyDescent="0.15">
      <c r="A30" s="155"/>
      <c r="B30" s="161" t="s">
        <v>229</v>
      </c>
      <c r="C30" s="161"/>
      <c r="D30" s="162"/>
      <c r="E30" s="163">
        <v>4356.1237769999998</v>
      </c>
      <c r="F30" s="163">
        <v>485.25140099999999</v>
      </c>
      <c r="G30" s="163">
        <v>3870.8723759999998</v>
      </c>
      <c r="H30" s="158"/>
      <c r="I30" s="174"/>
      <c r="J30" s="175"/>
      <c r="K30" s="237"/>
      <c r="L30" s="238"/>
    </row>
    <row r="31" spans="1:12" ht="15" customHeight="1" x14ac:dyDescent="0.15">
      <c r="A31" s="155" t="s">
        <v>237</v>
      </c>
      <c r="B31" s="156"/>
      <c r="C31" s="156"/>
      <c r="D31" s="157"/>
      <c r="E31" s="163">
        <v>60020.604725999998</v>
      </c>
      <c r="F31" s="163">
        <v>17183.798441000003</v>
      </c>
      <c r="G31" s="163">
        <v>42836.806284999999</v>
      </c>
      <c r="H31" s="158"/>
      <c r="I31" s="174"/>
      <c r="J31" s="175"/>
      <c r="K31" s="237"/>
      <c r="L31" s="238"/>
    </row>
    <row r="32" spans="1:12" ht="15" customHeight="1" x14ac:dyDescent="0.15">
      <c r="A32" s="155" t="s">
        <v>238</v>
      </c>
      <c r="B32" s="156"/>
      <c r="C32" s="156"/>
      <c r="D32" s="157"/>
      <c r="E32" s="158"/>
      <c r="F32" s="158"/>
      <c r="G32" s="158"/>
      <c r="H32" s="159">
        <v>2217986.0148510002</v>
      </c>
      <c r="I32" s="174"/>
      <c r="J32" s="175"/>
      <c r="K32" s="237"/>
      <c r="L32" s="238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28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K15:L15"/>
    <mergeCell ref="K16:L16"/>
    <mergeCell ref="K17:L17"/>
    <mergeCell ref="I18:L18"/>
    <mergeCell ref="K21:L21"/>
    <mergeCell ref="I19:L19"/>
    <mergeCell ref="I20:L20"/>
    <mergeCell ref="K22:L22"/>
    <mergeCell ref="K23:L23"/>
    <mergeCell ref="K24:L24"/>
    <mergeCell ref="K26:L26"/>
    <mergeCell ref="K27:L27"/>
    <mergeCell ref="I25:L25"/>
    <mergeCell ref="I28:L28"/>
    <mergeCell ref="K31:L31"/>
    <mergeCell ref="K32:L32"/>
    <mergeCell ref="K30:L30"/>
    <mergeCell ref="I29:L29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/>
  </sheetViews>
  <sheetFormatPr defaultRowHeight="13.5" x14ac:dyDescent="0.15"/>
  <cols>
    <col min="1" max="24" width="5.125" customWidth="1"/>
  </cols>
  <sheetData>
    <row r="1" spans="1:24" x14ac:dyDescent="0.15">
      <c r="A1" s="176" t="s">
        <v>258</v>
      </c>
      <c r="B1" s="176"/>
      <c r="C1" s="176"/>
      <c r="D1" s="176"/>
      <c r="E1" s="176" t="s">
        <v>259</v>
      </c>
      <c r="F1" s="176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</row>
    <row r="2" spans="1:24" x14ac:dyDescent="0.1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293" t="s">
        <v>260</v>
      </c>
      <c r="S2" s="293"/>
      <c r="T2" s="293"/>
      <c r="U2" s="293"/>
      <c r="V2" s="293"/>
      <c r="W2" s="293"/>
      <c r="X2" s="293"/>
    </row>
    <row r="3" spans="1:24" ht="14.25" thickBot="1" x14ac:dyDescent="0.2">
      <c r="A3" s="178" t="s">
        <v>261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265" t="s">
        <v>216</v>
      </c>
      <c r="V3" s="266"/>
      <c r="W3" s="266"/>
      <c r="X3" s="266"/>
    </row>
    <row r="4" spans="1:24" ht="40.5" customHeight="1" x14ac:dyDescent="0.15">
      <c r="A4" s="267" t="s">
        <v>262</v>
      </c>
      <c r="B4" s="268"/>
      <c r="C4" s="268"/>
      <c r="D4" s="274" t="s">
        <v>263</v>
      </c>
      <c r="E4" s="272"/>
      <c r="F4" s="273"/>
      <c r="G4" s="274" t="s">
        <v>264</v>
      </c>
      <c r="H4" s="275"/>
      <c r="I4" s="275"/>
      <c r="J4" s="274" t="s">
        <v>265</v>
      </c>
      <c r="K4" s="275"/>
      <c r="L4" s="275"/>
      <c r="M4" s="274" t="s">
        <v>266</v>
      </c>
      <c r="N4" s="275"/>
      <c r="O4" s="275"/>
      <c r="P4" s="274" t="s">
        <v>267</v>
      </c>
      <c r="Q4" s="275"/>
      <c r="R4" s="275"/>
      <c r="S4" s="274" t="s">
        <v>268</v>
      </c>
      <c r="T4" s="275"/>
      <c r="U4" s="275"/>
      <c r="V4" s="274" t="s">
        <v>269</v>
      </c>
      <c r="W4" s="275"/>
      <c r="X4" s="276"/>
    </row>
    <row r="5" spans="1:24" ht="15" customHeight="1" thickBot="1" x14ac:dyDescent="0.2">
      <c r="A5" s="269"/>
      <c r="B5" s="270"/>
      <c r="C5" s="270"/>
      <c r="D5" s="288" t="s">
        <v>270</v>
      </c>
      <c r="E5" s="289"/>
      <c r="F5" s="290"/>
      <c r="G5" s="291" t="s">
        <v>271</v>
      </c>
      <c r="H5" s="292"/>
      <c r="I5" s="292"/>
      <c r="J5" s="291" t="s">
        <v>272</v>
      </c>
      <c r="K5" s="292"/>
      <c r="L5" s="292"/>
      <c r="M5" s="291" t="s">
        <v>273</v>
      </c>
      <c r="N5" s="292"/>
      <c r="O5" s="292"/>
      <c r="P5" s="291" t="s">
        <v>274</v>
      </c>
      <c r="Q5" s="292"/>
      <c r="R5" s="292"/>
      <c r="S5" s="291" t="s">
        <v>275</v>
      </c>
      <c r="T5" s="292"/>
      <c r="U5" s="292"/>
      <c r="V5" s="291" t="s">
        <v>276</v>
      </c>
      <c r="W5" s="292"/>
      <c r="X5" s="294"/>
    </row>
    <row r="6" spans="1:24" x14ac:dyDescent="0.15">
      <c r="A6" s="179" t="s">
        <v>277</v>
      </c>
      <c r="B6" s="180"/>
      <c r="C6" s="181"/>
      <c r="D6" s="261">
        <v>463701.65679199994</v>
      </c>
      <c r="E6" s="262"/>
      <c r="F6" s="263"/>
      <c r="G6" s="261">
        <v>7141.2740600000006</v>
      </c>
      <c r="H6" s="262"/>
      <c r="I6" s="263"/>
      <c r="J6" s="261">
        <v>1534.0518469999656</v>
      </c>
      <c r="K6" s="262"/>
      <c r="L6" s="263"/>
      <c r="M6" s="261">
        <v>469308.879005</v>
      </c>
      <c r="N6" s="262"/>
      <c r="O6" s="263"/>
      <c r="P6" s="261">
        <v>49149.433747999996</v>
      </c>
      <c r="Q6" s="262"/>
      <c r="R6" s="263"/>
      <c r="S6" s="261">
        <v>1898.088051</v>
      </c>
      <c r="T6" s="262"/>
      <c r="U6" s="263"/>
      <c r="V6" s="261">
        <v>420159.44525699998</v>
      </c>
      <c r="W6" s="262"/>
      <c r="X6" s="264"/>
    </row>
    <row r="7" spans="1:24" x14ac:dyDescent="0.15">
      <c r="A7" s="182"/>
      <c r="B7" s="183" t="s">
        <v>278</v>
      </c>
      <c r="C7" s="184"/>
      <c r="D7" s="253">
        <v>379197.34111099999</v>
      </c>
      <c r="E7" s="254"/>
      <c r="F7" s="255"/>
      <c r="G7" s="253">
        <v>5397.5615449999996</v>
      </c>
      <c r="H7" s="254"/>
      <c r="I7" s="255"/>
      <c r="J7" s="253">
        <v>961.74521799996728</v>
      </c>
      <c r="K7" s="254"/>
      <c r="L7" s="255"/>
      <c r="M7" s="256">
        <v>383633.15743800002</v>
      </c>
      <c r="N7" s="257"/>
      <c r="O7" s="257"/>
      <c r="P7" s="256" t="s">
        <v>279</v>
      </c>
      <c r="Q7" s="257"/>
      <c r="R7" s="257"/>
      <c r="S7" s="256" t="s">
        <v>279</v>
      </c>
      <c r="T7" s="257"/>
      <c r="U7" s="257"/>
      <c r="V7" s="256">
        <v>383633.15743800002</v>
      </c>
      <c r="W7" s="257"/>
      <c r="X7" s="258"/>
    </row>
    <row r="8" spans="1:24" x14ac:dyDescent="0.15">
      <c r="A8" s="182"/>
      <c r="B8" s="183" t="s">
        <v>280</v>
      </c>
      <c r="C8" s="184"/>
      <c r="D8" s="253">
        <v>24739.229648</v>
      </c>
      <c r="E8" s="254"/>
      <c r="F8" s="255"/>
      <c r="G8" s="253">
        <v>788.03951800000004</v>
      </c>
      <c r="H8" s="254"/>
      <c r="I8" s="255"/>
      <c r="J8" s="253">
        <v>412.77220400000078</v>
      </c>
      <c r="K8" s="254"/>
      <c r="L8" s="255"/>
      <c r="M8" s="256">
        <v>25114.496962000001</v>
      </c>
      <c r="N8" s="257"/>
      <c r="O8" s="257"/>
      <c r="P8" s="285">
        <v>12284.543755999999</v>
      </c>
      <c r="Q8" s="286"/>
      <c r="R8" s="287"/>
      <c r="S8" s="256">
        <v>556.755537</v>
      </c>
      <c r="T8" s="257"/>
      <c r="U8" s="257"/>
      <c r="V8" s="256">
        <v>12829.953206</v>
      </c>
      <c r="W8" s="257"/>
      <c r="X8" s="258"/>
    </row>
    <row r="9" spans="1:24" x14ac:dyDescent="0.15">
      <c r="A9" s="182"/>
      <c r="B9" s="183" t="s">
        <v>281</v>
      </c>
      <c r="C9" s="184"/>
      <c r="D9" s="253">
        <v>59251.547982999997</v>
      </c>
      <c r="E9" s="254"/>
      <c r="F9" s="255"/>
      <c r="G9" s="253">
        <v>951.660122</v>
      </c>
      <c r="H9" s="254"/>
      <c r="I9" s="255"/>
      <c r="J9" s="253">
        <v>155.75306599999749</v>
      </c>
      <c r="K9" s="254"/>
      <c r="L9" s="255"/>
      <c r="M9" s="256">
        <v>60047.455039</v>
      </c>
      <c r="N9" s="257"/>
      <c r="O9" s="257"/>
      <c r="P9" s="253">
        <v>36460.724334999999</v>
      </c>
      <c r="Q9" s="254"/>
      <c r="R9" s="255"/>
      <c r="S9" s="256">
        <v>1324.566546</v>
      </c>
      <c r="T9" s="257"/>
      <c r="U9" s="257"/>
      <c r="V9" s="256">
        <v>23586.730704000001</v>
      </c>
      <c r="W9" s="257"/>
      <c r="X9" s="258"/>
    </row>
    <row r="10" spans="1:24" x14ac:dyDescent="0.15">
      <c r="A10" s="182"/>
      <c r="B10" s="183" t="s">
        <v>282</v>
      </c>
      <c r="C10" s="184"/>
      <c r="D10" s="253" t="s">
        <v>279</v>
      </c>
      <c r="E10" s="254"/>
      <c r="F10" s="255"/>
      <c r="G10" s="253" t="s">
        <v>279</v>
      </c>
      <c r="H10" s="254"/>
      <c r="I10" s="255"/>
      <c r="J10" s="253" t="s">
        <v>279</v>
      </c>
      <c r="K10" s="254"/>
      <c r="L10" s="255"/>
      <c r="M10" s="256" t="s">
        <v>279</v>
      </c>
      <c r="N10" s="257"/>
      <c r="O10" s="257"/>
      <c r="P10" s="256" t="s">
        <v>279</v>
      </c>
      <c r="Q10" s="257"/>
      <c r="R10" s="257"/>
      <c r="S10" s="256" t="s">
        <v>279</v>
      </c>
      <c r="T10" s="257"/>
      <c r="U10" s="257"/>
      <c r="V10" s="256" t="s">
        <v>279</v>
      </c>
      <c r="W10" s="257"/>
      <c r="X10" s="258"/>
    </row>
    <row r="11" spans="1:24" x14ac:dyDescent="0.15">
      <c r="A11" s="182"/>
      <c r="B11" s="183" t="s">
        <v>283</v>
      </c>
      <c r="C11" s="184"/>
      <c r="D11" s="253">
        <v>129</v>
      </c>
      <c r="E11" s="254"/>
      <c r="F11" s="255"/>
      <c r="G11" s="253" t="s">
        <v>279</v>
      </c>
      <c r="H11" s="254"/>
      <c r="I11" s="255"/>
      <c r="J11" s="253" t="s">
        <v>279</v>
      </c>
      <c r="K11" s="254"/>
      <c r="L11" s="255"/>
      <c r="M11" s="256">
        <v>129</v>
      </c>
      <c r="N11" s="257"/>
      <c r="O11" s="257"/>
      <c r="P11" s="253">
        <v>128.99999800000001</v>
      </c>
      <c r="Q11" s="254"/>
      <c r="R11" s="255"/>
      <c r="S11" s="256" t="s">
        <v>279</v>
      </c>
      <c r="T11" s="257"/>
      <c r="U11" s="257"/>
      <c r="V11" s="256">
        <v>1.9999999999999999E-6</v>
      </c>
      <c r="W11" s="257"/>
      <c r="X11" s="258"/>
    </row>
    <row r="12" spans="1:24" x14ac:dyDescent="0.15">
      <c r="A12" s="182"/>
      <c r="B12" s="183" t="s">
        <v>284</v>
      </c>
      <c r="C12" s="184"/>
      <c r="D12" s="253">
        <v>384.53805</v>
      </c>
      <c r="E12" s="254"/>
      <c r="F12" s="255"/>
      <c r="G12" s="253">
        <v>4.0128750000000002</v>
      </c>
      <c r="H12" s="254"/>
      <c r="I12" s="255"/>
      <c r="J12" s="253">
        <v>3.781359000000009</v>
      </c>
      <c r="K12" s="254"/>
      <c r="L12" s="255"/>
      <c r="M12" s="256">
        <v>384.769566</v>
      </c>
      <c r="N12" s="257"/>
      <c r="O12" s="257"/>
      <c r="P12" s="253">
        <v>275.16565900000001</v>
      </c>
      <c r="Q12" s="254"/>
      <c r="R12" s="255"/>
      <c r="S12" s="256">
        <v>16.765968000000001</v>
      </c>
      <c r="T12" s="257"/>
      <c r="U12" s="257"/>
      <c r="V12" s="256">
        <v>109.60390700000001</v>
      </c>
      <c r="W12" s="257"/>
      <c r="X12" s="258"/>
    </row>
    <row r="13" spans="1:24" x14ac:dyDescent="0.15">
      <c r="A13" s="182"/>
      <c r="B13" s="183" t="s">
        <v>285</v>
      </c>
      <c r="C13" s="184"/>
      <c r="D13" s="253" t="s">
        <v>279</v>
      </c>
      <c r="E13" s="254"/>
      <c r="F13" s="255"/>
      <c r="G13" s="253" t="s">
        <v>279</v>
      </c>
      <c r="H13" s="254"/>
      <c r="I13" s="255"/>
      <c r="J13" s="253" t="s">
        <v>279</v>
      </c>
      <c r="K13" s="254"/>
      <c r="L13" s="255"/>
      <c r="M13" s="256" t="s">
        <v>279</v>
      </c>
      <c r="N13" s="257"/>
      <c r="O13" s="257"/>
      <c r="P13" s="253" t="s">
        <v>279</v>
      </c>
      <c r="Q13" s="254"/>
      <c r="R13" s="255"/>
      <c r="S13" s="256" t="s">
        <v>279</v>
      </c>
      <c r="T13" s="257"/>
      <c r="U13" s="257"/>
      <c r="V13" s="256" t="s">
        <v>279</v>
      </c>
      <c r="W13" s="257"/>
      <c r="X13" s="258"/>
    </row>
    <row r="14" spans="1:24" x14ac:dyDescent="0.15">
      <c r="A14" s="182" t="s">
        <v>286</v>
      </c>
      <c r="B14" s="183"/>
      <c r="C14" s="184"/>
      <c r="D14" s="253">
        <v>4749670.1204249999</v>
      </c>
      <c r="E14" s="254"/>
      <c r="F14" s="255"/>
      <c r="G14" s="253">
        <v>60050.579309000001</v>
      </c>
      <c r="H14" s="254"/>
      <c r="I14" s="255"/>
      <c r="J14" s="253">
        <v>28489.867382999892</v>
      </c>
      <c r="K14" s="254"/>
      <c r="L14" s="255"/>
      <c r="M14" s="253">
        <v>4781230.832351</v>
      </c>
      <c r="N14" s="254"/>
      <c r="O14" s="255"/>
      <c r="P14" s="253">
        <v>1852312.347701</v>
      </c>
      <c r="Q14" s="254"/>
      <c r="R14" s="255"/>
      <c r="S14" s="253">
        <v>59930.975038999997</v>
      </c>
      <c r="T14" s="254"/>
      <c r="U14" s="255"/>
      <c r="V14" s="256">
        <v>2928918.48465</v>
      </c>
      <c r="W14" s="257"/>
      <c r="X14" s="258"/>
    </row>
    <row r="15" spans="1:24" x14ac:dyDescent="0.15">
      <c r="A15" s="182"/>
      <c r="B15" s="183" t="s">
        <v>278</v>
      </c>
      <c r="C15" s="184"/>
      <c r="D15" s="253">
        <v>1421458.9380580001</v>
      </c>
      <c r="E15" s="254"/>
      <c r="F15" s="255"/>
      <c r="G15" s="253">
        <v>15128.625854</v>
      </c>
      <c r="H15" s="254"/>
      <c r="I15" s="255"/>
      <c r="J15" s="253">
        <v>21830.927001000149</v>
      </c>
      <c r="K15" s="254"/>
      <c r="L15" s="255"/>
      <c r="M15" s="256">
        <v>1414756.6369109999</v>
      </c>
      <c r="N15" s="257"/>
      <c r="O15" s="257"/>
      <c r="P15" s="256" t="s">
        <v>279</v>
      </c>
      <c r="Q15" s="257"/>
      <c r="R15" s="257"/>
      <c r="S15" s="256" t="s">
        <v>279</v>
      </c>
      <c r="T15" s="257"/>
      <c r="U15" s="257"/>
      <c r="V15" s="256">
        <v>1414756.6369109999</v>
      </c>
      <c r="W15" s="257"/>
      <c r="X15" s="258"/>
    </row>
    <row r="16" spans="1:24" x14ac:dyDescent="0.15">
      <c r="A16" s="182"/>
      <c r="B16" s="183" t="s">
        <v>280</v>
      </c>
      <c r="C16" s="184"/>
      <c r="D16" s="253">
        <v>11762.69872</v>
      </c>
      <c r="E16" s="254"/>
      <c r="F16" s="255"/>
      <c r="G16" s="253">
        <v>389.93958500000002</v>
      </c>
      <c r="H16" s="254"/>
      <c r="I16" s="255"/>
      <c r="J16" s="253">
        <v>258.16335500000059</v>
      </c>
      <c r="K16" s="254"/>
      <c r="L16" s="255"/>
      <c r="M16" s="256">
        <v>11894.47495</v>
      </c>
      <c r="N16" s="257"/>
      <c r="O16" s="257"/>
      <c r="P16" s="253">
        <v>6239.4917480000004</v>
      </c>
      <c r="Q16" s="254"/>
      <c r="R16" s="255"/>
      <c r="S16" s="256">
        <v>241.43031999999999</v>
      </c>
      <c r="T16" s="257"/>
      <c r="U16" s="257"/>
      <c r="V16" s="256">
        <v>5654.9832020000003</v>
      </c>
      <c r="W16" s="257"/>
      <c r="X16" s="258"/>
    </row>
    <row r="17" spans="1:24" x14ac:dyDescent="0.15">
      <c r="A17" s="182"/>
      <c r="B17" s="183" t="s">
        <v>281</v>
      </c>
      <c r="C17" s="184"/>
      <c r="D17" s="253">
        <v>3316448.483647</v>
      </c>
      <c r="E17" s="254"/>
      <c r="F17" s="255"/>
      <c r="G17" s="253">
        <v>44532.013870000002</v>
      </c>
      <c r="H17" s="254"/>
      <c r="I17" s="255"/>
      <c r="J17" s="253">
        <v>6400.7770269997418</v>
      </c>
      <c r="K17" s="254"/>
      <c r="L17" s="255"/>
      <c r="M17" s="256">
        <v>3354579.7204900002</v>
      </c>
      <c r="N17" s="257"/>
      <c r="O17" s="257"/>
      <c r="P17" s="253">
        <v>1846072.855953</v>
      </c>
      <c r="Q17" s="254"/>
      <c r="R17" s="255"/>
      <c r="S17" s="256">
        <v>59689.544718999998</v>
      </c>
      <c r="T17" s="257"/>
      <c r="U17" s="257"/>
      <c r="V17" s="256">
        <v>1508506.864537</v>
      </c>
      <c r="W17" s="257"/>
      <c r="X17" s="258"/>
    </row>
    <row r="18" spans="1:24" x14ac:dyDescent="0.15">
      <c r="A18" s="182" t="s">
        <v>287</v>
      </c>
      <c r="B18" s="183"/>
      <c r="C18" s="184"/>
      <c r="D18" s="253">
        <v>1205.9892850000001</v>
      </c>
      <c r="E18" s="254"/>
      <c r="F18" s="255"/>
      <c r="G18" s="253">
        <v>5.2309799999999997</v>
      </c>
      <c r="H18" s="254"/>
      <c r="I18" s="255"/>
      <c r="J18" s="253">
        <v>66.056386000000202</v>
      </c>
      <c r="K18" s="254"/>
      <c r="L18" s="255"/>
      <c r="M18" s="256">
        <v>1145.163879</v>
      </c>
      <c r="N18" s="257"/>
      <c r="O18" s="257"/>
      <c r="P18" s="253">
        <v>1024.4390679999999</v>
      </c>
      <c r="Q18" s="254"/>
      <c r="R18" s="255"/>
      <c r="S18" s="256">
        <v>13.596767</v>
      </c>
      <c r="T18" s="257"/>
      <c r="U18" s="257"/>
      <c r="V18" s="256">
        <v>120.72481100000012</v>
      </c>
      <c r="W18" s="257"/>
      <c r="X18" s="258"/>
    </row>
    <row r="19" spans="1:24" x14ac:dyDescent="0.15">
      <c r="A19" s="182" t="s">
        <v>288</v>
      </c>
      <c r="B19" s="183"/>
      <c r="C19" s="184"/>
      <c r="D19" s="253" t="s">
        <v>279</v>
      </c>
      <c r="E19" s="254"/>
      <c r="F19" s="255"/>
      <c r="G19" s="253" t="s">
        <v>279</v>
      </c>
      <c r="H19" s="254"/>
      <c r="I19" s="255"/>
      <c r="J19" s="253" t="s">
        <v>279</v>
      </c>
      <c r="K19" s="254"/>
      <c r="L19" s="255"/>
      <c r="M19" s="256" t="s">
        <v>279</v>
      </c>
      <c r="N19" s="257"/>
      <c r="O19" s="257"/>
      <c r="P19" s="256" t="s">
        <v>279</v>
      </c>
      <c r="Q19" s="257"/>
      <c r="R19" s="257"/>
      <c r="S19" s="256" t="s">
        <v>279</v>
      </c>
      <c r="T19" s="257"/>
      <c r="U19" s="257"/>
      <c r="V19" s="256" t="s">
        <v>279</v>
      </c>
      <c r="W19" s="257"/>
      <c r="X19" s="258"/>
    </row>
    <row r="20" spans="1:24" x14ac:dyDescent="0.15">
      <c r="A20" s="182" t="s">
        <v>289</v>
      </c>
      <c r="B20" s="183"/>
      <c r="C20" s="184"/>
      <c r="D20" s="253" t="s">
        <v>279</v>
      </c>
      <c r="E20" s="254"/>
      <c r="F20" s="255"/>
      <c r="G20" s="253">
        <v>3008.8784190000001</v>
      </c>
      <c r="H20" s="254"/>
      <c r="I20" s="255"/>
      <c r="J20" s="253">
        <v>33.438280000000304</v>
      </c>
      <c r="K20" s="254"/>
      <c r="L20" s="255"/>
      <c r="M20" s="256">
        <v>2975.4401389999998</v>
      </c>
      <c r="N20" s="257"/>
      <c r="O20" s="257"/>
      <c r="P20" s="253">
        <v>1121.9934410000001</v>
      </c>
      <c r="Q20" s="254"/>
      <c r="R20" s="255"/>
      <c r="S20" s="256">
        <v>355.43715800000001</v>
      </c>
      <c r="T20" s="257"/>
      <c r="U20" s="257"/>
      <c r="V20" s="256">
        <v>1853.446698</v>
      </c>
      <c r="W20" s="257"/>
      <c r="X20" s="258"/>
    </row>
    <row r="21" spans="1:24" x14ac:dyDescent="0.15">
      <c r="A21" s="182" t="s">
        <v>290</v>
      </c>
      <c r="B21" s="183"/>
      <c r="C21" s="184"/>
      <c r="D21" s="253">
        <v>116.9828</v>
      </c>
      <c r="E21" s="254"/>
      <c r="F21" s="255"/>
      <c r="G21" s="253" t="s">
        <v>279</v>
      </c>
      <c r="H21" s="254"/>
      <c r="I21" s="255"/>
      <c r="J21" s="253">
        <v>71.445439999999991</v>
      </c>
      <c r="K21" s="254"/>
      <c r="L21" s="255"/>
      <c r="M21" s="256">
        <v>45.53736</v>
      </c>
      <c r="N21" s="257"/>
      <c r="O21" s="257"/>
      <c r="P21" s="283" t="s">
        <v>279</v>
      </c>
      <c r="Q21" s="284"/>
      <c r="R21" s="284"/>
      <c r="S21" s="256">
        <v>71.445440000000005</v>
      </c>
      <c r="T21" s="257"/>
      <c r="U21" s="257"/>
      <c r="V21" s="256">
        <v>45.53736</v>
      </c>
      <c r="W21" s="257"/>
      <c r="X21" s="258"/>
    </row>
    <row r="22" spans="1:24" x14ac:dyDescent="0.15">
      <c r="A22" s="182" t="s">
        <v>291</v>
      </c>
      <c r="B22" s="183"/>
      <c r="C22" s="184"/>
      <c r="D22" s="253">
        <v>188748.308323</v>
      </c>
      <c r="E22" s="254"/>
      <c r="F22" s="255"/>
      <c r="G22" s="253">
        <v>67146.166876000003</v>
      </c>
      <c r="H22" s="254"/>
      <c r="I22" s="255"/>
      <c r="J22" s="253">
        <v>49315.274950000021</v>
      </c>
      <c r="K22" s="254"/>
      <c r="L22" s="255"/>
      <c r="M22" s="256">
        <v>206579.20024899999</v>
      </c>
      <c r="N22" s="257"/>
      <c r="O22" s="257"/>
      <c r="P22" s="256" t="s">
        <v>279</v>
      </c>
      <c r="Q22" s="257"/>
      <c r="R22" s="257"/>
      <c r="S22" s="256" t="s">
        <v>279</v>
      </c>
      <c r="T22" s="257"/>
      <c r="U22" s="257"/>
      <c r="V22" s="256">
        <v>206579.20024899999</v>
      </c>
      <c r="W22" s="257"/>
      <c r="X22" s="258"/>
    </row>
    <row r="23" spans="1:24" ht="14.25" thickBot="1" x14ac:dyDescent="0.2">
      <c r="A23" s="247" t="s">
        <v>292</v>
      </c>
      <c r="B23" s="248"/>
      <c r="C23" s="249"/>
      <c r="D23" s="250">
        <v>5403443.0576249994</v>
      </c>
      <c r="E23" s="251"/>
      <c r="F23" s="252"/>
      <c r="G23" s="250">
        <v>137352.129644</v>
      </c>
      <c r="H23" s="251"/>
      <c r="I23" s="252"/>
      <c r="J23" s="250">
        <v>79510.134285999884</v>
      </c>
      <c r="K23" s="251"/>
      <c r="L23" s="252"/>
      <c r="M23" s="250">
        <v>5461285.0529829999</v>
      </c>
      <c r="N23" s="251"/>
      <c r="O23" s="252"/>
      <c r="P23" s="250">
        <v>1903608.2139580001</v>
      </c>
      <c r="Q23" s="251"/>
      <c r="R23" s="252"/>
      <c r="S23" s="250">
        <v>62269.542454999995</v>
      </c>
      <c r="T23" s="251"/>
      <c r="U23" s="252"/>
      <c r="V23" s="250">
        <v>3557676.8390250001</v>
      </c>
      <c r="W23" s="251"/>
      <c r="X23" s="259"/>
    </row>
    <row r="24" spans="1:24" x14ac:dyDescent="0.15">
      <c r="A24" s="178"/>
      <c r="B24" s="178"/>
      <c r="C24" s="178"/>
      <c r="D24" s="178"/>
      <c r="E24" s="178"/>
      <c r="F24" s="178"/>
      <c r="G24" s="178" t="str">
        <f>IF($P$21="        －"," ","※ソフトウェアの減価償却は直接法により処理しておりますので、⑤列の数値は④列の数値の内数になります。")</f>
        <v xml:space="preserve"> </v>
      </c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IF($P$21="        －"," ","  よって「当期末残高」は「当期末取得原価」と同じ数値になります。")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x14ac:dyDescent="0.15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spans="1:24" ht="14.25" thickBot="1" x14ac:dyDescent="0.2">
      <c r="A27" s="178" t="s">
        <v>293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265" t="s">
        <v>216</v>
      </c>
      <c r="P27" s="266"/>
      <c r="Q27" s="266"/>
      <c r="R27" s="266"/>
      <c r="S27" s="178"/>
      <c r="T27" s="178"/>
      <c r="U27" s="178"/>
      <c r="V27" s="178"/>
      <c r="W27" s="178"/>
      <c r="X27" s="178"/>
    </row>
    <row r="28" spans="1:24" ht="27" customHeight="1" x14ac:dyDescent="0.15">
      <c r="A28" s="267" t="s">
        <v>262</v>
      </c>
      <c r="B28" s="268"/>
      <c r="C28" s="268"/>
      <c r="D28" s="271" t="s">
        <v>294</v>
      </c>
      <c r="E28" s="272"/>
      <c r="F28" s="273"/>
      <c r="G28" s="274" t="s">
        <v>264</v>
      </c>
      <c r="H28" s="275"/>
      <c r="I28" s="275"/>
      <c r="J28" s="274" t="s">
        <v>265</v>
      </c>
      <c r="K28" s="275"/>
      <c r="L28" s="275"/>
      <c r="M28" s="274" t="s">
        <v>295</v>
      </c>
      <c r="N28" s="275"/>
      <c r="O28" s="275"/>
      <c r="P28" s="274" t="s">
        <v>269</v>
      </c>
      <c r="Q28" s="275"/>
      <c r="R28" s="276"/>
      <c r="S28" s="178"/>
      <c r="T28" s="178"/>
      <c r="U28" s="178"/>
      <c r="V28" s="178"/>
      <c r="W28" s="178"/>
      <c r="X28" s="178"/>
    </row>
    <row r="29" spans="1:24" ht="15" customHeight="1" thickBot="1" x14ac:dyDescent="0.2">
      <c r="A29" s="269"/>
      <c r="B29" s="270"/>
      <c r="C29" s="270"/>
      <c r="D29" s="277" t="s">
        <v>296</v>
      </c>
      <c r="E29" s="278"/>
      <c r="F29" s="279"/>
      <c r="G29" s="280" t="s">
        <v>297</v>
      </c>
      <c r="H29" s="281"/>
      <c r="I29" s="281"/>
      <c r="J29" s="280" t="s">
        <v>298</v>
      </c>
      <c r="K29" s="281"/>
      <c r="L29" s="281"/>
      <c r="M29" s="280" t="s">
        <v>299</v>
      </c>
      <c r="N29" s="281"/>
      <c r="O29" s="281"/>
      <c r="P29" s="280" t="s">
        <v>300</v>
      </c>
      <c r="Q29" s="281"/>
      <c r="R29" s="282"/>
      <c r="S29" s="178"/>
      <c r="T29" s="178"/>
      <c r="U29" s="178"/>
      <c r="V29" s="178"/>
      <c r="W29" s="178"/>
      <c r="X29" s="178"/>
    </row>
    <row r="30" spans="1:24" x14ac:dyDescent="0.15">
      <c r="A30" s="179" t="s">
        <v>277</v>
      </c>
      <c r="B30" s="180"/>
      <c r="C30" s="181"/>
      <c r="D30" s="261">
        <v>2628.7425499999999</v>
      </c>
      <c r="E30" s="262"/>
      <c r="F30" s="263"/>
      <c r="G30" s="261" t="s">
        <v>279</v>
      </c>
      <c r="H30" s="262"/>
      <c r="I30" s="263"/>
      <c r="J30" s="261" t="s">
        <v>279</v>
      </c>
      <c r="K30" s="262"/>
      <c r="L30" s="263"/>
      <c r="M30" s="261" t="s">
        <v>279</v>
      </c>
      <c r="N30" s="262"/>
      <c r="O30" s="263"/>
      <c r="P30" s="261">
        <v>2628.7425499999999</v>
      </c>
      <c r="Q30" s="262"/>
      <c r="R30" s="264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301</v>
      </c>
      <c r="C31" s="184"/>
      <c r="D31" s="253" t="s">
        <v>279</v>
      </c>
      <c r="E31" s="254"/>
      <c r="F31" s="255"/>
      <c r="G31" s="253" t="s">
        <v>279</v>
      </c>
      <c r="H31" s="254"/>
      <c r="I31" s="255"/>
      <c r="J31" s="253" t="s">
        <v>279</v>
      </c>
      <c r="K31" s="254"/>
      <c r="L31" s="255"/>
      <c r="M31" s="256" t="s">
        <v>279</v>
      </c>
      <c r="N31" s="257"/>
      <c r="O31" s="257"/>
      <c r="P31" s="256" t="s">
        <v>279</v>
      </c>
      <c r="Q31" s="257"/>
      <c r="R31" s="258"/>
      <c r="S31" s="178"/>
      <c r="T31" s="178"/>
      <c r="U31" s="178"/>
      <c r="V31" s="178"/>
      <c r="W31" s="178"/>
      <c r="X31" s="178"/>
    </row>
    <row r="32" spans="1:24" x14ac:dyDescent="0.15">
      <c r="A32" s="182"/>
      <c r="B32" s="183" t="s">
        <v>302</v>
      </c>
      <c r="C32" s="184"/>
      <c r="D32" s="253">
        <v>2628.7425499999999</v>
      </c>
      <c r="E32" s="254"/>
      <c r="F32" s="255"/>
      <c r="G32" s="253" t="s">
        <v>279</v>
      </c>
      <c r="H32" s="254"/>
      <c r="I32" s="255"/>
      <c r="J32" s="253" t="s">
        <v>279</v>
      </c>
      <c r="K32" s="254"/>
      <c r="L32" s="255"/>
      <c r="M32" s="256" t="s">
        <v>279</v>
      </c>
      <c r="N32" s="257"/>
      <c r="O32" s="257"/>
      <c r="P32" s="256">
        <v>2628.7425499999999</v>
      </c>
      <c r="Q32" s="257"/>
      <c r="R32" s="258"/>
      <c r="S32" s="178"/>
      <c r="T32" s="178"/>
      <c r="U32" s="178"/>
      <c r="V32" s="178"/>
      <c r="W32" s="178"/>
      <c r="X32" s="178"/>
    </row>
    <row r="33" spans="1:24" x14ac:dyDescent="0.15">
      <c r="A33" s="182" t="s">
        <v>286</v>
      </c>
      <c r="B33" s="183"/>
      <c r="C33" s="184"/>
      <c r="D33" s="253">
        <v>22.283452</v>
      </c>
      <c r="E33" s="254"/>
      <c r="F33" s="255"/>
      <c r="G33" s="253" t="s">
        <v>279</v>
      </c>
      <c r="H33" s="254"/>
      <c r="I33" s="255"/>
      <c r="J33" s="253" t="s">
        <v>279</v>
      </c>
      <c r="K33" s="254"/>
      <c r="L33" s="255"/>
      <c r="M33" s="253" t="s">
        <v>279</v>
      </c>
      <c r="N33" s="254"/>
      <c r="O33" s="255"/>
      <c r="P33" s="253">
        <v>22.283452</v>
      </c>
      <c r="Q33" s="254"/>
      <c r="R33" s="260"/>
      <c r="S33" s="178"/>
      <c r="T33" s="178"/>
      <c r="U33" s="178"/>
      <c r="V33" s="178"/>
      <c r="W33" s="178"/>
      <c r="X33" s="178"/>
    </row>
    <row r="34" spans="1:24" x14ac:dyDescent="0.15">
      <c r="A34" s="182"/>
      <c r="B34" s="183" t="s">
        <v>301</v>
      </c>
      <c r="C34" s="184"/>
      <c r="D34" s="253">
        <v>22.283452</v>
      </c>
      <c r="E34" s="254"/>
      <c r="F34" s="255"/>
      <c r="G34" s="253" t="s">
        <v>279</v>
      </c>
      <c r="H34" s="254"/>
      <c r="I34" s="255"/>
      <c r="J34" s="253" t="s">
        <v>279</v>
      </c>
      <c r="K34" s="254"/>
      <c r="L34" s="255"/>
      <c r="M34" s="256" t="s">
        <v>279</v>
      </c>
      <c r="N34" s="257"/>
      <c r="O34" s="257"/>
      <c r="P34" s="256">
        <v>22.283452</v>
      </c>
      <c r="Q34" s="257"/>
      <c r="R34" s="258"/>
      <c r="S34" s="178"/>
      <c r="T34" s="178"/>
      <c r="U34" s="178"/>
      <c r="V34" s="178"/>
      <c r="W34" s="178"/>
      <c r="X34" s="178"/>
    </row>
    <row r="35" spans="1:24" x14ac:dyDescent="0.15">
      <c r="A35" s="182"/>
      <c r="B35" s="183" t="s">
        <v>302</v>
      </c>
      <c r="C35" s="184"/>
      <c r="D35" s="253" t="s">
        <v>279</v>
      </c>
      <c r="E35" s="254"/>
      <c r="F35" s="255"/>
      <c r="G35" s="253" t="s">
        <v>279</v>
      </c>
      <c r="H35" s="254"/>
      <c r="I35" s="255"/>
      <c r="J35" s="253" t="s">
        <v>279</v>
      </c>
      <c r="K35" s="254"/>
      <c r="L35" s="255"/>
      <c r="M35" s="256" t="s">
        <v>279</v>
      </c>
      <c r="N35" s="257"/>
      <c r="O35" s="257"/>
      <c r="P35" s="256" t="s">
        <v>279</v>
      </c>
      <c r="Q35" s="257"/>
      <c r="R35" s="258"/>
      <c r="S35" s="178"/>
      <c r="T35" s="178"/>
      <c r="U35" s="178"/>
      <c r="V35" s="178"/>
      <c r="W35" s="178"/>
      <c r="X35" s="178"/>
    </row>
    <row r="36" spans="1:24" ht="14.25" thickBot="1" x14ac:dyDescent="0.2">
      <c r="A36" s="247" t="s">
        <v>292</v>
      </c>
      <c r="B36" s="248"/>
      <c r="C36" s="249"/>
      <c r="D36" s="250">
        <v>2651.0260020000001</v>
      </c>
      <c r="E36" s="251"/>
      <c r="F36" s="252"/>
      <c r="G36" s="250" t="s">
        <v>279</v>
      </c>
      <c r="H36" s="251"/>
      <c r="I36" s="252"/>
      <c r="J36" s="250" t="s">
        <v>279</v>
      </c>
      <c r="K36" s="251"/>
      <c r="L36" s="252"/>
      <c r="M36" s="250" t="s">
        <v>279</v>
      </c>
      <c r="N36" s="251"/>
      <c r="O36" s="252"/>
      <c r="P36" s="250">
        <v>2651.0260020000001</v>
      </c>
      <c r="Q36" s="251"/>
      <c r="R36" s="259"/>
      <c r="S36" s="178"/>
      <c r="T36" s="178"/>
      <c r="U36" s="178"/>
      <c r="V36" s="178"/>
      <c r="W36" s="178"/>
      <c r="X36" s="17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37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Normal="100" zoomScaleSheetLayoutView="100" workbookViewId="0"/>
  </sheetViews>
  <sheetFormatPr defaultRowHeight="20.100000000000001" customHeight="1" x14ac:dyDescent="0.15"/>
  <cols>
    <col min="1" max="24" width="3.625" style="190" customWidth="1"/>
    <col min="25" max="25" width="7.25" style="190" customWidth="1"/>
    <col min="26" max="26" width="3.625" style="190" customWidth="1"/>
    <col min="27" max="27" width="8.25" style="190" customWidth="1"/>
    <col min="28" max="52" width="3.625" style="190" customWidth="1"/>
    <col min="53" max="256" width="9" style="190"/>
    <col min="257" max="280" width="3.625" style="190" customWidth="1"/>
    <col min="281" max="281" width="7.25" style="190" customWidth="1"/>
    <col min="282" max="282" width="3.625" style="190" customWidth="1"/>
    <col min="283" max="283" width="8.25" style="190" customWidth="1"/>
    <col min="284" max="308" width="3.625" style="190" customWidth="1"/>
    <col min="309" max="512" width="9" style="190"/>
    <col min="513" max="536" width="3.625" style="190" customWidth="1"/>
    <col min="537" max="537" width="7.25" style="190" customWidth="1"/>
    <col min="538" max="538" width="3.625" style="190" customWidth="1"/>
    <col min="539" max="539" width="8.25" style="190" customWidth="1"/>
    <col min="540" max="564" width="3.625" style="190" customWidth="1"/>
    <col min="565" max="768" width="9" style="190"/>
    <col min="769" max="792" width="3.625" style="190" customWidth="1"/>
    <col min="793" max="793" width="7.25" style="190" customWidth="1"/>
    <col min="794" max="794" width="3.625" style="190" customWidth="1"/>
    <col min="795" max="795" width="8.25" style="190" customWidth="1"/>
    <col min="796" max="820" width="3.625" style="190" customWidth="1"/>
    <col min="821" max="1024" width="9" style="190"/>
    <col min="1025" max="1048" width="3.625" style="190" customWidth="1"/>
    <col min="1049" max="1049" width="7.25" style="190" customWidth="1"/>
    <col min="1050" max="1050" width="3.625" style="190" customWidth="1"/>
    <col min="1051" max="1051" width="8.25" style="190" customWidth="1"/>
    <col min="1052" max="1076" width="3.625" style="190" customWidth="1"/>
    <col min="1077" max="1280" width="9" style="190"/>
    <col min="1281" max="1304" width="3.625" style="190" customWidth="1"/>
    <col min="1305" max="1305" width="7.25" style="190" customWidth="1"/>
    <col min="1306" max="1306" width="3.625" style="190" customWidth="1"/>
    <col min="1307" max="1307" width="8.25" style="190" customWidth="1"/>
    <col min="1308" max="1332" width="3.625" style="190" customWidth="1"/>
    <col min="1333" max="1536" width="9" style="190"/>
    <col min="1537" max="1560" width="3.625" style="190" customWidth="1"/>
    <col min="1561" max="1561" width="7.25" style="190" customWidth="1"/>
    <col min="1562" max="1562" width="3.625" style="190" customWidth="1"/>
    <col min="1563" max="1563" width="8.25" style="190" customWidth="1"/>
    <col min="1564" max="1588" width="3.625" style="190" customWidth="1"/>
    <col min="1589" max="1792" width="9" style="190"/>
    <col min="1793" max="1816" width="3.625" style="190" customWidth="1"/>
    <col min="1817" max="1817" width="7.25" style="190" customWidth="1"/>
    <col min="1818" max="1818" width="3.625" style="190" customWidth="1"/>
    <col min="1819" max="1819" width="8.25" style="190" customWidth="1"/>
    <col min="1820" max="1844" width="3.625" style="190" customWidth="1"/>
    <col min="1845" max="2048" width="9" style="190"/>
    <col min="2049" max="2072" width="3.625" style="190" customWidth="1"/>
    <col min="2073" max="2073" width="7.25" style="190" customWidth="1"/>
    <col min="2074" max="2074" width="3.625" style="190" customWidth="1"/>
    <col min="2075" max="2075" width="8.25" style="190" customWidth="1"/>
    <col min="2076" max="2100" width="3.625" style="190" customWidth="1"/>
    <col min="2101" max="2304" width="9" style="190"/>
    <col min="2305" max="2328" width="3.625" style="190" customWidth="1"/>
    <col min="2329" max="2329" width="7.25" style="190" customWidth="1"/>
    <col min="2330" max="2330" width="3.625" style="190" customWidth="1"/>
    <col min="2331" max="2331" width="8.25" style="190" customWidth="1"/>
    <col min="2332" max="2356" width="3.625" style="190" customWidth="1"/>
    <col min="2357" max="2560" width="9" style="190"/>
    <col min="2561" max="2584" width="3.625" style="190" customWidth="1"/>
    <col min="2585" max="2585" width="7.25" style="190" customWidth="1"/>
    <col min="2586" max="2586" width="3.625" style="190" customWidth="1"/>
    <col min="2587" max="2587" width="8.25" style="190" customWidth="1"/>
    <col min="2588" max="2612" width="3.625" style="190" customWidth="1"/>
    <col min="2613" max="2816" width="9" style="190"/>
    <col min="2817" max="2840" width="3.625" style="190" customWidth="1"/>
    <col min="2841" max="2841" width="7.25" style="190" customWidth="1"/>
    <col min="2842" max="2842" width="3.625" style="190" customWidth="1"/>
    <col min="2843" max="2843" width="8.25" style="190" customWidth="1"/>
    <col min="2844" max="2868" width="3.625" style="190" customWidth="1"/>
    <col min="2869" max="3072" width="9" style="190"/>
    <col min="3073" max="3096" width="3.625" style="190" customWidth="1"/>
    <col min="3097" max="3097" width="7.25" style="190" customWidth="1"/>
    <col min="3098" max="3098" width="3.625" style="190" customWidth="1"/>
    <col min="3099" max="3099" width="8.25" style="190" customWidth="1"/>
    <col min="3100" max="3124" width="3.625" style="190" customWidth="1"/>
    <col min="3125" max="3328" width="9" style="190"/>
    <col min="3329" max="3352" width="3.625" style="190" customWidth="1"/>
    <col min="3353" max="3353" width="7.25" style="190" customWidth="1"/>
    <col min="3354" max="3354" width="3.625" style="190" customWidth="1"/>
    <col min="3355" max="3355" width="8.25" style="190" customWidth="1"/>
    <col min="3356" max="3380" width="3.625" style="190" customWidth="1"/>
    <col min="3381" max="3584" width="9" style="190"/>
    <col min="3585" max="3608" width="3.625" style="190" customWidth="1"/>
    <col min="3609" max="3609" width="7.25" style="190" customWidth="1"/>
    <col min="3610" max="3610" width="3.625" style="190" customWidth="1"/>
    <col min="3611" max="3611" width="8.25" style="190" customWidth="1"/>
    <col min="3612" max="3636" width="3.625" style="190" customWidth="1"/>
    <col min="3637" max="3840" width="9" style="190"/>
    <col min="3841" max="3864" width="3.625" style="190" customWidth="1"/>
    <col min="3865" max="3865" width="7.25" style="190" customWidth="1"/>
    <col min="3866" max="3866" width="3.625" style="190" customWidth="1"/>
    <col min="3867" max="3867" width="8.25" style="190" customWidth="1"/>
    <col min="3868" max="3892" width="3.625" style="190" customWidth="1"/>
    <col min="3893" max="4096" width="9" style="190"/>
    <col min="4097" max="4120" width="3.625" style="190" customWidth="1"/>
    <col min="4121" max="4121" width="7.25" style="190" customWidth="1"/>
    <col min="4122" max="4122" width="3.625" style="190" customWidth="1"/>
    <col min="4123" max="4123" width="8.25" style="190" customWidth="1"/>
    <col min="4124" max="4148" width="3.625" style="190" customWidth="1"/>
    <col min="4149" max="4352" width="9" style="190"/>
    <col min="4353" max="4376" width="3.625" style="190" customWidth="1"/>
    <col min="4377" max="4377" width="7.25" style="190" customWidth="1"/>
    <col min="4378" max="4378" width="3.625" style="190" customWidth="1"/>
    <col min="4379" max="4379" width="8.25" style="190" customWidth="1"/>
    <col min="4380" max="4404" width="3.625" style="190" customWidth="1"/>
    <col min="4405" max="4608" width="9" style="190"/>
    <col min="4609" max="4632" width="3.625" style="190" customWidth="1"/>
    <col min="4633" max="4633" width="7.25" style="190" customWidth="1"/>
    <col min="4634" max="4634" width="3.625" style="190" customWidth="1"/>
    <col min="4635" max="4635" width="8.25" style="190" customWidth="1"/>
    <col min="4636" max="4660" width="3.625" style="190" customWidth="1"/>
    <col min="4661" max="4864" width="9" style="190"/>
    <col min="4865" max="4888" width="3.625" style="190" customWidth="1"/>
    <col min="4889" max="4889" width="7.25" style="190" customWidth="1"/>
    <col min="4890" max="4890" width="3.625" style="190" customWidth="1"/>
    <col min="4891" max="4891" width="8.25" style="190" customWidth="1"/>
    <col min="4892" max="4916" width="3.625" style="190" customWidth="1"/>
    <col min="4917" max="5120" width="9" style="190"/>
    <col min="5121" max="5144" width="3.625" style="190" customWidth="1"/>
    <col min="5145" max="5145" width="7.25" style="190" customWidth="1"/>
    <col min="5146" max="5146" width="3.625" style="190" customWidth="1"/>
    <col min="5147" max="5147" width="8.25" style="190" customWidth="1"/>
    <col min="5148" max="5172" width="3.625" style="190" customWidth="1"/>
    <col min="5173" max="5376" width="9" style="190"/>
    <col min="5377" max="5400" width="3.625" style="190" customWidth="1"/>
    <col min="5401" max="5401" width="7.25" style="190" customWidth="1"/>
    <col min="5402" max="5402" width="3.625" style="190" customWidth="1"/>
    <col min="5403" max="5403" width="8.25" style="190" customWidth="1"/>
    <col min="5404" max="5428" width="3.625" style="190" customWidth="1"/>
    <col min="5429" max="5632" width="9" style="190"/>
    <col min="5633" max="5656" width="3.625" style="190" customWidth="1"/>
    <col min="5657" max="5657" width="7.25" style="190" customWidth="1"/>
    <col min="5658" max="5658" width="3.625" style="190" customWidth="1"/>
    <col min="5659" max="5659" width="8.25" style="190" customWidth="1"/>
    <col min="5660" max="5684" width="3.625" style="190" customWidth="1"/>
    <col min="5685" max="5888" width="9" style="190"/>
    <col min="5889" max="5912" width="3.625" style="190" customWidth="1"/>
    <col min="5913" max="5913" width="7.25" style="190" customWidth="1"/>
    <col min="5914" max="5914" width="3.625" style="190" customWidth="1"/>
    <col min="5915" max="5915" width="8.25" style="190" customWidth="1"/>
    <col min="5916" max="5940" width="3.625" style="190" customWidth="1"/>
    <col min="5941" max="6144" width="9" style="190"/>
    <col min="6145" max="6168" width="3.625" style="190" customWidth="1"/>
    <col min="6169" max="6169" width="7.25" style="190" customWidth="1"/>
    <col min="6170" max="6170" width="3.625" style="190" customWidth="1"/>
    <col min="6171" max="6171" width="8.25" style="190" customWidth="1"/>
    <col min="6172" max="6196" width="3.625" style="190" customWidth="1"/>
    <col min="6197" max="6400" width="9" style="190"/>
    <col min="6401" max="6424" width="3.625" style="190" customWidth="1"/>
    <col min="6425" max="6425" width="7.25" style="190" customWidth="1"/>
    <col min="6426" max="6426" width="3.625" style="190" customWidth="1"/>
    <col min="6427" max="6427" width="8.25" style="190" customWidth="1"/>
    <col min="6428" max="6452" width="3.625" style="190" customWidth="1"/>
    <col min="6453" max="6656" width="9" style="190"/>
    <col min="6657" max="6680" width="3.625" style="190" customWidth="1"/>
    <col min="6681" max="6681" width="7.25" style="190" customWidth="1"/>
    <col min="6682" max="6682" width="3.625" style="190" customWidth="1"/>
    <col min="6683" max="6683" width="8.25" style="190" customWidth="1"/>
    <col min="6684" max="6708" width="3.625" style="190" customWidth="1"/>
    <col min="6709" max="6912" width="9" style="190"/>
    <col min="6913" max="6936" width="3.625" style="190" customWidth="1"/>
    <col min="6937" max="6937" width="7.25" style="190" customWidth="1"/>
    <col min="6938" max="6938" width="3.625" style="190" customWidth="1"/>
    <col min="6939" max="6939" width="8.25" style="190" customWidth="1"/>
    <col min="6940" max="6964" width="3.625" style="190" customWidth="1"/>
    <col min="6965" max="7168" width="9" style="190"/>
    <col min="7169" max="7192" width="3.625" style="190" customWidth="1"/>
    <col min="7193" max="7193" width="7.25" style="190" customWidth="1"/>
    <col min="7194" max="7194" width="3.625" style="190" customWidth="1"/>
    <col min="7195" max="7195" width="8.25" style="190" customWidth="1"/>
    <col min="7196" max="7220" width="3.625" style="190" customWidth="1"/>
    <col min="7221" max="7424" width="9" style="190"/>
    <col min="7425" max="7448" width="3.625" style="190" customWidth="1"/>
    <col min="7449" max="7449" width="7.25" style="190" customWidth="1"/>
    <col min="7450" max="7450" width="3.625" style="190" customWidth="1"/>
    <col min="7451" max="7451" width="8.25" style="190" customWidth="1"/>
    <col min="7452" max="7476" width="3.625" style="190" customWidth="1"/>
    <col min="7477" max="7680" width="9" style="190"/>
    <col min="7681" max="7704" width="3.625" style="190" customWidth="1"/>
    <col min="7705" max="7705" width="7.25" style="190" customWidth="1"/>
    <col min="7706" max="7706" width="3.625" style="190" customWidth="1"/>
    <col min="7707" max="7707" width="8.25" style="190" customWidth="1"/>
    <col min="7708" max="7732" width="3.625" style="190" customWidth="1"/>
    <col min="7733" max="7936" width="9" style="190"/>
    <col min="7937" max="7960" width="3.625" style="190" customWidth="1"/>
    <col min="7961" max="7961" width="7.25" style="190" customWidth="1"/>
    <col min="7962" max="7962" width="3.625" style="190" customWidth="1"/>
    <col min="7963" max="7963" width="8.25" style="190" customWidth="1"/>
    <col min="7964" max="7988" width="3.625" style="190" customWidth="1"/>
    <col min="7989" max="8192" width="9" style="190"/>
    <col min="8193" max="8216" width="3.625" style="190" customWidth="1"/>
    <col min="8217" max="8217" width="7.25" style="190" customWidth="1"/>
    <col min="8218" max="8218" width="3.625" style="190" customWidth="1"/>
    <col min="8219" max="8219" width="8.25" style="190" customWidth="1"/>
    <col min="8220" max="8244" width="3.625" style="190" customWidth="1"/>
    <col min="8245" max="8448" width="9" style="190"/>
    <col min="8449" max="8472" width="3.625" style="190" customWidth="1"/>
    <col min="8473" max="8473" width="7.25" style="190" customWidth="1"/>
    <col min="8474" max="8474" width="3.625" style="190" customWidth="1"/>
    <col min="8475" max="8475" width="8.25" style="190" customWidth="1"/>
    <col min="8476" max="8500" width="3.625" style="190" customWidth="1"/>
    <col min="8501" max="8704" width="9" style="190"/>
    <col min="8705" max="8728" width="3.625" style="190" customWidth="1"/>
    <col min="8729" max="8729" width="7.25" style="190" customWidth="1"/>
    <col min="8730" max="8730" width="3.625" style="190" customWidth="1"/>
    <col min="8731" max="8731" width="8.25" style="190" customWidth="1"/>
    <col min="8732" max="8756" width="3.625" style="190" customWidth="1"/>
    <col min="8757" max="8960" width="9" style="190"/>
    <col min="8961" max="8984" width="3.625" style="190" customWidth="1"/>
    <col min="8985" max="8985" width="7.25" style="190" customWidth="1"/>
    <col min="8986" max="8986" width="3.625" style="190" customWidth="1"/>
    <col min="8987" max="8987" width="8.25" style="190" customWidth="1"/>
    <col min="8988" max="9012" width="3.625" style="190" customWidth="1"/>
    <col min="9013" max="9216" width="9" style="190"/>
    <col min="9217" max="9240" width="3.625" style="190" customWidth="1"/>
    <col min="9241" max="9241" width="7.25" style="190" customWidth="1"/>
    <col min="9242" max="9242" width="3.625" style="190" customWidth="1"/>
    <col min="9243" max="9243" width="8.25" style="190" customWidth="1"/>
    <col min="9244" max="9268" width="3.625" style="190" customWidth="1"/>
    <col min="9269" max="9472" width="9" style="190"/>
    <col min="9473" max="9496" width="3.625" style="190" customWidth="1"/>
    <col min="9497" max="9497" width="7.25" style="190" customWidth="1"/>
    <col min="9498" max="9498" width="3.625" style="190" customWidth="1"/>
    <col min="9499" max="9499" width="8.25" style="190" customWidth="1"/>
    <col min="9500" max="9524" width="3.625" style="190" customWidth="1"/>
    <col min="9525" max="9728" width="9" style="190"/>
    <col min="9729" max="9752" width="3.625" style="190" customWidth="1"/>
    <col min="9753" max="9753" width="7.25" style="190" customWidth="1"/>
    <col min="9754" max="9754" width="3.625" style="190" customWidth="1"/>
    <col min="9755" max="9755" width="8.25" style="190" customWidth="1"/>
    <col min="9756" max="9780" width="3.625" style="190" customWidth="1"/>
    <col min="9781" max="9984" width="9" style="190"/>
    <col min="9985" max="10008" width="3.625" style="190" customWidth="1"/>
    <col min="10009" max="10009" width="7.25" style="190" customWidth="1"/>
    <col min="10010" max="10010" width="3.625" style="190" customWidth="1"/>
    <col min="10011" max="10011" width="8.25" style="190" customWidth="1"/>
    <col min="10012" max="10036" width="3.625" style="190" customWidth="1"/>
    <col min="10037" max="10240" width="9" style="190"/>
    <col min="10241" max="10264" width="3.625" style="190" customWidth="1"/>
    <col min="10265" max="10265" width="7.25" style="190" customWidth="1"/>
    <col min="10266" max="10266" width="3.625" style="190" customWidth="1"/>
    <col min="10267" max="10267" width="8.25" style="190" customWidth="1"/>
    <col min="10268" max="10292" width="3.625" style="190" customWidth="1"/>
    <col min="10293" max="10496" width="9" style="190"/>
    <col min="10497" max="10520" width="3.625" style="190" customWidth="1"/>
    <col min="10521" max="10521" width="7.25" style="190" customWidth="1"/>
    <col min="10522" max="10522" width="3.625" style="190" customWidth="1"/>
    <col min="10523" max="10523" width="8.25" style="190" customWidth="1"/>
    <col min="10524" max="10548" width="3.625" style="190" customWidth="1"/>
    <col min="10549" max="10752" width="9" style="190"/>
    <col min="10753" max="10776" width="3.625" style="190" customWidth="1"/>
    <col min="10777" max="10777" width="7.25" style="190" customWidth="1"/>
    <col min="10778" max="10778" width="3.625" style="190" customWidth="1"/>
    <col min="10779" max="10779" width="8.25" style="190" customWidth="1"/>
    <col min="10780" max="10804" width="3.625" style="190" customWidth="1"/>
    <col min="10805" max="11008" width="9" style="190"/>
    <col min="11009" max="11032" width="3.625" style="190" customWidth="1"/>
    <col min="11033" max="11033" width="7.25" style="190" customWidth="1"/>
    <col min="11034" max="11034" width="3.625" style="190" customWidth="1"/>
    <col min="11035" max="11035" width="8.25" style="190" customWidth="1"/>
    <col min="11036" max="11060" width="3.625" style="190" customWidth="1"/>
    <col min="11061" max="11264" width="9" style="190"/>
    <col min="11265" max="11288" width="3.625" style="190" customWidth="1"/>
    <col min="11289" max="11289" width="7.25" style="190" customWidth="1"/>
    <col min="11290" max="11290" width="3.625" style="190" customWidth="1"/>
    <col min="11291" max="11291" width="8.25" style="190" customWidth="1"/>
    <col min="11292" max="11316" width="3.625" style="190" customWidth="1"/>
    <col min="11317" max="11520" width="9" style="190"/>
    <col min="11521" max="11544" width="3.625" style="190" customWidth="1"/>
    <col min="11545" max="11545" width="7.25" style="190" customWidth="1"/>
    <col min="11546" max="11546" width="3.625" style="190" customWidth="1"/>
    <col min="11547" max="11547" width="8.25" style="190" customWidth="1"/>
    <col min="11548" max="11572" width="3.625" style="190" customWidth="1"/>
    <col min="11573" max="11776" width="9" style="190"/>
    <col min="11777" max="11800" width="3.625" style="190" customWidth="1"/>
    <col min="11801" max="11801" width="7.25" style="190" customWidth="1"/>
    <col min="11802" max="11802" width="3.625" style="190" customWidth="1"/>
    <col min="11803" max="11803" width="8.25" style="190" customWidth="1"/>
    <col min="11804" max="11828" width="3.625" style="190" customWidth="1"/>
    <col min="11829" max="12032" width="9" style="190"/>
    <col min="12033" max="12056" width="3.625" style="190" customWidth="1"/>
    <col min="12057" max="12057" width="7.25" style="190" customWidth="1"/>
    <col min="12058" max="12058" width="3.625" style="190" customWidth="1"/>
    <col min="12059" max="12059" width="8.25" style="190" customWidth="1"/>
    <col min="12060" max="12084" width="3.625" style="190" customWidth="1"/>
    <col min="12085" max="12288" width="9" style="190"/>
    <col min="12289" max="12312" width="3.625" style="190" customWidth="1"/>
    <col min="12313" max="12313" width="7.25" style="190" customWidth="1"/>
    <col min="12314" max="12314" width="3.625" style="190" customWidth="1"/>
    <col min="12315" max="12315" width="8.25" style="190" customWidth="1"/>
    <col min="12316" max="12340" width="3.625" style="190" customWidth="1"/>
    <col min="12341" max="12544" width="9" style="190"/>
    <col min="12545" max="12568" width="3.625" style="190" customWidth="1"/>
    <col min="12569" max="12569" width="7.25" style="190" customWidth="1"/>
    <col min="12570" max="12570" width="3.625" style="190" customWidth="1"/>
    <col min="12571" max="12571" width="8.25" style="190" customWidth="1"/>
    <col min="12572" max="12596" width="3.625" style="190" customWidth="1"/>
    <col min="12597" max="12800" width="9" style="190"/>
    <col min="12801" max="12824" width="3.625" style="190" customWidth="1"/>
    <col min="12825" max="12825" width="7.25" style="190" customWidth="1"/>
    <col min="12826" max="12826" width="3.625" style="190" customWidth="1"/>
    <col min="12827" max="12827" width="8.25" style="190" customWidth="1"/>
    <col min="12828" max="12852" width="3.625" style="190" customWidth="1"/>
    <col min="12853" max="13056" width="9" style="190"/>
    <col min="13057" max="13080" width="3.625" style="190" customWidth="1"/>
    <col min="13081" max="13081" width="7.25" style="190" customWidth="1"/>
    <col min="13082" max="13082" width="3.625" style="190" customWidth="1"/>
    <col min="13083" max="13083" width="8.25" style="190" customWidth="1"/>
    <col min="13084" max="13108" width="3.625" style="190" customWidth="1"/>
    <col min="13109" max="13312" width="9" style="190"/>
    <col min="13313" max="13336" width="3.625" style="190" customWidth="1"/>
    <col min="13337" max="13337" width="7.25" style="190" customWidth="1"/>
    <col min="13338" max="13338" width="3.625" style="190" customWidth="1"/>
    <col min="13339" max="13339" width="8.25" style="190" customWidth="1"/>
    <col min="13340" max="13364" width="3.625" style="190" customWidth="1"/>
    <col min="13365" max="13568" width="9" style="190"/>
    <col min="13569" max="13592" width="3.625" style="190" customWidth="1"/>
    <col min="13593" max="13593" width="7.25" style="190" customWidth="1"/>
    <col min="13594" max="13594" width="3.625" style="190" customWidth="1"/>
    <col min="13595" max="13595" width="8.25" style="190" customWidth="1"/>
    <col min="13596" max="13620" width="3.625" style="190" customWidth="1"/>
    <col min="13621" max="13824" width="9" style="190"/>
    <col min="13825" max="13848" width="3.625" style="190" customWidth="1"/>
    <col min="13849" max="13849" width="7.25" style="190" customWidth="1"/>
    <col min="13850" max="13850" width="3.625" style="190" customWidth="1"/>
    <col min="13851" max="13851" width="8.25" style="190" customWidth="1"/>
    <col min="13852" max="13876" width="3.625" style="190" customWidth="1"/>
    <col min="13877" max="14080" width="9" style="190"/>
    <col min="14081" max="14104" width="3.625" style="190" customWidth="1"/>
    <col min="14105" max="14105" width="7.25" style="190" customWidth="1"/>
    <col min="14106" max="14106" width="3.625" style="190" customWidth="1"/>
    <col min="14107" max="14107" width="8.25" style="190" customWidth="1"/>
    <col min="14108" max="14132" width="3.625" style="190" customWidth="1"/>
    <col min="14133" max="14336" width="9" style="190"/>
    <col min="14337" max="14360" width="3.625" style="190" customWidth="1"/>
    <col min="14361" max="14361" width="7.25" style="190" customWidth="1"/>
    <col min="14362" max="14362" width="3.625" style="190" customWidth="1"/>
    <col min="14363" max="14363" width="8.25" style="190" customWidth="1"/>
    <col min="14364" max="14388" width="3.625" style="190" customWidth="1"/>
    <col min="14389" max="14592" width="9" style="190"/>
    <col min="14593" max="14616" width="3.625" style="190" customWidth="1"/>
    <col min="14617" max="14617" width="7.25" style="190" customWidth="1"/>
    <col min="14618" max="14618" width="3.625" style="190" customWidth="1"/>
    <col min="14619" max="14619" width="8.25" style="190" customWidth="1"/>
    <col min="14620" max="14644" width="3.625" style="190" customWidth="1"/>
    <col min="14645" max="14848" width="9" style="190"/>
    <col min="14849" max="14872" width="3.625" style="190" customWidth="1"/>
    <col min="14873" max="14873" width="7.25" style="190" customWidth="1"/>
    <col min="14874" max="14874" width="3.625" style="190" customWidth="1"/>
    <col min="14875" max="14875" width="8.25" style="190" customWidth="1"/>
    <col min="14876" max="14900" width="3.625" style="190" customWidth="1"/>
    <col min="14901" max="15104" width="9" style="190"/>
    <col min="15105" max="15128" width="3.625" style="190" customWidth="1"/>
    <col min="15129" max="15129" width="7.25" style="190" customWidth="1"/>
    <col min="15130" max="15130" width="3.625" style="190" customWidth="1"/>
    <col min="15131" max="15131" width="8.25" style="190" customWidth="1"/>
    <col min="15132" max="15156" width="3.625" style="190" customWidth="1"/>
    <col min="15157" max="15360" width="9" style="190"/>
    <col min="15361" max="15384" width="3.625" style="190" customWidth="1"/>
    <col min="15385" max="15385" width="7.25" style="190" customWidth="1"/>
    <col min="15386" max="15386" width="3.625" style="190" customWidth="1"/>
    <col min="15387" max="15387" width="8.25" style="190" customWidth="1"/>
    <col min="15388" max="15412" width="3.625" style="190" customWidth="1"/>
    <col min="15413" max="15616" width="9" style="190"/>
    <col min="15617" max="15640" width="3.625" style="190" customWidth="1"/>
    <col min="15641" max="15641" width="7.25" style="190" customWidth="1"/>
    <col min="15642" max="15642" width="3.625" style="190" customWidth="1"/>
    <col min="15643" max="15643" width="8.25" style="190" customWidth="1"/>
    <col min="15644" max="15668" width="3.625" style="190" customWidth="1"/>
    <col min="15669" max="15872" width="9" style="190"/>
    <col min="15873" max="15896" width="3.625" style="190" customWidth="1"/>
    <col min="15897" max="15897" width="7.25" style="190" customWidth="1"/>
    <col min="15898" max="15898" width="3.625" style="190" customWidth="1"/>
    <col min="15899" max="15899" width="8.25" style="190" customWidth="1"/>
    <col min="15900" max="15924" width="3.625" style="190" customWidth="1"/>
    <col min="15925" max="16128" width="9" style="190"/>
    <col min="16129" max="16152" width="3.625" style="190" customWidth="1"/>
    <col min="16153" max="16153" width="7.25" style="190" customWidth="1"/>
    <col min="16154" max="16154" width="3.625" style="190" customWidth="1"/>
    <col min="16155" max="16155" width="8.25" style="190" customWidth="1"/>
    <col min="16156" max="16180" width="3.625" style="190" customWidth="1"/>
    <col min="16181" max="16384" width="9" style="190"/>
  </cols>
  <sheetData>
    <row r="1" spans="1:24" ht="18" customHeight="1" x14ac:dyDescent="0.15">
      <c r="A1" s="185" t="s">
        <v>303</v>
      </c>
      <c r="B1" s="186"/>
      <c r="C1" s="187"/>
      <c r="D1" s="187"/>
      <c r="E1" s="187"/>
      <c r="F1" s="187"/>
      <c r="G1" s="187"/>
      <c r="H1" s="188"/>
      <c r="I1" s="189"/>
      <c r="J1" s="189"/>
      <c r="K1" s="188"/>
      <c r="L1" s="189"/>
      <c r="M1" s="189"/>
      <c r="N1" s="188"/>
      <c r="O1" s="189"/>
      <c r="P1" s="189"/>
      <c r="Q1" s="188"/>
      <c r="R1" s="189"/>
      <c r="S1" s="189"/>
      <c r="T1" s="188"/>
      <c r="U1" s="189"/>
      <c r="V1" s="188"/>
      <c r="W1" s="189"/>
      <c r="X1" s="189"/>
    </row>
    <row r="2" spans="1:24" ht="9.9499999999999993" customHeight="1" x14ac:dyDescent="0.15">
      <c r="A2" s="185"/>
      <c r="B2" s="186"/>
      <c r="C2" s="187"/>
      <c r="D2" s="187"/>
      <c r="E2" s="187"/>
      <c r="F2" s="187"/>
      <c r="G2" s="187"/>
      <c r="H2" s="188"/>
      <c r="I2" s="189"/>
      <c r="J2" s="189"/>
      <c r="K2" s="188"/>
      <c r="L2" s="189"/>
      <c r="M2" s="189"/>
      <c r="N2" s="188"/>
      <c r="O2" s="189"/>
      <c r="P2" s="189"/>
      <c r="Q2" s="188"/>
      <c r="R2" s="189"/>
      <c r="S2" s="189"/>
      <c r="T2" s="188"/>
      <c r="U2" s="189"/>
      <c r="V2" s="188"/>
      <c r="W2" s="189"/>
      <c r="X2" s="189"/>
    </row>
    <row r="3" spans="1:24" ht="18" customHeight="1" thickBot="1" x14ac:dyDescent="0.2">
      <c r="A3" s="190" t="s">
        <v>304</v>
      </c>
      <c r="B3" s="186"/>
      <c r="C3" s="187"/>
      <c r="D3" s="187"/>
      <c r="E3" s="187"/>
      <c r="F3" s="187"/>
      <c r="G3" s="187"/>
      <c r="H3" s="188"/>
      <c r="I3" s="189"/>
      <c r="J3" s="189"/>
      <c r="K3" s="191"/>
      <c r="L3" s="192"/>
      <c r="M3" s="192"/>
      <c r="N3" s="192"/>
      <c r="O3" s="189"/>
      <c r="P3" s="189"/>
      <c r="Q3" s="188"/>
      <c r="R3" s="189"/>
      <c r="S3" s="189"/>
      <c r="T3" s="295" t="s">
        <v>216</v>
      </c>
      <c r="U3" s="296"/>
      <c r="V3" s="296"/>
      <c r="W3" s="296"/>
      <c r="X3" s="189"/>
    </row>
    <row r="4" spans="1:24" ht="18" customHeight="1" thickBot="1" x14ac:dyDescent="0.2">
      <c r="A4" s="297" t="s">
        <v>262</v>
      </c>
      <c r="B4" s="298"/>
      <c r="C4" s="299"/>
      <c r="D4" s="300" t="s">
        <v>305</v>
      </c>
      <c r="E4" s="301"/>
      <c r="F4" s="301"/>
      <c r="G4" s="301"/>
      <c r="H4" s="301"/>
      <c r="I4" s="301"/>
      <c r="J4" s="301"/>
      <c r="K4" s="301"/>
      <c r="L4" s="302"/>
      <c r="M4" s="303" t="s">
        <v>306</v>
      </c>
      <c r="N4" s="304"/>
      <c r="O4" s="304"/>
      <c r="P4" s="305"/>
      <c r="Q4" s="303" t="s">
        <v>307</v>
      </c>
      <c r="R4" s="304"/>
      <c r="S4" s="304"/>
      <c r="T4" s="305"/>
      <c r="U4" s="303" t="s">
        <v>308</v>
      </c>
      <c r="V4" s="304"/>
      <c r="W4" s="304"/>
      <c r="X4" s="306"/>
    </row>
    <row r="5" spans="1:24" ht="18" customHeight="1" x14ac:dyDescent="0.15">
      <c r="A5" s="316" t="s">
        <v>309</v>
      </c>
      <c r="B5" s="317"/>
      <c r="C5" s="318"/>
      <c r="D5" s="325" t="s">
        <v>310</v>
      </c>
      <c r="E5" s="326"/>
      <c r="F5" s="326"/>
      <c r="G5" s="326"/>
      <c r="H5" s="326"/>
      <c r="I5" s="326"/>
      <c r="J5" s="326"/>
      <c r="K5" s="326"/>
      <c r="L5" s="327"/>
      <c r="M5" s="328">
        <v>129083.481</v>
      </c>
      <c r="N5" s="329"/>
      <c r="O5" s="329"/>
      <c r="P5" s="330"/>
      <c r="Q5" s="331" t="s">
        <v>311</v>
      </c>
      <c r="R5" s="332"/>
      <c r="S5" s="332"/>
      <c r="T5" s="333"/>
      <c r="U5" s="334"/>
      <c r="V5" s="335"/>
      <c r="W5" s="335"/>
      <c r="X5" s="336"/>
    </row>
    <row r="6" spans="1:24" ht="18" customHeight="1" x14ac:dyDescent="0.15">
      <c r="A6" s="319"/>
      <c r="B6" s="320"/>
      <c r="C6" s="321"/>
      <c r="D6" s="313" t="s">
        <v>312</v>
      </c>
      <c r="E6" s="314"/>
      <c r="F6" s="314"/>
      <c r="G6" s="314"/>
      <c r="H6" s="314"/>
      <c r="I6" s="314"/>
      <c r="J6" s="314"/>
      <c r="K6" s="314"/>
      <c r="L6" s="315"/>
      <c r="M6" s="307">
        <v>91115</v>
      </c>
      <c r="N6" s="308"/>
      <c r="O6" s="308"/>
      <c r="P6" s="309"/>
      <c r="Q6" s="307" t="s">
        <v>248</v>
      </c>
      <c r="R6" s="308"/>
      <c r="S6" s="308"/>
      <c r="T6" s="309"/>
      <c r="U6" s="310"/>
      <c r="V6" s="311"/>
      <c r="W6" s="311"/>
      <c r="X6" s="312"/>
    </row>
    <row r="7" spans="1:24" ht="18" customHeight="1" x14ac:dyDescent="0.15">
      <c r="A7" s="319"/>
      <c r="B7" s="320"/>
      <c r="C7" s="321"/>
      <c r="D7" s="313" t="s">
        <v>313</v>
      </c>
      <c r="E7" s="314"/>
      <c r="F7" s="314"/>
      <c r="G7" s="314"/>
      <c r="H7" s="314"/>
      <c r="I7" s="314"/>
      <c r="J7" s="314"/>
      <c r="K7" s="314"/>
      <c r="L7" s="315"/>
      <c r="M7" s="307">
        <v>1715</v>
      </c>
      <c r="N7" s="308"/>
      <c r="O7" s="308"/>
      <c r="P7" s="309"/>
      <c r="Q7" s="307" t="s">
        <v>248</v>
      </c>
      <c r="R7" s="308"/>
      <c r="S7" s="308"/>
      <c r="T7" s="309"/>
      <c r="U7" s="310"/>
      <c r="V7" s="311"/>
      <c r="W7" s="311"/>
      <c r="X7" s="312"/>
    </row>
    <row r="8" spans="1:24" ht="18" customHeight="1" x14ac:dyDescent="0.15">
      <c r="A8" s="319"/>
      <c r="B8" s="320"/>
      <c r="C8" s="321"/>
      <c r="D8" s="313" t="s">
        <v>314</v>
      </c>
      <c r="E8" s="314"/>
      <c r="F8" s="314"/>
      <c r="G8" s="314"/>
      <c r="H8" s="314"/>
      <c r="I8" s="314"/>
      <c r="J8" s="314"/>
      <c r="K8" s="314"/>
      <c r="L8" s="315"/>
      <c r="M8" s="307">
        <f>M9-SUM(M5:P7)</f>
        <v>247.22399999998743</v>
      </c>
      <c r="N8" s="308"/>
      <c r="O8" s="308"/>
      <c r="P8" s="309"/>
      <c r="Q8" s="307" t="s">
        <v>248</v>
      </c>
      <c r="R8" s="308"/>
      <c r="S8" s="308"/>
      <c r="T8" s="309"/>
      <c r="U8" s="310"/>
      <c r="V8" s="311"/>
      <c r="W8" s="311"/>
      <c r="X8" s="312"/>
    </row>
    <row r="9" spans="1:24" ht="18" customHeight="1" thickBot="1" x14ac:dyDescent="0.2">
      <c r="A9" s="322"/>
      <c r="B9" s="323"/>
      <c r="C9" s="324"/>
      <c r="D9" s="338" t="s">
        <v>315</v>
      </c>
      <c r="E9" s="339"/>
      <c r="F9" s="339"/>
      <c r="G9" s="339"/>
      <c r="H9" s="339"/>
      <c r="I9" s="339"/>
      <c r="J9" s="339"/>
      <c r="K9" s="339"/>
      <c r="L9" s="340"/>
      <c r="M9" s="341">
        <v>222160.70499999999</v>
      </c>
      <c r="N9" s="342"/>
      <c r="O9" s="342"/>
      <c r="P9" s="343"/>
      <c r="Q9" s="341" t="s">
        <v>248</v>
      </c>
      <c r="R9" s="342"/>
      <c r="S9" s="342"/>
      <c r="T9" s="343"/>
      <c r="U9" s="341"/>
      <c r="V9" s="342"/>
      <c r="W9" s="342"/>
      <c r="X9" s="344"/>
    </row>
    <row r="10" spans="1:24" ht="18" customHeight="1" thickTop="1" x14ac:dyDescent="0.15">
      <c r="A10" s="365" t="s">
        <v>316</v>
      </c>
      <c r="B10" s="366"/>
      <c r="C10" s="367"/>
      <c r="D10" s="345" t="s">
        <v>317</v>
      </c>
      <c r="E10" s="346"/>
      <c r="F10" s="346"/>
      <c r="G10" s="346"/>
      <c r="H10" s="346"/>
      <c r="I10" s="346"/>
      <c r="J10" s="346"/>
      <c r="K10" s="346"/>
      <c r="L10" s="347"/>
      <c r="M10" s="348">
        <v>18000</v>
      </c>
      <c r="N10" s="349"/>
      <c r="O10" s="349"/>
      <c r="P10" s="350"/>
      <c r="Q10" s="348" t="s">
        <v>248</v>
      </c>
      <c r="R10" s="349"/>
      <c r="S10" s="349"/>
      <c r="T10" s="350"/>
      <c r="U10" s="348"/>
      <c r="V10" s="349"/>
      <c r="W10" s="349"/>
      <c r="X10" s="351"/>
    </row>
    <row r="11" spans="1:24" ht="18" customHeight="1" x14ac:dyDescent="0.15">
      <c r="A11" s="368"/>
      <c r="B11" s="369"/>
      <c r="C11" s="370"/>
      <c r="D11" s="313" t="s">
        <v>318</v>
      </c>
      <c r="E11" s="314"/>
      <c r="F11" s="314"/>
      <c r="G11" s="314"/>
      <c r="H11" s="314"/>
      <c r="I11" s="314"/>
      <c r="J11" s="314"/>
      <c r="K11" s="314"/>
      <c r="L11" s="315"/>
      <c r="M11" s="307">
        <v>9463</v>
      </c>
      <c r="N11" s="308"/>
      <c r="O11" s="308"/>
      <c r="P11" s="309"/>
      <c r="Q11" s="307" t="s">
        <v>248</v>
      </c>
      <c r="R11" s="308"/>
      <c r="S11" s="308"/>
      <c r="T11" s="309"/>
      <c r="U11" s="307"/>
      <c r="V11" s="308"/>
      <c r="W11" s="308"/>
      <c r="X11" s="337"/>
    </row>
    <row r="12" spans="1:24" ht="18" customHeight="1" x14ac:dyDescent="0.15">
      <c r="A12" s="368"/>
      <c r="B12" s="369"/>
      <c r="C12" s="370"/>
      <c r="D12" s="313" t="s">
        <v>319</v>
      </c>
      <c r="E12" s="314"/>
      <c r="F12" s="314"/>
      <c r="G12" s="314"/>
      <c r="H12" s="314"/>
      <c r="I12" s="314"/>
      <c r="J12" s="314"/>
      <c r="K12" s="314"/>
      <c r="L12" s="315"/>
      <c r="M12" s="307">
        <v>5985.4</v>
      </c>
      <c r="N12" s="308"/>
      <c r="O12" s="308"/>
      <c r="P12" s="309"/>
      <c r="Q12" s="307" t="s">
        <v>248</v>
      </c>
      <c r="R12" s="308"/>
      <c r="S12" s="308"/>
      <c r="T12" s="309"/>
      <c r="U12" s="307"/>
      <c r="V12" s="308"/>
      <c r="W12" s="308"/>
      <c r="X12" s="337"/>
    </row>
    <row r="13" spans="1:24" ht="18" customHeight="1" x14ac:dyDescent="0.15">
      <c r="A13" s="368"/>
      <c r="B13" s="369"/>
      <c r="C13" s="370"/>
      <c r="D13" s="313" t="s">
        <v>320</v>
      </c>
      <c r="E13" s="314"/>
      <c r="F13" s="314"/>
      <c r="G13" s="314"/>
      <c r="H13" s="314"/>
      <c r="I13" s="314"/>
      <c r="J13" s="314"/>
      <c r="K13" s="314"/>
      <c r="L13" s="315"/>
      <c r="M13" s="307">
        <v>4355.9494999999997</v>
      </c>
      <c r="N13" s="308"/>
      <c r="O13" s="308"/>
      <c r="P13" s="309"/>
      <c r="Q13" s="307" t="s">
        <v>248</v>
      </c>
      <c r="R13" s="308"/>
      <c r="S13" s="308"/>
      <c r="T13" s="309"/>
      <c r="U13" s="307"/>
      <c r="V13" s="308"/>
      <c r="W13" s="308"/>
      <c r="X13" s="337"/>
    </row>
    <row r="14" spans="1:24" ht="18" customHeight="1" x14ac:dyDescent="0.15">
      <c r="A14" s="368"/>
      <c r="B14" s="369"/>
      <c r="C14" s="370"/>
      <c r="D14" s="313" t="s">
        <v>321</v>
      </c>
      <c r="E14" s="314"/>
      <c r="F14" s="314"/>
      <c r="G14" s="314"/>
      <c r="H14" s="314"/>
      <c r="I14" s="314"/>
      <c r="J14" s="314"/>
      <c r="K14" s="314"/>
      <c r="L14" s="315"/>
      <c r="M14" s="307">
        <f>M15-SUM(M10:P13)</f>
        <v>6381.3274999999994</v>
      </c>
      <c r="N14" s="308"/>
      <c r="O14" s="308"/>
      <c r="P14" s="309"/>
      <c r="Q14" s="307" t="s">
        <v>248</v>
      </c>
      <c r="R14" s="308"/>
      <c r="S14" s="308"/>
      <c r="T14" s="309"/>
      <c r="U14" s="310"/>
      <c r="V14" s="311"/>
      <c r="W14" s="311"/>
      <c r="X14" s="312"/>
    </row>
    <row r="15" spans="1:24" ht="18" customHeight="1" thickBot="1" x14ac:dyDescent="0.2">
      <c r="A15" s="371"/>
      <c r="B15" s="372"/>
      <c r="C15" s="373"/>
      <c r="D15" s="352" t="s">
        <v>315</v>
      </c>
      <c r="E15" s="353"/>
      <c r="F15" s="353"/>
      <c r="G15" s="353"/>
      <c r="H15" s="353"/>
      <c r="I15" s="353"/>
      <c r="J15" s="353"/>
      <c r="K15" s="353"/>
      <c r="L15" s="354"/>
      <c r="M15" s="341">
        <v>44185.677000000003</v>
      </c>
      <c r="N15" s="342"/>
      <c r="O15" s="342"/>
      <c r="P15" s="343"/>
      <c r="Q15" s="341" t="s">
        <v>248</v>
      </c>
      <c r="R15" s="342"/>
      <c r="S15" s="342"/>
      <c r="T15" s="343"/>
      <c r="U15" s="341"/>
      <c r="V15" s="342"/>
      <c r="W15" s="342"/>
      <c r="X15" s="344"/>
    </row>
    <row r="16" spans="1:24" ht="18" customHeight="1" thickTop="1" thickBot="1" x14ac:dyDescent="0.2">
      <c r="A16" s="355" t="s">
        <v>322</v>
      </c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7"/>
      <c r="M16" s="358">
        <v>266346.38199999998</v>
      </c>
      <c r="N16" s="359"/>
      <c r="O16" s="359"/>
      <c r="P16" s="360"/>
      <c r="Q16" s="361" t="s">
        <v>248</v>
      </c>
      <c r="R16" s="362"/>
      <c r="S16" s="362"/>
      <c r="T16" s="363"/>
      <c r="U16" s="358"/>
      <c r="V16" s="359"/>
      <c r="W16" s="359"/>
      <c r="X16" s="364"/>
    </row>
    <row r="17" spans="1:24" ht="18" customHeight="1" x14ac:dyDescent="0.15">
      <c r="B17" s="186"/>
      <c r="C17" s="187"/>
      <c r="D17" s="187"/>
      <c r="E17" s="187"/>
      <c r="F17" s="187"/>
      <c r="G17" s="187"/>
      <c r="H17" s="188"/>
      <c r="I17" s="189"/>
      <c r="J17" s="189"/>
      <c r="K17" s="188"/>
      <c r="L17" s="189"/>
      <c r="M17" s="189"/>
      <c r="N17" s="188"/>
      <c r="O17" s="189"/>
      <c r="P17" s="189"/>
      <c r="Q17" s="188"/>
      <c r="R17" s="189"/>
      <c r="S17" s="189"/>
      <c r="T17" s="188"/>
      <c r="U17" s="189"/>
      <c r="V17" s="188"/>
      <c r="W17" s="189"/>
      <c r="X17" s="189"/>
    </row>
    <row r="18" spans="1:24" ht="18" customHeight="1" x14ac:dyDescent="0.15">
      <c r="B18" s="186"/>
      <c r="C18" s="187"/>
      <c r="D18" s="187"/>
      <c r="E18" s="187"/>
      <c r="F18" s="187"/>
      <c r="G18" s="187"/>
      <c r="H18" s="188"/>
      <c r="I18" s="189"/>
      <c r="J18" s="189"/>
      <c r="K18" s="188"/>
      <c r="L18" s="189"/>
      <c r="M18" s="189"/>
      <c r="N18" s="188"/>
      <c r="O18" s="189"/>
      <c r="P18" s="189"/>
      <c r="Q18" s="188"/>
      <c r="R18" s="189"/>
      <c r="S18" s="189"/>
      <c r="T18" s="188"/>
      <c r="U18" s="189"/>
      <c r="V18" s="188"/>
      <c r="W18" s="189"/>
      <c r="X18" s="189"/>
    </row>
    <row r="19" spans="1:24" ht="18" customHeight="1" x14ac:dyDescent="0.15">
      <c r="A19" s="185" t="s">
        <v>323</v>
      </c>
      <c r="B19" s="186"/>
      <c r="C19" s="187"/>
      <c r="D19" s="187"/>
      <c r="E19" s="187"/>
      <c r="F19" s="187"/>
      <c r="G19" s="187"/>
      <c r="H19" s="188"/>
      <c r="I19" s="189"/>
      <c r="J19" s="189"/>
      <c r="K19" s="188"/>
      <c r="L19" s="189"/>
      <c r="M19" s="189"/>
      <c r="N19" s="188"/>
      <c r="O19" s="189"/>
      <c r="P19" s="189"/>
      <c r="Q19" s="188"/>
      <c r="R19" s="189"/>
      <c r="S19" s="189"/>
      <c r="T19" s="188"/>
      <c r="U19" s="189"/>
      <c r="V19" s="188"/>
      <c r="W19" s="189"/>
      <c r="X19" s="189"/>
    </row>
    <row r="20" spans="1:24" ht="9.9499999999999993" customHeight="1" x14ac:dyDescent="0.15">
      <c r="B20" s="186"/>
      <c r="C20" s="187"/>
      <c r="D20" s="187"/>
      <c r="E20" s="187"/>
      <c r="F20" s="187"/>
      <c r="G20" s="187"/>
      <c r="H20" s="188"/>
      <c r="I20" s="189"/>
      <c r="J20" s="189"/>
      <c r="K20" s="188"/>
      <c r="L20" s="189"/>
      <c r="M20" s="189"/>
      <c r="N20" s="188"/>
      <c r="O20" s="189"/>
      <c r="P20" s="189"/>
      <c r="Q20" s="188"/>
      <c r="R20" s="189"/>
      <c r="S20" s="189"/>
      <c r="T20" s="188"/>
      <c r="U20" s="189"/>
      <c r="V20" s="188"/>
      <c r="W20" s="189"/>
      <c r="X20" s="189"/>
    </row>
    <row r="21" spans="1:24" ht="18" customHeight="1" thickBot="1" x14ac:dyDescent="0.2">
      <c r="A21" s="190" t="s">
        <v>304</v>
      </c>
      <c r="B21" s="186"/>
      <c r="C21" s="187"/>
      <c r="D21" s="187"/>
      <c r="E21" s="187"/>
      <c r="F21" s="187"/>
      <c r="G21" s="187"/>
      <c r="H21" s="188"/>
      <c r="I21" s="189"/>
      <c r="J21" s="189"/>
      <c r="K21" s="295" t="s">
        <v>216</v>
      </c>
      <c r="L21" s="380"/>
      <c r="M21" s="380"/>
      <c r="N21" s="380"/>
      <c r="O21" s="189"/>
      <c r="P21" s="189"/>
      <c r="Q21" s="188"/>
      <c r="R21" s="189"/>
      <c r="S21" s="189"/>
      <c r="T21" s="188"/>
      <c r="U21" s="189"/>
      <c r="V21" s="188"/>
      <c r="W21" s="189"/>
      <c r="X21" s="189"/>
    </row>
    <row r="22" spans="1:24" ht="18" customHeight="1" thickBot="1" x14ac:dyDescent="0.2">
      <c r="A22" s="297" t="s">
        <v>324</v>
      </c>
      <c r="B22" s="381"/>
      <c r="C22" s="381"/>
      <c r="D22" s="381"/>
      <c r="E22" s="381"/>
      <c r="F22" s="381"/>
      <c r="G22" s="381"/>
      <c r="H22" s="381"/>
      <c r="I22" s="381"/>
      <c r="J22" s="381"/>
      <c r="K22" s="382"/>
      <c r="L22" s="300" t="s">
        <v>325</v>
      </c>
      <c r="M22" s="381"/>
      <c r="N22" s="383"/>
      <c r="O22" s="189"/>
      <c r="P22" s="189"/>
      <c r="Q22" s="188"/>
      <c r="R22" s="189"/>
      <c r="S22" s="189"/>
      <c r="T22" s="188"/>
      <c r="U22" s="189"/>
      <c r="V22" s="188"/>
      <c r="W22" s="189"/>
      <c r="X22" s="189"/>
    </row>
    <row r="23" spans="1:24" ht="18" customHeight="1" x14ac:dyDescent="0.15">
      <c r="A23" s="374" t="s">
        <v>326</v>
      </c>
      <c r="B23" s="375"/>
      <c r="C23" s="375"/>
      <c r="D23" s="375"/>
      <c r="E23" s="375"/>
      <c r="F23" s="375"/>
      <c r="G23" s="375"/>
      <c r="H23" s="375"/>
      <c r="I23" s="375"/>
      <c r="J23" s="375"/>
      <c r="K23" s="376"/>
      <c r="L23" s="377">
        <v>14527.1</v>
      </c>
      <c r="M23" s="378"/>
      <c r="N23" s="379"/>
      <c r="O23" s="193"/>
      <c r="P23" s="193"/>
      <c r="Q23" s="188"/>
      <c r="R23" s="193"/>
      <c r="S23" s="193"/>
      <c r="T23" s="188"/>
      <c r="U23" s="193"/>
      <c r="V23" s="188"/>
      <c r="W23" s="193"/>
      <c r="X23" s="193"/>
    </row>
    <row r="24" spans="1:24" ht="18" customHeight="1" x14ac:dyDescent="0.15">
      <c r="A24" s="374" t="s">
        <v>327</v>
      </c>
      <c r="B24" s="375"/>
      <c r="C24" s="375"/>
      <c r="D24" s="375"/>
      <c r="E24" s="375"/>
      <c r="F24" s="375"/>
      <c r="G24" s="375"/>
      <c r="H24" s="375"/>
      <c r="I24" s="375"/>
      <c r="J24" s="375"/>
      <c r="K24" s="376"/>
      <c r="L24" s="377">
        <v>3026.25</v>
      </c>
      <c r="M24" s="378"/>
      <c r="N24" s="379"/>
      <c r="O24" s="193"/>
      <c r="P24" s="193"/>
      <c r="Q24" s="188"/>
      <c r="R24" s="193"/>
      <c r="S24" s="193"/>
      <c r="T24" s="188"/>
      <c r="U24" s="193"/>
      <c r="V24" s="188"/>
      <c r="W24" s="193"/>
      <c r="X24" s="193"/>
    </row>
    <row r="25" spans="1:24" ht="18" customHeight="1" x14ac:dyDescent="0.15">
      <c r="A25" s="374" t="s">
        <v>328</v>
      </c>
      <c r="B25" s="375"/>
      <c r="C25" s="375"/>
      <c r="D25" s="375"/>
      <c r="E25" s="375"/>
      <c r="F25" s="375"/>
      <c r="G25" s="375"/>
      <c r="H25" s="375"/>
      <c r="I25" s="375"/>
      <c r="J25" s="375"/>
      <c r="K25" s="376"/>
      <c r="L25" s="377">
        <v>1999</v>
      </c>
      <c r="M25" s="378"/>
      <c r="N25" s="379"/>
      <c r="O25" s="193"/>
      <c r="P25" s="193"/>
      <c r="Q25" s="188"/>
      <c r="R25" s="193"/>
      <c r="S25" s="193"/>
      <c r="T25" s="188"/>
      <c r="U25" s="193"/>
      <c r="V25" s="188"/>
      <c r="W25" s="193"/>
      <c r="X25" s="193"/>
    </row>
    <row r="26" spans="1:24" ht="18" customHeight="1" x14ac:dyDescent="0.15">
      <c r="A26" s="374" t="s">
        <v>329</v>
      </c>
      <c r="B26" s="375"/>
      <c r="C26" s="375"/>
      <c r="D26" s="375"/>
      <c r="E26" s="375"/>
      <c r="F26" s="375"/>
      <c r="G26" s="375"/>
      <c r="H26" s="375"/>
      <c r="I26" s="375"/>
      <c r="J26" s="375"/>
      <c r="K26" s="376"/>
      <c r="L26" s="377">
        <v>1991.4019410000001</v>
      </c>
      <c r="M26" s="378"/>
      <c r="N26" s="379"/>
      <c r="O26" s="193"/>
      <c r="P26" s="193"/>
      <c r="Q26" s="188"/>
      <c r="R26" s="193"/>
      <c r="S26" s="193"/>
      <c r="T26" s="188"/>
      <c r="U26" s="193"/>
      <c r="V26" s="188"/>
      <c r="W26" s="193"/>
      <c r="X26" s="193"/>
    </row>
    <row r="27" spans="1:24" ht="18" customHeight="1" x14ac:dyDescent="0.15">
      <c r="A27" s="374" t="s">
        <v>330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6"/>
      <c r="L27" s="377">
        <v>752.22880099999998</v>
      </c>
      <c r="M27" s="378"/>
      <c r="N27" s="379"/>
      <c r="O27" s="193"/>
      <c r="P27" s="193"/>
      <c r="Q27" s="188"/>
      <c r="R27" s="193"/>
      <c r="S27" s="193"/>
      <c r="T27" s="188"/>
      <c r="U27" s="193"/>
      <c r="V27" s="188"/>
      <c r="W27" s="193"/>
      <c r="X27" s="193"/>
    </row>
    <row r="28" spans="1:24" ht="18" customHeight="1" thickBot="1" x14ac:dyDescent="0.2">
      <c r="A28" s="384" t="s">
        <v>292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5"/>
      <c r="L28" s="386">
        <f>SUM(L23:N27)</f>
        <v>22295.980742</v>
      </c>
      <c r="M28" s="387"/>
      <c r="N28" s="388"/>
      <c r="O28" s="189"/>
      <c r="P28" s="189"/>
      <c r="Q28" s="188"/>
      <c r="R28" s="189"/>
      <c r="S28" s="189"/>
      <c r="T28" s="188"/>
      <c r="U28" s="189"/>
      <c r="V28" s="188"/>
      <c r="W28" s="189"/>
      <c r="X28" s="189"/>
    </row>
    <row r="32" spans="1:24" ht="20.100000000000001" customHeight="1" x14ac:dyDescent="0.15">
      <c r="A32" s="185" t="s">
        <v>331</v>
      </c>
      <c r="M32" s="194"/>
    </row>
    <row r="33" spans="1:25" ht="9.9499999999999993" customHeight="1" x14ac:dyDescent="0.15">
      <c r="A33" s="185"/>
    </row>
    <row r="34" spans="1:25" ht="15" customHeight="1" thickBot="1" x14ac:dyDescent="0.2">
      <c r="A34" s="190" t="s">
        <v>304</v>
      </c>
      <c r="U34" s="389" t="s">
        <v>216</v>
      </c>
      <c r="V34" s="390"/>
      <c r="W34" s="390"/>
      <c r="X34" s="390"/>
    </row>
    <row r="35" spans="1:25" ht="20.100000000000001" customHeight="1" x14ac:dyDescent="0.15">
      <c r="A35" s="391" t="s">
        <v>262</v>
      </c>
      <c r="B35" s="392"/>
      <c r="C35" s="392"/>
      <c r="D35" s="393"/>
      <c r="E35" s="397" t="s">
        <v>332</v>
      </c>
      <c r="F35" s="398"/>
      <c r="G35" s="398"/>
      <c r="H35" s="399"/>
      <c r="I35" s="397" t="s">
        <v>333</v>
      </c>
      <c r="J35" s="398"/>
      <c r="K35" s="398"/>
      <c r="L35" s="399"/>
      <c r="M35" s="403" t="s">
        <v>334</v>
      </c>
      <c r="N35" s="404"/>
      <c r="O35" s="404"/>
      <c r="P35" s="404"/>
      <c r="Q35" s="404"/>
      <c r="R35" s="404"/>
      <c r="S35" s="404"/>
      <c r="T35" s="405"/>
      <c r="U35" s="397" t="s">
        <v>269</v>
      </c>
      <c r="V35" s="398"/>
      <c r="W35" s="398"/>
      <c r="X35" s="406"/>
    </row>
    <row r="36" spans="1:25" ht="20.100000000000001" customHeight="1" x14ac:dyDescent="0.15">
      <c r="A36" s="394"/>
      <c r="B36" s="395"/>
      <c r="C36" s="395"/>
      <c r="D36" s="396"/>
      <c r="E36" s="400"/>
      <c r="F36" s="401"/>
      <c r="G36" s="401"/>
      <c r="H36" s="402"/>
      <c r="I36" s="400"/>
      <c r="J36" s="401"/>
      <c r="K36" s="401"/>
      <c r="L36" s="402"/>
      <c r="M36" s="408" t="s">
        <v>335</v>
      </c>
      <c r="N36" s="409"/>
      <c r="O36" s="409"/>
      <c r="P36" s="410"/>
      <c r="Q36" s="408" t="s">
        <v>336</v>
      </c>
      <c r="R36" s="409"/>
      <c r="S36" s="409"/>
      <c r="T36" s="410"/>
      <c r="U36" s="400"/>
      <c r="V36" s="401"/>
      <c r="W36" s="401"/>
      <c r="X36" s="407"/>
    </row>
    <row r="37" spans="1:25" ht="20.100000000000001" customHeight="1" x14ac:dyDescent="0.15">
      <c r="A37" s="411" t="s">
        <v>337</v>
      </c>
      <c r="B37" s="412"/>
      <c r="C37" s="412"/>
      <c r="D37" s="413"/>
      <c r="E37" s="414">
        <v>1057.5933299999999</v>
      </c>
      <c r="F37" s="415"/>
      <c r="G37" s="415"/>
      <c r="H37" s="416"/>
      <c r="I37" s="414">
        <f>2921.615641</f>
        <v>2921.6156409999999</v>
      </c>
      <c r="J37" s="415"/>
      <c r="K37" s="415"/>
      <c r="L37" s="416"/>
      <c r="M37" s="414">
        <f>E37+I37-Q37-U37</f>
        <v>0.82184000000006563</v>
      </c>
      <c r="N37" s="418"/>
      <c r="O37" s="418"/>
      <c r="P37" s="419"/>
      <c r="Q37" s="414">
        <v>74.523989999999998</v>
      </c>
      <c r="R37" s="415"/>
      <c r="S37" s="415"/>
      <c r="T37" s="416"/>
      <c r="U37" s="420">
        <f>3903.863141</f>
        <v>3903.8631409999998</v>
      </c>
      <c r="V37" s="421"/>
      <c r="W37" s="421"/>
      <c r="X37" s="422"/>
    </row>
    <row r="38" spans="1:25" ht="20.100000000000001" customHeight="1" x14ac:dyDescent="0.15">
      <c r="A38" s="411" t="s">
        <v>338</v>
      </c>
      <c r="B38" s="412"/>
      <c r="C38" s="412"/>
      <c r="D38" s="413"/>
      <c r="E38" s="414" t="s">
        <v>311</v>
      </c>
      <c r="F38" s="415"/>
      <c r="G38" s="415"/>
      <c r="H38" s="416"/>
      <c r="I38" s="414" t="s">
        <v>311</v>
      </c>
      <c r="J38" s="415"/>
      <c r="K38" s="415"/>
      <c r="L38" s="416"/>
      <c r="M38" s="414" t="s">
        <v>311</v>
      </c>
      <c r="N38" s="415"/>
      <c r="O38" s="415"/>
      <c r="P38" s="416"/>
      <c r="Q38" s="414" t="s">
        <v>311</v>
      </c>
      <c r="R38" s="415"/>
      <c r="S38" s="415"/>
      <c r="T38" s="416"/>
      <c r="U38" s="414" t="s">
        <v>311</v>
      </c>
      <c r="V38" s="415"/>
      <c r="W38" s="415"/>
      <c r="X38" s="417"/>
    </row>
    <row r="39" spans="1:25" ht="20.100000000000001" customHeight="1" x14ac:dyDescent="0.15">
      <c r="A39" s="411" t="s">
        <v>339</v>
      </c>
      <c r="B39" s="412"/>
      <c r="C39" s="412"/>
      <c r="D39" s="413"/>
      <c r="E39" s="414">
        <v>817.416651</v>
      </c>
      <c r="F39" s="415"/>
      <c r="G39" s="415"/>
      <c r="H39" s="416"/>
      <c r="I39" s="414">
        <v>807.32928400000003</v>
      </c>
      <c r="J39" s="415"/>
      <c r="K39" s="415"/>
      <c r="L39" s="416"/>
      <c r="M39" s="414">
        <f>E39+I39-U39</f>
        <v>814.13941599999987</v>
      </c>
      <c r="N39" s="415"/>
      <c r="O39" s="415"/>
      <c r="P39" s="416"/>
      <c r="Q39" s="414" t="s">
        <v>311</v>
      </c>
      <c r="R39" s="415"/>
      <c r="S39" s="415"/>
      <c r="T39" s="416"/>
      <c r="U39" s="420">
        <v>810.60651900000005</v>
      </c>
      <c r="V39" s="375"/>
      <c r="W39" s="375"/>
      <c r="X39" s="432"/>
    </row>
    <row r="40" spans="1:25" ht="20.100000000000001" customHeight="1" thickBot="1" x14ac:dyDescent="0.2">
      <c r="A40" s="423" t="s">
        <v>340</v>
      </c>
      <c r="B40" s="424"/>
      <c r="C40" s="424"/>
      <c r="D40" s="425"/>
      <c r="E40" s="426">
        <v>14092.491083000001</v>
      </c>
      <c r="F40" s="427"/>
      <c r="G40" s="427"/>
      <c r="H40" s="428"/>
      <c r="I40" s="426">
        <v>528.62025000000006</v>
      </c>
      <c r="J40" s="427"/>
      <c r="K40" s="427"/>
      <c r="L40" s="428"/>
      <c r="M40" s="426">
        <f>E40+I40-U40</f>
        <v>1365.2591130000001</v>
      </c>
      <c r="N40" s="427"/>
      <c r="O40" s="427"/>
      <c r="P40" s="428"/>
      <c r="Q40" s="426" t="s">
        <v>311</v>
      </c>
      <c r="R40" s="427"/>
      <c r="S40" s="427"/>
      <c r="T40" s="428"/>
      <c r="U40" s="429">
        <v>13255.852220000001</v>
      </c>
      <c r="V40" s="430"/>
      <c r="W40" s="430"/>
      <c r="X40" s="431"/>
      <c r="Y40" s="194"/>
    </row>
    <row r="41" spans="1:25" ht="20.100000000000001" customHeight="1" x14ac:dyDescent="0.15">
      <c r="A41" s="190" t="s">
        <v>341</v>
      </c>
      <c r="Y41" s="194"/>
    </row>
    <row r="42" spans="1:25" ht="20.100000000000001" customHeight="1" x14ac:dyDescent="0.15">
      <c r="A42" s="195"/>
      <c r="B42" s="196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</row>
    <row r="43" spans="1:25" ht="20.100000000000001" customHeight="1" x14ac:dyDescent="0.15"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</row>
  </sheetData>
  <mergeCells count="103">
    <mergeCell ref="A40:D40"/>
    <mergeCell ref="E40:H40"/>
    <mergeCell ref="I40:L40"/>
    <mergeCell ref="M40:P40"/>
    <mergeCell ref="Q40:T40"/>
    <mergeCell ref="U40:X40"/>
    <mergeCell ref="A39:D39"/>
    <mergeCell ref="E39:H39"/>
    <mergeCell ref="I39:L39"/>
    <mergeCell ref="M39:P39"/>
    <mergeCell ref="Q39:T39"/>
    <mergeCell ref="U39:X39"/>
    <mergeCell ref="A38:D38"/>
    <mergeCell ref="E38:H38"/>
    <mergeCell ref="I38:L38"/>
    <mergeCell ref="M38:P38"/>
    <mergeCell ref="Q38:T38"/>
    <mergeCell ref="U38:X38"/>
    <mergeCell ref="A37:D37"/>
    <mergeCell ref="E37:H37"/>
    <mergeCell ref="I37:L37"/>
    <mergeCell ref="M37:P37"/>
    <mergeCell ref="Q37:T37"/>
    <mergeCell ref="U37:X37"/>
    <mergeCell ref="A28:K28"/>
    <mergeCell ref="L28:N28"/>
    <mergeCell ref="U34:X34"/>
    <mergeCell ref="A35:D36"/>
    <mergeCell ref="E35:H36"/>
    <mergeCell ref="I35:L36"/>
    <mergeCell ref="M35:T35"/>
    <mergeCell ref="U35:X36"/>
    <mergeCell ref="M36:P36"/>
    <mergeCell ref="Q36:T36"/>
    <mergeCell ref="A25:K25"/>
    <mergeCell ref="L25:N25"/>
    <mergeCell ref="A26:K26"/>
    <mergeCell ref="L26:N26"/>
    <mergeCell ref="A27:K27"/>
    <mergeCell ref="L27:N27"/>
    <mergeCell ref="K21:N21"/>
    <mergeCell ref="A22:K22"/>
    <mergeCell ref="L22:N22"/>
    <mergeCell ref="A23:K23"/>
    <mergeCell ref="L23:N23"/>
    <mergeCell ref="A24:K24"/>
    <mergeCell ref="L24:N24"/>
    <mergeCell ref="D15:L15"/>
    <mergeCell ref="M15:P15"/>
    <mergeCell ref="Q15:T15"/>
    <mergeCell ref="U15:X15"/>
    <mergeCell ref="A16:L16"/>
    <mergeCell ref="M16:P16"/>
    <mergeCell ref="Q16:T16"/>
    <mergeCell ref="U16:X16"/>
    <mergeCell ref="D13:L13"/>
    <mergeCell ref="M13:P13"/>
    <mergeCell ref="Q13:T13"/>
    <mergeCell ref="U13:X13"/>
    <mergeCell ref="D14:L14"/>
    <mergeCell ref="M14:P14"/>
    <mergeCell ref="Q14:T14"/>
    <mergeCell ref="U14:X14"/>
    <mergeCell ref="A10:C15"/>
    <mergeCell ref="M11:P11"/>
    <mergeCell ref="Q11:T11"/>
    <mergeCell ref="U11:X11"/>
    <mergeCell ref="D12:L12"/>
    <mergeCell ref="M12:P12"/>
    <mergeCell ref="Q12:T12"/>
    <mergeCell ref="U12:X12"/>
    <mergeCell ref="D9:L9"/>
    <mergeCell ref="M9:P9"/>
    <mergeCell ref="Q9:T9"/>
    <mergeCell ref="U9:X9"/>
    <mergeCell ref="D10:L10"/>
    <mergeCell ref="M10:P10"/>
    <mergeCell ref="Q10:T10"/>
    <mergeCell ref="U10:X10"/>
    <mergeCell ref="D11:L11"/>
    <mergeCell ref="D8:L8"/>
    <mergeCell ref="M8:P8"/>
    <mergeCell ref="Q8:T8"/>
    <mergeCell ref="U8:X8"/>
    <mergeCell ref="A5:C9"/>
    <mergeCell ref="D5:L5"/>
    <mergeCell ref="M5:P5"/>
    <mergeCell ref="Q5:T5"/>
    <mergeCell ref="U5:X5"/>
    <mergeCell ref="D6:L6"/>
    <mergeCell ref="M6:P6"/>
    <mergeCell ref="Q6:T6"/>
    <mergeCell ref="U6:X6"/>
    <mergeCell ref="D7:L7"/>
    <mergeCell ref="T3:W3"/>
    <mergeCell ref="A4:C4"/>
    <mergeCell ref="D4:L4"/>
    <mergeCell ref="M4:P4"/>
    <mergeCell ref="Q4:T4"/>
    <mergeCell ref="U4:X4"/>
    <mergeCell ref="M7:P7"/>
    <mergeCell ref="Q7:T7"/>
    <mergeCell ref="U7:X7"/>
  </mergeCells>
  <phoneticPr fontId="37"/>
  <pageMargins left="0.7" right="0.7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2016-08-31T01:57:34Z</cp:lastPrinted>
  <dcterms:created xsi:type="dcterms:W3CDTF">2014-08-27T05:50:22Z</dcterms:created>
  <dcterms:modified xsi:type="dcterms:W3CDTF">2016-08-31T07:37:21Z</dcterms:modified>
</cp:coreProperties>
</file>