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definedNames>
    <definedName name="_xlnm.Print_Area" localSheetId="2">キャッシュ・フロー計算書!$A$1:$U$52</definedName>
    <definedName name="_xlnm.Print_Area" localSheetId="5">基金附属明細表ほか!$A$1:$Y$48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</definedNames>
  <calcPr calcId="145621" calcMode="manual"/>
</workbook>
</file>

<file path=xl/calcChain.xml><?xml version="1.0" encoding="utf-8"?>
<calcChain xmlns="http://schemas.openxmlformats.org/spreadsheetml/2006/main">
  <c r="M43" i="6" l="1"/>
  <c r="M42" i="6"/>
  <c r="M40" i="6"/>
  <c r="L33" i="6"/>
  <c r="M24" i="6"/>
  <c r="M25" i="6" s="1"/>
  <c r="Q10" i="6"/>
  <c r="V5" i="6"/>
  <c r="V10" i="6" s="1"/>
  <c r="Q5" i="6"/>
  <c r="N5" i="6"/>
  <c r="N10" i="6" s="1"/>
  <c r="K5" i="6"/>
  <c r="K10" i="6" s="1"/>
  <c r="H5" i="6"/>
  <c r="H10" i="6" s="1"/>
  <c r="G25" i="5" l="1"/>
  <c r="G24" i="5"/>
</calcChain>
</file>

<file path=xl/sharedStrings.xml><?xml version="1.0" encoding="utf-8"?>
<sst xmlns="http://schemas.openxmlformats.org/spreadsheetml/2006/main" count="788" uniqueCount="340">
  <si>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</si>
  <si>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</si>
  <si>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</si>
  <si>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</si>
  <si>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</si>
  <si>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</si>
  <si>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</si>
  <si>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</si>
  <si>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</si>
  <si>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</si>
  <si>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</si>
  <si>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</si>
  <si>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</si>
  <si>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</si>
  <si>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</si>
  <si>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</si>
  <si>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</si>
  <si>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</si>
  <si>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</si>
  <si>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</si>
  <si>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</si>
  <si>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</si>
  <si>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</si>
  <si>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</si>
  <si>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</si>
  <si>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</si>
  <si>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</si>
  <si>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</si>
  <si>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</si>
  <si>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</si>
  <si>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</si>
  <si>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</si>
  <si>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</si>
  <si>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</si>
  <si>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</si>
  <si>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</si>
  <si>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</si>
  <si>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</si>
  <si>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</si>
  <si>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</si>
  <si>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</si>
  <si>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</si>
  <si>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</si>
  <si>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</si>
  <si>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</si>
  <si>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</si>
  <si>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</si>
  <si>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</si>
  <si>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</si>
  <si>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</si>
  <si>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</si>
  <si>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</si>
  <si>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</si>
  <si>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</si>
  <si>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</si>
  <si>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</si>
  <si>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</si>
  <si>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</si>
  <si>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</si>
  <si>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</si>
  <si>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</si>
  <si>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</si>
  <si>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</si>
  <si>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</si>
  <si>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</si>
  <si>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</si>
  <si>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</si>
  <si>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</si>
  <si>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</si>
  <si>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</si>
  <si>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</si>
  <si>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</si>
  <si>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</si>
  <si>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</si>
  <si>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</si>
  <si>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</si>
  <si>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</si>
  <si>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</si>
  <si>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</si>
  <si>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</si>
  <si>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</si>
  <si>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</si>
  <si>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</si>
  <si>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</si>
  <si>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</si>
  <si>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</si>
  <si>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</si>
  <si>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</si>
  <si>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</si>
  <si>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</si>
  <si>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</si>
  <si>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</si>
  <si>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</si>
  <si>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</si>
  <si>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</si>
  <si>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</si>
  <si>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</si>
  <si>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</si>
  <si>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</si>
  <si>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</si>
  <si>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</si>
  <si>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</si>
  <si>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</si>
  <si>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</si>
  <si>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</si>
  <si>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</si>
  <si>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</si>
  <si>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</si>
  <si>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</si>
  <si>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</si>
  <si>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</si>
  <si>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</si>
  <si>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</si>
  <si>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</si>
  <si>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</si>
  <si>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</si>
  <si>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</si>
  <si>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</si>
  <si>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</si>
  <si>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</si>
  <si>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</si>
  <si>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</si>
  <si>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</si>
  <si>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</si>
  <si>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</si>
  <si>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</si>
  <si>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</si>
  <si>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</si>
  <si>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</si>
  <si>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</si>
  <si>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</si>
  <si>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</si>
  <si>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</si>
  <si>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</si>
  <si>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</si>
  <si>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</si>
  <si>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</si>
  <si>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</si>
  <si>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</si>
  <si>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</si>
  <si>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</si>
  <si>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</si>
  <si>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</si>
  <si>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</si>
  <si>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</si>
  <si>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</si>
  <si>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</si>
  <si>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</si>
  <si>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</si>
  <si>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</si>
  <si>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</si>
  <si>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</si>
  <si>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</si>
  <si>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</si>
  <si>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</si>
  <si>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</si>
  <si>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</si>
  <si>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</si>
  <si>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</si>
  <si>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</si>
  <si>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</si>
  <si>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</si>
  <si>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</si>
  <si>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</si>
  <si>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</si>
  <si>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</si>
  <si>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</si>
  <si>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</si>
  <si>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</si>
  <si>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</si>
  <si>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</si>
  <si>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</si>
  <si>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</si>
  <si>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</si>
  <si>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</si>
  <si>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</si>
  <si>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</si>
  <si>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</si>
  <si>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</si>
  <si>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</si>
  <si>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</si>
  <si>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</si>
  <si>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</si>
  <si>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</si>
  <si>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</si>
  <si>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</si>
  <si>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</si>
  <si>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</si>
  <si>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</si>
  <si>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</si>
  <si>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</si>
  <si>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</si>
  <si>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</si>
  <si>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</si>
  <si>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</si>
  <si>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</si>
  <si>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</si>
  <si>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</si>
  <si>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</si>
  <si>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</si>
  <si>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</si>
  <si>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</si>
  <si>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</si>
  <si>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</si>
  <si>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</si>
  <si>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</si>
  <si>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</si>
  <si>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</si>
  <si>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</si>
  <si>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</si>
  <si>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</si>
  <si>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</si>
  <si>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</si>
  <si>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</si>
  <si>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</si>
  <si>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</si>
  <si>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</si>
  <si>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</si>
  <si>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</si>
  <si>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</si>
  <si>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</si>
  <si>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</si>
  <si>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</si>
  <si>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</si>
  <si>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</si>
  <si>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</si>
  <si>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</si>
  <si>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</si>
  <si>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</si>
  <si>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</si>
  <si>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</si>
  <si>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</si>
  <si>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</si>
  <si>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</si>
  <si>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</si>
  <si>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</si>
  <si>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</si>
  <si>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</si>
  <si>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</si>
  <si>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</si>
  <si>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</si>
  <si>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</si>
  <si>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</si>
  <si>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</si>
  <si>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</si>
  <si>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</si>
  <si>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</si>
  <si>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</si>
  <si>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</si>
  <si>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部　　局：環境農林水産部　  会　　計：一般会計</t>
    <phoneticPr fontId="3"/>
  </si>
  <si>
    <t>法人等出資金の減 -153
再生可能エネルギー等導入推進基金等の取崩し -1,466
地方債の償還等により +804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</si>
  <si>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</si>
  <si>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</si>
  <si>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環境農林水産部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</si>
  <si>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</si>
  <si>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</si>
  <si>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</si>
  <si>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</si>
  <si>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</si>
  <si>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</si>
  <si>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</si>
  <si>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</si>
  <si>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</si>
  <si>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</si>
  <si>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</si>
  <si>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</si>
  <si>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</si>
  <si>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</si>
  <si>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</si>
  <si>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</si>
  <si>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</si>
  <si>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</si>
  <si>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</si>
  <si>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</si>
  <si>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</si>
  <si>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</si>
  <si>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</si>
  <si>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</si>
  <si>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</si>
  <si>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</si>
  <si>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</si>
  <si>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</si>
  <si>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</si>
  <si>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</si>
  <si>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</si>
  <si>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</si>
  <si>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</si>
  <si>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</si>
  <si>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</si>
  <si>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</si>
  <si>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</si>
  <si>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</si>
  <si>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</si>
  <si>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</si>
  <si>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</si>
  <si>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</si>
  <si>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</si>
  <si>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【一般会計・環境農林水産部】</t>
    <rPh sb="1" eb="3">
      <t>イッパン</t>
    </rPh>
    <rPh sb="3" eb="5">
      <t>カイケイ</t>
    </rPh>
    <rPh sb="6" eb="8">
      <t>カンキョウ</t>
    </rPh>
    <rPh sb="8" eb="10">
      <t>ノウリン</t>
    </rPh>
    <rPh sb="10" eb="12">
      <t>スイサン</t>
    </rPh>
    <rPh sb="12" eb="13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</si>
  <si>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</si>
  <si>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</si>
  <si>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</si>
  <si>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</si>
  <si>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</si>
  <si>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みどりの基金</t>
  </si>
  <si>
    <t>環境保全基金</t>
  </si>
  <si>
    <t>再生可能エネルギー等
導入推進基金</t>
    <phoneticPr fontId="3"/>
  </si>
  <si>
    <t>農業構造改革推進等基金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</si>
  <si>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</si>
  <si>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</si>
  <si>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</si>
  <si>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</si>
  <si>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</si>
  <si>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</si>
  <si>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（地方独立行政法人）大阪府立環境農林水産総合研究所</t>
    <rPh sb="1" eb="3">
      <t>チホウ</t>
    </rPh>
    <rPh sb="3" eb="5">
      <t>ドクリツ</t>
    </rPh>
    <rPh sb="5" eb="7">
      <t>ギョウセイ</t>
    </rPh>
    <rPh sb="7" eb="9">
      <t>ホウジン</t>
    </rPh>
    <rPh sb="10" eb="13">
      <t>オオサカフ</t>
    </rPh>
    <rPh sb="13" eb="14">
      <t>リツ</t>
    </rPh>
    <rPh sb="14" eb="16">
      <t>カンキョウ</t>
    </rPh>
    <rPh sb="16" eb="18">
      <t>ノウリン</t>
    </rPh>
    <rPh sb="18" eb="20">
      <t>スイサン</t>
    </rPh>
    <rPh sb="20" eb="22">
      <t>ソウゴウ</t>
    </rPh>
    <rPh sb="22" eb="25">
      <t>ケンキュウショ</t>
    </rPh>
    <phoneticPr fontId="3"/>
  </si>
  <si>
    <t>（公財）地球環境センタ－</t>
    <rPh sb="1" eb="2">
      <t>コウ</t>
    </rPh>
    <rPh sb="2" eb="3">
      <t>ザイ</t>
    </rPh>
    <phoneticPr fontId="4"/>
  </si>
  <si>
    <t>（公益財団法人）大阪府漁業振興基金</t>
    <rPh sb="1" eb="3">
      <t>コウエキ</t>
    </rPh>
    <rPh sb="3" eb="5">
      <t>ザイダン</t>
    </rPh>
    <rPh sb="5" eb="7">
      <t>ホウジン</t>
    </rPh>
    <rPh sb="8" eb="11">
      <t>オオサカフ</t>
    </rPh>
    <rPh sb="11" eb="13">
      <t>ギョギョウ</t>
    </rPh>
    <rPh sb="13" eb="15">
      <t>シンコウ</t>
    </rPh>
    <rPh sb="15" eb="17">
      <t>キキン</t>
    </rPh>
    <phoneticPr fontId="4"/>
  </si>
  <si>
    <t>大阪府農業信用基金協会</t>
    <phoneticPr fontId="4"/>
  </si>
  <si>
    <t>その他</t>
    <rPh sb="2" eb="3">
      <t>タ</t>
    </rPh>
    <phoneticPr fontId="3"/>
  </si>
  <si>
    <t>平成23年度</t>
    <rPh sb="0" eb="2">
      <t>ヘイセイ</t>
    </rPh>
    <rPh sb="4" eb="6">
      <t>ネンド</t>
    </rPh>
    <phoneticPr fontId="3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</si>
  <si>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</si>
  <si>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</si>
  <si>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（株）大阪鶴見フラワ－センタ－</t>
    <phoneticPr fontId="46"/>
  </si>
  <si>
    <t xml:space="preserve">泉佐野ウォーターフロント(株) </t>
    <rPh sb="0" eb="3">
      <t>イズミサノ</t>
    </rPh>
    <rPh sb="12" eb="15">
      <t>カブ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</si>
  <si>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</si>
  <si>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</si>
  <si>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</si>
  <si>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</si>
  <si>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西日本花き(株)</t>
    <rPh sb="0" eb="1">
      <t>ニシ</t>
    </rPh>
    <rPh sb="1" eb="3">
      <t>ニホン</t>
    </rPh>
    <rPh sb="3" eb="4">
      <t>ハナ</t>
    </rPh>
    <rPh sb="5" eb="8">
      <t>カブ</t>
    </rPh>
    <phoneticPr fontId="3"/>
  </si>
  <si>
    <t>（一財）大阪府地域支援人権金融公社</t>
    <rPh sb="1" eb="2">
      <t>イチ</t>
    </rPh>
    <rPh sb="2" eb="3">
      <t>ザイ</t>
    </rPh>
    <rPh sb="4" eb="7">
      <t>オオサカフ</t>
    </rPh>
    <rPh sb="7" eb="9">
      <t>チイキ</t>
    </rPh>
    <rPh sb="9" eb="11">
      <t>シエン</t>
    </rPh>
    <rPh sb="11" eb="13">
      <t>ジンケン</t>
    </rPh>
    <rPh sb="13" eb="15">
      <t>キンユウ</t>
    </rPh>
    <rPh sb="15" eb="17">
      <t>コウシャ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</si>
  <si>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</si>
  <si>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</si>
  <si>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</si>
  <si>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</si>
  <si>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</si>
  <si>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</si>
  <si>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</si>
  <si>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</si>
  <si>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</si>
  <si>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</si>
  <si>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10">
      <t>ヒキアテキン</t>
    </rPh>
    <rPh sb="11" eb="13">
      <t>カシダオレ</t>
    </rPh>
    <rPh sb="13" eb="15">
      <t>ヒキアテ</t>
    </rPh>
    <rPh sb="15" eb="16">
      <t>キン</t>
    </rPh>
    <rPh sb="16" eb="17">
      <t>トウガネ</t>
    </rPh>
    <rPh sb="17" eb="19">
      <t>トウキ</t>
    </rPh>
    <rPh sb="19" eb="21">
      <t>ゲンショウ</t>
    </rPh>
    <rPh sb="21" eb="22">
      <t>ガク</t>
    </rPh>
    <rPh sb="25" eb="26">
      <t>タ</t>
    </rPh>
    <rPh sb="28" eb="29">
      <t>オモ</t>
    </rPh>
    <rPh sb="30" eb="32">
      <t>ヨウイン</t>
    </rPh>
    <rPh sb="34" eb="35">
      <t>ヨウ</t>
    </rPh>
    <rPh sb="35" eb="37">
      <t>ヒキアテ</t>
    </rPh>
    <rPh sb="37" eb="39">
      <t>キンガク</t>
    </rPh>
    <rPh sb="40" eb="42">
      <t>ミナオ</t>
    </rPh>
    <rPh sb="46" eb="47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</si>
</sst>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</cellStyleXfs>
  <cellXfs count="499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176" fontId="42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37" xfId="0" applyFont="1" applyFill="1" applyBorder="1" applyAlignment="1">
      <alignment vertical="center"/>
    </xf>
    <xf numFmtId="0" fontId="39" fillId="0" borderId="37" xfId="0" applyFont="1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" applyNumberFormat="1" applyFont="1" applyBorder="1" applyAlignment="1">
      <alignment vertical="center"/>
    </xf>
    <xf numFmtId="176" fontId="39" fillId="0" borderId="30" xfId="1" applyNumberFormat="1" applyFont="1" applyBorder="1" applyAlignment="1">
      <alignment vertical="center"/>
    </xf>
    <xf numFmtId="176" fontId="39" fillId="0" borderId="33" xfId="1" applyNumberFormat="1" applyFont="1" applyBorder="1" applyAlignment="1">
      <alignment vertical="center"/>
    </xf>
    <xf numFmtId="176" fontId="39" fillId="0" borderId="12" xfId="1" applyNumberFormat="1" applyFont="1" applyBorder="1" applyAlignment="1">
      <alignment vertical="center"/>
    </xf>
    <xf numFmtId="176" fontId="39" fillId="0" borderId="22" xfId="1" applyNumberFormat="1" applyFont="1" applyBorder="1" applyAlignment="1">
      <alignment vertical="center"/>
    </xf>
    <xf numFmtId="176" fontId="39" fillId="0" borderId="23" xfId="1" applyNumberFormat="1" applyFont="1" applyBorder="1" applyAlignment="1">
      <alignment vertical="center"/>
    </xf>
    <xf numFmtId="176" fontId="39" fillId="0" borderId="13" xfId="1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" applyNumberFormat="1" applyFont="1" applyBorder="1" applyAlignment="1">
      <alignment vertical="center"/>
    </xf>
    <xf numFmtId="176" fontId="39" fillId="0" borderId="14" xfId="1" applyNumberFormat="1" applyFont="1" applyBorder="1" applyAlignment="1">
      <alignment vertical="center"/>
    </xf>
    <xf numFmtId="176" fontId="39" fillId="0" borderId="47" xfId="1" applyNumberFormat="1" applyFont="1" applyBorder="1" applyAlignment="1">
      <alignment vertical="center"/>
    </xf>
    <xf numFmtId="176" fontId="39" fillId="0" borderId="48" xfId="1" applyNumberFormat="1" applyFont="1" applyBorder="1" applyAlignment="1">
      <alignment vertical="center"/>
    </xf>
    <xf numFmtId="176" fontId="39" fillId="0" borderId="49" xfId="1" applyNumberFormat="1" applyFont="1" applyBorder="1" applyAlignment="1">
      <alignment vertical="center"/>
    </xf>
    <xf numFmtId="176" fontId="39" fillId="0" borderId="50" xfId="1" applyNumberFormat="1" applyFont="1" applyBorder="1" applyAlignment="1">
      <alignment vertical="center"/>
    </xf>
    <xf numFmtId="0" fontId="40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81" fontId="39" fillId="0" borderId="13" xfId="1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" applyNumberFormat="1" applyFont="1" applyFill="1" applyBorder="1" applyAlignment="1">
      <alignment vertical="center"/>
    </xf>
    <xf numFmtId="176" fontId="39" fillId="0" borderId="22" xfId="1" applyNumberFormat="1" applyFont="1" applyFill="1" applyBorder="1" applyAlignment="1">
      <alignment vertical="center"/>
    </xf>
    <xf numFmtId="176" fontId="39" fillId="0" borderId="23" xfId="1" applyNumberFormat="1" applyFont="1" applyFill="1" applyBorder="1" applyAlignment="1">
      <alignment vertical="center"/>
    </xf>
    <xf numFmtId="0" fontId="40" fillId="0" borderId="5" xfId="5" applyFont="1" applyBorder="1" applyAlignment="1">
      <alignment horizontal="center" vertical="center" shrinkToFit="1"/>
    </xf>
    <xf numFmtId="0" fontId="40" fillId="0" borderId="1" xfId="5" applyFont="1" applyBorder="1" applyAlignment="1">
      <alignment horizontal="center" vertical="center" shrinkToFit="1"/>
    </xf>
    <xf numFmtId="0" fontId="40" fillId="0" borderId="40" xfId="5" applyFont="1" applyBorder="1" applyAlignment="1">
      <alignment horizontal="center" vertical="center" shrinkToFit="1"/>
    </xf>
    <xf numFmtId="0" fontId="40" fillId="0" borderId="6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180" fontId="39" fillId="0" borderId="0" xfId="0" applyNumberFormat="1" applyFont="1" applyAlignment="1">
      <alignment horizontal="right" vertical="center"/>
    </xf>
    <xf numFmtId="0" fontId="41" fillId="0" borderId="46" xfId="5" applyFont="1" applyBorder="1" applyAlignment="1">
      <alignment horizontal="center" vertical="center" shrinkToFit="1"/>
    </xf>
    <xf numFmtId="0" fontId="40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42" xfId="0" applyFont="1" applyFill="1" applyBorder="1" applyAlignment="1">
      <alignment horizontal="distributed" vertical="center" justifyLastLine="1"/>
    </xf>
    <xf numFmtId="0" fontId="42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 wrapText="1"/>
    </xf>
    <xf numFmtId="0" fontId="44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176" fontId="45" fillId="0" borderId="24" xfId="0" applyNumberFormat="1" applyFont="1" applyFill="1" applyBorder="1" applyAlignment="1">
      <alignment horizontal="right" vertical="center"/>
    </xf>
    <xf numFmtId="176" fontId="45" fillId="0" borderId="53" xfId="0" applyNumberFormat="1" applyFont="1" applyFill="1" applyBorder="1" applyAlignment="1">
      <alignment horizontal="right" vertical="center"/>
    </xf>
    <xf numFmtId="0" fontId="39" fillId="0" borderId="54" xfId="0" applyFont="1" applyFill="1" applyBorder="1" applyAlignment="1">
      <alignment horizontal="distributed" vertical="center"/>
    </xf>
    <xf numFmtId="0" fontId="0" fillId="0" borderId="54" xfId="0" applyFill="1" applyBorder="1" applyAlignment="1">
      <alignment horizontal="distributed" vertical="center"/>
    </xf>
    <xf numFmtId="176" fontId="39" fillId="0" borderId="35" xfId="0" applyNumberFormat="1" applyFont="1" applyFill="1" applyBorder="1" applyAlignment="1">
      <alignment vertical="center"/>
    </xf>
    <xf numFmtId="176" fontId="0" fillId="0" borderId="27" xfId="0" applyNumberFormat="1" applyFill="1" applyBorder="1" applyAlignment="1">
      <alignment vertical="center"/>
    </xf>
    <xf numFmtId="176" fontId="0" fillId="0" borderId="34" xfId="0" applyNumberFormat="1" applyFill="1" applyBorder="1" applyAlignment="1">
      <alignment vertical="center"/>
    </xf>
    <xf numFmtId="176" fontId="39" fillId="0" borderId="55" xfId="0" applyNumberFormat="1" applyFont="1" applyFill="1" applyBorder="1" applyAlignment="1">
      <alignment vertical="center"/>
    </xf>
    <xf numFmtId="176" fontId="0" fillId="0" borderId="56" xfId="0" applyNumberFormat="1" applyFill="1" applyBorder="1" applyAlignment="1">
      <alignment vertical="center"/>
    </xf>
    <xf numFmtId="176" fontId="0" fillId="0" borderId="57" xfId="0" applyNumberFormat="1" applyFill="1" applyBorder="1" applyAlignment="1">
      <alignment vertical="center"/>
    </xf>
    <xf numFmtId="176" fontId="39" fillId="0" borderId="55" xfId="0" applyNumberFormat="1" applyFont="1" applyFill="1" applyBorder="1" applyAlignment="1">
      <alignment horizontal="right" vertical="center"/>
    </xf>
    <xf numFmtId="176" fontId="0" fillId="0" borderId="57" xfId="0" applyNumberFormat="1" applyFill="1" applyBorder="1" applyAlignment="1">
      <alignment horizontal="right" vertical="center"/>
    </xf>
    <xf numFmtId="176" fontId="0" fillId="0" borderId="58" xfId="0" applyNumberFormat="1" applyFill="1" applyBorder="1" applyAlignment="1">
      <alignment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5" fillId="0" borderId="12" xfId="0" applyNumberFormat="1" applyFont="1" applyFill="1" applyBorder="1" applyAlignment="1">
      <alignment vertical="center"/>
    </xf>
    <xf numFmtId="176" fontId="45" fillId="0" borderId="22" xfId="0" applyNumberFormat="1" applyFont="1" applyFill="1" applyBorder="1" applyAlignment="1">
      <alignment vertical="center"/>
    </xf>
    <xf numFmtId="176" fontId="45" fillId="0" borderId="23" xfId="0" applyNumberFormat="1" applyFont="1" applyFill="1" applyBorder="1" applyAlignment="1">
      <alignment vertical="center"/>
    </xf>
    <xf numFmtId="176" fontId="34" fillId="0" borderId="24" xfId="0" applyNumberFormat="1" applyFont="1" applyFill="1" applyBorder="1" applyAlignment="1">
      <alignment horizontal="right" vertical="center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40" fillId="0" borderId="63" xfId="0" applyFont="1" applyFill="1" applyBorder="1" applyAlignment="1">
      <alignment horizontal="distributed" vertical="center" wrapText="1"/>
    </xf>
    <xf numFmtId="0" fontId="40" fillId="0" borderId="64" xfId="0" applyFont="1" applyFill="1" applyBorder="1" applyAlignment="1">
      <alignment horizontal="distributed" vertical="center"/>
    </xf>
    <xf numFmtId="0" fontId="40" fillId="0" borderId="65" xfId="0" applyFont="1" applyFill="1" applyBorder="1" applyAlignment="1">
      <alignment horizontal="distributed" vertical="center"/>
    </xf>
    <xf numFmtId="176" fontId="39" fillId="0" borderId="60" xfId="0" applyNumberFormat="1" applyFont="1" applyFill="1" applyBorder="1" applyAlignment="1">
      <alignment vertical="center"/>
    </xf>
    <xf numFmtId="176" fontId="0" fillId="0" borderId="61" xfId="0" applyNumberFormat="1" applyFill="1" applyBorder="1" applyAlignment="1">
      <alignment vertical="center"/>
    </xf>
    <xf numFmtId="176" fontId="0" fillId="0" borderId="62" xfId="0" applyNumberFormat="1" applyFill="1" applyBorder="1" applyAlignment="1">
      <alignment vertical="center"/>
    </xf>
    <xf numFmtId="176" fontId="39" fillId="0" borderId="60" xfId="0" applyNumberFormat="1" applyFont="1" applyFill="1" applyBorder="1" applyAlignment="1">
      <alignment horizontal="right" vertical="center"/>
    </xf>
    <xf numFmtId="176" fontId="0" fillId="0" borderId="62" xfId="0" applyNumberFormat="1" applyFill="1" applyBorder="1" applyAlignment="1">
      <alignment horizontal="right" vertical="center"/>
    </xf>
    <xf numFmtId="176" fontId="39" fillId="0" borderId="63" xfId="0" applyNumberFormat="1" applyFont="1" applyFill="1" applyBorder="1" applyAlignment="1">
      <alignment vertical="center"/>
    </xf>
    <xf numFmtId="176" fontId="0" fillId="0" borderId="64" xfId="0" applyNumberFormat="1" applyFill="1" applyBorder="1" applyAlignment="1">
      <alignment vertical="center"/>
    </xf>
    <xf numFmtId="176" fontId="0" fillId="0" borderId="66" xfId="0" applyNumberFormat="1" applyFill="1" applyBorder="1" applyAlignment="1">
      <alignment vertical="center"/>
    </xf>
    <xf numFmtId="0" fontId="39" fillId="0" borderId="59" xfId="0" applyFont="1" applyFill="1" applyBorder="1" applyAlignment="1">
      <alignment horizontal="distributed" vertical="center"/>
    </xf>
    <xf numFmtId="0" fontId="0" fillId="0" borderId="59" xfId="0" applyFill="1" applyBorder="1" applyAlignment="1">
      <alignment horizontal="distributed" vertical="center"/>
    </xf>
    <xf numFmtId="176" fontId="39" fillId="0" borderId="32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0" fontId="39" fillId="0" borderId="71" xfId="5" applyFont="1" applyFill="1" applyBorder="1" applyAlignment="1">
      <alignment horizontal="distributed" vertical="center" justifyLastLine="1"/>
    </xf>
    <xf numFmtId="0" fontId="39" fillId="0" borderId="72" xfId="5" applyFont="1" applyFill="1" applyBorder="1" applyAlignment="1">
      <alignment horizontal="distributed" vertical="center" justifyLastLine="1"/>
    </xf>
    <xf numFmtId="0" fontId="39" fillId="0" borderId="73" xfId="5" applyFont="1" applyFill="1" applyBorder="1" applyAlignment="1">
      <alignment horizontal="distributed" vertical="center" justifyLastLine="1"/>
    </xf>
    <xf numFmtId="176" fontId="39" fillId="0" borderId="74" xfId="5" applyNumberFormat="1" applyFont="1" applyFill="1" applyBorder="1" applyAlignment="1">
      <alignment horizontal="distributed" vertical="center" justifyLastLine="1"/>
    </xf>
    <xf numFmtId="176" fontId="39" fillId="0" borderId="72" xfId="5" applyNumberFormat="1" applyFont="1" applyFill="1" applyBorder="1" applyAlignment="1">
      <alignment horizontal="distributed" vertical="center" justifyLastLine="1"/>
    </xf>
    <xf numFmtId="176" fontId="39" fillId="0" borderId="73" xfId="5" applyNumberFormat="1" applyFont="1" applyFill="1" applyBorder="1" applyAlignment="1">
      <alignment horizontal="distributed" vertical="center" justifyLastLine="1"/>
    </xf>
    <xf numFmtId="176" fontId="39" fillId="0" borderId="74" xfId="5" applyNumberFormat="1" applyFont="1" applyFill="1" applyBorder="1" applyAlignment="1">
      <alignment horizontal="center" vertical="center"/>
    </xf>
    <xf numFmtId="176" fontId="39" fillId="0" borderId="72" xfId="5" applyNumberFormat="1" applyFont="1" applyFill="1" applyBorder="1" applyAlignment="1">
      <alignment horizontal="center" vertical="center"/>
    </xf>
    <xf numFmtId="176" fontId="39" fillId="0" borderId="73" xfId="5" applyNumberFormat="1" applyFont="1" applyFill="1" applyBorder="1" applyAlignment="1">
      <alignment horizontal="center" vertical="center"/>
    </xf>
    <xf numFmtId="176" fontId="39" fillId="0" borderId="75" xfId="5" applyNumberFormat="1" applyFont="1" applyFill="1" applyBorder="1" applyAlignment="1">
      <alignment horizontal="center" vertical="center"/>
    </xf>
    <xf numFmtId="176" fontId="39" fillId="0" borderId="67" xfId="0" applyNumberFormat="1" applyFont="1" applyFill="1" applyBorder="1" applyAlignment="1">
      <alignment vertical="center"/>
    </xf>
    <xf numFmtId="176" fontId="0" fillId="0" borderId="68" xfId="0" applyNumberFormat="1" applyFill="1" applyBorder="1" applyAlignment="1">
      <alignment vertical="center"/>
    </xf>
    <xf numFmtId="176" fontId="0" fillId="0" borderId="70" xfId="0" applyNumberFormat="1" applyFill="1" applyBorder="1" applyAlignment="1">
      <alignment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5" fillId="0" borderId="20" xfId="0" applyNumberFormat="1" applyFont="1" applyFill="1" applyBorder="1" applyAlignment="1">
      <alignment vertical="center"/>
    </xf>
    <xf numFmtId="176" fontId="45" fillId="0" borderId="30" xfId="0" applyNumberFormat="1" applyFont="1" applyFill="1" applyBorder="1" applyAlignment="1">
      <alignment vertical="center"/>
    </xf>
    <xf numFmtId="176" fontId="45" fillId="0" borderId="33" xfId="0" applyNumberFormat="1" applyFont="1" applyFill="1" applyBorder="1" applyAlignment="1">
      <alignment vertical="center"/>
    </xf>
    <xf numFmtId="176" fontId="45" fillId="0" borderId="18" xfId="0" applyNumberFormat="1" applyFont="1" applyFill="1" applyBorder="1" applyAlignment="1">
      <alignment horizontal="right" vertical="center"/>
    </xf>
    <xf numFmtId="176" fontId="34" fillId="0" borderId="18" xfId="0" applyNumberFormat="1" applyFont="1" applyFill="1" applyBorder="1" applyAlignment="1">
      <alignment horizontal="right" vertical="center"/>
    </xf>
    <xf numFmtId="176" fontId="45" fillId="0" borderId="19" xfId="0" applyNumberFormat="1" applyFont="1" applyFill="1" applyBorder="1" applyAlignment="1">
      <alignment vertical="center"/>
    </xf>
    <xf numFmtId="0" fontId="39" fillId="0" borderId="63" xfId="0" applyFont="1" applyFill="1" applyBorder="1" applyAlignment="1">
      <alignment horizontal="distributed" vertical="center"/>
    </xf>
    <xf numFmtId="0" fontId="39" fillId="0" borderId="64" xfId="0" applyFont="1" applyFill="1" applyBorder="1" applyAlignment="1">
      <alignment horizontal="distributed" vertical="center"/>
    </xf>
    <xf numFmtId="0" fontId="39" fillId="0" borderId="65" xfId="0" applyFont="1" applyFill="1" applyBorder="1" applyAlignment="1">
      <alignment horizontal="distributed" vertical="center"/>
    </xf>
    <xf numFmtId="176" fontId="0" fillId="0" borderId="69" xfId="0" applyNumberFormat="1" applyFill="1" applyBorder="1" applyAlignment="1">
      <alignment vertical="center"/>
    </xf>
    <xf numFmtId="176" fontId="39" fillId="0" borderId="67" xfId="0" applyNumberFormat="1" applyFont="1" applyFill="1" applyBorder="1" applyAlignment="1">
      <alignment horizontal="right" vertical="center"/>
    </xf>
    <xf numFmtId="176" fontId="0" fillId="0" borderId="69" xfId="0" applyNumberFormat="1" applyFill="1" applyBorder="1" applyAlignment="1">
      <alignment horizontal="right" vertical="center"/>
    </xf>
    <xf numFmtId="0" fontId="39" fillId="0" borderId="26" xfId="5" applyFont="1" applyFill="1" applyBorder="1" applyAlignment="1">
      <alignment horizontal="center" vertical="center" shrinkToFit="1"/>
    </xf>
    <xf numFmtId="0" fontId="39" fillId="0" borderId="27" xfId="5" applyFont="1" applyFill="1" applyBorder="1" applyAlignment="1">
      <alignment horizontal="center" vertical="center" shrinkToFit="1"/>
    </xf>
    <xf numFmtId="0" fontId="39" fillId="0" borderId="34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77" xfId="5" applyFont="1" applyFill="1" applyBorder="1" applyAlignment="1">
      <alignment horizontal="center" vertical="center" shrinkToFit="1"/>
    </xf>
    <xf numFmtId="0" fontId="39" fillId="0" borderId="78" xfId="5" applyFont="1" applyFill="1" applyBorder="1" applyAlignment="1">
      <alignment horizontal="center" vertical="center" shrinkToFit="1"/>
    </xf>
    <xf numFmtId="0" fontId="39" fillId="0" borderId="79" xfId="5" applyFont="1" applyFill="1" applyBorder="1" applyAlignment="1">
      <alignment horizontal="center" vertical="center" shrinkToFit="1"/>
    </xf>
    <xf numFmtId="0" fontId="39" fillId="0" borderId="47" xfId="0" applyFont="1" applyFill="1" applyBorder="1" applyAlignment="1">
      <alignment horizontal="left" vertical="center" shrinkToFit="1"/>
    </xf>
    <xf numFmtId="0" fontId="39" fillId="0" borderId="48" xfId="0" applyFont="1" applyFill="1" applyBorder="1" applyAlignment="1">
      <alignment horizontal="left" vertical="center" shrinkToFit="1"/>
    </xf>
    <xf numFmtId="0" fontId="39" fillId="0" borderId="49" xfId="0" applyFont="1" applyFill="1" applyBorder="1" applyAlignment="1">
      <alignment horizontal="left" vertical="center" shrinkToFit="1"/>
    </xf>
    <xf numFmtId="176" fontId="34" fillId="0" borderId="76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45" fillId="0" borderId="12" xfId="5" applyFont="1" applyFill="1" applyBorder="1" applyAlignment="1">
      <alignment horizontal="left" vertical="center"/>
    </xf>
    <xf numFmtId="0" fontId="45" fillId="0" borderId="22" xfId="5" applyFont="1" applyFill="1" applyBorder="1" applyAlignment="1">
      <alignment horizontal="left" vertical="center"/>
    </xf>
    <xf numFmtId="0" fontId="45" fillId="0" borderId="23" xfId="5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45" fillId="0" borderId="12" xfId="5" applyFont="1" applyFill="1" applyBorder="1" applyAlignment="1">
      <alignment horizontal="center" vertical="center"/>
    </xf>
    <xf numFmtId="0" fontId="45" fillId="0" borderId="22" xfId="5" applyFont="1" applyFill="1" applyBorder="1" applyAlignment="1">
      <alignment horizontal="center" vertical="center"/>
    </xf>
    <xf numFmtId="0" fontId="45" fillId="0" borderId="23" xfId="5" applyFont="1" applyFill="1" applyBorder="1" applyAlignment="1">
      <alignment horizontal="center" vertical="center"/>
    </xf>
    <xf numFmtId="176" fontId="34" fillId="0" borderId="80" xfId="5" applyNumberFormat="1" applyFont="1" applyFill="1" applyBorder="1" applyAlignment="1">
      <alignment horizontal="right" vertical="center"/>
    </xf>
    <xf numFmtId="176" fontId="34" fillId="0" borderId="81" xfId="5" applyNumberFormat="1" applyFont="1" applyFill="1" applyBorder="1" applyAlignment="1">
      <alignment horizontal="right" vertical="center"/>
    </xf>
    <xf numFmtId="176" fontId="34" fillId="0" borderId="82" xfId="5" applyNumberFormat="1" applyFont="1" applyFill="1" applyBorder="1" applyAlignment="1">
      <alignment horizontal="right" vertical="center"/>
    </xf>
    <xf numFmtId="176" fontId="34" fillId="0" borderId="83" xfId="5" applyNumberFormat="1" applyFont="1" applyFill="1" applyBorder="1" applyAlignment="1">
      <alignment horizontal="right" vertical="center"/>
    </xf>
    <xf numFmtId="176" fontId="34" fillId="0" borderId="91" xfId="5" applyNumberFormat="1" applyFont="1" applyFill="1" applyBorder="1" applyAlignment="1">
      <alignment horizontal="distributed" vertical="center" justifyLastLine="1"/>
    </xf>
    <xf numFmtId="0" fontId="0" fillId="0" borderId="92" xfId="0" applyBorder="1" applyAlignment="1">
      <alignment horizontal="distributed" vertical="center" justifyLastLine="1"/>
    </xf>
    <xf numFmtId="0" fontId="0" fillId="0" borderId="93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39" fillId="0" borderId="84" xfId="5" applyFont="1" applyFill="1" applyBorder="1" applyAlignment="1">
      <alignment horizontal="center" vertical="center"/>
    </xf>
    <xf numFmtId="0" fontId="39" fillId="0" borderId="85" xfId="5" applyFont="1" applyFill="1" applyBorder="1" applyAlignment="1">
      <alignment horizontal="center" vertical="center"/>
    </xf>
    <xf numFmtId="0" fontId="39" fillId="0" borderId="86" xfId="5" applyFont="1" applyFill="1" applyBorder="1" applyAlignment="1">
      <alignment horizontal="center" vertical="center"/>
    </xf>
    <xf numFmtId="0" fontId="39" fillId="0" borderId="8" xfId="5" applyFont="1" applyFill="1" applyBorder="1" applyAlignment="1">
      <alignment horizontal="center" vertical="center"/>
    </xf>
    <xf numFmtId="0" fontId="39" fillId="0" borderId="0" xfId="5" applyFont="1" applyFill="1" applyBorder="1" applyAlignment="1">
      <alignment horizontal="center" vertical="center"/>
    </xf>
    <xf numFmtId="0" fontId="39" fillId="0" borderId="9" xfId="5" applyFont="1" applyFill="1" applyBorder="1" applyAlignment="1">
      <alignment horizontal="center" vertical="center"/>
    </xf>
    <xf numFmtId="0" fontId="39" fillId="0" borderId="77" xfId="5" applyFont="1" applyFill="1" applyBorder="1" applyAlignment="1">
      <alignment horizontal="center" vertical="center"/>
    </xf>
    <xf numFmtId="0" fontId="39" fillId="0" borderId="78" xfId="5" applyFont="1" applyFill="1" applyBorder="1" applyAlignment="1">
      <alignment horizontal="center" vertical="center"/>
    </xf>
    <xf numFmtId="0" fontId="39" fillId="0" borderId="79" xfId="5" applyFont="1" applyFill="1" applyBorder="1" applyAlignment="1">
      <alignment horizontal="center" vertical="center"/>
    </xf>
    <xf numFmtId="0" fontId="45" fillId="0" borderId="87" xfId="5" applyFont="1" applyFill="1" applyBorder="1" applyAlignment="1">
      <alignment horizontal="left" vertical="center"/>
    </xf>
    <xf numFmtId="0" fontId="45" fillId="0" borderId="88" xfId="5" applyFont="1" applyFill="1" applyBorder="1" applyAlignment="1">
      <alignment horizontal="left" vertical="center"/>
    </xf>
    <xf numFmtId="0" fontId="45" fillId="0" borderId="89" xfId="5" applyFont="1" applyFill="1" applyBorder="1" applyAlignment="1">
      <alignment horizontal="left" vertical="center"/>
    </xf>
    <xf numFmtId="176" fontId="34" fillId="0" borderId="87" xfId="5" applyNumberFormat="1" applyFont="1" applyFill="1" applyBorder="1" applyAlignment="1">
      <alignment horizontal="right" vertical="center"/>
    </xf>
    <xf numFmtId="176" fontId="34" fillId="0" borderId="88" xfId="5" applyNumberFormat="1" applyFont="1" applyFill="1" applyBorder="1" applyAlignment="1">
      <alignment horizontal="right" vertical="center"/>
    </xf>
    <xf numFmtId="176" fontId="34" fillId="0" borderId="89" xfId="5" applyNumberFormat="1" applyFont="1" applyFill="1" applyBorder="1" applyAlignment="1">
      <alignment horizontal="right" vertical="center"/>
    </xf>
    <xf numFmtId="176" fontId="34" fillId="0" borderId="90" xfId="5" applyNumberFormat="1" applyFont="1" applyFill="1" applyBorder="1" applyAlignment="1">
      <alignment horizontal="right" vertical="center"/>
    </xf>
    <xf numFmtId="176" fontId="34" fillId="0" borderId="14" xfId="5" applyNumberFormat="1" applyFont="1" applyFill="1" applyBorder="1" applyAlignment="1">
      <alignment horizontal="right" vertical="center"/>
    </xf>
    <xf numFmtId="0" fontId="45" fillId="0" borderId="80" xfId="5" applyFont="1" applyFill="1" applyBorder="1" applyAlignment="1">
      <alignment horizontal="center" vertical="center"/>
    </xf>
    <xf numFmtId="0" fontId="45" fillId="0" borderId="81" xfId="5" applyFont="1" applyFill="1" applyBorder="1" applyAlignment="1">
      <alignment horizontal="center" vertical="center"/>
    </xf>
    <xf numFmtId="0" fontId="45" fillId="0" borderId="82" xfId="5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right"/>
    </xf>
    <xf numFmtId="0" fontId="27" fillId="0" borderId="72" xfId="5" applyFill="1" applyBorder="1" applyAlignment="1">
      <alignment horizontal="distributed" vertical="center" justifyLastLine="1"/>
    </xf>
    <xf numFmtId="0" fontId="27" fillId="0" borderId="73" xfId="5" applyFill="1" applyBorder="1" applyAlignment="1">
      <alignment horizontal="distributed" vertical="center"/>
    </xf>
    <xf numFmtId="0" fontId="27" fillId="0" borderId="75" xfId="5" applyFill="1" applyBorder="1" applyAlignment="1">
      <alignment horizontal="distributed" vertical="center" justifyLastLine="1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76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94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5" fillId="0" borderId="12" xfId="5" applyNumberFormat="1" applyFont="1" applyFill="1" applyBorder="1" applyAlignment="1">
      <alignment horizontal="right" vertical="center"/>
    </xf>
    <xf numFmtId="176" fontId="45" fillId="0" borderId="22" xfId="5" applyNumberFormat="1" applyFont="1" applyFill="1" applyBorder="1" applyAlignment="1">
      <alignment horizontal="right" vertical="center"/>
    </xf>
    <xf numFmtId="176" fontId="45" fillId="0" borderId="23" xfId="5" applyNumberFormat="1" applyFont="1" applyFill="1" applyBorder="1" applyAlignment="1">
      <alignment horizontal="right" vertical="center"/>
    </xf>
    <xf numFmtId="176" fontId="45" fillId="0" borderId="14" xfId="5" applyNumberFormat="1" applyFont="1" applyFill="1" applyBorder="1" applyAlignment="1">
      <alignment horizontal="right" vertical="center"/>
    </xf>
    <xf numFmtId="176" fontId="45" fillId="0" borderId="12" xfId="5" applyNumberFormat="1" applyFont="1" applyFill="1" applyBorder="1" applyAlignment="1">
      <alignment vertical="center"/>
    </xf>
    <xf numFmtId="0" fontId="45" fillId="0" borderId="22" xfId="5" applyFont="1" applyFill="1" applyBorder="1" applyAlignment="1">
      <alignment vertical="center"/>
    </xf>
    <xf numFmtId="0" fontId="45" fillId="0" borderId="23" xfId="5" applyFont="1" applyFill="1" applyBorder="1" applyAlignment="1">
      <alignment vertical="center"/>
    </xf>
    <xf numFmtId="0" fontId="45" fillId="0" borderId="14" xfId="5" applyFont="1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5" fillId="0" borderId="20" xfId="5" applyNumberFormat="1" applyFont="1" applyFill="1" applyBorder="1" applyAlignment="1">
      <alignment horizontal="right" vertical="center"/>
    </xf>
    <xf numFmtId="176" fontId="45" fillId="0" borderId="30" xfId="5" applyNumberFormat="1" applyFont="1" applyFill="1" applyBorder="1" applyAlignment="1">
      <alignment horizontal="right" vertical="center"/>
    </xf>
    <xf numFmtId="176" fontId="45" fillId="0" borderId="33" xfId="5" applyNumberFormat="1" applyFont="1" applyFill="1" applyBorder="1" applyAlignment="1">
      <alignment horizontal="right" vertical="center"/>
    </xf>
    <xf numFmtId="176" fontId="45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27" fillId="0" borderId="14" xfId="5" applyFill="1" applyBorder="1" applyAlignment="1">
      <alignment vertical="center"/>
    </xf>
  </cellXfs>
  <cellStyles count="14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6" t="s">
        <v>2</v>
      </c>
      <c r="B4" s="207"/>
      <c r="C4" s="207"/>
      <c r="D4" s="207"/>
      <c r="E4" s="207"/>
      <c r="F4" s="207"/>
      <c r="G4" s="208"/>
      <c r="H4" s="12" t="s">
        <v>245</v>
      </c>
      <c r="I4" s="13" t="s">
        <v>239</v>
      </c>
      <c r="J4" s="14" t="s">
        <v>3</v>
      </c>
      <c r="K4" s="206" t="s">
        <v>2</v>
      </c>
      <c r="L4" s="207"/>
      <c r="M4" s="207"/>
      <c r="N4" s="207"/>
      <c r="O4" s="207"/>
      <c r="P4" s="207"/>
      <c r="Q4" s="208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09"/>
      <c r="B5" s="210"/>
      <c r="C5" s="210"/>
      <c r="D5" s="210"/>
      <c r="E5" s="210"/>
      <c r="F5" s="210"/>
      <c r="G5" s="211"/>
      <c r="H5" s="15" t="s">
        <v>4</v>
      </c>
      <c r="I5" s="16" t="s">
        <v>5</v>
      </c>
      <c r="J5" s="17" t="s">
        <v>6</v>
      </c>
      <c r="K5" s="209"/>
      <c r="L5" s="210"/>
      <c r="M5" s="210"/>
      <c r="N5" s="210"/>
      <c r="O5" s="210"/>
      <c r="P5" s="210"/>
      <c r="Q5" s="211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1440.4596550000001</v>
      </c>
      <c r="I7" s="22">
        <v>1450.3909249999999</v>
      </c>
      <c r="J7" s="23">
        <v>-9.9312699999999996</v>
      </c>
      <c r="K7" s="18"/>
      <c r="L7" s="19" t="s">
        <v>10</v>
      </c>
      <c r="M7" s="19"/>
      <c r="N7" s="19"/>
      <c r="O7" s="19"/>
      <c r="P7" s="19"/>
      <c r="Q7" s="20"/>
      <c r="R7" s="21">
        <v>7849.5525010000001</v>
      </c>
      <c r="S7" s="22">
        <v>7892.1893769999997</v>
      </c>
      <c r="T7" s="23">
        <v>-42.636876000000001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7442.0479219999997</v>
      </c>
      <c r="S8" s="28">
        <v>7526.1245859999999</v>
      </c>
      <c r="T8" s="29">
        <v>-84.076663999999994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2815.3291290000002</v>
      </c>
      <c r="I11" s="28">
        <v>2825.9039760000001</v>
      </c>
      <c r="J11" s="29">
        <v>-10.574847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363.63556199999999</v>
      </c>
      <c r="S12" s="28">
        <v>366.06479100000001</v>
      </c>
      <c r="T12" s="29">
        <v>-2.4292289999999999</v>
      </c>
    </row>
    <row r="13" spans="1:20" ht="9" customHeight="1" x14ac:dyDescent="0.15">
      <c r="A13" s="24"/>
      <c r="B13" s="25"/>
      <c r="C13" s="25"/>
      <c r="D13" s="25"/>
      <c r="E13" s="25" t="s">
        <v>21</v>
      </c>
      <c r="F13" s="25"/>
      <c r="G13" s="26"/>
      <c r="H13" s="27">
        <v>2815.3291290000002</v>
      </c>
      <c r="I13" s="28">
        <v>2825.9039760000001</v>
      </c>
      <c r="J13" s="29">
        <v>-10.574847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23</v>
      </c>
      <c r="E14" s="25"/>
      <c r="F14" s="25"/>
      <c r="G14" s="26"/>
      <c r="H14" s="27">
        <v>-1415.9429479999999</v>
      </c>
      <c r="I14" s="28">
        <v>-1416.5865249999999</v>
      </c>
      <c r="J14" s="29">
        <v>0.64357699999999995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 x14ac:dyDescent="0.15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43.869016999999999</v>
      </c>
      <c r="S17" s="28" t="s">
        <v>248</v>
      </c>
      <c r="T17" s="29">
        <v>43.869016999999999</v>
      </c>
    </row>
    <row r="18" spans="1:20" ht="9" customHeight="1" x14ac:dyDescent="0.15">
      <c r="A18" s="24"/>
      <c r="B18" s="25"/>
      <c r="C18" s="25"/>
      <c r="D18" s="25" t="s">
        <v>31</v>
      </c>
      <c r="E18" s="25"/>
      <c r="F18" s="25"/>
      <c r="G18" s="26"/>
      <c r="H18" s="27">
        <v>71.073474000000004</v>
      </c>
      <c r="I18" s="28">
        <v>71.073474000000004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 x14ac:dyDescent="0.15">
      <c r="A19" s="24"/>
      <c r="B19" s="25"/>
      <c r="C19" s="25"/>
      <c r="D19" s="25" t="s">
        <v>33</v>
      </c>
      <c r="E19" s="25"/>
      <c r="F19" s="25"/>
      <c r="G19" s="26"/>
      <c r="H19" s="27">
        <v>-30</v>
      </c>
      <c r="I19" s="28">
        <v>-30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39735.590841999998</v>
      </c>
      <c r="S19" s="22">
        <v>40751.315998999999</v>
      </c>
      <c r="T19" s="23">
        <v>-1015.725157</v>
      </c>
    </row>
    <row r="20" spans="1:20" ht="9" customHeight="1" x14ac:dyDescent="0.15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33797.545921999998</v>
      </c>
      <c r="S20" s="28">
        <v>34808.324344000001</v>
      </c>
      <c r="T20" s="29">
        <v>-1010.778422</v>
      </c>
    </row>
    <row r="21" spans="1:20" ht="9" customHeight="1" x14ac:dyDescent="0.15">
      <c r="A21" s="18"/>
      <c r="B21" s="19" t="s">
        <v>36</v>
      </c>
      <c r="C21" s="19"/>
      <c r="D21" s="19"/>
      <c r="E21" s="19"/>
      <c r="F21" s="19"/>
      <c r="G21" s="20"/>
      <c r="H21" s="21">
        <v>133472.496346</v>
      </c>
      <c r="I21" s="22">
        <v>135364.054301</v>
      </c>
      <c r="J21" s="23">
        <v>-1891.557955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38</v>
      </c>
      <c r="E22" s="25"/>
      <c r="F22" s="25"/>
      <c r="G22" s="26"/>
      <c r="H22" s="27">
        <v>43204.874688999997</v>
      </c>
      <c r="I22" s="28">
        <v>43410.740017999997</v>
      </c>
      <c r="J22" s="29">
        <v>-205.865329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39</v>
      </c>
      <c r="F23" s="25"/>
      <c r="G23" s="26"/>
      <c r="H23" s="27">
        <v>42876.103689000003</v>
      </c>
      <c r="I23" s="28">
        <v>43081.662018000003</v>
      </c>
      <c r="J23" s="29">
        <v>-205.55832899999999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41</v>
      </c>
      <c r="G24" s="26"/>
      <c r="H24" s="27">
        <v>38302.614839000002</v>
      </c>
      <c r="I24" s="28">
        <v>38319.888838999999</v>
      </c>
      <c r="J24" s="29">
        <v>-17.274000000000001</v>
      </c>
      <c r="K24" s="24"/>
      <c r="L24" s="25"/>
      <c r="M24" s="25"/>
      <c r="N24" s="25" t="s">
        <v>42</v>
      </c>
      <c r="O24" s="25"/>
      <c r="P24" s="25"/>
      <c r="Q24" s="26"/>
      <c r="R24" s="27">
        <v>5877.6715100000001</v>
      </c>
      <c r="S24" s="28">
        <v>5942.9916549999998</v>
      </c>
      <c r="T24" s="29">
        <v>-65.320144999999997</v>
      </c>
    </row>
    <row r="25" spans="1:20" ht="9" customHeight="1" x14ac:dyDescent="0.15">
      <c r="A25" s="24"/>
      <c r="B25" s="25"/>
      <c r="C25" s="25"/>
      <c r="D25" s="25"/>
      <c r="E25" s="25"/>
      <c r="F25" s="25" t="s">
        <v>43</v>
      </c>
      <c r="G25" s="26"/>
      <c r="H25" s="27">
        <v>2210.3599960000001</v>
      </c>
      <c r="I25" s="28">
        <v>2279.7847619999998</v>
      </c>
      <c r="J25" s="29">
        <v>-69.424766000000005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45</v>
      </c>
      <c r="G26" s="26"/>
      <c r="H26" s="27">
        <v>1856.0902329999999</v>
      </c>
      <c r="I26" s="28">
        <v>1962.706956</v>
      </c>
      <c r="J26" s="29">
        <v>-106.61672299999999</v>
      </c>
      <c r="K26" s="24"/>
      <c r="L26" s="25"/>
      <c r="M26" s="25"/>
      <c r="N26" s="25" t="s">
        <v>30</v>
      </c>
      <c r="O26" s="25"/>
      <c r="P26" s="25"/>
      <c r="Q26" s="26"/>
      <c r="R26" s="27">
        <v>60.37341</v>
      </c>
      <c r="S26" s="28" t="s">
        <v>248</v>
      </c>
      <c r="T26" s="29">
        <v>60.37341</v>
      </c>
    </row>
    <row r="27" spans="1:20" ht="9" customHeight="1" x14ac:dyDescent="0.15">
      <c r="A27" s="24"/>
      <c r="B27" s="25"/>
      <c r="C27" s="25"/>
      <c r="D27" s="25"/>
      <c r="E27" s="25"/>
      <c r="F27" s="25" t="s">
        <v>46</v>
      </c>
      <c r="G27" s="26"/>
      <c r="H27" s="27">
        <v>470.27919900000001</v>
      </c>
      <c r="I27" s="28">
        <v>471.24419899999998</v>
      </c>
      <c r="J27" s="29">
        <v>-0.96499999999999997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 x14ac:dyDescent="0.15">
      <c r="A28" s="24"/>
      <c r="B28" s="25"/>
      <c r="C28" s="25"/>
      <c r="D28" s="25"/>
      <c r="E28" s="25"/>
      <c r="F28" s="25" t="s">
        <v>48</v>
      </c>
      <c r="G28" s="26"/>
      <c r="H28" s="27">
        <v>9.9999999999999995E-7</v>
      </c>
      <c r="I28" s="28">
        <v>9.9999999999999995E-7</v>
      </c>
      <c r="J28" s="29" t="s">
        <v>248</v>
      </c>
      <c r="K28" s="212" t="s">
        <v>49</v>
      </c>
      <c r="L28" s="213"/>
      <c r="M28" s="213"/>
      <c r="N28" s="213"/>
      <c r="O28" s="213"/>
      <c r="P28" s="213"/>
      <c r="Q28" s="214"/>
      <c r="R28" s="30">
        <v>47585.143343000003</v>
      </c>
      <c r="S28" s="31">
        <v>48643.505376000001</v>
      </c>
      <c r="T28" s="32">
        <v>-1058.3620330000001</v>
      </c>
    </row>
    <row r="29" spans="1:20" ht="9" customHeight="1" x14ac:dyDescent="0.15">
      <c r="A29" s="24"/>
      <c r="B29" s="25"/>
      <c r="C29" s="25"/>
      <c r="D29" s="25"/>
      <c r="E29" s="25"/>
      <c r="F29" s="25" t="s">
        <v>50</v>
      </c>
      <c r="G29" s="26"/>
      <c r="H29" s="27">
        <v>36.759421000000003</v>
      </c>
      <c r="I29" s="28">
        <v>48.037261000000001</v>
      </c>
      <c r="J29" s="29">
        <v>-11.277839999999999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87327.812657999995</v>
      </c>
      <c r="S30" s="22">
        <v>88170.939849999995</v>
      </c>
      <c r="T30" s="23">
        <v>-843.12719200000004</v>
      </c>
    </row>
    <row r="31" spans="1:20" s="33" customFormat="1" ht="9" customHeight="1" x14ac:dyDescent="0.15">
      <c r="A31" s="24"/>
      <c r="B31" s="25"/>
      <c r="C31" s="25"/>
      <c r="D31" s="25"/>
      <c r="E31" s="25" t="s">
        <v>54</v>
      </c>
      <c r="F31" s="25"/>
      <c r="G31" s="26"/>
      <c r="H31" s="27">
        <v>328.77100000000002</v>
      </c>
      <c r="I31" s="28">
        <v>329.07799999999997</v>
      </c>
      <c r="J31" s="29">
        <v>-0.307</v>
      </c>
      <c r="K31" s="24"/>
      <c r="L31" s="25"/>
      <c r="M31" s="25" t="s">
        <v>55</v>
      </c>
      <c r="N31" s="34"/>
      <c r="O31" s="34"/>
      <c r="P31" s="34"/>
      <c r="Q31" s="35"/>
      <c r="R31" s="27">
        <v>-843.12719200000004</v>
      </c>
      <c r="S31" s="28">
        <v>780.13372100000004</v>
      </c>
      <c r="T31" s="29">
        <v>-1623.2609130000001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56</v>
      </c>
      <c r="G32" s="26"/>
      <c r="H32" s="27">
        <v>328.77100000000002</v>
      </c>
      <c r="I32" s="28">
        <v>329.07799999999997</v>
      </c>
      <c r="J32" s="29">
        <v>-0.307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58</v>
      </c>
      <c r="E34" s="25"/>
      <c r="F34" s="25"/>
      <c r="G34" s="26"/>
      <c r="H34" s="27">
        <v>49656.428918999998</v>
      </c>
      <c r="I34" s="28">
        <v>50176.397204000001</v>
      </c>
      <c r="J34" s="29">
        <v>-519.96828500000004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39</v>
      </c>
      <c r="F35" s="25"/>
      <c r="G35" s="26"/>
      <c r="H35" s="27">
        <v>49653.189743000003</v>
      </c>
      <c r="I35" s="28">
        <v>50173.158027999998</v>
      </c>
      <c r="J35" s="29">
        <v>-519.96828500000004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41</v>
      </c>
      <c r="G36" s="26"/>
      <c r="H36" s="27">
        <v>36798.765890000002</v>
      </c>
      <c r="I36" s="28">
        <v>36845.675174000004</v>
      </c>
      <c r="J36" s="29">
        <v>-46.909284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43</v>
      </c>
      <c r="G37" s="26"/>
      <c r="H37" s="27">
        <v>417.12727699999999</v>
      </c>
      <c r="I37" s="28">
        <v>442.799443</v>
      </c>
      <c r="J37" s="29">
        <v>-25.672166000000001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45</v>
      </c>
      <c r="G38" s="26"/>
      <c r="H38" s="27">
        <v>12437.296576000001</v>
      </c>
      <c r="I38" s="28">
        <v>12884.683411</v>
      </c>
      <c r="J38" s="29">
        <v>-447.38683500000002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54</v>
      </c>
      <c r="F39" s="25"/>
      <c r="G39" s="26"/>
      <c r="H39" s="27">
        <v>3.2391760000000001</v>
      </c>
      <c r="I39" s="28">
        <v>3.2391760000000001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56</v>
      </c>
      <c r="G40" s="26"/>
      <c r="H40" s="27">
        <v>3.2391760000000001</v>
      </c>
      <c r="I40" s="28">
        <v>3.2391760000000001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59</v>
      </c>
      <c r="E42" s="25"/>
      <c r="F42" s="25"/>
      <c r="G42" s="26"/>
      <c r="H42" s="27">
        <v>190.35529399999999</v>
      </c>
      <c r="I42" s="28">
        <v>232.07850999999999</v>
      </c>
      <c r="J42" s="29">
        <v>-41.723216000000001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61</v>
      </c>
      <c r="E44" s="25"/>
      <c r="F44" s="25"/>
      <c r="G44" s="26"/>
      <c r="H44" s="27">
        <v>103.831943</v>
      </c>
      <c r="I44" s="28" t="s">
        <v>248</v>
      </c>
      <c r="J44" s="29">
        <v>103.831943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62</v>
      </c>
      <c r="E45" s="25"/>
      <c r="F45" s="25"/>
      <c r="G45" s="26"/>
      <c r="H45" s="27">
        <v>27.025777000000001</v>
      </c>
      <c r="I45" s="28">
        <v>18.350632000000001</v>
      </c>
      <c r="J45" s="29">
        <v>8.6751450000000006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63</v>
      </c>
      <c r="E46" s="25"/>
      <c r="F46" s="25"/>
      <c r="G46" s="26"/>
      <c r="H46" s="27">
        <v>11029.574193</v>
      </c>
      <c r="I46" s="28">
        <v>10639.871074999999</v>
      </c>
      <c r="J46" s="29">
        <v>389.70311800000002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64</v>
      </c>
      <c r="E47" s="25"/>
      <c r="F47" s="25"/>
      <c r="G47" s="26"/>
      <c r="H47" s="27">
        <v>29260.405531</v>
      </c>
      <c r="I47" s="28">
        <v>30886.616861999999</v>
      </c>
      <c r="J47" s="29">
        <v>-1626.211331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65</v>
      </c>
      <c r="F48" s="25"/>
      <c r="G48" s="26"/>
      <c r="H48" s="27">
        <v>26011.447700000001</v>
      </c>
      <c r="I48" s="28">
        <v>26132.840700000001</v>
      </c>
      <c r="J48" s="29">
        <v>-121.393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66</v>
      </c>
      <c r="G49" s="26"/>
      <c r="H49" s="27">
        <v>7375.0787</v>
      </c>
      <c r="I49" s="28">
        <v>7528.0787</v>
      </c>
      <c r="J49" s="29">
        <v>-153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67</v>
      </c>
      <c r="G50" s="45"/>
      <c r="H50" s="27">
        <v>18636.368999999999</v>
      </c>
      <c r="I50" s="28">
        <v>18604.761999999999</v>
      </c>
      <c r="J50" s="29">
        <v>31.606999999999999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68</v>
      </c>
      <c r="F51" s="25"/>
      <c r="G51" s="26"/>
      <c r="H51" s="27">
        <v>993.62188500000002</v>
      </c>
      <c r="I51" s="28">
        <v>1064.6953590000001</v>
      </c>
      <c r="J51" s="29">
        <v>-71.073474000000004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33</v>
      </c>
      <c r="F52" s="25"/>
      <c r="G52" s="26"/>
      <c r="H52" s="27">
        <v>-375</v>
      </c>
      <c r="I52" s="28">
        <v>-405</v>
      </c>
      <c r="J52" s="29">
        <v>30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25</v>
      </c>
      <c r="F53" s="25"/>
      <c r="G53" s="26"/>
      <c r="H53" s="27">
        <v>2628.3359460000001</v>
      </c>
      <c r="I53" s="28">
        <v>4094.0808029999998</v>
      </c>
      <c r="J53" s="29">
        <v>-1465.7448569999999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70</v>
      </c>
      <c r="G56" s="26"/>
      <c r="H56" s="27">
        <v>2628.3359460000001</v>
      </c>
      <c r="I56" s="28">
        <v>4094.0808029999998</v>
      </c>
      <c r="J56" s="29">
        <v>-1465.7448569999999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72</v>
      </c>
      <c r="F58" s="47"/>
      <c r="G58" s="48"/>
      <c r="H58" s="27">
        <v>2</v>
      </c>
      <c r="I58" s="28" t="s">
        <v>248</v>
      </c>
      <c r="J58" s="29">
        <v>2</v>
      </c>
      <c r="K58" s="212" t="s">
        <v>73</v>
      </c>
      <c r="L58" s="215"/>
      <c r="M58" s="215"/>
      <c r="N58" s="215"/>
      <c r="O58" s="215"/>
      <c r="P58" s="215"/>
      <c r="Q58" s="216"/>
      <c r="R58" s="30">
        <v>87327.812657999995</v>
      </c>
      <c r="S58" s="31">
        <v>88170.939849999995</v>
      </c>
      <c r="T58" s="32">
        <v>-843.12719200000004</v>
      </c>
    </row>
    <row r="59" spans="1:20" ht="9" customHeight="1" thickBot="1" x14ac:dyDescent="0.2">
      <c r="A59" s="217" t="s">
        <v>74</v>
      </c>
      <c r="B59" s="218"/>
      <c r="C59" s="218"/>
      <c r="D59" s="218"/>
      <c r="E59" s="218"/>
      <c r="F59" s="218"/>
      <c r="G59" s="219"/>
      <c r="H59" s="49">
        <v>134912.95600100001</v>
      </c>
      <c r="I59" s="49">
        <v>136814.44522600001</v>
      </c>
      <c r="J59" s="50">
        <v>-1901.489225</v>
      </c>
      <c r="K59" s="217" t="s">
        <v>75</v>
      </c>
      <c r="L59" s="220"/>
      <c r="M59" s="220"/>
      <c r="N59" s="220"/>
      <c r="O59" s="220"/>
      <c r="P59" s="220"/>
      <c r="Q59" s="221"/>
      <c r="R59" s="51">
        <v>134912.95600100001</v>
      </c>
      <c r="S59" s="49">
        <v>136814.44522600001</v>
      </c>
      <c r="T59" s="50">
        <v>-1901.489225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249</v>
      </c>
    </row>
    <row r="2" spans="1:21" ht="54.75" customHeight="1" x14ac:dyDescent="0.15"/>
    <row r="3" spans="1:21" ht="24" customHeight="1" thickBot="1" x14ac:dyDescent="0.2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22" t="s">
        <v>2</v>
      </c>
      <c r="B4" s="223"/>
      <c r="C4" s="223"/>
      <c r="D4" s="223"/>
      <c r="E4" s="223"/>
      <c r="F4" s="223"/>
      <c r="G4" s="224"/>
      <c r="H4" s="66" t="s">
        <v>243</v>
      </c>
      <c r="I4" s="66" t="s">
        <v>240</v>
      </c>
      <c r="J4" s="67" t="s">
        <v>3</v>
      </c>
      <c r="L4" s="222" t="s">
        <v>2</v>
      </c>
      <c r="M4" s="223"/>
      <c r="N4" s="223"/>
      <c r="O4" s="223"/>
      <c r="P4" s="223"/>
      <c r="Q4" s="223"/>
      <c r="R4" s="224"/>
      <c r="S4" s="66" t="s">
        <v>243</v>
      </c>
      <c r="T4" s="66" t="s">
        <v>240</v>
      </c>
      <c r="U4" s="67" t="s">
        <v>3</v>
      </c>
    </row>
    <row r="5" spans="1:21" ht="21" customHeight="1" thickBot="1" x14ac:dyDescent="0.2">
      <c r="A5" s="225"/>
      <c r="B5" s="226"/>
      <c r="C5" s="226"/>
      <c r="D5" s="226"/>
      <c r="E5" s="226"/>
      <c r="F5" s="226"/>
      <c r="G5" s="227"/>
      <c r="H5" s="68" t="s">
        <v>77</v>
      </c>
      <c r="I5" s="68" t="s">
        <v>78</v>
      </c>
      <c r="J5" s="69" t="s">
        <v>79</v>
      </c>
      <c r="L5" s="225"/>
      <c r="M5" s="226"/>
      <c r="N5" s="226"/>
      <c r="O5" s="226"/>
      <c r="P5" s="226"/>
      <c r="Q5" s="226"/>
      <c r="R5" s="227"/>
      <c r="S5" s="68" t="s">
        <v>77</v>
      </c>
      <c r="T5" s="68" t="s">
        <v>78</v>
      </c>
      <c r="U5" s="69" t="s">
        <v>79</v>
      </c>
    </row>
    <row r="6" spans="1:21" ht="21" customHeight="1" x14ac:dyDescent="0.15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0.72121000000000002</v>
      </c>
      <c r="T7" s="75">
        <v>4.9600280000000003</v>
      </c>
      <c r="U7" s="76">
        <v>-4.2388180000000002</v>
      </c>
    </row>
    <row r="8" spans="1:21" ht="21" customHeight="1" x14ac:dyDescent="0.15">
      <c r="A8" s="70"/>
      <c r="B8" s="71"/>
      <c r="C8" s="71" t="s">
        <v>84</v>
      </c>
      <c r="D8" s="71"/>
      <c r="E8" s="71"/>
      <c r="F8" s="71"/>
      <c r="G8" s="71"/>
      <c r="H8" s="75">
        <v>3527.7791499999998</v>
      </c>
      <c r="I8" s="75">
        <v>3700.2667929999998</v>
      </c>
      <c r="J8" s="76">
        <v>-172.48764299999999</v>
      </c>
      <c r="L8" s="77"/>
      <c r="M8" s="78"/>
      <c r="N8" s="78"/>
      <c r="O8" s="78" t="s">
        <v>85</v>
      </c>
      <c r="P8" s="78"/>
      <c r="Q8" s="78"/>
      <c r="R8" s="78"/>
      <c r="S8" s="79">
        <v>0.72121000000000002</v>
      </c>
      <c r="T8" s="79">
        <v>4.9600280000000003</v>
      </c>
      <c r="U8" s="80">
        <v>-4.2388180000000002</v>
      </c>
    </row>
    <row r="9" spans="1:21" ht="21" customHeight="1" x14ac:dyDescent="0.15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528.72410500000001</v>
      </c>
      <c r="T9" s="75">
        <v>587.66062599999998</v>
      </c>
      <c r="U9" s="76">
        <v>-58.936520999999999</v>
      </c>
    </row>
    <row r="10" spans="1:21" ht="21" customHeight="1" x14ac:dyDescent="0.15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528.72410500000001</v>
      </c>
      <c r="T10" s="79">
        <v>587.66062599999998</v>
      </c>
      <c r="U10" s="80">
        <v>-58.936520999999999</v>
      </c>
    </row>
    <row r="11" spans="1:21" ht="21" customHeight="1" x14ac:dyDescent="0.15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 x14ac:dyDescent="0.15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-528.00289499999997</v>
      </c>
      <c r="T13" s="87">
        <v>-582.70059800000001</v>
      </c>
      <c r="U13" s="88">
        <v>54.697702999999997</v>
      </c>
    </row>
    <row r="14" spans="1:21" s="33" customFormat="1" ht="21" customHeight="1" x14ac:dyDescent="0.15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-13659.063364</v>
      </c>
      <c r="T14" s="87">
        <v>-13115.462170000001</v>
      </c>
      <c r="U14" s="88">
        <v>-543.60119399999996</v>
      </c>
    </row>
    <row r="15" spans="1:21" s="33" customFormat="1" ht="21" customHeight="1" x14ac:dyDescent="0.15">
      <c r="A15" s="77"/>
      <c r="B15" s="78"/>
      <c r="C15" s="78"/>
      <c r="D15" s="78" t="s">
        <v>98</v>
      </c>
      <c r="E15" s="78"/>
      <c r="F15" s="78"/>
      <c r="G15" s="78"/>
      <c r="H15" s="79">
        <v>673.42673400000001</v>
      </c>
      <c r="I15" s="79">
        <v>624.27953100000002</v>
      </c>
      <c r="J15" s="80">
        <v>49.147202999999998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100</v>
      </c>
      <c r="E16" s="78"/>
      <c r="F16" s="78"/>
      <c r="G16" s="78"/>
      <c r="H16" s="79">
        <v>268.68857800000001</v>
      </c>
      <c r="I16" s="79">
        <v>261.11434000000003</v>
      </c>
      <c r="J16" s="80">
        <v>7.5742380000000002</v>
      </c>
      <c r="L16" s="70"/>
      <c r="M16" s="71" t="s">
        <v>101</v>
      </c>
      <c r="N16" s="71"/>
      <c r="O16" s="71"/>
      <c r="P16" s="71"/>
      <c r="Q16" s="71"/>
      <c r="R16" s="71"/>
      <c r="S16" s="75">
        <v>1658.487102</v>
      </c>
      <c r="T16" s="75">
        <v>669.46317099999999</v>
      </c>
      <c r="U16" s="76">
        <v>989.02393099999995</v>
      </c>
    </row>
    <row r="17" spans="1:21" s="33" customFormat="1" ht="21" customHeight="1" x14ac:dyDescent="0.15">
      <c r="A17" s="77"/>
      <c r="B17" s="78"/>
      <c r="C17" s="78"/>
      <c r="D17" s="78" t="s">
        <v>102</v>
      </c>
      <c r="E17" s="78"/>
      <c r="F17" s="78"/>
      <c r="G17" s="78"/>
      <c r="H17" s="79">
        <v>2105.4811930000001</v>
      </c>
      <c r="I17" s="79">
        <v>2317.3465679999999</v>
      </c>
      <c r="J17" s="80">
        <v>-211.865375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>
        <v>197.34299999999999</v>
      </c>
      <c r="U17" s="80">
        <v>-197.34299999999999</v>
      </c>
    </row>
    <row r="18" spans="1:21" s="33" customFormat="1" ht="21" customHeight="1" x14ac:dyDescent="0.15">
      <c r="A18" s="77"/>
      <c r="B18" s="78"/>
      <c r="C18" s="78"/>
      <c r="D18" s="78" t="s">
        <v>104</v>
      </c>
      <c r="E18" s="78"/>
      <c r="F18" s="78"/>
      <c r="G18" s="78"/>
      <c r="H18" s="79">
        <v>180.338559</v>
      </c>
      <c r="I18" s="79">
        <v>197.312669</v>
      </c>
      <c r="J18" s="80">
        <v>-16.97411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106</v>
      </c>
      <c r="E19" s="78"/>
      <c r="F19" s="78"/>
      <c r="G19" s="78"/>
      <c r="H19" s="79">
        <v>28.285136000000001</v>
      </c>
      <c r="I19" s="79">
        <v>40.840133999999999</v>
      </c>
      <c r="J19" s="80">
        <v>-12.554997999999999</v>
      </c>
      <c r="L19" s="77"/>
      <c r="M19" s="78"/>
      <c r="N19" s="78" t="s">
        <v>107</v>
      </c>
      <c r="O19" s="78"/>
      <c r="P19" s="78"/>
      <c r="Q19" s="78"/>
      <c r="R19" s="78"/>
      <c r="S19" s="79">
        <v>63.944000000000003</v>
      </c>
      <c r="T19" s="79">
        <v>146.06646499999999</v>
      </c>
      <c r="U19" s="80">
        <v>-82.122465000000005</v>
      </c>
    </row>
    <row r="20" spans="1:21" s="33" customFormat="1" ht="21" customHeight="1" x14ac:dyDescent="0.15">
      <c r="A20" s="77"/>
      <c r="B20" s="78"/>
      <c r="C20" s="78"/>
      <c r="D20" s="78" t="s">
        <v>108</v>
      </c>
      <c r="E20" s="78"/>
      <c r="F20" s="78"/>
      <c r="G20" s="78"/>
      <c r="H20" s="79">
        <v>4.8525830000000001</v>
      </c>
      <c r="I20" s="79">
        <v>6.7254149999999999</v>
      </c>
      <c r="J20" s="80">
        <v>-1.8728320000000001</v>
      </c>
      <c r="L20" s="77"/>
      <c r="M20" s="78"/>
      <c r="N20" s="78" t="s">
        <v>109</v>
      </c>
      <c r="O20" s="78"/>
      <c r="P20" s="78"/>
      <c r="Q20" s="78"/>
      <c r="R20" s="78"/>
      <c r="S20" s="79">
        <v>124.163918</v>
      </c>
      <c r="T20" s="79">
        <v>280.42887200000001</v>
      </c>
      <c r="U20" s="80">
        <v>-156.26495399999999</v>
      </c>
    </row>
    <row r="21" spans="1:21" s="33" customFormat="1" ht="21" customHeight="1" x14ac:dyDescent="0.15">
      <c r="A21" s="77"/>
      <c r="B21" s="78"/>
      <c r="C21" s="78"/>
      <c r="D21" s="78"/>
      <c r="E21" s="78" t="s">
        <v>110</v>
      </c>
      <c r="F21" s="78"/>
      <c r="G21" s="78"/>
      <c r="H21" s="79">
        <v>4.8525830000000001</v>
      </c>
      <c r="I21" s="79">
        <v>6.7254149999999999</v>
      </c>
      <c r="J21" s="80">
        <v>-1.8728320000000001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>
        <v>39.447442000000002</v>
      </c>
      <c r="U21" s="80">
        <v>-39.447442000000002</v>
      </c>
    </row>
    <row r="22" spans="1:21" s="33" customFormat="1" ht="21" customHeight="1" x14ac:dyDescent="0.15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246</v>
      </c>
      <c r="O22" s="78"/>
      <c r="P22" s="78"/>
      <c r="Q22" s="78"/>
      <c r="R22" s="78"/>
      <c r="S22" s="173">
        <v>163.58578900000001</v>
      </c>
      <c r="T22" s="173">
        <v>6.1773920000000002</v>
      </c>
      <c r="U22" s="80">
        <v>157.40839700000001</v>
      </c>
    </row>
    <row r="23" spans="1:21" s="33" customFormat="1" ht="21" customHeight="1" x14ac:dyDescent="0.15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1306.7933949999999</v>
      </c>
      <c r="T23" s="79" t="s">
        <v>248</v>
      </c>
      <c r="U23" s="80">
        <v>1306.7933949999999</v>
      </c>
    </row>
    <row r="24" spans="1:21" s="33" customFormat="1" ht="21" customHeight="1" x14ac:dyDescent="0.15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307.47137400000003</v>
      </c>
      <c r="T24" s="75">
        <v>1382.8879300000001</v>
      </c>
      <c r="U24" s="76">
        <v>-1075.4165559999999</v>
      </c>
    </row>
    <row r="25" spans="1:21" s="33" customFormat="1" ht="21" customHeight="1" x14ac:dyDescent="0.15">
      <c r="A25" s="77"/>
      <c r="B25" s="78"/>
      <c r="C25" s="78"/>
      <c r="D25" s="78" t="s">
        <v>118</v>
      </c>
      <c r="E25" s="78"/>
      <c r="F25" s="78"/>
      <c r="G25" s="78"/>
      <c r="H25" s="79">
        <v>266.706367</v>
      </c>
      <c r="I25" s="79">
        <v>252.64813599999999</v>
      </c>
      <c r="J25" s="80">
        <v>14.058230999999999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 x14ac:dyDescent="0.15">
      <c r="A26" s="70"/>
      <c r="B26" s="71"/>
      <c r="C26" s="71" t="s">
        <v>120</v>
      </c>
      <c r="D26" s="71"/>
      <c r="E26" s="71"/>
      <c r="F26" s="71"/>
      <c r="G26" s="71"/>
      <c r="H26" s="75">
        <v>16658.839618999998</v>
      </c>
      <c r="I26" s="75">
        <v>16233.028365</v>
      </c>
      <c r="J26" s="76">
        <v>425.81125400000002</v>
      </c>
      <c r="L26" s="77"/>
      <c r="M26" s="78"/>
      <c r="N26" s="78" t="s">
        <v>119</v>
      </c>
      <c r="O26" s="78"/>
      <c r="P26" s="78"/>
      <c r="Q26" s="78"/>
      <c r="R26" s="78"/>
      <c r="S26" s="172">
        <v>0.26019900000000001</v>
      </c>
      <c r="T26" s="172">
        <v>18.430719</v>
      </c>
      <c r="U26" s="80">
        <v>-18.17052</v>
      </c>
    </row>
    <row r="27" spans="1:21" s="33" customFormat="1" ht="21" customHeight="1" x14ac:dyDescent="0.15">
      <c r="A27" s="77"/>
      <c r="B27" s="78"/>
      <c r="C27" s="78"/>
      <c r="D27" s="78" t="s">
        <v>122</v>
      </c>
      <c r="E27" s="78"/>
      <c r="F27" s="78"/>
      <c r="G27" s="78"/>
      <c r="H27" s="79">
        <v>0.32771800000000001</v>
      </c>
      <c r="I27" s="79" t="s">
        <v>248</v>
      </c>
      <c r="J27" s="80">
        <v>0.32771800000000001</v>
      </c>
      <c r="L27" s="77"/>
      <c r="M27" s="78"/>
      <c r="N27" s="78" t="s">
        <v>121</v>
      </c>
      <c r="O27" s="78"/>
      <c r="P27" s="78"/>
      <c r="Q27" s="78"/>
      <c r="R27" s="78"/>
      <c r="S27" s="79">
        <v>132.75791799999999</v>
      </c>
      <c r="T27" s="79">
        <v>293.32287200000002</v>
      </c>
      <c r="U27" s="80">
        <v>-160.564954</v>
      </c>
    </row>
    <row r="28" spans="1:21" s="33" customFormat="1" ht="21" customHeight="1" x14ac:dyDescent="0.15">
      <c r="A28" s="77"/>
      <c r="B28" s="78"/>
      <c r="C28" s="78"/>
      <c r="D28" s="78" t="s">
        <v>124</v>
      </c>
      <c r="E28" s="78"/>
      <c r="F28" s="78"/>
      <c r="G28" s="78"/>
      <c r="H28" s="79">
        <v>5576.8000689999999</v>
      </c>
      <c r="I28" s="79">
        <v>5783.146068</v>
      </c>
      <c r="J28" s="80">
        <v>-206.34599900000001</v>
      </c>
      <c r="L28" s="77"/>
      <c r="M28" s="78"/>
      <c r="N28" s="78" t="s">
        <v>247</v>
      </c>
      <c r="O28" s="78"/>
      <c r="P28" s="78"/>
      <c r="Q28" s="78"/>
      <c r="R28" s="78"/>
      <c r="S28" s="79">
        <v>174.45325700000001</v>
      </c>
      <c r="T28" s="79">
        <v>16.895492000000001</v>
      </c>
      <c r="U28" s="80">
        <v>157.55776499999999</v>
      </c>
    </row>
    <row r="29" spans="1:21" s="33" customFormat="1" ht="21" customHeight="1" x14ac:dyDescent="0.15">
      <c r="A29" s="77"/>
      <c r="B29" s="78"/>
      <c r="C29" s="78"/>
      <c r="D29" s="78" t="s">
        <v>126</v>
      </c>
      <c r="E29" s="78"/>
      <c r="F29" s="78"/>
      <c r="G29" s="78"/>
      <c r="H29" s="79">
        <v>1574.9063450000001</v>
      </c>
      <c r="I29" s="79">
        <v>1699.7426459999999</v>
      </c>
      <c r="J29" s="80">
        <v>-124.83630100000001</v>
      </c>
      <c r="L29" s="77"/>
      <c r="M29" s="78"/>
      <c r="N29" s="78" t="s">
        <v>123</v>
      </c>
      <c r="O29" s="78"/>
      <c r="P29" s="78"/>
      <c r="Q29" s="78"/>
      <c r="R29" s="78"/>
      <c r="S29" s="79" t="s">
        <v>248</v>
      </c>
      <c r="T29" s="79">
        <v>1054.2388470000001</v>
      </c>
      <c r="U29" s="80">
        <v>-1054.2388470000001</v>
      </c>
    </row>
    <row r="30" spans="1:21" s="33" customFormat="1" ht="21" customHeight="1" x14ac:dyDescent="0.15">
      <c r="A30" s="77"/>
      <c r="B30" s="78"/>
      <c r="C30" s="78"/>
      <c r="D30" s="78" t="s">
        <v>128</v>
      </c>
      <c r="E30" s="78"/>
      <c r="F30" s="78"/>
      <c r="G30" s="78"/>
      <c r="H30" s="79">
        <v>1263.2997359999999</v>
      </c>
      <c r="I30" s="79">
        <v>1445.360009</v>
      </c>
      <c r="J30" s="80">
        <v>-182.060273</v>
      </c>
      <c r="L30" s="84" t="s">
        <v>125</v>
      </c>
      <c r="M30" s="85"/>
      <c r="N30" s="85"/>
      <c r="O30" s="85"/>
      <c r="P30" s="85"/>
      <c r="Q30" s="85"/>
      <c r="R30" s="85"/>
      <c r="S30" s="87">
        <v>1351.0157280000001</v>
      </c>
      <c r="T30" s="87">
        <v>-713.42475899999999</v>
      </c>
      <c r="U30" s="88">
        <v>2064.4404869999998</v>
      </c>
    </row>
    <row r="31" spans="1:21" s="33" customFormat="1" ht="21" customHeight="1" x14ac:dyDescent="0.15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-12308.047635999999</v>
      </c>
      <c r="T31" s="93">
        <v>-13828.886929</v>
      </c>
      <c r="U31" s="94">
        <v>1520.839293</v>
      </c>
    </row>
    <row r="32" spans="1:21" s="33" customFormat="1" ht="21" customHeight="1" x14ac:dyDescent="0.15">
      <c r="A32" s="77"/>
      <c r="B32" s="78"/>
      <c r="C32" s="78"/>
      <c r="D32" s="78" t="s">
        <v>132</v>
      </c>
      <c r="E32" s="78"/>
      <c r="F32" s="78"/>
      <c r="G32" s="78"/>
      <c r="H32" s="79">
        <v>5943.7893119999999</v>
      </c>
      <c r="I32" s="79">
        <v>5022.3658299999997</v>
      </c>
      <c r="J32" s="80">
        <v>921.42348200000004</v>
      </c>
      <c r="L32" s="84" t="s">
        <v>129</v>
      </c>
      <c r="M32" s="85"/>
      <c r="N32" s="85"/>
      <c r="O32" s="85"/>
      <c r="P32" s="85"/>
      <c r="Q32" s="85"/>
      <c r="R32" s="85"/>
      <c r="S32" s="87">
        <v>10716.715961</v>
      </c>
      <c r="T32" s="95">
        <v>11717.654676</v>
      </c>
      <c r="U32" s="96">
        <v>-1000.938715</v>
      </c>
    </row>
    <row r="33" spans="1:22" s="33" customFormat="1" ht="21" customHeight="1" thickBot="1" x14ac:dyDescent="0.2">
      <c r="A33" s="77"/>
      <c r="B33" s="78"/>
      <c r="C33" s="78"/>
      <c r="D33" s="78" t="s">
        <v>133</v>
      </c>
      <c r="E33" s="78"/>
      <c r="F33" s="78"/>
      <c r="G33" s="78"/>
      <c r="H33" s="79">
        <v>5.9999999999999995E-4</v>
      </c>
      <c r="I33" s="79" t="s">
        <v>248</v>
      </c>
      <c r="J33" s="80">
        <v>5.9999999999999995E-4</v>
      </c>
      <c r="L33" s="97" t="s">
        <v>131</v>
      </c>
      <c r="M33" s="98"/>
      <c r="N33" s="98"/>
      <c r="O33" s="98"/>
      <c r="P33" s="98"/>
      <c r="Q33" s="98"/>
      <c r="R33" s="98"/>
      <c r="S33" s="99">
        <v>-1591.3316749999999</v>
      </c>
      <c r="T33" s="100">
        <v>-2111.2322530000001</v>
      </c>
      <c r="U33" s="101">
        <v>519.900578</v>
      </c>
    </row>
    <row r="34" spans="1:22" s="33" customFormat="1" ht="21" customHeight="1" x14ac:dyDescent="0.15">
      <c r="A34" s="77"/>
      <c r="B34" s="78"/>
      <c r="C34" s="78"/>
      <c r="D34" s="78" t="s">
        <v>134</v>
      </c>
      <c r="E34" s="78"/>
      <c r="F34" s="78"/>
      <c r="G34" s="78"/>
      <c r="H34" s="79">
        <v>91.811999999999998</v>
      </c>
      <c r="I34" s="79">
        <v>81.388999999999996</v>
      </c>
      <c r="J34" s="80">
        <v>10.423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135</v>
      </c>
      <c r="E35" s="78"/>
      <c r="F35" s="78"/>
      <c r="G35" s="78"/>
      <c r="H35" s="79">
        <v>1339.9580129999999</v>
      </c>
      <c r="I35" s="79">
        <v>1319.973639</v>
      </c>
      <c r="J35" s="80">
        <v>19.984373999999999</v>
      </c>
    </row>
    <row r="36" spans="1:22" s="33" customFormat="1" ht="21" customHeight="1" x14ac:dyDescent="0.15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137</v>
      </c>
      <c r="E37" s="78"/>
      <c r="F37" s="78"/>
      <c r="G37" s="78"/>
      <c r="H37" s="79">
        <v>4.2277779999999998</v>
      </c>
      <c r="I37" s="79">
        <v>1141.1956259999999</v>
      </c>
      <c r="J37" s="80">
        <v>-1136.967848</v>
      </c>
    </row>
    <row r="38" spans="1:22" s="33" customFormat="1" ht="21" customHeight="1" x14ac:dyDescent="0.15">
      <c r="A38" s="77"/>
      <c r="B38" s="78"/>
      <c r="C38" s="78"/>
      <c r="D38" s="78" t="s">
        <v>138</v>
      </c>
      <c r="E38" s="78"/>
      <c r="F38" s="78"/>
      <c r="G38" s="78"/>
      <c r="H38" s="79">
        <v>-30</v>
      </c>
      <c r="I38" s="79">
        <v>-1172.55</v>
      </c>
      <c r="J38" s="80">
        <v>1142.55</v>
      </c>
    </row>
    <row r="39" spans="1:22" s="33" customFormat="1" ht="21" customHeight="1" x14ac:dyDescent="0.15">
      <c r="A39" s="77"/>
      <c r="B39" s="78"/>
      <c r="C39" s="78"/>
      <c r="D39" s="78" t="s">
        <v>139</v>
      </c>
      <c r="E39" s="78"/>
      <c r="F39" s="78"/>
      <c r="G39" s="78"/>
      <c r="H39" s="79">
        <v>351.20626499999997</v>
      </c>
      <c r="I39" s="79">
        <v>363.81263999999999</v>
      </c>
      <c r="J39" s="80">
        <v>-12.606375</v>
      </c>
    </row>
    <row r="40" spans="1:22" s="33" customFormat="1" ht="21" customHeight="1" x14ac:dyDescent="0.15">
      <c r="A40" s="77"/>
      <c r="B40" s="78"/>
      <c r="C40" s="78"/>
      <c r="D40" s="78" t="s">
        <v>140</v>
      </c>
      <c r="E40" s="78"/>
      <c r="F40" s="78"/>
      <c r="G40" s="78"/>
      <c r="H40" s="79">
        <v>542.51178300000004</v>
      </c>
      <c r="I40" s="79">
        <v>548.59290699999997</v>
      </c>
      <c r="J40" s="80">
        <v>-6.081124</v>
      </c>
    </row>
    <row r="41" spans="1:22" s="33" customFormat="1" ht="21" customHeight="1" x14ac:dyDescent="0.15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142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 x14ac:dyDescent="0.2">
      <c r="A43" s="97" t="s">
        <v>143</v>
      </c>
      <c r="B43" s="98"/>
      <c r="C43" s="98"/>
      <c r="D43" s="98"/>
      <c r="E43" s="98"/>
      <c r="F43" s="98"/>
      <c r="G43" s="98"/>
      <c r="H43" s="99">
        <v>-13131.060469</v>
      </c>
      <c r="I43" s="99">
        <v>-12532.761571999999</v>
      </c>
      <c r="J43" s="104">
        <v>-598.29889700000001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28" t="s">
        <v>145</v>
      </c>
      <c r="B4" s="229"/>
      <c r="C4" s="229"/>
      <c r="D4" s="229"/>
      <c r="E4" s="229"/>
      <c r="F4" s="229"/>
      <c r="G4" s="230"/>
      <c r="H4" s="109" t="s">
        <v>245</v>
      </c>
      <c r="I4" s="110" t="s">
        <v>239</v>
      </c>
      <c r="J4" s="111" t="s">
        <v>3</v>
      </c>
      <c r="K4" s="105"/>
      <c r="L4" s="228" t="s">
        <v>145</v>
      </c>
      <c r="M4" s="229"/>
      <c r="N4" s="229"/>
      <c r="O4" s="229"/>
      <c r="P4" s="229"/>
      <c r="Q4" s="229"/>
      <c r="R4" s="230"/>
      <c r="S4" s="109" t="s">
        <v>245</v>
      </c>
      <c r="T4" s="110" t="s">
        <v>239</v>
      </c>
      <c r="U4" s="111" t="s">
        <v>3</v>
      </c>
    </row>
    <row r="5" spans="1:21" ht="15.95" customHeight="1" thickBot="1" x14ac:dyDescent="0.2">
      <c r="A5" s="231"/>
      <c r="B5" s="232"/>
      <c r="C5" s="232"/>
      <c r="D5" s="232"/>
      <c r="E5" s="232"/>
      <c r="F5" s="232"/>
      <c r="G5" s="233"/>
      <c r="H5" s="112" t="s">
        <v>146</v>
      </c>
      <c r="I5" s="113" t="s">
        <v>147</v>
      </c>
      <c r="J5" s="114" t="s">
        <v>148</v>
      </c>
      <c r="K5" s="105"/>
      <c r="L5" s="231"/>
      <c r="M5" s="232"/>
      <c r="N5" s="232"/>
      <c r="O5" s="232"/>
      <c r="P5" s="232"/>
      <c r="Q5" s="232"/>
      <c r="R5" s="233"/>
      <c r="S5" s="112" t="s">
        <v>146</v>
      </c>
      <c r="T5" s="113" t="s">
        <v>147</v>
      </c>
      <c r="U5" s="114" t="s">
        <v>148</v>
      </c>
    </row>
    <row r="6" spans="1:21" ht="15.95" customHeight="1" x14ac:dyDescent="0.15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151</v>
      </c>
      <c r="C7" s="71"/>
      <c r="D7" s="71"/>
      <c r="E7" s="71"/>
      <c r="F7" s="71"/>
      <c r="G7" s="115"/>
      <c r="H7" s="120">
        <v>3515.1461220000001</v>
      </c>
      <c r="I7" s="75">
        <v>3682.6490349999999</v>
      </c>
      <c r="J7" s="76">
        <v>-167.50291300000001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3192.7860919999998</v>
      </c>
      <c r="T7" s="75">
        <v>1778.2449799999999</v>
      </c>
      <c r="U7" s="76">
        <v>1414.5411120000001</v>
      </c>
    </row>
    <row r="8" spans="1:21" ht="15.95" customHeight="1" x14ac:dyDescent="0.15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34" t="s">
        <v>248</v>
      </c>
      <c r="T8" s="234">
        <v>197.34299999999999</v>
      </c>
      <c r="U8" s="235">
        <v>-197.34299999999999</v>
      </c>
    </row>
    <row r="9" spans="1:21" ht="15.95" customHeight="1" x14ac:dyDescent="0.15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6" t="s">
        <v>154</v>
      </c>
      <c r="O9" s="236"/>
      <c r="P9" s="236"/>
      <c r="Q9" s="236"/>
      <c r="R9" s="237"/>
      <c r="S9" s="234"/>
      <c r="T9" s="234"/>
      <c r="U9" s="235"/>
    </row>
    <row r="10" spans="1:21" ht="15.95" customHeight="1" x14ac:dyDescent="0.15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63.944000000000003</v>
      </c>
      <c r="T10" s="79">
        <v>146.06646499999999</v>
      </c>
      <c r="U10" s="80">
        <v>-82.122465000000005</v>
      </c>
    </row>
    <row r="11" spans="1:21" ht="15.95" customHeight="1" x14ac:dyDescent="0.15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>
        <v>1459.62</v>
      </c>
      <c r="T11" s="79">
        <v>47.949171999999997</v>
      </c>
      <c r="U11" s="80">
        <v>1411.670828</v>
      </c>
    </row>
    <row r="12" spans="1:21" ht="15.95" customHeight="1" x14ac:dyDescent="0.15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1217.3130369999999</v>
      </c>
      <c r="T12" s="79">
        <v>968.83002499999998</v>
      </c>
      <c r="U12" s="80">
        <v>248.483012</v>
      </c>
    </row>
    <row r="13" spans="1:21" ht="15.95" customHeight="1" x14ac:dyDescent="0.15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 x14ac:dyDescent="0.15">
      <c r="A14" s="77"/>
      <c r="B14" s="78"/>
      <c r="C14" s="238" t="s">
        <v>158</v>
      </c>
      <c r="D14" s="238"/>
      <c r="E14" s="238"/>
      <c r="F14" s="238"/>
      <c r="G14" s="239"/>
      <c r="H14" s="234">
        <v>673.42673400000001</v>
      </c>
      <c r="I14" s="234">
        <v>624.27953100000002</v>
      </c>
      <c r="J14" s="235">
        <v>49.147202999999998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1217.3130369999999</v>
      </c>
      <c r="T14" s="79">
        <v>968.83002499999998</v>
      </c>
      <c r="U14" s="80">
        <v>248.483012</v>
      </c>
    </row>
    <row r="15" spans="1:21" ht="15.95" customHeight="1" x14ac:dyDescent="0.15">
      <c r="A15" s="77"/>
      <c r="B15" s="78"/>
      <c r="C15" s="240" t="s">
        <v>159</v>
      </c>
      <c r="D15" s="240"/>
      <c r="E15" s="240"/>
      <c r="F15" s="240"/>
      <c r="G15" s="241"/>
      <c r="H15" s="234"/>
      <c r="I15" s="234"/>
      <c r="J15" s="235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445.40905500000002</v>
      </c>
      <c r="T15" s="79">
        <v>415.05631799999998</v>
      </c>
      <c r="U15" s="80">
        <v>30.352737000000001</v>
      </c>
    </row>
    <row r="16" spans="1:21" ht="15.95" customHeight="1" x14ac:dyDescent="0.15">
      <c r="A16" s="77"/>
      <c r="B16" s="78"/>
      <c r="C16" s="78" t="s">
        <v>100</v>
      </c>
      <c r="D16" s="78"/>
      <c r="E16" s="78"/>
      <c r="F16" s="78"/>
      <c r="G16" s="121"/>
      <c r="H16" s="122">
        <v>268.68857800000001</v>
      </c>
      <c r="I16" s="79">
        <v>261.11434000000003</v>
      </c>
      <c r="J16" s="80">
        <v>7.5742380000000002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>
        <v>6.5</v>
      </c>
      <c r="T16" s="79">
        <v>3</v>
      </c>
      <c r="U16" s="80">
        <v>3.5</v>
      </c>
    </row>
    <row r="17" spans="1:21" ht="15.95" customHeight="1" x14ac:dyDescent="0.15">
      <c r="A17" s="77"/>
      <c r="B17" s="78"/>
      <c r="C17" s="126" t="s">
        <v>162</v>
      </c>
      <c r="D17" s="78"/>
      <c r="E17" s="78"/>
      <c r="F17" s="78"/>
      <c r="G17" s="121"/>
      <c r="H17" s="122">
        <v>2105.4811930000001</v>
      </c>
      <c r="I17" s="79">
        <v>2317.3465679999999</v>
      </c>
      <c r="J17" s="80">
        <v>-211.865375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104</v>
      </c>
      <c r="D18" s="78"/>
      <c r="E18" s="78"/>
      <c r="F18" s="78"/>
      <c r="G18" s="121"/>
      <c r="H18" s="122">
        <v>180.338559</v>
      </c>
      <c r="I18" s="79">
        <v>197.312669</v>
      </c>
      <c r="J18" s="80">
        <v>-16.97411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1413.344535</v>
      </c>
      <c r="T18" s="75">
        <v>1541.366886</v>
      </c>
      <c r="U18" s="76">
        <v>-128.02235099999999</v>
      </c>
    </row>
    <row r="19" spans="1:21" ht="15.95" customHeight="1" x14ac:dyDescent="0.15">
      <c r="A19" s="77"/>
      <c r="B19" s="78"/>
      <c r="C19" s="78" t="s">
        <v>106</v>
      </c>
      <c r="D19" s="78"/>
      <c r="E19" s="78"/>
      <c r="F19" s="78"/>
      <c r="G19" s="121"/>
      <c r="H19" s="122">
        <v>28.285136000000001</v>
      </c>
      <c r="I19" s="79">
        <v>40.840133999999999</v>
      </c>
      <c r="J19" s="80">
        <v>-12.554997999999999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986.659402</v>
      </c>
      <c r="T19" s="79">
        <v>1102.1875970000001</v>
      </c>
      <c r="U19" s="80">
        <v>-115.528195</v>
      </c>
    </row>
    <row r="20" spans="1:21" ht="15.95" customHeight="1" x14ac:dyDescent="0.15">
      <c r="A20" s="77"/>
      <c r="B20" s="78"/>
      <c r="C20" s="78" t="s">
        <v>108</v>
      </c>
      <c r="D20" s="78"/>
      <c r="E20" s="78"/>
      <c r="F20" s="78"/>
      <c r="G20" s="78"/>
      <c r="H20" s="127">
        <v>4.8525830000000001</v>
      </c>
      <c r="I20" s="79">
        <v>6.7254149999999999</v>
      </c>
      <c r="J20" s="80">
        <v>-1.8728320000000001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30.578133000000001</v>
      </c>
      <c r="T20" s="79">
        <v>89.679288999999997</v>
      </c>
      <c r="U20" s="80">
        <v>-59.101156000000003</v>
      </c>
    </row>
    <row r="21" spans="1:21" ht="15.95" customHeight="1" x14ac:dyDescent="0.15">
      <c r="A21" s="77"/>
      <c r="B21" s="78"/>
      <c r="C21" s="78"/>
      <c r="D21" s="78" t="s">
        <v>110</v>
      </c>
      <c r="E21" s="78"/>
      <c r="F21" s="78"/>
      <c r="G21" s="78"/>
      <c r="H21" s="127">
        <v>4.8525830000000001</v>
      </c>
      <c r="I21" s="79">
        <v>6.7254149999999999</v>
      </c>
      <c r="J21" s="80">
        <v>-1.8728320000000001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 x14ac:dyDescent="0.15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30.578133000000001</v>
      </c>
      <c r="T22" s="79">
        <v>89.679288999999997</v>
      </c>
      <c r="U22" s="80">
        <v>-59.101156000000003</v>
      </c>
    </row>
    <row r="23" spans="1:21" ht="15.95" customHeight="1" x14ac:dyDescent="0.15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>
        <v>31.606999999999999</v>
      </c>
      <c r="T23" s="79">
        <v>29.5</v>
      </c>
      <c r="U23" s="80">
        <v>2.1070000000000002</v>
      </c>
    </row>
    <row r="24" spans="1:21" ht="15.95" customHeight="1" x14ac:dyDescent="0.15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>
        <v>356</v>
      </c>
      <c r="T24" s="79">
        <v>317</v>
      </c>
      <c r="U24" s="80">
        <v>39</v>
      </c>
    </row>
    <row r="25" spans="1:21" ht="15.95" customHeight="1" x14ac:dyDescent="0.15">
      <c r="A25" s="77"/>
      <c r="B25" s="78"/>
      <c r="C25" s="78" t="s">
        <v>118</v>
      </c>
      <c r="D25" s="78"/>
      <c r="E25" s="78"/>
      <c r="F25" s="78"/>
      <c r="G25" s="78"/>
      <c r="H25" s="127">
        <v>254.073339</v>
      </c>
      <c r="I25" s="79">
        <v>235.03037800000001</v>
      </c>
      <c r="J25" s="80">
        <v>19.042960999999998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>
        <v>8.5</v>
      </c>
      <c r="T25" s="79">
        <v>3</v>
      </c>
      <c r="U25" s="80">
        <v>5.5</v>
      </c>
    </row>
    <row r="26" spans="1:21" ht="15.95" customHeight="1" x14ac:dyDescent="0.15">
      <c r="A26" s="70"/>
      <c r="B26" s="71" t="s">
        <v>170</v>
      </c>
      <c r="C26" s="71"/>
      <c r="D26" s="71"/>
      <c r="E26" s="71"/>
      <c r="F26" s="71"/>
      <c r="G26" s="71"/>
      <c r="H26" s="131">
        <v>15427.412306</v>
      </c>
      <c r="I26" s="75">
        <v>15041.587207</v>
      </c>
      <c r="J26" s="76">
        <v>385.82509900000002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1779.4415570000001</v>
      </c>
      <c r="T26" s="87">
        <v>236.878094</v>
      </c>
      <c r="U26" s="88">
        <v>1542.563463</v>
      </c>
    </row>
    <row r="27" spans="1:21" ht="15.95" customHeight="1" x14ac:dyDescent="0.15">
      <c r="A27" s="77"/>
      <c r="B27" s="78"/>
      <c r="C27" s="78" t="s">
        <v>172</v>
      </c>
      <c r="D27" s="78"/>
      <c r="E27" s="78"/>
      <c r="F27" s="78"/>
      <c r="G27" s="78"/>
      <c r="H27" s="127">
        <v>0.32771800000000001</v>
      </c>
      <c r="I27" s="79" t="s">
        <v>248</v>
      </c>
      <c r="J27" s="80">
        <v>0.32771800000000001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-10669.421522000001</v>
      </c>
      <c r="T27" s="87">
        <v>-11717.654676</v>
      </c>
      <c r="U27" s="88">
        <v>1048.233154</v>
      </c>
    </row>
    <row r="28" spans="1:21" ht="15.95" customHeight="1" x14ac:dyDescent="0.15">
      <c r="A28" s="77"/>
      <c r="B28" s="78"/>
      <c r="C28" s="78" t="s">
        <v>124</v>
      </c>
      <c r="D28" s="78"/>
      <c r="E28" s="78"/>
      <c r="F28" s="78"/>
      <c r="G28" s="78"/>
      <c r="H28" s="127">
        <v>6538.2674909999996</v>
      </c>
      <c r="I28" s="79">
        <v>6792.729722</v>
      </c>
      <c r="J28" s="80">
        <v>-254.462231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126</v>
      </c>
      <c r="D29" s="78"/>
      <c r="E29" s="78"/>
      <c r="F29" s="78"/>
      <c r="G29" s="78"/>
      <c r="H29" s="127">
        <v>1574.9063450000001</v>
      </c>
      <c r="I29" s="79">
        <v>1699.7426459999999</v>
      </c>
      <c r="J29" s="80">
        <v>-124.83630100000001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 x14ac:dyDescent="0.15">
      <c r="A30" s="77"/>
      <c r="B30" s="78"/>
      <c r="C30" s="78" t="s">
        <v>128</v>
      </c>
      <c r="D30" s="78"/>
      <c r="E30" s="78"/>
      <c r="F30" s="78"/>
      <c r="G30" s="78"/>
      <c r="H30" s="127">
        <v>1263.2997359999999</v>
      </c>
      <c r="I30" s="79">
        <v>1445.360009</v>
      </c>
      <c r="J30" s="80">
        <v>-182.060273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 x14ac:dyDescent="0.15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132</v>
      </c>
      <c r="D32" s="78"/>
      <c r="E32" s="78"/>
      <c r="F32" s="78"/>
      <c r="G32" s="78"/>
      <c r="H32" s="127">
        <v>5958.7984159999996</v>
      </c>
      <c r="I32" s="79">
        <v>5022.3658299999997</v>
      </c>
      <c r="J32" s="80">
        <v>936.43258600000001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133</v>
      </c>
      <c r="D33" s="78"/>
      <c r="E33" s="78"/>
      <c r="F33" s="78"/>
      <c r="G33" s="78"/>
      <c r="H33" s="127">
        <v>5.9999999999999995E-4</v>
      </c>
      <c r="I33" s="79" t="s">
        <v>248</v>
      </c>
      <c r="J33" s="80">
        <v>5.9999999999999995E-4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134</v>
      </c>
      <c r="D34" s="78"/>
      <c r="E34" s="78"/>
      <c r="F34" s="78"/>
      <c r="G34" s="78"/>
      <c r="H34" s="127">
        <v>91.811999999999998</v>
      </c>
      <c r="I34" s="79">
        <v>81.388999999999996</v>
      </c>
      <c r="J34" s="80">
        <v>10.423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178</v>
      </c>
      <c r="C35" s="71"/>
      <c r="D35" s="71"/>
      <c r="E35" s="71"/>
      <c r="F35" s="71"/>
      <c r="G35" s="71"/>
      <c r="H35" s="131">
        <v>0.72121000000000002</v>
      </c>
      <c r="I35" s="75">
        <v>4.9600280000000003</v>
      </c>
      <c r="J35" s="76">
        <v>-4.2388180000000002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180</v>
      </c>
      <c r="D36" s="78"/>
      <c r="E36" s="78"/>
      <c r="F36" s="78"/>
      <c r="G36" s="78"/>
      <c r="H36" s="127">
        <v>0.72121000000000002</v>
      </c>
      <c r="I36" s="79">
        <v>4.9600280000000003</v>
      </c>
      <c r="J36" s="80">
        <v>-4.2388180000000002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47.294438999999997</v>
      </c>
      <c r="T36" s="75" t="s">
        <v>248</v>
      </c>
      <c r="U36" s="76">
        <v>47.294438999999997</v>
      </c>
    </row>
    <row r="37" spans="1:21" ht="15.95" customHeight="1" x14ac:dyDescent="0.15">
      <c r="A37" s="70"/>
      <c r="B37" s="71" t="s">
        <v>182</v>
      </c>
      <c r="C37" s="71"/>
      <c r="D37" s="71"/>
      <c r="E37" s="71"/>
      <c r="F37" s="71"/>
      <c r="G37" s="71"/>
      <c r="H37" s="131">
        <v>528.72410500000001</v>
      </c>
      <c r="I37" s="75">
        <v>587.66062599999998</v>
      </c>
      <c r="J37" s="76">
        <v>-58.936520999999999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184</v>
      </c>
      <c r="D38" s="78"/>
      <c r="E38" s="78"/>
      <c r="F38" s="78"/>
      <c r="G38" s="78"/>
      <c r="H38" s="127">
        <v>528.72410500000001</v>
      </c>
      <c r="I38" s="79">
        <v>587.66062599999998</v>
      </c>
      <c r="J38" s="80">
        <v>-58.936520999999999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47.294438999999997</v>
      </c>
      <c r="T39" s="79" t="s">
        <v>248</v>
      </c>
      <c r="U39" s="80">
        <v>47.294438999999997</v>
      </c>
    </row>
    <row r="40" spans="1:21" ht="15.95" customHeight="1" x14ac:dyDescent="0.15">
      <c r="A40" s="70"/>
      <c r="B40" s="71" t="s">
        <v>187</v>
      </c>
      <c r="C40" s="71"/>
      <c r="D40" s="71"/>
      <c r="E40" s="71"/>
      <c r="F40" s="71"/>
      <c r="G40" s="71"/>
      <c r="H40" s="131">
        <v>124.163918</v>
      </c>
      <c r="I40" s="75">
        <v>280.42887200000001</v>
      </c>
      <c r="J40" s="76">
        <v>-156.26495399999999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 x14ac:dyDescent="0.15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 x14ac:dyDescent="0.15">
      <c r="A42" s="77"/>
      <c r="B42" s="78"/>
      <c r="C42" s="125" t="s">
        <v>189</v>
      </c>
      <c r="D42" s="78"/>
      <c r="E42" s="78"/>
      <c r="F42" s="78"/>
      <c r="G42" s="121"/>
      <c r="H42" s="122">
        <v>124.163918</v>
      </c>
      <c r="I42" s="79">
        <v>280.42887200000001</v>
      </c>
      <c r="J42" s="80">
        <v>-156.26495399999999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-47.294438999999997</v>
      </c>
      <c r="T43" s="87" t="s">
        <v>248</v>
      </c>
      <c r="U43" s="88">
        <v>-47.294438999999997</v>
      </c>
    </row>
    <row r="44" spans="1:21" ht="15.95" customHeight="1" x14ac:dyDescent="0.15">
      <c r="A44" s="70"/>
      <c r="B44" s="71" t="s">
        <v>193</v>
      </c>
      <c r="C44" s="71"/>
      <c r="D44" s="71"/>
      <c r="E44" s="71"/>
      <c r="F44" s="71"/>
      <c r="G44" s="115"/>
      <c r="H44" s="120">
        <v>132.75791799999999</v>
      </c>
      <c r="I44" s="75">
        <v>293.32287200000002</v>
      </c>
      <c r="J44" s="76">
        <v>-160.564954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-10716.715961</v>
      </c>
      <c r="T44" s="87">
        <v>-11717.654676</v>
      </c>
      <c r="U44" s="88">
        <v>1000.938715</v>
      </c>
    </row>
    <row r="45" spans="1:21" ht="15.95" customHeight="1" x14ac:dyDescent="0.15">
      <c r="A45" s="77"/>
      <c r="B45" s="78"/>
      <c r="C45" s="78" t="s">
        <v>195</v>
      </c>
      <c r="D45" s="78"/>
      <c r="E45" s="78"/>
      <c r="F45" s="78"/>
      <c r="G45" s="121"/>
      <c r="H45" s="122">
        <v>132.75791799999999</v>
      </c>
      <c r="I45" s="79">
        <v>293.32287200000002</v>
      </c>
      <c r="J45" s="80">
        <v>-160.564954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10716.715961</v>
      </c>
      <c r="T45" s="87">
        <v>11717.654676</v>
      </c>
      <c r="U45" s="88">
        <v>-1000.938715</v>
      </c>
    </row>
    <row r="46" spans="1:21" ht="15.95" customHeight="1" x14ac:dyDescent="0.15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 x14ac:dyDescent="0.2">
      <c r="A47" s="97" t="s">
        <v>198</v>
      </c>
      <c r="B47" s="98"/>
      <c r="C47" s="98"/>
      <c r="D47" s="98"/>
      <c r="E47" s="98"/>
      <c r="F47" s="98"/>
      <c r="G47" s="138"/>
      <c r="H47" s="139">
        <v>-12448.863079000001</v>
      </c>
      <c r="I47" s="99">
        <v>-11954.53277</v>
      </c>
      <c r="J47" s="104">
        <v>-494.330309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 x14ac:dyDescent="0.15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249</v>
      </c>
    </row>
    <row r="2" spans="1:12" ht="45" customHeight="1" x14ac:dyDescent="0.15"/>
    <row r="3" spans="1:12" ht="17.25" x14ac:dyDescent="0.15">
      <c r="A3" s="148" t="s">
        <v>202</v>
      </c>
    </row>
    <row r="4" spans="1:12" ht="15" customHeight="1" x14ac:dyDescent="0.15">
      <c r="L4" s="149" t="s">
        <v>203</v>
      </c>
    </row>
    <row r="5" spans="1:12" ht="28.5" customHeight="1" x14ac:dyDescent="0.15">
      <c r="A5" s="242" t="s">
        <v>204</v>
      </c>
      <c r="B5" s="243"/>
      <c r="C5" s="243"/>
      <c r="D5" s="244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53" t="s">
        <v>210</v>
      </c>
      <c r="K5" s="254"/>
      <c r="L5" s="150" t="s">
        <v>211</v>
      </c>
    </row>
    <row r="6" spans="1:12" ht="15" customHeight="1" x14ac:dyDescent="0.15">
      <c r="A6" s="242" t="s">
        <v>212</v>
      </c>
      <c r="B6" s="243"/>
      <c r="C6" s="243"/>
      <c r="D6" s="244"/>
      <c r="E6" s="151">
        <v>85246.462314999997</v>
      </c>
      <c r="F6" s="151">
        <v>-52969.917192000001</v>
      </c>
      <c r="G6" s="151">
        <v>8244.799411</v>
      </c>
      <c r="H6" s="151">
        <v>47649.595315999999</v>
      </c>
      <c r="I6" s="151" t="s">
        <v>248</v>
      </c>
      <c r="J6" s="245" t="s">
        <v>248</v>
      </c>
      <c r="K6" s="246"/>
      <c r="L6" s="151">
        <v>88170.939849999995</v>
      </c>
    </row>
    <row r="7" spans="1:12" ht="15" customHeight="1" x14ac:dyDescent="0.15">
      <c r="A7" s="242" t="s">
        <v>213</v>
      </c>
      <c r="B7" s="243"/>
      <c r="C7" s="243"/>
      <c r="D7" s="244"/>
      <c r="E7" s="151" t="s">
        <v>248</v>
      </c>
      <c r="F7" s="151">
        <v>-12308.047635999999</v>
      </c>
      <c r="G7" s="151">
        <v>748.20448299999998</v>
      </c>
      <c r="H7" s="151">
        <v>10716.715961</v>
      </c>
      <c r="I7" s="151" t="s">
        <v>248</v>
      </c>
      <c r="J7" s="245" t="s">
        <v>248</v>
      </c>
      <c r="K7" s="246"/>
      <c r="L7" s="151">
        <v>-843.12719200000004</v>
      </c>
    </row>
    <row r="8" spans="1:12" ht="15" customHeight="1" x14ac:dyDescent="0.15">
      <c r="A8" s="242" t="s">
        <v>214</v>
      </c>
      <c r="B8" s="243"/>
      <c r="C8" s="243"/>
      <c r="D8" s="244"/>
      <c r="E8" s="151">
        <v>85246.462314999997</v>
      </c>
      <c r="F8" s="151">
        <v>-65277.964827999996</v>
      </c>
      <c r="G8" s="151">
        <v>8993.0038939999995</v>
      </c>
      <c r="H8" s="151">
        <v>58366.311277000001</v>
      </c>
      <c r="I8" s="151" t="s">
        <v>248</v>
      </c>
      <c r="J8" s="245" t="s">
        <v>248</v>
      </c>
      <c r="K8" s="246"/>
      <c r="L8" s="151">
        <v>87327.812657999995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215</v>
      </c>
    </row>
    <row r="13" spans="1:12" ht="15" customHeight="1" x14ac:dyDescent="0.15">
      <c r="H13" s="153" t="s">
        <v>216</v>
      </c>
      <c r="I13" s="153"/>
      <c r="L13" s="153"/>
    </row>
    <row r="14" spans="1:12" ht="15" customHeight="1" x14ac:dyDescent="0.15">
      <c r="A14" s="247" t="s">
        <v>217</v>
      </c>
      <c r="B14" s="248"/>
      <c r="C14" s="248"/>
      <c r="D14" s="249"/>
      <c r="E14" s="154" t="s">
        <v>218</v>
      </c>
      <c r="F14" s="154" t="s">
        <v>219</v>
      </c>
      <c r="G14" s="154" t="s">
        <v>220</v>
      </c>
      <c r="H14" s="154" t="s">
        <v>221</v>
      </c>
      <c r="I14" s="247" t="s">
        <v>222</v>
      </c>
      <c r="J14" s="248"/>
      <c r="K14" s="248"/>
      <c r="L14" s="249"/>
    </row>
    <row r="15" spans="1:12" ht="15" customHeight="1" x14ac:dyDescent="0.15">
      <c r="A15" s="155" t="s">
        <v>223</v>
      </c>
      <c r="B15" s="156"/>
      <c r="C15" s="156"/>
      <c r="D15" s="157"/>
      <c r="E15" s="158"/>
      <c r="F15" s="158"/>
      <c r="G15" s="158"/>
      <c r="H15" s="159">
        <v>88170.939849999995</v>
      </c>
      <c r="I15" s="174"/>
      <c r="J15" s="175"/>
      <c r="K15" s="175"/>
      <c r="L15" s="176"/>
    </row>
    <row r="16" spans="1:12" ht="15" customHeight="1" x14ac:dyDescent="0.15">
      <c r="A16" s="155" t="s">
        <v>224</v>
      </c>
      <c r="B16" s="156"/>
      <c r="C16" s="156"/>
      <c r="D16" s="157"/>
      <c r="E16" s="158"/>
      <c r="F16" s="158"/>
      <c r="G16" s="158"/>
      <c r="H16" s="158"/>
      <c r="I16" s="174"/>
      <c r="J16" s="175"/>
      <c r="K16" s="175"/>
      <c r="L16" s="176"/>
    </row>
    <row r="17" spans="1:12" ht="15" customHeight="1" x14ac:dyDescent="0.15">
      <c r="A17" s="155" t="s">
        <v>225</v>
      </c>
      <c r="B17" s="156"/>
      <c r="C17" s="156"/>
      <c r="D17" s="157"/>
      <c r="E17" s="158"/>
      <c r="F17" s="158"/>
      <c r="G17" s="158"/>
      <c r="H17" s="158"/>
      <c r="I17" s="174"/>
      <c r="J17" s="175"/>
      <c r="K17" s="175"/>
      <c r="L17" s="176"/>
    </row>
    <row r="18" spans="1:12" ht="15" customHeight="1" x14ac:dyDescent="0.15">
      <c r="A18" s="155"/>
      <c r="B18" s="156" t="s">
        <v>226</v>
      </c>
      <c r="C18" s="156"/>
      <c r="D18" s="157"/>
      <c r="E18" s="160"/>
      <c r="F18" s="160">
        <v>89.877345000000005</v>
      </c>
      <c r="G18" s="158"/>
      <c r="H18" s="158"/>
      <c r="I18" s="177"/>
      <c r="J18" s="178"/>
      <c r="K18" s="178"/>
      <c r="L18" s="179"/>
    </row>
    <row r="19" spans="1:12" ht="15" customHeight="1" x14ac:dyDescent="0.15">
      <c r="A19" s="155"/>
      <c r="B19" s="156" t="s">
        <v>227</v>
      </c>
      <c r="C19" s="156"/>
      <c r="D19" s="157"/>
      <c r="E19" s="160">
        <v>44.205973</v>
      </c>
      <c r="F19" s="160"/>
      <c r="G19" s="158"/>
      <c r="H19" s="158"/>
      <c r="I19" s="177"/>
      <c r="J19" s="178"/>
      <c r="K19" s="178"/>
      <c r="L19" s="179"/>
    </row>
    <row r="20" spans="1:12" ht="60" customHeight="1" x14ac:dyDescent="0.15">
      <c r="A20" s="155"/>
      <c r="B20" s="156" t="s">
        <v>228</v>
      </c>
      <c r="C20" s="156"/>
      <c r="D20" s="157"/>
      <c r="E20" s="160"/>
      <c r="F20" s="160">
        <v>751.03149699999994</v>
      </c>
      <c r="G20" s="158"/>
      <c r="H20" s="158"/>
      <c r="I20" s="250" t="s">
        <v>250</v>
      </c>
      <c r="J20" s="251"/>
      <c r="K20" s="251"/>
      <c r="L20" s="252"/>
    </row>
    <row r="21" spans="1:12" ht="15" customHeight="1" x14ac:dyDescent="0.15">
      <c r="A21" s="155"/>
      <c r="B21" s="161" t="s">
        <v>229</v>
      </c>
      <c r="C21" s="161"/>
      <c r="D21" s="162"/>
      <c r="E21" s="163">
        <v>44.205973</v>
      </c>
      <c r="F21" s="163">
        <v>840.90884199999994</v>
      </c>
      <c r="G21" s="163">
        <v>-796.70286899999996</v>
      </c>
      <c r="H21" s="158"/>
      <c r="I21" s="174"/>
      <c r="J21" s="175"/>
      <c r="K21" s="175"/>
      <c r="L21" s="176"/>
    </row>
    <row r="22" spans="1:12" ht="15" customHeight="1" x14ac:dyDescent="0.15">
      <c r="A22" s="155" t="s">
        <v>230</v>
      </c>
      <c r="B22" s="156"/>
      <c r="C22" s="156"/>
      <c r="D22" s="157"/>
      <c r="E22" s="158"/>
      <c r="F22" s="158"/>
      <c r="G22" s="158"/>
      <c r="H22" s="158"/>
      <c r="I22" s="174"/>
      <c r="J22" s="175"/>
      <c r="K22" s="175"/>
      <c r="L22" s="176"/>
    </row>
    <row r="23" spans="1:12" ht="15" customHeight="1" x14ac:dyDescent="0.15">
      <c r="A23" s="155"/>
      <c r="B23" s="156" t="s">
        <v>231</v>
      </c>
      <c r="C23" s="156"/>
      <c r="D23" s="157"/>
      <c r="E23" s="160"/>
      <c r="F23" s="160"/>
      <c r="G23" s="158"/>
      <c r="H23" s="158"/>
      <c r="I23" s="174"/>
      <c r="J23" s="175"/>
      <c r="K23" s="175"/>
      <c r="L23" s="176"/>
    </row>
    <row r="24" spans="1:12" ht="15" customHeight="1" x14ac:dyDescent="0.15">
      <c r="A24" s="155"/>
      <c r="B24" s="156" t="s">
        <v>232</v>
      </c>
      <c r="C24" s="156"/>
      <c r="D24" s="157"/>
      <c r="E24" s="160"/>
      <c r="F24" s="160"/>
      <c r="G24" s="158"/>
      <c r="H24" s="158"/>
      <c r="I24" s="174"/>
      <c r="J24" s="175"/>
      <c r="K24" s="175"/>
      <c r="L24" s="176"/>
    </row>
    <row r="25" spans="1:12" ht="15" customHeight="1" x14ac:dyDescent="0.15">
      <c r="A25" s="155"/>
      <c r="B25" s="156" t="s">
        <v>233</v>
      </c>
      <c r="C25" s="156"/>
      <c r="D25" s="157"/>
      <c r="E25" s="160">
        <v>4.9467350000000003</v>
      </c>
      <c r="F25" s="160"/>
      <c r="G25" s="158"/>
      <c r="H25" s="158"/>
      <c r="I25" s="174"/>
      <c r="J25" s="175"/>
      <c r="K25" s="175"/>
      <c r="L25" s="176"/>
    </row>
    <row r="26" spans="1:12" ht="15" customHeight="1" x14ac:dyDescent="0.15">
      <c r="A26" s="155"/>
      <c r="B26" s="161" t="s">
        <v>229</v>
      </c>
      <c r="C26" s="161"/>
      <c r="D26" s="162"/>
      <c r="E26" s="163">
        <v>4.9467350000000003</v>
      </c>
      <c r="F26" s="163"/>
      <c r="G26" s="163">
        <v>4.9467350000000003</v>
      </c>
      <c r="H26" s="158"/>
      <c r="I26" s="174"/>
      <c r="J26" s="175"/>
      <c r="K26" s="175"/>
      <c r="L26" s="176"/>
    </row>
    <row r="27" spans="1:12" ht="15" customHeight="1" x14ac:dyDescent="0.15">
      <c r="A27" s="155" t="s">
        <v>234</v>
      </c>
      <c r="B27" s="156"/>
      <c r="C27" s="156"/>
      <c r="D27" s="157"/>
      <c r="E27" s="158"/>
      <c r="F27" s="158"/>
      <c r="G27" s="158"/>
      <c r="H27" s="158"/>
      <c r="I27" s="174"/>
      <c r="J27" s="175"/>
      <c r="K27" s="175"/>
      <c r="L27" s="176"/>
    </row>
    <row r="28" spans="1:12" ht="15" customHeight="1" x14ac:dyDescent="0.15">
      <c r="A28" s="155"/>
      <c r="B28" s="156" t="s">
        <v>235</v>
      </c>
      <c r="C28" s="156"/>
      <c r="D28" s="157"/>
      <c r="E28" s="160"/>
      <c r="F28" s="160">
        <v>9.9312699999999996</v>
      </c>
      <c r="G28" s="158"/>
      <c r="H28" s="158"/>
      <c r="I28" s="177"/>
      <c r="J28" s="178"/>
      <c r="K28" s="178"/>
      <c r="L28" s="179"/>
    </row>
    <row r="29" spans="1:12" ht="15" customHeight="1" x14ac:dyDescent="0.15">
      <c r="A29" s="155"/>
      <c r="B29" s="156" t="s">
        <v>236</v>
      </c>
      <c r="C29" s="156"/>
      <c r="D29" s="157"/>
      <c r="E29" s="160"/>
      <c r="F29" s="160">
        <v>41.439788</v>
      </c>
      <c r="G29" s="158"/>
      <c r="H29" s="158"/>
      <c r="I29" s="177"/>
      <c r="J29" s="178"/>
      <c r="K29" s="178"/>
      <c r="L29" s="179"/>
    </row>
    <row r="30" spans="1:12" ht="15" customHeight="1" x14ac:dyDescent="0.15">
      <c r="A30" s="155"/>
      <c r="B30" s="161" t="s">
        <v>229</v>
      </c>
      <c r="C30" s="161"/>
      <c r="D30" s="162"/>
      <c r="E30" s="163"/>
      <c r="F30" s="163">
        <v>51.371057999999998</v>
      </c>
      <c r="G30" s="163">
        <v>-51.371057999999998</v>
      </c>
      <c r="H30" s="158"/>
      <c r="I30" s="174"/>
      <c r="J30" s="175"/>
      <c r="K30" s="175"/>
      <c r="L30" s="176"/>
    </row>
    <row r="31" spans="1:12" ht="15" customHeight="1" x14ac:dyDescent="0.15">
      <c r="A31" s="155" t="s">
        <v>237</v>
      </c>
      <c r="B31" s="156"/>
      <c r="C31" s="156"/>
      <c r="D31" s="157"/>
      <c r="E31" s="163">
        <v>49.152708000000004</v>
      </c>
      <c r="F31" s="163">
        <v>892.27989999999988</v>
      </c>
      <c r="G31" s="163">
        <v>-843.12719200000004</v>
      </c>
      <c r="H31" s="158"/>
      <c r="I31" s="174"/>
      <c r="J31" s="175"/>
      <c r="K31" s="175"/>
      <c r="L31" s="176"/>
    </row>
    <row r="32" spans="1:12" ht="15" customHeight="1" x14ac:dyDescent="0.15">
      <c r="A32" s="155" t="s">
        <v>238</v>
      </c>
      <c r="B32" s="156"/>
      <c r="C32" s="156"/>
      <c r="D32" s="157"/>
      <c r="E32" s="158"/>
      <c r="F32" s="158"/>
      <c r="G32" s="158"/>
      <c r="H32" s="159">
        <v>87327.812657999995</v>
      </c>
      <c r="I32" s="174"/>
      <c r="J32" s="175"/>
      <c r="K32" s="175"/>
      <c r="L32" s="176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249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11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20:L2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/>
  </sheetViews>
  <sheetFormatPr defaultRowHeight="13.5" x14ac:dyDescent="0.15"/>
  <cols>
    <col min="1" max="24" width="5.125" customWidth="1"/>
  </cols>
  <sheetData>
    <row r="1" spans="1:24" x14ac:dyDescent="0.15">
      <c r="A1" s="180" t="s">
        <v>251</v>
      </c>
      <c r="B1" s="180"/>
      <c r="C1" s="180"/>
      <c r="D1" s="180"/>
      <c r="E1" s="180" t="s">
        <v>252</v>
      </c>
      <c r="F1" s="180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</row>
    <row r="2" spans="1:24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301" t="s">
        <v>253</v>
      </c>
      <c r="S2" s="301"/>
      <c r="T2" s="301"/>
      <c r="U2" s="301"/>
      <c r="V2" s="301"/>
      <c r="W2" s="301"/>
      <c r="X2" s="301"/>
    </row>
    <row r="3" spans="1:24" ht="14.25" thickBot="1" x14ac:dyDescent="0.2">
      <c r="A3" s="182" t="s">
        <v>254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273" t="s">
        <v>216</v>
      </c>
      <c r="V3" s="274"/>
      <c r="W3" s="274"/>
      <c r="X3" s="274"/>
    </row>
    <row r="4" spans="1:24" ht="40.5" customHeight="1" x14ac:dyDescent="0.15">
      <c r="A4" s="275" t="s">
        <v>255</v>
      </c>
      <c r="B4" s="276"/>
      <c r="C4" s="276"/>
      <c r="D4" s="282" t="s">
        <v>256</v>
      </c>
      <c r="E4" s="280"/>
      <c r="F4" s="281"/>
      <c r="G4" s="282" t="s">
        <v>257</v>
      </c>
      <c r="H4" s="283"/>
      <c r="I4" s="283"/>
      <c r="J4" s="282" t="s">
        <v>258</v>
      </c>
      <c r="K4" s="283"/>
      <c r="L4" s="283"/>
      <c r="M4" s="282" t="s">
        <v>259</v>
      </c>
      <c r="N4" s="283"/>
      <c r="O4" s="283"/>
      <c r="P4" s="282" t="s">
        <v>260</v>
      </c>
      <c r="Q4" s="283"/>
      <c r="R4" s="283"/>
      <c r="S4" s="282" t="s">
        <v>261</v>
      </c>
      <c r="T4" s="283"/>
      <c r="U4" s="283"/>
      <c r="V4" s="282" t="s">
        <v>262</v>
      </c>
      <c r="W4" s="283"/>
      <c r="X4" s="284"/>
    </row>
    <row r="5" spans="1:24" ht="15.75" customHeight="1" thickBot="1" x14ac:dyDescent="0.2">
      <c r="A5" s="277"/>
      <c r="B5" s="278"/>
      <c r="C5" s="278"/>
      <c r="D5" s="296" t="s">
        <v>263</v>
      </c>
      <c r="E5" s="297"/>
      <c r="F5" s="298"/>
      <c r="G5" s="299" t="s">
        <v>264</v>
      </c>
      <c r="H5" s="300"/>
      <c r="I5" s="300"/>
      <c r="J5" s="299" t="s">
        <v>265</v>
      </c>
      <c r="K5" s="300"/>
      <c r="L5" s="300"/>
      <c r="M5" s="299" t="s">
        <v>266</v>
      </c>
      <c r="N5" s="300"/>
      <c r="O5" s="300"/>
      <c r="P5" s="299" t="s">
        <v>267</v>
      </c>
      <c r="Q5" s="300"/>
      <c r="R5" s="300"/>
      <c r="S5" s="299" t="s">
        <v>268</v>
      </c>
      <c r="T5" s="300"/>
      <c r="U5" s="300"/>
      <c r="V5" s="299" t="s">
        <v>269</v>
      </c>
      <c r="W5" s="300"/>
      <c r="X5" s="302"/>
    </row>
    <row r="6" spans="1:24" x14ac:dyDescent="0.15">
      <c r="A6" s="183" t="s">
        <v>270</v>
      </c>
      <c r="B6" s="184"/>
      <c r="C6" s="185"/>
      <c r="D6" s="269">
        <v>52956.629171999994</v>
      </c>
      <c r="E6" s="270"/>
      <c r="F6" s="271"/>
      <c r="G6" s="269">
        <v>477.38166699999999</v>
      </c>
      <c r="H6" s="270"/>
      <c r="I6" s="271"/>
      <c r="J6" s="269">
        <v>426.38989799999848</v>
      </c>
      <c r="K6" s="270"/>
      <c r="L6" s="271"/>
      <c r="M6" s="269">
        <v>53007.620940999994</v>
      </c>
      <c r="N6" s="270"/>
      <c r="O6" s="271"/>
      <c r="P6" s="269">
        <v>10131.517252000001</v>
      </c>
      <c r="Q6" s="270"/>
      <c r="R6" s="271"/>
      <c r="S6" s="269">
        <v>369.26798400000001</v>
      </c>
      <c r="T6" s="270"/>
      <c r="U6" s="271"/>
      <c r="V6" s="269">
        <v>42876.103689000003</v>
      </c>
      <c r="W6" s="270"/>
      <c r="X6" s="272"/>
    </row>
    <row r="7" spans="1:24" x14ac:dyDescent="0.15">
      <c r="A7" s="186"/>
      <c r="B7" s="187" t="s">
        <v>271</v>
      </c>
      <c r="C7" s="188"/>
      <c r="D7" s="261">
        <v>38319.888838999999</v>
      </c>
      <c r="E7" s="262"/>
      <c r="F7" s="263"/>
      <c r="G7" s="261" t="s">
        <v>272</v>
      </c>
      <c r="H7" s="262"/>
      <c r="I7" s="263"/>
      <c r="J7" s="261">
        <v>17.273999999997613</v>
      </c>
      <c r="K7" s="262"/>
      <c r="L7" s="263"/>
      <c r="M7" s="264">
        <v>38302.614839000002</v>
      </c>
      <c r="N7" s="265"/>
      <c r="O7" s="265"/>
      <c r="P7" s="264" t="s">
        <v>272</v>
      </c>
      <c r="Q7" s="265"/>
      <c r="R7" s="265"/>
      <c r="S7" s="264" t="s">
        <v>272</v>
      </c>
      <c r="T7" s="265"/>
      <c r="U7" s="265"/>
      <c r="V7" s="264">
        <v>38302.614839000002</v>
      </c>
      <c r="W7" s="265"/>
      <c r="X7" s="266"/>
    </row>
    <row r="8" spans="1:24" x14ac:dyDescent="0.15">
      <c r="A8" s="186"/>
      <c r="B8" s="187" t="s">
        <v>273</v>
      </c>
      <c r="C8" s="188"/>
      <c r="D8" s="261">
        <v>7228.5644540000003</v>
      </c>
      <c r="E8" s="262"/>
      <c r="F8" s="263"/>
      <c r="G8" s="261">
        <v>400.220527</v>
      </c>
      <c r="H8" s="262"/>
      <c r="I8" s="263"/>
      <c r="J8" s="261">
        <v>326.49229400000058</v>
      </c>
      <c r="K8" s="262"/>
      <c r="L8" s="263"/>
      <c r="M8" s="264">
        <v>7302.2926870000001</v>
      </c>
      <c r="N8" s="265"/>
      <c r="O8" s="265"/>
      <c r="P8" s="293">
        <v>5091.932691</v>
      </c>
      <c r="Q8" s="294"/>
      <c r="R8" s="295"/>
      <c r="S8" s="264">
        <v>185.48415600000001</v>
      </c>
      <c r="T8" s="265"/>
      <c r="U8" s="265"/>
      <c r="V8" s="264">
        <v>2210.3599960000001</v>
      </c>
      <c r="W8" s="265"/>
      <c r="X8" s="266"/>
    </row>
    <row r="9" spans="1:24" x14ac:dyDescent="0.15">
      <c r="A9" s="186"/>
      <c r="B9" s="187" t="s">
        <v>274</v>
      </c>
      <c r="C9" s="188"/>
      <c r="D9" s="261">
        <v>6598.5310300000001</v>
      </c>
      <c r="E9" s="262"/>
      <c r="F9" s="263"/>
      <c r="G9" s="261">
        <v>75.245739999999998</v>
      </c>
      <c r="H9" s="262"/>
      <c r="I9" s="263"/>
      <c r="J9" s="261">
        <v>79.743204000000333</v>
      </c>
      <c r="K9" s="262"/>
      <c r="L9" s="263"/>
      <c r="M9" s="264">
        <v>6594.0335660000001</v>
      </c>
      <c r="N9" s="265"/>
      <c r="O9" s="265"/>
      <c r="P9" s="261">
        <v>4737.9433330000002</v>
      </c>
      <c r="Q9" s="262"/>
      <c r="R9" s="263"/>
      <c r="S9" s="264">
        <v>172.505988</v>
      </c>
      <c r="T9" s="265"/>
      <c r="U9" s="265"/>
      <c r="V9" s="264">
        <v>1856.0902329999999</v>
      </c>
      <c r="W9" s="265"/>
      <c r="X9" s="266"/>
    </row>
    <row r="10" spans="1:24" x14ac:dyDescent="0.15">
      <c r="A10" s="186"/>
      <c r="B10" s="187" t="s">
        <v>275</v>
      </c>
      <c r="C10" s="188"/>
      <c r="D10" s="261">
        <v>471.24419899999998</v>
      </c>
      <c r="E10" s="262"/>
      <c r="F10" s="263"/>
      <c r="G10" s="261">
        <v>1.9154</v>
      </c>
      <c r="H10" s="262"/>
      <c r="I10" s="263"/>
      <c r="J10" s="261">
        <v>2.8803999999999519</v>
      </c>
      <c r="K10" s="262"/>
      <c r="L10" s="263"/>
      <c r="M10" s="264">
        <v>470.27919900000001</v>
      </c>
      <c r="N10" s="265"/>
      <c r="O10" s="265"/>
      <c r="P10" s="264" t="s">
        <v>272</v>
      </c>
      <c r="Q10" s="265"/>
      <c r="R10" s="265"/>
      <c r="S10" s="264" t="s">
        <v>272</v>
      </c>
      <c r="T10" s="265"/>
      <c r="U10" s="265"/>
      <c r="V10" s="264">
        <v>470.27919900000001</v>
      </c>
      <c r="W10" s="265"/>
      <c r="X10" s="266"/>
    </row>
    <row r="11" spans="1:24" x14ac:dyDescent="0.15">
      <c r="A11" s="186"/>
      <c r="B11" s="187" t="s">
        <v>276</v>
      </c>
      <c r="C11" s="188"/>
      <c r="D11" s="261">
        <v>198.94665000000001</v>
      </c>
      <c r="E11" s="262"/>
      <c r="F11" s="263"/>
      <c r="G11" s="261" t="s">
        <v>272</v>
      </c>
      <c r="H11" s="262"/>
      <c r="I11" s="263"/>
      <c r="J11" s="261" t="s">
        <v>272</v>
      </c>
      <c r="K11" s="262"/>
      <c r="L11" s="263"/>
      <c r="M11" s="264">
        <v>198.94665000000001</v>
      </c>
      <c r="N11" s="265"/>
      <c r="O11" s="265"/>
      <c r="P11" s="261">
        <v>198.94664900000001</v>
      </c>
      <c r="Q11" s="262"/>
      <c r="R11" s="263"/>
      <c r="S11" s="264" t="s">
        <v>272</v>
      </c>
      <c r="T11" s="265"/>
      <c r="U11" s="265"/>
      <c r="V11" s="264">
        <v>9.9999999999999995E-7</v>
      </c>
      <c r="W11" s="265"/>
      <c r="X11" s="266"/>
    </row>
    <row r="12" spans="1:24" x14ac:dyDescent="0.15">
      <c r="A12" s="186"/>
      <c r="B12" s="187" t="s">
        <v>277</v>
      </c>
      <c r="C12" s="188"/>
      <c r="D12" s="261">
        <v>139.45400000000001</v>
      </c>
      <c r="E12" s="262"/>
      <c r="F12" s="263"/>
      <c r="G12" s="261" t="s">
        <v>272</v>
      </c>
      <c r="H12" s="262"/>
      <c r="I12" s="263"/>
      <c r="J12" s="261" t="s">
        <v>272</v>
      </c>
      <c r="K12" s="262"/>
      <c r="L12" s="263"/>
      <c r="M12" s="264">
        <v>139.45400000000001</v>
      </c>
      <c r="N12" s="265"/>
      <c r="O12" s="265"/>
      <c r="P12" s="261">
        <v>102.694579</v>
      </c>
      <c r="Q12" s="262"/>
      <c r="R12" s="263"/>
      <c r="S12" s="264">
        <v>11.277839999999999</v>
      </c>
      <c r="T12" s="265"/>
      <c r="U12" s="265"/>
      <c r="V12" s="264">
        <v>36.759421000000003</v>
      </c>
      <c r="W12" s="265"/>
      <c r="X12" s="266"/>
    </row>
    <row r="13" spans="1:24" x14ac:dyDescent="0.15">
      <c r="A13" s="186"/>
      <c r="B13" s="187" t="s">
        <v>278</v>
      </c>
      <c r="C13" s="188"/>
      <c r="D13" s="261" t="s">
        <v>272</v>
      </c>
      <c r="E13" s="262"/>
      <c r="F13" s="263"/>
      <c r="G13" s="261" t="s">
        <v>272</v>
      </c>
      <c r="H13" s="262"/>
      <c r="I13" s="263"/>
      <c r="J13" s="261" t="s">
        <v>272</v>
      </c>
      <c r="K13" s="262"/>
      <c r="L13" s="263"/>
      <c r="M13" s="264" t="s">
        <v>272</v>
      </c>
      <c r="N13" s="265"/>
      <c r="O13" s="265"/>
      <c r="P13" s="261" t="s">
        <v>272</v>
      </c>
      <c r="Q13" s="262"/>
      <c r="R13" s="263"/>
      <c r="S13" s="264" t="s">
        <v>272</v>
      </c>
      <c r="T13" s="265"/>
      <c r="U13" s="265"/>
      <c r="V13" s="264" t="s">
        <v>272</v>
      </c>
      <c r="W13" s="265"/>
      <c r="X13" s="266"/>
    </row>
    <row r="14" spans="1:24" x14ac:dyDescent="0.15">
      <c r="A14" s="186" t="s">
        <v>279</v>
      </c>
      <c r="B14" s="187"/>
      <c r="C14" s="188"/>
      <c r="D14" s="261">
        <v>82373.993450000009</v>
      </c>
      <c r="E14" s="262"/>
      <c r="F14" s="263"/>
      <c r="G14" s="261">
        <v>666.16787999999997</v>
      </c>
      <c r="H14" s="262"/>
      <c r="I14" s="263"/>
      <c r="J14" s="261">
        <v>313.32506399999693</v>
      </c>
      <c r="K14" s="262"/>
      <c r="L14" s="263"/>
      <c r="M14" s="261">
        <v>82726.836265999998</v>
      </c>
      <c r="N14" s="262"/>
      <c r="O14" s="263"/>
      <c r="P14" s="261">
        <v>33073.646522999996</v>
      </c>
      <c r="Q14" s="262"/>
      <c r="R14" s="263"/>
      <c r="S14" s="261">
        <v>872.81110100000001</v>
      </c>
      <c r="T14" s="262"/>
      <c r="U14" s="263"/>
      <c r="V14" s="264">
        <v>49653.189743000003</v>
      </c>
      <c r="W14" s="265"/>
      <c r="X14" s="266"/>
    </row>
    <row r="15" spans="1:24" x14ac:dyDescent="0.15">
      <c r="A15" s="186"/>
      <c r="B15" s="187" t="s">
        <v>271</v>
      </c>
      <c r="C15" s="188"/>
      <c r="D15" s="261">
        <v>36845.675174000004</v>
      </c>
      <c r="E15" s="262"/>
      <c r="F15" s="263"/>
      <c r="G15" s="261" t="s">
        <v>272</v>
      </c>
      <c r="H15" s="262"/>
      <c r="I15" s="263"/>
      <c r="J15" s="261">
        <v>46.909284000001207</v>
      </c>
      <c r="K15" s="262"/>
      <c r="L15" s="263"/>
      <c r="M15" s="264">
        <v>36798.765890000002</v>
      </c>
      <c r="N15" s="265"/>
      <c r="O15" s="265"/>
      <c r="P15" s="264" t="s">
        <v>272</v>
      </c>
      <c r="Q15" s="265"/>
      <c r="R15" s="265"/>
      <c r="S15" s="264" t="s">
        <v>272</v>
      </c>
      <c r="T15" s="265"/>
      <c r="U15" s="265"/>
      <c r="V15" s="264">
        <v>36798.765890000002</v>
      </c>
      <c r="W15" s="265"/>
      <c r="X15" s="266"/>
    </row>
    <row r="16" spans="1:24" x14ac:dyDescent="0.15">
      <c r="A16" s="186"/>
      <c r="B16" s="187" t="s">
        <v>273</v>
      </c>
      <c r="C16" s="188"/>
      <c r="D16" s="261">
        <v>2590.2090119999998</v>
      </c>
      <c r="E16" s="262"/>
      <c r="F16" s="263"/>
      <c r="G16" s="261">
        <v>12.20346</v>
      </c>
      <c r="H16" s="262"/>
      <c r="I16" s="263"/>
      <c r="J16" s="261" t="s">
        <v>272</v>
      </c>
      <c r="K16" s="262"/>
      <c r="L16" s="263"/>
      <c r="M16" s="264">
        <v>2602.412472</v>
      </c>
      <c r="N16" s="265"/>
      <c r="O16" s="265"/>
      <c r="P16" s="261">
        <v>2185.2851949999999</v>
      </c>
      <c r="Q16" s="262"/>
      <c r="R16" s="263"/>
      <c r="S16" s="264">
        <v>37.875625999999997</v>
      </c>
      <c r="T16" s="265"/>
      <c r="U16" s="265"/>
      <c r="V16" s="264">
        <v>417.12727699999999</v>
      </c>
      <c r="W16" s="265"/>
      <c r="X16" s="266"/>
    </row>
    <row r="17" spans="1:24" x14ac:dyDescent="0.15">
      <c r="A17" s="186"/>
      <c r="B17" s="187" t="s">
        <v>274</v>
      </c>
      <c r="C17" s="188"/>
      <c r="D17" s="261">
        <v>42938.109263999999</v>
      </c>
      <c r="E17" s="262"/>
      <c r="F17" s="263"/>
      <c r="G17" s="261">
        <v>653.96442000000002</v>
      </c>
      <c r="H17" s="262"/>
      <c r="I17" s="263"/>
      <c r="J17" s="261">
        <v>266.41577999999572</v>
      </c>
      <c r="K17" s="262"/>
      <c r="L17" s="263"/>
      <c r="M17" s="264">
        <v>43325.657904</v>
      </c>
      <c r="N17" s="265"/>
      <c r="O17" s="265"/>
      <c r="P17" s="261">
        <v>30888.361327999999</v>
      </c>
      <c r="Q17" s="262"/>
      <c r="R17" s="263"/>
      <c r="S17" s="264">
        <v>834.935475</v>
      </c>
      <c r="T17" s="265"/>
      <c r="U17" s="265"/>
      <c r="V17" s="264">
        <v>12437.296576000001</v>
      </c>
      <c r="W17" s="265"/>
      <c r="X17" s="266"/>
    </row>
    <row r="18" spans="1:24" x14ac:dyDescent="0.15">
      <c r="A18" s="186" t="s">
        <v>280</v>
      </c>
      <c r="B18" s="187"/>
      <c r="C18" s="188"/>
      <c r="D18" s="261">
        <v>677.91227100000003</v>
      </c>
      <c r="E18" s="262"/>
      <c r="F18" s="263"/>
      <c r="G18" s="261">
        <v>254.88555400000001</v>
      </c>
      <c r="H18" s="262"/>
      <c r="I18" s="263"/>
      <c r="J18" s="261">
        <v>268.61123900000007</v>
      </c>
      <c r="K18" s="262"/>
      <c r="L18" s="263"/>
      <c r="M18" s="264">
        <v>664.18658600000003</v>
      </c>
      <c r="N18" s="265"/>
      <c r="O18" s="265"/>
      <c r="P18" s="261">
        <v>473.83129200000002</v>
      </c>
      <c r="Q18" s="262"/>
      <c r="R18" s="263"/>
      <c r="S18" s="264">
        <v>41.814436000000001</v>
      </c>
      <c r="T18" s="265"/>
      <c r="U18" s="265"/>
      <c r="V18" s="264">
        <v>190.35529399999999</v>
      </c>
      <c r="W18" s="265"/>
      <c r="X18" s="266"/>
    </row>
    <row r="19" spans="1:24" x14ac:dyDescent="0.15">
      <c r="A19" s="186" t="s">
        <v>281</v>
      </c>
      <c r="B19" s="187"/>
      <c r="C19" s="188"/>
      <c r="D19" s="261" t="s">
        <v>272</v>
      </c>
      <c r="E19" s="262"/>
      <c r="F19" s="263"/>
      <c r="G19" s="261" t="s">
        <v>272</v>
      </c>
      <c r="H19" s="262"/>
      <c r="I19" s="263"/>
      <c r="J19" s="261" t="s">
        <v>272</v>
      </c>
      <c r="K19" s="262"/>
      <c r="L19" s="263"/>
      <c r="M19" s="264" t="s">
        <v>272</v>
      </c>
      <c r="N19" s="265"/>
      <c r="O19" s="265"/>
      <c r="P19" s="264" t="s">
        <v>272</v>
      </c>
      <c r="Q19" s="265"/>
      <c r="R19" s="265"/>
      <c r="S19" s="264" t="s">
        <v>272</v>
      </c>
      <c r="T19" s="265"/>
      <c r="U19" s="265"/>
      <c r="V19" s="264" t="s">
        <v>272</v>
      </c>
      <c r="W19" s="265"/>
      <c r="X19" s="266"/>
    </row>
    <row r="20" spans="1:24" x14ac:dyDescent="0.15">
      <c r="A20" s="186" t="s">
        <v>282</v>
      </c>
      <c r="B20" s="187"/>
      <c r="C20" s="188"/>
      <c r="D20" s="261" t="s">
        <v>272</v>
      </c>
      <c r="E20" s="262"/>
      <c r="F20" s="263"/>
      <c r="G20" s="261">
        <v>376.76972599999999</v>
      </c>
      <c r="H20" s="262"/>
      <c r="I20" s="263"/>
      <c r="J20" s="261">
        <v>86.119500000000016</v>
      </c>
      <c r="K20" s="262"/>
      <c r="L20" s="263"/>
      <c r="M20" s="264">
        <v>290.65022599999998</v>
      </c>
      <c r="N20" s="265"/>
      <c r="O20" s="265"/>
      <c r="P20" s="261">
        <v>186.81828300000001</v>
      </c>
      <c r="Q20" s="262"/>
      <c r="R20" s="263"/>
      <c r="S20" s="264">
        <v>47.422916999999998</v>
      </c>
      <c r="T20" s="265"/>
      <c r="U20" s="265"/>
      <c r="V20" s="264">
        <v>103.831943</v>
      </c>
      <c r="W20" s="265"/>
      <c r="X20" s="266"/>
    </row>
    <row r="21" spans="1:24" x14ac:dyDescent="0.15">
      <c r="A21" s="186" t="s">
        <v>283</v>
      </c>
      <c r="B21" s="187"/>
      <c r="C21" s="188"/>
      <c r="D21" s="261">
        <v>18.350632000000001</v>
      </c>
      <c r="E21" s="262"/>
      <c r="F21" s="263"/>
      <c r="G21" s="261">
        <v>43.529719999999998</v>
      </c>
      <c r="H21" s="262"/>
      <c r="I21" s="263"/>
      <c r="J21" s="261">
        <v>34.854574999999997</v>
      </c>
      <c r="K21" s="262"/>
      <c r="L21" s="263"/>
      <c r="M21" s="264">
        <v>27.025777000000001</v>
      </c>
      <c r="N21" s="265"/>
      <c r="O21" s="265"/>
      <c r="P21" s="291" t="s">
        <v>272</v>
      </c>
      <c r="Q21" s="292"/>
      <c r="R21" s="292"/>
      <c r="S21" s="264">
        <v>8.6415749999999996</v>
      </c>
      <c r="T21" s="265"/>
      <c r="U21" s="265"/>
      <c r="V21" s="264">
        <v>27.025777000000001</v>
      </c>
      <c r="W21" s="265"/>
      <c r="X21" s="266"/>
    </row>
    <row r="22" spans="1:24" x14ac:dyDescent="0.15">
      <c r="A22" s="186" t="s">
        <v>284</v>
      </c>
      <c r="B22" s="187"/>
      <c r="C22" s="188"/>
      <c r="D22" s="261">
        <v>10639.871074999999</v>
      </c>
      <c r="E22" s="262"/>
      <c r="F22" s="263"/>
      <c r="G22" s="261">
        <v>1594.509548</v>
      </c>
      <c r="H22" s="262"/>
      <c r="I22" s="263"/>
      <c r="J22" s="261">
        <v>1204.8064299999987</v>
      </c>
      <c r="K22" s="262"/>
      <c r="L22" s="263"/>
      <c r="M22" s="264">
        <v>11029.574193</v>
      </c>
      <c r="N22" s="265"/>
      <c r="O22" s="265"/>
      <c r="P22" s="264" t="s">
        <v>272</v>
      </c>
      <c r="Q22" s="265"/>
      <c r="R22" s="265"/>
      <c r="S22" s="264" t="s">
        <v>272</v>
      </c>
      <c r="T22" s="265"/>
      <c r="U22" s="265"/>
      <c r="V22" s="264">
        <v>11029.574193</v>
      </c>
      <c r="W22" s="265"/>
      <c r="X22" s="266"/>
    </row>
    <row r="23" spans="1:24" ht="14.25" thickBot="1" x14ac:dyDescent="0.2">
      <c r="A23" s="255" t="s">
        <v>285</v>
      </c>
      <c r="B23" s="256"/>
      <c r="C23" s="257"/>
      <c r="D23" s="258">
        <v>146666.75659999999</v>
      </c>
      <c r="E23" s="259"/>
      <c r="F23" s="260"/>
      <c r="G23" s="258">
        <v>3413.244095</v>
      </c>
      <c r="H23" s="259"/>
      <c r="I23" s="260"/>
      <c r="J23" s="258">
        <v>2334.1067059999941</v>
      </c>
      <c r="K23" s="259"/>
      <c r="L23" s="260"/>
      <c r="M23" s="258">
        <v>147745.893989</v>
      </c>
      <c r="N23" s="259"/>
      <c r="O23" s="260"/>
      <c r="P23" s="258">
        <v>43865.813349999997</v>
      </c>
      <c r="Q23" s="259"/>
      <c r="R23" s="260"/>
      <c r="S23" s="258">
        <v>1339.9580130000002</v>
      </c>
      <c r="T23" s="259"/>
      <c r="U23" s="260"/>
      <c r="V23" s="258">
        <v>103880.08063900001</v>
      </c>
      <c r="W23" s="259"/>
      <c r="X23" s="267"/>
    </row>
    <row r="24" spans="1:24" x14ac:dyDescent="0.15">
      <c r="A24" s="182"/>
      <c r="B24" s="182"/>
      <c r="C24" s="182"/>
      <c r="D24" s="182"/>
      <c r="E24" s="182"/>
      <c r="F24" s="182"/>
      <c r="G24" s="182" t="str">
        <f>IF($P$21="        －"," ","※ソフトウェアの減価償却は直接法により処理しておりますので、⑤列の数値は④列の数値の内数になります。")</f>
        <v xml:space="preserve"> </v>
      </c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</row>
    <row r="25" spans="1:24" x14ac:dyDescent="0.15">
      <c r="A25" s="182"/>
      <c r="B25" s="182"/>
      <c r="C25" s="182"/>
      <c r="D25" s="182"/>
      <c r="E25" s="182"/>
      <c r="F25" s="182"/>
      <c r="G25" s="182" t="str">
        <f>IF($P$21="        －"," ","  よって「当期末残高」は「当期末取得原価」と同じ数値になります。")</f>
        <v xml:space="preserve"> </v>
      </c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</row>
    <row r="26" spans="1:24" x14ac:dyDescent="0.15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1:24" ht="14.25" thickBot="1" x14ac:dyDescent="0.2">
      <c r="A27" s="182" t="s">
        <v>286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273" t="s">
        <v>216</v>
      </c>
      <c r="P27" s="274"/>
      <c r="Q27" s="274"/>
      <c r="R27" s="274"/>
      <c r="S27" s="182"/>
      <c r="T27" s="182"/>
      <c r="U27" s="182"/>
      <c r="V27" s="182"/>
      <c r="W27" s="182"/>
      <c r="X27" s="182"/>
    </row>
    <row r="28" spans="1:24" ht="27.75" customHeight="1" x14ac:dyDescent="0.15">
      <c r="A28" s="275" t="s">
        <v>255</v>
      </c>
      <c r="B28" s="276"/>
      <c r="C28" s="276"/>
      <c r="D28" s="279" t="s">
        <v>287</v>
      </c>
      <c r="E28" s="280"/>
      <c r="F28" s="281"/>
      <c r="G28" s="282" t="s">
        <v>257</v>
      </c>
      <c r="H28" s="283"/>
      <c r="I28" s="283"/>
      <c r="J28" s="282" t="s">
        <v>258</v>
      </c>
      <c r="K28" s="283"/>
      <c r="L28" s="283"/>
      <c r="M28" s="282" t="s">
        <v>288</v>
      </c>
      <c r="N28" s="283"/>
      <c r="O28" s="283"/>
      <c r="P28" s="282" t="s">
        <v>262</v>
      </c>
      <c r="Q28" s="283"/>
      <c r="R28" s="284"/>
      <c r="S28" s="182"/>
      <c r="T28" s="182"/>
      <c r="U28" s="182"/>
      <c r="V28" s="182"/>
      <c r="W28" s="182"/>
      <c r="X28" s="182"/>
    </row>
    <row r="29" spans="1:24" ht="15" customHeight="1" thickBot="1" x14ac:dyDescent="0.2">
      <c r="A29" s="277"/>
      <c r="B29" s="278"/>
      <c r="C29" s="278"/>
      <c r="D29" s="285" t="s">
        <v>289</v>
      </c>
      <c r="E29" s="286"/>
      <c r="F29" s="287"/>
      <c r="G29" s="288" t="s">
        <v>290</v>
      </c>
      <c r="H29" s="289"/>
      <c r="I29" s="289"/>
      <c r="J29" s="288" t="s">
        <v>291</v>
      </c>
      <c r="K29" s="289"/>
      <c r="L29" s="289"/>
      <c r="M29" s="288" t="s">
        <v>292</v>
      </c>
      <c r="N29" s="289"/>
      <c r="O29" s="289"/>
      <c r="P29" s="288" t="s">
        <v>293</v>
      </c>
      <c r="Q29" s="289"/>
      <c r="R29" s="290"/>
      <c r="S29" s="182"/>
      <c r="T29" s="182"/>
      <c r="U29" s="182"/>
      <c r="V29" s="182"/>
      <c r="W29" s="182"/>
      <c r="X29" s="182"/>
    </row>
    <row r="30" spans="1:24" x14ac:dyDescent="0.15">
      <c r="A30" s="183" t="s">
        <v>270</v>
      </c>
      <c r="B30" s="184"/>
      <c r="C30" s="185"/>
      <c r="D30" s="269">
        <v>329.07799999999997</v>
      </c>
      <c r="E30" s="270"/>
      <c r="F30" s="271"/>
      <c r="G30" s="269" t="s">
        <v>272</v>
      </c>
      <c r="H30" s="270"/>
      <c r="I30" s="271"/>
      <c r="J30" s="269">
        <v>0.30699999999995953</v>
      </c>
      <c r="K30" s="270"/>
      <c r="L30" s="271"/>
      <c r="M30" s="269" t="s">
        <v>272</v>
      </c>
      <c r="N30" s="270"/>
      <c r="O30" s="271"/>
      <c r="P30" s="269">
        <v>328.77100000000002</v>
      </c>
      <c r="Q30" s="270"/>
      <c r="R30" s="272"/>
      <c r="S30" s="182"/>
      <c r="T30" s="182"/>
      <c r="U30" s="182"/>
      <c r="V30" s="182"/>
      <c r="W30" s="182"/>
      <c r="X30" s="182"/>
    </row>
    <row r="31" spans="1:24" x14ac:dyDescent="0.15">
      <c r="A31" s="186"/>
      <c r="B31" s="187" t="s">
        <v>294</v>
      </c>
      <c r="C31" s="188"/>
      <c r="D31" s="261">
        <v>329.07799999999997</v>
      </c>
      <c r="E31" s="262"/>
      <c r="F31" s="263"/>
      <c r="G31" s="261" t="s">
        <v>272</v>
      </c>
      <c r="H31" s="262"/>
      <c r="I31" s="263"/>
      <c r="J31" s="261">
        <v>0.30699999999995953</v>
      </c>
      <c r="K31" s="262"/>
      <c r="L31" s="263"/>
      <c r="M31" s="264" t="s">
        <v>272</v>
      </c>
      <c r="N31" s="265"/>
      <c r="O31" s="265"/>
      <c r="P31" s="264">
        <v>328.77100000000002</v>
      </c>
      <c r="Q31" s="265"/>
      <c r="R31" s="266"/>
      <c r="S31" s="182"/>
      <c r="T31" s="182"/>
      <c r="U31" s="182"/>
      <c r="V31" s="182"/>
      <c r="W31" s="182"/>
      <c r="X31" s="182"/>
    </row>
    <row r="32" spans="1:24" x14ac:dyDescent="0.15">
      <c r="A32" s="186"/>
      <c r="B32" s="187" t="s">
        <v>295</v>
      </c>
      <c r="C32" s="188"/>
      <c r="D32" s="261" t="s">
        <v>272</v>
      </c>
      <c r="E32" s="262"/>
      <c r="F32" s="263"/>
      <c r="G32" s="261" t="s">
        <v>272</v>
      </c>
      <c r="H32" s="262"/>
      <c r="I32" s="263"/>
      <c r="J32" s="261" t="s">
        <v>272</v>
      </c>
      <c r="K32" s="262"/>
      <c r="L32" s="263"/>
      <c r="M32" s="264" t="s">
        <v>272</v>
      </c>
      <c r="N32" s="265"/>
      <c r="O32" s="265"/>
      <c r="P32" s="264" t="s">
        <v>272</v>
      </c>
      <c r="Q32" s="265"/>
      <c r="R32" s="266"/>
      <c r="S32" s="182"/>
      <c r="T32" s="182"/>
      <c r="U32" s="182"/>
      <c r="V32" s="182"/>
      <c r="W32" s="182"/>
      <c r="X32" s="182"/>
    </row>
    <row r="33" spans="1:24" x14ac:dyDescent="0.15">
      <c r="A33" s="186" t="s">
        <v>279</v>
      </c>
      <c r="B33" s="187"/>
      <c r="C33" s="188"/>
      <c r="D33" s="261">
        <v>3.2391760000000001</v>
      </c>
      <c r="E33" s="262"/>
      <c r="F33" s="263"/>
      <c r="G33" s="261" t="s">
        <v>272</v>
      </c>
      <c r="H33" s="262"/>
      <c r="I33" s="263"/>
      <c r="J33" s="261" t="s">
        <v>272</v>
      </c>
      <c r="K33" s="262"/>
      <c r="L33" s="263"/>
      <c r="M33" s="261" t="s">
        <v>272</v>
      </c>
      <c r="N33" s="262"/>
      <c r="O33" s="263"/>
      <c r="P33" s="261">
        <v>3.2391760000000001</v>
      </c>
      <c r="Q33" s="262"/>
      <c r="R33" s="268"/>
      <c r="S33" s="182"/>
      <c r="T33" s="182"/>
      <c r="U33" s="182"/>
      <c r="V33" s="182"/>
      <c r="W33" s="182"/>
      <c r="X33" s="182"/>
    </row>
    <row r="34" spans="1:24" x14ac:dyDescent="0.15">
      <c r="A34" s="186"/>
      <c r="B34" s="187" t="s">
        <v>294</v>
      </c>
      <c r="C34" s="188"/>
      <c r="D34" s="261">
        <v>3.2391760000000001</v>
      </c>
      <c r="E34" s="262"/>
      <c r="F34" s="263"/>
      <c r="G34" s="261" t="s">
        <v>272</v>
      </c>
      <c r="H34" s="262"/>
      <c r="I34" s="263"/>
      <c r="J34" s="261" t="s">
        <v>272</v>
      </c>
      <c r="K34" s="262"/>
      <c r="L34" s="263"/>
      <c r="M34" s="264" t="s">
        <v>272</v>
      </c>
      <c r="N34" s="265"/>
      <c r="O34" s="265"/>
      <c r="P34" s="264">
        <v>3.2391760000000001</v>
      </c>
      <c r="Q34" s="265"/>
      <c r="R34" s="266"/>
      <c r="S34" s="182"/>
      <c r="T34" s="182"/>
      <c r="U34" s="182"/>
      <c r="V34" s="182"/>
      <c r="W34" s="182"/>
      <c r="X34" s="182"/>
    </row>
    <row r="35" spans="1:24" x14ac:dyDescent="0.15">
      <c r="A35" s="186"/>
      <c r="B35" s="187" t="s">
        <v>295</v>
      </c>
      <c r="C35" s="188"/>
      <c r="D35" s="261" t="s">
        <v>272</v>
      </c>
      <c r="E35" s="262"/>
      <c r="F35" s="263"/>
      <c r="G35" s="261" t="s">
        <v>272</v>
      </c>
      <c r="H35" s="262"/>
      <c r="I35" s="263"/>
      <c r="J35" s="261" t="s">
        <v>272</v>
      </c>
      <c r="K35" s="262"/>
      <c r="L35" s="263"/>
      <c r="M35" s="264" t="s">
        <v>272</v>
      </c>
      <c r="N35" s="265"/>
      <c r="O35" s="265"/>
      <c r="P35" s="264" t="s">
        <v>272</v>
      </c>
      <c r="Q35" s="265"/>
      <c r="R35" s="266"/>
      <c r="S35" s="182"/>
      <c r="T35" s="182"/>
      <c r="U35" s="182"/>
      <c r="V35" s="182"/>
      <c r="W35" s="182"/>
      <c r="X35" s="182"/>
    </row>
    <row r="36" spans="1:24" ht="14.25" thickBot="1" x14ac:dyDescent="0.2">
      <c r="A36" s="255" t="s">
        <v>285</v>
      </c>
      <c r="B36" s="256"/>
      <c r="C36" s="257"/>
      <c r="D36" s="258">
        <v>332.31717599999996</v>
      </c>
      <c r="E36" s="259"/>
      <c r="F36" s="260"/>
      <c r="G36" s="258" t="s">
        <v>272</v>
      </c>
      <c r="H36" s="259"/>
      <c r="I36" s="260"/>
      <c r="J36" s="258">
        <v>0.30699999999995953</v>
      </c>
      <c r="K36" s="259"/>
      <c r="L36" s="260"/>
      <c r="M36" s="258" t="s">
        <v>272</v>
      </c>
      <c r="N36" s="259"/>
      <c r="O36" s="260"/>
      <c r="P36" s="258">
        <v>332.010176</v>
      </c>
      <c r="Q36" s="259"/>
      <c r="R36" s="267"/>
      <c r="S36" s="182"/>
      <c r="T36" s="182"/>
      <c r="U36" s="182"/>
      <c r="V36" s="182"/>
      <c r="W36" s="182"/>
      <c r="X36" s="182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37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Normal="100" zoomScaleSheetLayoutView="100" workbookViewId="0"/>
  </sheetViews>
  <sheetFormatPr defaultRowHeight="20.100000000000001" customHeight="1" x14ac:dyDescent="0.15"/>
  <cols>
    <col min="1" max="1" width="5" style="190" customWidth="1"/>
    <col min="2" max="11" width="3.625" style="190" customWidth="1"/>
    <col min="12" max="12" width="5.375" style="190" bestFit="1" customWidth="1"/>
    <col min="13" max="24" width="3.625" style="190" customWidth="1"/>
    <col min="25" max="25" width="6.375" style="190" customWidth="1"/>
    <col min="26" max="52" width="3.625" style="190" customWidth="1"/>
    <col min="53" max="256" width="9" style="190"/>
    <col min="257" max="257" width="5" style="190" customWidth="1"/>
    <col min="258" max="267" width="3.625" style="190" customWidth="1"/>
    <col min="268" max="268" width="5.375" style="190" bestFit="1" customWidth="1"/>
    <col min="269" max="280" width="3.625" style="190" customWidth="1"/>
    <col min="281" max="281" width="6.375" style="190" customWidth="1"/>
    <col min="282" max="308" width="3.625" style="190" customWidth="1"/>
    <col min="309" max="512" width="9" style="190"/>
    <col min="513" max="513" width="5" style="190" customWidth="1"/>
    <col min="514" max="523" width="3.625" style="190" customWidth="1"/>
    <col min="524" max="524" width="5.375" style="190" bestFit="1" customWidth="1"/>
    <col min="525" max="536" width="3.625" style="190" customWidth="1"/>
    <col min="537" max="537" width="6.375" style="190" customWidth="1"/>
    <col min="538" max="564" width="3.625" style="190" customWidth="1"/>
    <col min="565" max="768" width="9" style="190"/>
    <col min="769" max="769" width="5" style="190" customWidth="1"/>
    <col min="770" max="779" width="3.625" style="190" customWidth="1"/>
    <col min="780" max="780" width="5.375" style="190" bestFit="1" customWidth="1"/>
    <col min="781" max="792" width="3.625" style="190" customWidth="1"/>
    <col min="793" max="793" width="6.375" style="190" customWidth="1"/>
    <col min="794" max="820" width="3.625" style="190" customWidth="1"/>
    <col min="821" max="1024" width="9" style="190"/>
    <col min="1025" max="1025" width="5" style="190" customWidth="1"/>
    <col min="1026" max="1035" width="3.625" style="190" customWidth="1"/>
    <col min="1036" max="1036" width="5.375" style="190" bestFit="1" customWidth="1"/>
    <col min="1037" max="1048" width="3.625" style="190" customWidth="1"/>
    <col min="1049" max="1049" width="6.375" style="190" customWidth="1"/>
    <col min="1050" max="1076" width="3.625" style="190" customWidth="1"/>
    <col min="1077" max="1280" width="9" style="190"/>
    <col min="1281" max="1281" width="5" style="190" customWidth="1"/>
    <col min="1282" max="1291" width="3.625" style="190" customWidth="1"/>
    <col min="1292" max="1292" width="5.375" style="190" bestFit="1" customWidth="1"/>
    <col min="1293" max="1304" width="3.625" style="190" customWidth="1"/>
    <col min="1305" max="1305" width="6.375" style="190" customWidth="1"/>
    <col min="1306" max="1332" width="3.625" style="190" customWidth="1"/>
    <col min="1333" max="1536" width="9" style="190"/>
    <col min="1537" max="1537" width="5" style="190" customWidth="1"/>
    <col min="1538" max="1547" width="3.625" style="190" customWidth="1"/>
    <col min="1548" max="1548" width="5.375" style="190" bestFit="1" customWidth="1"/>
    <col min="1549" max="1560" width="3.625" style="190" customWidth="1"/>
    <col min="1561" max="1561" width="6.375" style="190" customWidth="1"/>
    <col min="1562" max="1588" width="3.625" style="190" customWidth="1"/>
    <col min="1589" max="1792" width="9" style="190"/>
    <col min="1793" max="1793" width="5" style="190" customWidth="1"/>
    <col min="1794" max="1803" width="3.625" style="190" customWidth="1"/>
    <col min="1804" max="1804" width="5.375" style="190" bestFit="1" customWidth="1"/>
    <col min="1805" max="1816" width="3.625" style="190" customWidth="1"/>
    <col min="1817" max="1817" width="6.375" style="190" customWidth="1"/>
    <col min="1818" max="1844" width="3.625" style="190" customWidth="1"/>
    <col min="1845" max="2048" width="9" style="190"/>
    <col min="2049" max="2049" width="5" style="190" customWidth="1"/>
    <col min="2050" max="2059" width="3.625" style="190" customWidth="1"/>
    <col min="2060" max="2060" width="5.375" style="190" bestFit="1" customWidth="1"/>
    <col min="2061" max="2072" width="3.625" style="190" customWidth="1"/>
    <col min="2073" max="2073" width="6.375" style="190" customWidth="1"/>
    <col min="2074" max="2100" width="3.625" style="190" customWidth="1"/>
    <col min="2101" max="2304" width="9" style="190"/>
    <col min="2305" max="2305" width="5" style="190" customWidth="1"/>
    <col min="2306" max="2315" width="3.625" style="190" customWidth="1"/>
    <col min="2316" max="2316" width="5.375" style="190" bestFit="1" customWidth="1"/>
    <col min="2317" max="2328" width="3.625" style="190" customWidth="1"/>
    <col min="2329" max="2329" width="6.375" style="190" customWidth="1"/>
    <col min="2330" max="2356" width="3.625" style="190" customWidth="1"/>
    <col min="2357" max="2560" width="9" style="190"/>
    <col min="2561" max="2561" width="5" style="190" customWidth="1"/>
    <col min="2562" max="2571" width="3.625" style="190" customWidth="1"/>
    <col min="2572" max="2572" width="5.375" style="190" bestFit="1" customWidth="1"/>
    <col min="2573" max="2584" width="3.625" style="190" customWidth="1"/>
    <col min="2585" max="2585" width="6.375" style="190" customWidth="1"/>
    <col min="2586" max="2612" width="3.625" style="190" customWidth="1"/>
    <col min="2613" max="2816" width="9" style="190"/>
    <col min="2817" max="2817" width="5" style="190" customWidth="1"/>
    <col min="2818" max="2827" width="3.625" style="190" customWidth="1"/>
    <col min="2828" max="2828" width="5.375" style="190" bestFit="1" customWidth="1"/>
    <col min="2829" max="2840" width="3.625" style="190" customWidth="1"/>
    <col min="2841" max="2841" width="6.375" style="190" customWidth="1"/>
    <col min="2842" max="2868" width="3.625" style="190" customWidth="1"/>
    <col min="2869" max="3072" width="9" style="190"/>
    <col min="3073" max="3073" width="5" style="190" customWidth="1"/>
    <col min="3074" max="3083" width="3.625" style="190" customWidth="1"/>
    <col min="3084" max="3084" width="5.375" style="190" bestFit="1" customWidth="1"/>
    <col min="3085" max="3096" width="3.625" style="190" customWidth="1"/>
    <col min="3097" max="3097" width="6.375" style="190" customWidth="1"/>
    <col min="3098" max="3124" width="3.625" style="190" customWidth="1"/>
    <col min="3125" max="3328" width="9" style="190"/>
    <col min="3329" max="3329" width="5" style="190" customWidth="1"/>
    <col min="3330" max="3339" width="3.625" style="190" customWidth="1"/>
    <col min="3340" max="3340" width="5.375" style="190" bestFit="1" customWidth="1"/>
    <col min="3341" max="3352" width="3.625" style="190" customWidth="1"/>
    <col min="3353" max="3353" width="6.375" style="190" customWidth="1"/>
    <col min="3354" max="3380" width="3.625" style="190" customWidth="1"/>
    <col min="3381" max="3584" width="9" style="190"/>
    <col min="3585" max="3585" width="5" style="190" customWidth="1"/>
    <col min="3586" max="3595" width="3.625" style="190" customWidth="1"/>
    <col min="3596" max="3596" width="5.375" style="190" bestFit="1" customWidth="1"/>
    <col min="3597" max="3608" width="3.625" style="190" customWidth="1"/>
    <col min="3609" max="3609" width="6.375" style="190" customWidth="1"/>
    <col min="3610" max="3636" width="3.625" style="190" customWidth="1"/>
    <col min="3637" max="3840" width="9" style="190"/>
    <col min="3841" max="3841" width="5" style="190" customWidth="1"/>
    <col min="3842" max="3851" width="3.625" style="190" customWidth="1"/>
    <col min="3852" max="3852" width="5.375" style="190" bestFit="1" customWidth="1"/>
    <col min="3853" max="3864" width="3.625" style="190" customWidth="1"/>
    <col min="3865" max="3865" width="6.375" style="190" customWidth="1"/>
    <col min="3866" max="3892" width="3.625" style="190" customWidth="1"/>
    <col min="3893" max="4096" width="9" style="190"/>
    <col min="4097" max="4097" width="5" style="190" customWidth="1"/>
    <col min="4098" max="4107" width="3.625" style="190" customWidth="1"/>
    <col min="4108" max="4108" width="5.375" style="190" bestFit="1" customWidth="1"/>
    <col min="4109" max="4120" width="3.625" style="190" customWidth="1"/>
    <col min="4121" max="4121" width="6.375" style="190" customWidth="1"/>
    <col min="4122" max="4148" width="3.625" style="190" customWidth="1"/>
    <col min="4149" max="4352" width="9" style="190"/>
    <col min="4353" max="4353" width="5" style="190" customWidth="1"/>
    <col min="4354" max="4363" width="3.625" style="190" customWidth="1"/>
    <col min="4364" max="4364" width="5.375" style="190" bestFit="1" customWidth="1"/>
    <col min="4365" max="4376" width="3.625" style="190" customWidth="1"/>
    <col min="4377" max="4377" width="6.375" style="190" customWidth="1"/>
    <col min="4378" max="4404" width="3.625" style="190" customWidth="1"/>
    <col min="4405" max="4608" width="9" style="190"/>
    <col min="4609" max="4609" width="5" style="190" customWidth="1"/>
    <col min="4610" max="4619" width="3.625" style="190" customWidth="1"/>
    <col min="4620" max="4620" width="5.375" style="190" bestFit="1" customWidth="1"/>
    <col min="4621" max="4632" width="3.625" style="190" customWidth="1"/>
    <col min="4633" max="4633" width="6.375" style="190" customWidth="1"/>
    <col min="4634" max="4660" width="3.625" style="190" customWidth="1"/>
    <col min="4661" max="4864" width="9" style="190"/>
    <col min="4865" max="4865" width="5" style="190" customWidth="1"/>
    <col min="4866" max="4875" width="3.625" style="190" customWidth="1"/>
    <col min="4876" max="4876" width="5.375" style="190" bestFit="1" customWidth="1"/>
    <col min="4877" max="4888" width="3.625" style="190" customWidth="1"/>
    <col min="4889" max="4889" width="6.375" style="190" customWidth="1"/>
    <col min="4890" max="4916" width="3.625" style="190" customWidth="1"/>
    <col min="4917" max="5120" width="9" style="190"/>
    <col min="5121" max="5121" width="5" style="190" customWidth="1"/>
    <col min="5122" max="5131" width="3.625" style="190" customWidth="1"/>
    <col min="5132" max="5132" width="5.375" style="190" bestFit="1" customWidth="1"/>
    <col min="5133" max="5144" width="3.625" style="190" customWidth="1"/>
    <col min="5145" max="5145" width="6.375" style="190" customWidth="1"/>
    <col min="5146" max="5172" width="3.625" style="190" customWidth="1"/>
    <col min="5173" max="5376" width="9" style="190"/>
    <col min="5377" max="5377" width="5" style="190" customWidth="1"/>
    <col min="5378" max="5387" width="3.625" style="190" customWidth="1"/>
    <col min="5388" max="5388" width="5.375" style="190" bestFit="1" customWidth="1"/>
    <col min="5389" max="5400" width="3.625" style="190" customWidth="1"/>
    <col min="5401" max="5401" width="6.375" style="190" customWidth="1"/>
    <col min="5402" max="5428" width="3.625" style="190" customWidth="1"/>
    <col min="5429" max="5632" width="9" style="190"/>
    <col min="5633" max="5633" width="5" style="190" customWidth="1"/>
    <col min="5634" max="5643" width="3.625" style="190" customWidth="1"/>
    <col min="5644" max="5644" width="5.375" style="190" bestFit="1" customWidth="1"/>
    <col min="5645" max="5656" width="3.625" style="190" customWidth="1"/>
    <col min="5657" max="5657" width="6.375" style="190" customWidth="1"/>
    <col min="5658" max="5684" width="3.625" style="190" customWidth="1"/>
    <col min="5685" max="5888" width="9" style="190"/>
    <col min="5889" max="5889" width="5" style="190" customWidth="1"/>
    <col min="5890" max="5899" width="3.625" style="190" customWidth="1"/>
    <col min="5900" max="5900" width="5.375" style="190" bestFit="1" customWidth="1"/>
    <col min="5901" max="5912" width="3.625" style="190" customWidth="1"/>
    <col min="5913" max="5913" width="6.375" style="190" customWidth="1"/>
    <col min="5914" max="5940" width="3.625" style="190" customWidth="1"/>
    <col min="5941" max="6144" width="9" style="190"/>
    <col min="6145" max="6145" width="5" style="190" customWidth="1"/>
    <col min="6146" max="6155" width="3.625" style="190" customWidth="1"/>
    <col min="6156" max="6156" width="5.375" style="190" bestFit="1" customWidth="1"/>
    <col min="6157" max="6168" width="3.625" style="190" customWidth="1"/>
    <col min="6169" max="6169" width="6.375" style="190" customWidth="1"/>
    <col min="6170" max="6196" width="3.625" style="190" customWidth="1"/>
    <col min="6197" max="6400" width="9" style="190"/>
    <col min="6401" max="6401" width="5" style="190" customWidth="1"/>
    <col min="6402" max="6411" width="3.625" style="190" customWidth="1"/>
    <col min="6412" max="6412" width="5.375" style="190" bestFit="1" customWidth="1"/>
    <col min="6413" max="6424" width="3.625" style="190" customWidth="1"/>
    <col min="6425" max="6425" width="6.375" style="190" customWidth="1"/>
    <col min="6426" max="6452" width="3.625" style="190" customWidth="1"/>
    <col min="6453" max="6656" width="9" style="190"/>
    <col min="6657" max="6657" width="5" style="190" customWidth="1"/>
    <col min="6658" max="6667" width="3.625" style="190" customWidth="1"/>
    <col min="6668" max="6668" width="5.375" style="190" bestFit="1" customWidth="1"/>
    <col min="6669" max="6680" width="3.625" style="190" customWidth="1"/>
    <col min="6681" max="6681" width="6.375" style="190" customWidth="1"/>
    <col min="6682" max="6708" width="3.625" style="190" customWidth="1"/>
    <col min="6709" max="6912" width="9" style="190"/>
    <col min="6913" max="6913" width="5" style="190" customWidth="1"/>
    <col min="6914" max="6923" width="3.625" style="190" customWidth="1"/>
    <col min="6924" max="6924" width="5.375" style="190" bestFit="1" customWidth="1"/>
    <col min="6925" max="6936" width="3.625" style="190" customWidth="1"/>
    <col min="6937" max="6937" width="6.375" style="190" customWidth="1"/>
    <col min="6938" max="6964" width="3.625" style="190" customWidth="1"/>
    <col min="6965" max="7168" width="9" style="190"/>
    <col min="7169" max="7169" width="5" style="190" customWidth="1"/>
    <col min="7170" max="7179" width="3.625" style="190" customWidth="1"/>
    <col min="7180" max="7180" width="5.375" style="190" bestFit="1" customWidth="1"/>
    <col min="7181" max="7192" width="3.625" style="190" customWidth="1"/>
    <col min="7193" max="7193" width="6.375" style="190" customWidth="1"/>
    <col min="7194" max="7220" width="3.625" style="190" customWidth="1"/>
    <col min="7221" max="7424" width="9" style="190"/>
    <col min="7425" max="7425" width="5" style="190" customWidth="1"/>
    <col min="7426" max="7435" width="3.625" style="190" customWidth="1"/>
    <col min="7436" max="7436" width="5.375" style="190" bestFit="1" customWidth="1"/>
    <col min="7437" max="7448" width="3.625" style="190" customWidth="1"/>
    <col min="7449" max="7449" width="6.375" style="190" customWidth="1"/>
    <col min="7450" max="7476" width="3.625" style="190" customWidth="1"/>
    <col min="7477" max="7680" width="9" style="190"/>
    <col min="7681" max="7681" width="5" style="190" customWidth="1"/>
    <col min="7682" max="7691" width="3.625" style="190" customWidth="1"/>
    <col min="7692" max="7692" width="5.375" style="190" bestFit="1" customWidth="1"/>
    <col min="7693" max="7704" width="3.625" style="190" customWidth="1"/>
    <col min="7705" max="7705" width="6.375" style="190" customWidth="1"/>
    <col min="7706" max="7732" width="3.625" style="190" customWidth="1"/>
    <col min="7733" max="7936" width="9" style="190"/>
    <col min="7937" max="7937" width="5" style="190" customWidth="1"/>
    <col min="7938" max="7947" width="3.625" style="190" customWidth="1"/>
    <col min="7948" max="7948" width="5.375" style="190" bestFit="1" customWidth="1"/>
    <col min="7949" max="7960" width="3.625" style="190" customWidth="1"/>
    <col min="7961" max="7961" width="6.375" style="190" customWidth="1"/>
    <col min="7962" max="7988" width="3.625" style="190" customWidth="1"/>
    <col min="7989" max="8192" width="9" style="190"/>
    <col min="8193" max="8193" width="5" style="190" customWidth="1"/>
    <col min="8194" max="8203" width="3.625" style="190" customWidth="1"/>
    <col min="8204" max="8204" width="5.375" style="190" bestFit="1" customWidth="1"/>
    <col min="8205" max="8216" width="3.625" style="190" customWidth="1"/>
    <col min="8217" max="8217" width="6.375" style="190" customWidth="1"/>
    <col min="8218" max="8244" width="3.625" style="190" customWidth="1"/>
    <col min="8245" max="8448" width="9" style="190"/>
    <col min="8449" max="8449" width="5" style="190" customWidth="1"/>
    <col min="8450" max="8459" width="3.625" style="190" customWidth="1"/>
    <col min="8460" max="8460" width="5.375" style="190" bestFit="1" customWidth="1"/>
    <col min="8461" max="8472" width="3.625" style="190" customWidth="1"/>
    <col min="8473" max="8473" width="6.375" style="190" customWidth="1"/>
    <col min="8474" max="8500" width="3.625" style="190" customWidth="1"/>
    <col min="8501" max="8704" width="9" style="190"/>
    <col min="8705" max="8705" width="5" style="190" customWidth="1"/>
    <col min="8706" max="8715" width="3.625" style="190" customWidth="1"/>
    <col min="8716" max="8716" width="5.375" style="190" bestFit="1" customWidth="1"/>
    <col min="8717" max="8728" width="3.625" style="190" customWidth="1"/>
    <col min="8729" max="8729" width="6.375" style="190" customWidth="1"/>
    <col min="8730" max="8756" width="3.625" style="190" customWidth="1"/>
    <col min="8757" max="8960" width="9" style="190"/>
    <col min="8961" max="8961" width="5" style="190" customWidth="1"/>
    <col min="8962" max="8971" width="3.625" style="190" customWidth="1"/>
    <col min="8972" max="8972" width="5.375" style="190" bestFit="1" customWidth="1"/>
    <col min="8973" max="8984" width="3.625" style="190" customWidth="1"/>
    <col min="8985" max="8985" width="6.375" style="190" customWidth="1"/>
    <col min="8986" max="9012" width="3.625" style="190" customWidth="1"/>
    <col min="9013" max="9216" width="9" style="190"/>
    <col min="9217" max="9217" width="5" style="190" customWidth="1"/>
    <col min="9218" max="9227" width="3.625" style="190" customWidth="1"/>
    <col min="9228" max="9228" width="5.375" style="190" bestFit="1" customWidth="1"/>
    <col min="9229" max="9240" width="3.625" style="190" customWidth="1"/>
    <col min="9241" max="9241" width="6.375" style="190" customWidth="1"/>
    <col min="9242" max="9268" width="3.625" style="190" customWidth="1"/>
    <col min="9269" max="9472" width="9" style="190"/>
    <col min="9473" max="9473" width="5" style="190" customWidth="1"/>
    <col min="9474" max="9483" width="3.625" style="190" customWidth="1"/>
    <col min="9484" max="9484" width="5.375" style="190" bestFit="1" customWidth="1"/>
    <col min="9485" max="9496" width="3.625" style="190" customWidth="1"/>
    <col min="9497" max="9497" width="6.375" style="190" customWidth="1"/>
    <col min="9498" max="9524" width="3.625" style="190" customWidth="1"/>
    <col min="9525" max="9728" width="9" style="190"/>
    <col min="9729" max="9729" width="5" style="190" customWidth="1"/>
    <col min="9730" max="9739" width="3.625" style="190" customWidth="1"/>
    <col min="9740" max="9740" width="5.375" style="190" bestFit="1" customWidth="1"/>
    <col min="9741" max="9752" width="3.625" style="190" customWidth="1"/>
    <col min="9753" max="9753" width="6.375" style="190" customWidth="1"/>
    <col min="9754" max="9780" width="3.625" style="190" customWidth="1"/>
    <col min="9781" max="9984" width="9" style="190"/>
    <col min="9985" max="9985" width="5" style="190" customWidth="1"/>
    <col min="9986" max="9995" width="3.625" style="190" customWidth="1"/>
    <col min="9996" max="9996" width="5.375" style="190" bestFit="1" customWidth="1"/>
    <col min="9997" max="10008" width="3.625" style="190" customWidth="1"/>
    <col min="10009" max="10009" width="6.375" style="190" customWidth="1"/>
    <col min="10010" max="10036" width="3.625" style="190" customWidth="1"/>
    <col min="10037" max="10240" width="9" style="190"/>
    <col min="10241" max="10241" width="5" style="190" customWidth="1"/>
    <col min="10242" max="10251" width="3.625" style="190" customWidth="1"/>
    <col min="10252" max="10252" width="5.375" style="190" bestFit="1" customWidth="1"/>
    <col min="10253" max="10264" width="3.625" style="190" customWidth="1"/>
    <col min="10265" max="10265" width="6.375" style="190" customWidth="1"/>
    <col min="10266" max="10292" width="3.625" style="190" customWidth="1"/>
    <col min="10293" max="10496" width="9" style="190"/>
    <col min="10497" max="10497" width="5" style="190" customWidth="1"/>
    <col min="10498" max="10507" width="3.625" style="190" customWidth="1"/>
    <col min="10508" max="10508" width="5.375" style="190" bestFit="1" customWidth="1"/>
    <col min="10509" max="10520" width="3.625" style="190" customWidth="1"/>
    <col min="10521" max="10521" width="6.375" style="190" customWidth="1"/>
    <col min="10522" max="10548" width="3.625" style="190" customWidth="1"/>
    <col min="10549" max="10752" width="9" style="190"/>
    <col min="10753" max="10753" width="5" style="190" customWidth="1"/>
    <col min="10754" max="10763" width="3.625" style="190" customWidth="1"/>
    <col min="10764" max="10764" width="5.375" style="190" bestFit="1" customWidth="1"/>
    <col min="10765" max="10776" width="3.625" style="190" customWidth="1"/>
    <col min="10777" max="10777" width="6.375" style="190" customWidth="1"/>
    <col min="10778" max="10804" width="3.625" style="190" customWidth="1"/>
    <col min="10805" max="11008" width="9" style="190"/>
    <col min="11009" max="11009" width="5" style="190" customWidth="1"/>
    <col min="11010" max="11019" width="3.625" style="190" customWidth="1"/>
    <col min="11020" max="11020" width="5.375" style="190" bestFit="1" customWidth="1"/>
    <col min="11021" max="11032" width="3.625" style="190" customWidth="1"/>
    <col min="11033" max="11033" width="6.375" style="190" customWidth="1"/>
    <col min="11034" max="11060" width="3.625" style="190" customWidth="1"/>
    <col min="11061" max="11264" width="9" style="190"/>
    <col min="11265" max="11265" width="5" style="190" customWidth="1"/>
    <col min="11266" max="11275" width="3.625" style="190" customWidth="1"/>
    <col min="11276" max="11276" width="5.375" style="190" bestFit="1" customWidth="1"/>
    <col min="11277" max="11288" width="3.625" style="190" customWidth="1"/>
    <col min="11289" max="11289" width="6.375" style="190" customWidth="1"/>
    <col min="11290" max="11316" width="3.625" style="190" customWidth="1"/>
    <col min="11317" max="11520" width="9" style="190"/>
    <col min="11521" max="11521" width="5" style="190" customWidth="1"/>
    <col min="11522" max="11531" width="3.625" style="190" customWidth="1"/>
    <col min="11532" max="11532" width="5.375" style="190" bestFit="1" customWidth="1"/>
    <col min="11533" max="11544" width="3.625" style="190" customWidth="1"/>
    <col min="11545" max="11545" width="6.375" style="190" customWidth="1"/>
    <col min="11546" max="11572" width="3.625" style="190" customWidth="1"/>
    <col min="11573" max="11776" width="9" style="190"/>
    <col min="11777" max="11777" width="5" style="190" customWidth="1"/>
    <col min="11778" max="11787" width="3.625" style="190" customWidth="1"/>
    <col min="11788" max="11788" width="5.375" style="190" bestFit="1" customWidth="1"/>
    <col min="11789" max="11800" width="3.625" style="190" customWidth="1"/>
    <col min="11801" max="11801" width="6.375" style="190" customWidth="1"/>
    <col min="11802" max="11828" width="3.625" style="190" customWidth="1"/>
    <col min="11829" max="12032" width="9" style="190"/>
    <col min="12033" max="12033" width="5" style="190" customWidth="1"/>
    <col min="12034" max="12043" width="3.625" style="190" customWidth="1"/>
    <col min="12044" max="12044" width="5.375" style="190" bestFit="1" customWidth="1"/>
    <col min="12045" max="12056" width="3.625" style="190" customWidth="1"/>
    <col min="12057" max="12057" width="6.375" style="190" customWidth="1"/>
    <col min="12058" max="12084" width="3.625" style="190" customWidth="1"/>
    <col min="12085" max="12288" width="9" style="190"/>
    <col min="12289" max="12289" width="5" style="190" customWidth="1"/>
    <col min="12290" max="12299" width="3.625" style="190" customWidth="1"/>
    <col min="12300" max="12300" width="5.375" style="190" bestFit="1" customWidth="1"/>
    <col min="12301" max="12312" width="3.625" style="190" customWidth="1"/>
    <col min="12313" max="12313" width="6.375" style="190" customWidth="1"/>
    <col min="12314" max="12340" width="3.625" style="190" customWidth="1"/>
    <col min="12341" max="12544" width="9" style="190"/>
    <col min="12545" max="12545" width="5" style="190" customWidth="1"/>
    <col min="12546" max="12555" width="3.625" style="190" customWidth="1"/>
    <col min="12556" max="12556" width="5.375" style="190" bestFit="1" customWidth="1"/>
    <col min="12557" max="12568" width="3.625" style="190" customWidth="1"/>
    <col min="12569" max="12569" width="6.375" style="190" customWidth="1"/>
    <col min="12570" max="12596" width="3.625" style="190" customWidth="1"/>
    <col min="12597" max="12800" width="9" style="190"/>
    <col min="12801" max="12801" width="5" style="190" customWidth="1"/>
    <col min="12802" max="12811" width="3.625" style="190" customWidth="1"/>
    <col min="12812" max="12812" width="5.375" style="190" bestFit="1" customWidth="1"/>
    <col min="12813" max="12824" width="3.625" style="190" customWidth="1"/>
    <col min="12825" max="12825" width="6.375" style="190" customWidth="1"/>
    <col min="12826" max="12852" width="3.625" style="190" customWidth="1"/>
    <col min="12853" max="13056" width="9" style="190"/>
    <col min="13057" max="13057" width="5" style="190" customWidth="1"/>
    <col min="13058" max="13067" width="3.625" style="190" customWidth="1"/>
    <col min="13068" max="13068" width="5.375" style="190" bestFit="1" customWidth="1"/>
    <col min="13069" max="13080" width="3.625" style="190" customWidth="1"/>
    <col min="13081" max="13081" width="6.375" style="190" customWidth="1"/>
    <col min="13082" max="13108" width="3.625" style="190" customWidth="1"/>
    <col min="13109" max="13312" width="9" style="190"/>
    <col min="13313" max="13313" width="5" style="190" customWidth="1"/>
    <col min="13314" max="13323" width="3.625" style="190" customWidth="1"/>
    <col min="13324" max="13324" width="5.375" style="190" bestFit="1" customWidth="1"/>
    <col min="13325" max="13336" width="3.625" style="190" customWidth="1"/>
    <col min="13337" max="13337" width="6.375" style="190" customWidth="1"/>
    <col min="13338" max="13364" width="3.625" style="190" customWidth="1"/>
    <col min="13365" max="13568" width="9" style="190"/>
    <col min="13569" max="13569" width="5" style="190" customWidth="1"/>
    <col min="13570" max="13579" width="3.625" style="190" customWidth="1"/>
    <col min="13580" max="13580" width="5.375" style="190" bestFit="1" customWidth="1"/>
    <col min="13581" max="13592" width="3.625" style="190" customWidth="1"/>
    <col min="13593" max="13593" width="6.375" style="190" customWidth="1"/>
    <col min="13594" max="13620" width="3.625" style="190" customWidth="1"/>
    <col min="13621" max="13824" width="9" style="190"/>
    <col min="13825" max="13825" width="5" style="190" customWidth="1"/>
    <col min="13826" max="13835" width="3.625" style="190" customWidth="1"/>
    <col min="13836" max="13836" width="5.375" style="190" bestFit="1" customWidth="1"/>
    <col min="13837" max="13848" width="3.625" style="190" customWidth="1"/>
    <col min="13849" max="13849" width="6.375" style="190" customWidth="1"/>
    <col min="13850" max="13876" width="3.625" style="190" customWidth="1"/>
    <col min="13877" max="14080" width="9" style="190"/>
    <col min="14081" max="14081" width="5" style="190" customWidth="1"/>
    <col min="14082" max="14091" width="3.625" style="190" customWidth="1"/>
    <col min="14092" max="14092" width="5.375" style="190" bestFit="1" customWidth="1"/>
    <col min="14093" max="14104" width="3.625" style="190" customWidth="1"/>
    <col min="14105" max="14105" width="6.375" style="190" customWidth="1"/>
    <col min="14106" max="14132" width="3.625" style="190" customWidth="1"/>
    <col min="14133" max="14336" width="9" style="190"/>
    <col min="14337" max="14337" width="5" style="190" customWidth="1"/>
    <col min="14338" max="14347" width="3.625" style="190" customWidth="1"/>
    <col min="14348" max="14348" width="5.375" style="190" bestFit="1" customWidth="1"/>
    <col min="14349" max="14360" width="3.625" style="190" customWidth="1"/>
    <col min="14361" max="14361" width="6.375" style="190" customWidth="1"/>
    <col min="14362" max="14388" width="3.625" style="190" customWidth="1"/>
    <col min="14389" max="14592" width="9" style="190"/>
    <col min="14593" max="14593" width="5" style="190" customWidth="1"/>
    <col min="14594" max="14603" width="3.625" style="190" customWidth="1"/>
    <col min="14604" max="14604" width="5.375" style="190" bestFit="1" customWidth="1"/>
    <col min="14605" max="14616" width="3.625" style="190" customWidth="1"/>
    <col min="14617" max="14617" width="6.375" style="190" customWidth="1"/>
    <col min="14618" max="14644" width="3.625" style="190" customWidth="1"/>
    <col min="14645" max="14848" width="9" style="190"/>
    <col min="14849" max="14849" width="5" style="190" customWidth="1"/>
    <col min="14850" max="14859" width="3.625" style="190" customWidth="1"/>
    <col min="14860" max="14860" width="5.375" style="190" bestFit="1" customWidth="1"/>
    <col min="14861" max="14872" width="3.625" style="190" customWidth="1"/>
    <col min="14873" max="14873" width="6.375" style="190" customWidth="1"/>
    <col min="14874" max="14900" width="3.625" style="190" customWidth="1"/>
    <col min="14901" max="15104" width="9" style="190"/>
    <col min="15105" max="15105" width="5" style="190" customWidth="1"/>
    <col min="15106" max="15115" width="3.625" style="190" customWidth="1"/>
    <col min="15116" max="15116" width="5.375" style="190" bestFit="1" customWidth="1"/>
    <col min="15117" max="15128" width="3.625" style="190" customWidth="1"/>
    <col min="15129" max="15129" width="6.375" style="190" customWidth="1"/>
    <col min="15130" max="15156" width="3.625" style="190" customWidth="1"/>
    <col min="15157" max="15360" width="9" style="190"/>
    <col min="15361" max="15361" width="5" style="190" customWidth="1"/>
    <col min="15362" max="15371" width="3.625" style="190" customWidth="1"/>
    <col min="15372" max="15372" width="5.375" style="190" bestFit="1" customWidth="1"/>
    <col min="15373" max="15384" width="3.625" style="190" customWidth="1"/>
    <col min="15385" max="15385" width="6.375" style="190" customWidth="1"/>
    <col min="15386" max="15412" width="3.625" style="190" customWidth="1"/>
    <col min="15413" max="15616" width="9" style="190"/>
    <col min="15617" max="15617" width="5" style="190" customWidth="1"/>
    <col min="15618" max="15627" width="3.625" style="190" customWidth="1"/>
    <col min="15628" max="15628" width="5.375" style="190" bestFit="1" customWidth="1"/>
    <col min="15629" max="15640" width="3.625" style="190" customWidth="1"/>
    <col min="15641" max="15641" width="6.375" style="190" customWidth="1"/>
    <col min="15642" max="15668" width="3.625" style="190" customWidth="1"/>
    <col min="15669" max="15872" width="9" style="190"/>
    <col min="15873" max="15873" width="5" style="190" customWidth="1"/>
    <col min="15874" max="15883" width="3.625" style="190" customWidth="1"/>
    <col min="15884" max="15884" width="5.375" style="190" bestFit="1" customWidth="1"/>
    <col min="15885" max="15896" width="3.625" style="190" customWidth="1"/>
    <col min="15897" max="15897" width="6.375" style="190" customWidth="1"/>
    <col min="15898" max="15924" width="3.625" style="190" customWidth="1"/>
    <col min="15925" max="16128" width="9" style="190"/>
    <col min="16129" max="16129" width="5" style="190" customWidth="1"/>
    <col min="16130" max="16139" width="3.625" style="190" customWidth="1"/>
    <col min="16140" max="16140" width="5.375" style="190" bestFit="1" customWidth="1"/>
    <col min="16141" max="16152" width="3.625" style="190" customWidth="1"/>
    <col min="16153" max="16153" width="6.375" style="190" customWidth="1"/>
    <col min="16154" max="16180" width="3.625" style="190" customWidth="1"/>
    <col min="16181" max="16384" width="9" style="190"/>
  </cols>
  <sheetData>
    <row r="1" spans="1:25" ht="20.100000000000001" customHeight="1" x14ac:dyDescent="0.15">
      <c r="A1" s="189" t="s">
        <v>296</v>
      </c>
    </row>
    <row r="2" spans="1:25" ht="9.9499999999999993" customHeight="1" x14ac:dyDescent="0.15">
      <c r="A2" s="189"/>
    </row>
    <row r="3" spans="1:25" ht="20.100000000000001" customHeight="1" thickBot="1" x14ac:dyDescent="0.2">
      <c r="A3" s="190" t="s">
        <v>297</v>
      </c>
      <c r="U3" s="303" t="s">
        <v>216</v>
      </c>
      <c r="V3" s="304"/>
      <c r="W3" s="304"/>
      <c r="X3" s="304"/>
    </row>
    <row r="4" spans="1:25" ht="18.95" customHeight="1" x14ac:dyDescent="0.15">
      <c r="A4" s="305" t="s">
        <v>255</v>
      </c>
      <c r="B4" s="306"/>
      <c r="C4" s="306"/>
      <c r="D4" s="306"/>
      <c r="E4" s="306"/>
      <c r="F4" s="306"/>
      <c r="G4" s="306"/>
      <c r="H4" s="307" t="s">
        <v>298</v>
      </c>
      <c r="I4" s="308"/>
      <c r="J4" s="308"/>
      <c r="K4" s="307" t="s">
        <v>257</v>
      </c>
      <c r="L4" s="308"/>
      <c r="M4" s="308"/>
      <c r="N4" s="307" t="s">
        <v>258</v>
      </c>
      <c r="O4" s="308"/>
      <c r="P4" s="308"/>
      <c r="Q4" s="307" t="s">
        <v>262</v>
      </c>
      <c r="R4" s="308"/>
      <c r="S4" s="308"/>
      <c r="T4" s="309" t="s">
        <v>299</v>
      </c>
      <c r="U4" s="310"/>
      <c r="V4" s="307" t="s">
        <v>300</v>
      </c>
      <c r="W4" s="308"/>
      <c r="X4" s="311"/>
    </row>
    <row r="5" spans="1:25" ht="18" customHeight="1" x14ac:dyDescent="0.15">
      <c r="A5" s="325" t="s">
        <v>301</v>
      </c>
      <c r="B5" s="326"/>
      <c r="C5" s="326"/>
      <c r="D5" s="326"/>
      <c r="E5" s="326"/>
      <c r="F5" s="326"/>
      <c r="G5" s="326"/>
      <c r="H5" s="327">
        <f>SUM(H6:J9)</f>
        <v>4094.0810000000001</v>
      </c>
      <c r="I5" s="328"/>
      <c r="J5" s="329"/>
      <c r="K5" s="327">
        <f>SUM(K6:M9)</f>
        <v>30.577999999999999</v>
      </c>
      <c r="L5" s="328"/>
      <c r="M5" s="329"/>
      <c r="N5" s="327">
        <f>SUM(N6:P9)</f>
        <v>1496.3230000000001</v>
      </c>
      <c r="O5" s="328"/>
      <c r="P5" s="329"/>
      <c r="Q5" s="327">
        <f>SUM(Q6:S9)</f>
        <v>2628.3359999999998</v>
      </c>
      <c r="R5" s="328"/>
      <c r="S5" s="329"/>
      <c r="T5" s="312" t="s">
        <v>302</v>
      </c>
      <c r="U5" s="330"/>
      <c r="V5" s="312">
        <f>SUM(V6:X9)</f>
        <v>2628.3359999999998</v>
      </c>
      <c r="W5" s="312"/>
      <c r="X5" s="313"/>
    </row>
    <row r="6" spans="1:25" ht="18" customHeight="1" x14ac:dyDescent="0.15">
      <c r="A6" s="191"/>
      <c r="B6" s="314" t="s">
        <v>303</v>
      </c>
      <c r="C6" s="315"/>
      <c r="D6" s="315"/>
      <c r="E6" s="315"/>
      <c r="F6" s="315"/>
      <c r="G6" s="315"/>
      <c r="H6" s="316">
        <v>784.94799999999998</v>
      </c>
      <c r="I6" s="317"/>
      <c r="J6" s="318"/>
      <c r="K6" s="319">
        <v>27.498999999999999</v>
      </c>
      <c r="L6" s="320"/>
      <c r="M6" s="321"/>
      <c r="N6" s="316">
        <v>109.417</v>
      </c>
      <c r="O6" s="317"/>
      <c r="P6" s="318"/>
      <c r="Q6" s="316">
        <v>703.03099999999995</v>
      </c>
      <c r="R6" s="317"/>
      <c r="S6" s="318"/>
      <c r="T6" s="322" t="s">
        <v>248</v>
      </c>
      <c r="U6" s="323"/>
      <c r="V6" s="319">
        <v>703.03099999999995</v>
      </c>
      <c r="W6" s="320"/>
      <c r="X6" s="324"/>
      <c r="Y6" s="191"/>
    </row>
    <row r="7" spans="1:25" ht="18" customHeight="1" x14ac:dyDescent="0.15">
      <c r="A7" s="191"/>
      <c r="B7" s="344" t="s">
        <v>304</v>
      </c>
      <c r="C7" s="345"/>
      <c r="D7" s="345"/>
      <c r="E7" s="345"/>
      <c r="F7" s="345"/>
      <c r="G7" s="345"/>
      <c r="H7" s="336">
        <v>1863.9110000000001</v>
      </c>
      <c r="I7" s="337"/>
      <c r="J7" s="338"/>
      <c r="K7" s="346">
        <v>2.5419999999999998</v>
      </c>
      <c r="L7" s="347"/>
      <c r="M7" s="348"/>
      <c r="N7" s="336">
        <v>2.3290000000000002</v>
      </c>
      <c r="O7" s="337"/>
      <c r="P7" s="338"/>
      <c r="Q7" s="336">
        <v>1864.124</v>
      </c>
      <c r="R7" s="337"/>
      <c r="S7" s="338"/>
      <c r="T7" s="339" t="s">
        <v>248</v>
      </c>
      <c r="U7" s="340"/>
      <c r="V7" s="331">
        <v>1864.124</v>
      </c>
      <c r="W7" s="332"/>
      <c r="X7" s="332"/>
      <c r="Y7" s="191"/>
    </row>
    <row r="8" spans="1:25" ht="20.100000000000001" customHeight="1" x14ac:dyDescent="0.15">
      <c r="A8" s="191"/>
      <c r="B8" s="333" t="s">
        <v>305</v>
      </c>
      <c r="C8" s="334"/>
      <c r="D8" s="334"/>
      <c r="E8" s="334"/>
      <c r="F8" s="334"/>
      <c r="G8" s="335"/>
      <c r="H8" s="336">
        <v>1283.204</v>
      </c>
      <c r="I8" s="337"/>
      <c r="J8" s="338"/>
      <c r="K8" s="336">
        <v>0.21</v>
      </c>
      <c r="L8" s="337"/>
      <c r="M8" s="338"/>
      <c r="N8" s="336">
        <v>1283.414</v>
      </c>
      <c r="O8" s="337"/>
      <c r="P8" s="338"/>
      <c r="Q8" s="336">
        <v>0</v>
      </c>
      <c r="R8" s="337"/>
      <c r="S8" s="338"/>
      <c r="T8" s="339" t="s">
        <v>248</v>
      </c>
      <c r="U8" s="340"/>
      <c r="V8" s="341">
        <v>0</v>
      </c>
      <c r="W8" s="342"/>
      <c r="X8" s="343"/>
    </row>
    <row r="9" spans="1:25" ht="18" customHeight="1" x14ac:dyDescent="0.15">
      <c r="A9" s="191"/>
      <c r="B9" s="373" t="s">
        <v>306</v>
      </c>
      <c r="C9" s="374"/>
      <c r="D9" s="374"/>
      <c r="E9" s="374"/>
      <c r="F9" s="374"/>
      <c r="G9" s="375"/>
      <c r="H9" s="361">
        <v>162.018</v>
      </c>
      <c r="I9" s="362"/>
      <c r="J9" s="376"/>
      <c r="K9" s="361">
        <v>0.32700000000000001</v>
      </c>
      <c r="L9" s="362"/>
      <c r="M9" s="376"/>
      <c r="N9" s="361">
        <v>101.163</v>
      </c>
      <c r="O9" s="362"/>
      <c r="P9" s="376"/>
      <c r="Q9" s="361">
        <v>61.180999999999997</v>
      </c>
      <c r="R9" s="362"/>
      <c r="S9" s="376"/>
      <c r="T9" s="377" t="s">
        <v>248</v>
      </c>
      <c r="U9" s="378"/>
      <c r="V9" s="361">
        <v>61.180999999999997</v>
      </c>
      <c r="W9" s="362"/>
      <c r="X9" s="363"/>
    </row>
    <row r="10" spans="1:25" ht="18" customHeight="1" thickBot="1" x14ac:dyDescent="0.2">
      <c r="A10" s="364" t="s">
        <v>285</v>
      </c>
      <c r="B10" s="365"/>
      <c r="C10" s="365"/>
      <c r="D10" s="365"/>
      <c r="E10" s="365"/>
      <c r="F10" s="365"/>
      <c r="G10" s="366"/>
      <c r="H10" s="367">
        <f>H5</f>
        <v>4094.0810000000001</v>
      </c>
      <c r="I10" s="368"/>
      <c r="J10" s="369"/>
      <c r="K10" s="367">
        <f>K5</f>
        <v>30.577999999999999</v>
      </c>
      <c r="L10" s="368"/>
      <c r="M10" s="369"/>
      <c r="N10" s="367">
        <f>N5</f>
        <v>1496.3230000000001</v>
      </c>
      <c r="O10" s="368"/>
      <c r="P10" s="369"/>
      <c r="Q10" s="367">
        <f>Q5</f>
        <v>2628.3359999999998</v>
      </c>
      <c r="R10" s="368"/>
      <c r="S10" s="369"/>
      <c r="T10" s="370" t="s">
        <v>248</v>
      </c>
      <c r="U10" s="371"/>
      <c r="V10" s="367">
        <f>V5</f>
        <v>2628.3359999999998</v>
      </c>
      <c r="W10" s="368"/>
      <c r="X10" s="372"/>
    </row>
    <row r="11" spans="1:25" ht="15" customHeight="1" x14ac:dyDescent="0.15"/>
    <row r="12" spans="1:25" ht="18" customHeight="1" x14ac:dyDescent="0.15">
      <c r="A12" s="189" t="s">
        <v>307</v>
      </c>
      <c r="B12" s="192"/>
      <c r="C12" s="193"/>
      <c r="D12" s="193"/>
      <c r="E12" s="193"/>
      <c r="F12" s="193"/>
      <c r="G12" s="193"/>
      <c r="H12" s="194"/>
      <c r="I12" s="195"/>
      <c r="J12" s="195"/>
      <c r="K12" s="194"/>
      <c r="L12" s="195"/>
      <c r="M12" s="195"/>
      <c r="N12" s="194"/>
      <c r="O12" s="195"/>
      <c r="P12" s="195"/>
      <c r="Q12" s="194"/>
      <c r="R12" s="195"/>
      <c r="S12" s="195"/>
      <c r="T12" s="194"/>
      <c r="U12" s="195"/>
      <c r="V12" s="194"/>
      <c r="W12" s="195"/>
      <c r="X12" s="195"/>
    </row>
    <row r="13" spans="1:25" ht="9.9499999999999993" customHeight="1" x14ac:dyDescent="0.15">
      <c r="A13" s="189"/>
      <c r="B13" s="192"/>
      <c r="C13" s="193"/>
      <c r="D13" s="193"/>
      <c r="E13" s="193"/>
      <c r="F13" s="193"/>
      <c r="G13" s="193"/>
      <c r="H13" s="194"/>
      <c r="I13" s="195"/>
      <c r="J13" s="195"/>
      <c r="K13" s="194"/>
      <c r="L13" s="195"/>
      <c r="M13" s="195"/>
      <c r="N13" s="194"/>
      <c r="O13" s="195"/>
      <c r="P13" s="195"/>
      <c r="Q13" s="194"/>
      <c r="R13" s="195"/>
      <c r="S13" s="195"/>
      <c r="T13" s="194"/>
      <c r="U13" s="195"/>
      <c r="V13" s="194"/>
      <c r="W13" s="195"/>
      <c r="X13" s="195"/>
    </row>
    <row r="14" spans="1:25" ht="18" customHeight="1" thickBot="1" x14ac:dyDescent="0.2">
      <c r="A14" s="190" t="s">
        <v>297</v>
      </c>
      <c r="B14" s="192"/>
      <c r="C14" s="193"/>
      <c r="D14" s="193"/>
      <c r="E14" s="193"/>
      <c r="F14" s="193"/>
      <c r="G14" s="193"/>
      <c r="H14" s="194"/>
      <c r="I14" s="195"/>
      <c r="J14" s="195"/>
      <c r="K14" s="196"/>
      <c r="L14" s="197"/>
      <c r="M14" s="197"/>
      <c r="N14" s="197"/>
      <c r="O14" s="195"/>
      <c r="P14" s="195"/>
      <c r="Q14" s="194"/>
      <c r="R14" s="195"/>
      <c r="S14" s="195"/>
      <c r="T14" s="349" t="s">
        <v>216</v>
      </c>
      <c r="U14" s="350"/>
      <c r="V14" s="350"/>
      <c r="W14" s="350"/>
      <c r="X14" s="195"/>
    </row>
    <row r="15" spans="1:25" ht="18" customHeight="1" thickBot="1" x14ac:dyDescent="0.2">
      <c r="A15" s="351" t="s">
        <v>255</v>
      </c>
      <c r="B15" s="352"/>
      <c r="C15" s="353"/>
      <c r="D15" s="354" t="s">
        <v>308</v>
      </c>
      <c r="E15" s="355"/>
      <c r="F15" s="355"/>
      <c r="G15" s="355"/>
      <c r="H15" s="355"/>
      <c r="I15" s="355"/>
      <c r="J15" s="355"/>
      <c r="K15" s="355"/>
      <c r="L15" s="356"/>
      <c r="M15" s="357" t="s">
        <v>309</v>
      </c>
      <c r="N15" s="358"/>
      <c r="O15" s="358"/>
      <c r="P15" s="359"/>
      <c r="Q15" s="357" t="s">
        <v>310</v>
      </c>
      <c r="R15" s="358"/>
      <c r="S15" s="358"/>
      <c r="T15" s="359"/>
      <c r="U15" s="357" t="s">
        <v>311</v>
      </c>
      <c r="V15" s="358"/>
      <c r="W15" s="358"/>
      <c r="X15" s="360"/>
    </row>
    <row r="16" spans="1:25" ht="18" customHeight="1" x14ac:dyDescent="0.15">
      <c r="A16" s="379" t="s">
        <v>312</v>
      </c>
      <c r="B16" s="380"/>
      <c r="C16" s="381"/>
      <c r="D16" s="388" t="s">
        <v>313</v>
      </c>
      <c r="E16" s="389"/>
      <c r="F16" s="389"/>
      <c r="G16" s="389"/>
      <c r="H16" s="389"/>
      <c r="I16" s="389"/>
      <c r="J16" s="389"/>
      <c r="K16" s="389"/>
      <c r="L16" s="390"/>
      <c r="M16" s="391">
        <v>5050.7887000000001</v>
      </c>
      <c r="N16" s="392"/>
      <c r="O16" s="392"/>
      <c r="P16" s="393"/>
      <c r="Q16" s="394" t="s">
        <v>302</v>
      </c>
      <c r="R16" s="395"/>
      <c r="S16" s="395"/>
      <c r="T16" s="396"/>
      <c r="U16" s="397"/>
      <c r="V16" s="398"/>
      <c r="W16" s="398"/>
      <c r="X16" s="399"/>
    </row>
    <row r="17" spans="1:24" ht="18" customHeight="1" x14ac:dyDescent="0.15">
      <c r="A17" s="382"/>
      <c r="B17" s="383"/>
      <c r="C17" s="384"/>
      <c r="D17" s="400" t="s">
        <v>314</v>
      </c>
      <c r="E17" s="401"/>
      <c r="F17" s="401"/>
      <c r="G17" s="401"/>
      <c r="H17" s="401"/>
      <c r="I17" s="401"/>
      <c r="J17" s="401"/>
      <c r="K17" s="401"/>
      <c r="L17" s="402"/>
      <c r="M17" s="403">
        <v>650</v>
      </c>
      <c r="N17" s="404"/>
      <c r="O17" s="404"/>
      <c r="P17" s="405"/>
      <c r="Q17" s="403" t="s">
        <v>248</v>
      </c>
      <c r="R17" s="404"/>
      <c r="S17" s="404"/>
      <c r="T17" s="405"/>
      <c r="U17" s="406"/>
      <c r="V17" s="407"/>
      <c r="W17" s="407"/>
      <c r="X17" s="408"/>
    </row>
    <row r="18" spans="1:24" ht="18" customHeight="1" x14ac:dyDescent="0.15">
      <c r="A18" s="382"/>
      <c r="B18" s="383"/>
      <c r="C18" s="384"/>
      <c r="D18" s="400" t="s">
        <v>315</v>
      </c>
      <c r="E18" s="401"/>
      <c r="F18" s="401"/>
      <c r="G18" s="401"/>
      <c r="H18" s="401"/>
      <c r="I18" s="401"/>
      <c r="J18" s="401"/>
      <c r="K18" s="401"/>
      <c r="L18" s="402"/>
      <c r="M18" s="403">
        <v>500</v>
      </c>
      <c r="N18" s="404"/>
      <c r="O18" s="404"/>
      <c r="P18" s="405"/>
      <c r="Q18" s="403" t="s">
        <v>248</v>
      </c>
      <c r="R18" s="404"/>
      <c r="S18" s="404"/>
      <c r="T18" s="405"/>
      <c r="U18" s="406"/>
      <c r="V18" s="407"/>
      <c r="W18" s="407"/>
      <c r="X18" s="408"/>
    </row>
    <row r="19" spans="1:24" ht="18" customHeight="1" x14ac:dyDescent="0.15">
      <c r="A19" s="382"/>
      <c r="B19" s="383"/>
      <c r="C19" s="384"/>
      <c r="D19" s="400" t="s">
        <v>316</v>
      </c>
      <c r="E19" s="401"/>
      <c r="F19" s="401"/>
      <c r="G19" s="401"/>
      <c r="H19" s="401"/>
      <c r="I19" s="401"/>
      <c r="J19" s="401"/>
      <c r="K19" s="401"/>
      <c r="L19" s="402"/>
      <c r="M19" s="403">
        <v>216.31</v>
      </c>
      <c r="N19" s="404"/>
      <c r="O19" s="404"/>
      <c r="P19" s="405"/>
      <c r="Q19" s="403" t="s">
        <v>248</v>
      </c>
      <c r="R19" s="404"/>
      <c r="S19" s="404"/>
      <c r="T19" s="405"/>
      <c r="U19" s="406"/>
      <c r="V19" s="407"/>
      <c r="W19" s="407"/>
      <c r="X19" s="408"/>
    </row>
    <row r="20" spans="1:24" ht="18" customHeight="1" x14ac:dyDescent="0.15">
      <c r="A20" s="382"/>
      <c r="B20" s="383"/>
      <c r="C20" s="384"/>
      <c r="D20" s="400" t="s">
        <v>317</v>
      </c>
      <c r="E20" s="401"/>
      <c r="F20" s="401"/>
      <c r="G20" s="401"/>
      <c r="H20" s="401"/>
      <c r="I20" s="401"/>
      <c r="J20" s="401"/>
      <c r="K20" s="401"/>
      <c r="L20" s="402"/>
      <c r="M20" s="403">
        <v>390.98</v>
      </c>
      <c r="N20" s="404"/>
      <c r="O20" s="404"/>
      <c r="P20" s="405"/>
      <c r="Q20" s="403">
        <v>10</v>
      </c>
      <c r="R20" s="404"/>
      <c r="S20" s="404"/>
      <c r="T20" s="405"/>
      <c r="U20" s="406" t="s">
        <v>318</v>
      </c>
      <c r="V20" s="407"/>
      <c r="W20" s="407"/>
      <c r="X20" s="408"/>
    </row>
    <row r="21" spans="1:24" ht="18" customHeight="1" thickBot="1" x14ac:dyDescent="0.2">
      <c r="A21" s="385"/>
      <c r="B21" s="386"/>
      <c r="C21" s="387"/>
      <c r="D21" s="409" t="s">
        <v>319</v>
      </c>
      <c r="E21" s="410"/>
      <c r="F21" s="410"/>
      <c r="G21" s="410"/>
      <c r="H21" s="410"/>
      <c r="I21" s="410"/>
      <c r="J21" s="410"/>
      <c r="K21" s="410"/>
      <c r="L21" s="411"/>
      <c r="M21" s="412">
        <v>6808.0787</v>
      </c>
      <c r="N21" s="413"/>
      <c r="O21" s="413"/>
      <c r="P21" s="414"/>
      <c r="Q21" s="412">
        <v>10</v>
      </c>
      <c r="R21" s="413"/>
      <c r="S21" s="413"/>
      <c r="T21" s="414"/>
      <c r="U21" s="412"/>
      <c r="V21" s="413"/>
      <c r="W21" s="413"/>
      <c r="X21" s="415"/>
    </row>
    <row r="22" spans="1:24" ht="18" customHeight="1" thickTop="1" x14ac:dyDescent="0.15">
      <c r="A22" s="423" t="s">
        <v>320</v>
      </c>
      <c r="B22" s="424"/>
      <c r="C22" s="425"/>
      <c r="D22" s="432" t="s">
        <v>321</v>
      </c>
      <c r="E22" s="433"/>
      <c r="F22" s="433"/>
      <c r="G22" s="433"/>
      <c r="H22" s="433"/>
      <c r="I22" s="433"/>
      <c r="J22" s="433"/>
      <c r="K22" s="433"/>
      <c r="L22" s="434"/>
      <c r="M22" s="435">
        <v>459</v>
      </c>
      <c r="N22" s="436"/>
      <c r="O22" s="436"/>
      <c r="P22" s="437"/>
      <c r="Q22" s="435" t="s">
        <v>248</v>
      </c>
      <c r="R22" s="436"/>
      <c r="S22" s="436"/>
      <c r="T22" s="437"/>
      <c r="U22" s="435"/>
      <c r="V22" s="436"/>
      <c r="W22" s="436"/>
      <c r="X22" s="438"/>
    </row>
    <row r="23" spans="1:24" ht="18" customHeight="1" x14ac:dyDescent="0.15">
      <c r="A23" s="426"/>
      <c r="B23" s="427"/>
      <c r="C23" s="428"/>
      <c r="D23" s="400" t="s">
        <v>322</v>
      </c>
      <c r="E23" s="401"/>
      <c r="F23" s="401"/>
      <c r="G23" s="401"/>
      <c r="H23" s="401"/>
      <c r="I23" s="401"/>
      <c r="J23" s="401"/>
      <c r="K23" s="401"/>
      <c r="L23" s="402"/>
      <c r="M23" s="403">
        <v>108</v>
      </c>
      <c r="N23" s="404"/>
      <c r="O23" s="404"/>
      <c r="P23" s="405"/>
      <c r="Q23" s="403" t="s">
        <v>248</v>
      </c>
      <c r="R23" s="404"/>
      <c r="S23" s="404"/>
      <c r="T23" s="405"/>
      <c r="U23" s="403"/>
      <c r="V23" s="404"/>
      <c r="W23" s="404"/>
      <c r="X23" s="439"/>
    </row>
    <row r="24" spans="1:24" ht="18" customHeight="1" thickBot="1" x14ac:dyDescent="0.2">
      <c r="A24" s="429"/>
      <c r="B24" s="430"/>
      <c r="C24" s="431"/>
      <c r="D24" s="440" t="s">
        <v>319</v>
      </c>
      <c r="E24" s="441"/>
      <c r="F24" s="441"/>
      <c r="G24" s="441"/>
      <c r="H24" s="441"/>
      <c r="I24" s="441"/>
      <c r="J24" s="441"/>
      <c r="K24" s="441"/>
      <c r="L24" s="442"/>
      <c r="M24" s="412">
        <f>SUM(M22:P23)</f>
        <v>567</v>
      </c>
      <c r="N24" s="413"/>
      <c r="O24" s="413"/>
      <c r="P24" s="414"/>
      <c r="Q24" s="412" t="s">
        <v>248</v>
      </c>
      <c r="R24" s="413"/>
      <c r="S24" s="413"/>
      <c r="T24" s="414"/>
      <c r="U24" s="412"/>
      <c r="V24" s="413"/>
      <c r="W24" s="413"/>
      <c r="X24" s="415"/>
    </row>
    <row r="25" spans="1:24" ht="18" customHeight="1" thickTop="1" thickBot="1" x14ac:dyDescent="0.2">
      <c r="A25" s="416" t="s">
        <v>323</v>
      </c>
      <c r="B25" s="417"/>
      <c r="C25" s="417"/>
      <c r="D25" s="417"/>
      <c r="E25" s="417"/>
      <c r="F25" s="417"/>
      <c r="G25" s="417"/>
      <c r="H25" s="417"/>
      <c r="I25" s="417"/>
      <c r="J25" s="417"/>
      <c r="K25" s="417"/>
      <c r="L25" s="418"/>
      <c r="M25" s="419">
        <f>+M21+M24</f>
        <v>7375.0787</v>
      </c>
      <c r="N25" s="420"/>
      <c r="O25" s="420"/>
      <c r="P25" s="421"/>
      <c r="Q25" s="419">
        <v>10</v>
      </c>
      <c r="R25" s="420"/>
      <c r="S25" s="420"/>
      <c r="T25" s="421"/>
      <c r="U25" s="419"/>
      <c r="V25" s="420"/>
      <c r="W25" s="420"/>
      <c r="X25" s="422"/>
    </row>
    <row r="26" spans="1:24" ht="13.5" customHeight="1" x14ac:dyDescent="0.15">
      <c r="B26" s="192"/>
      <c r="C26" s="193"/>
      <c r="D26" s="193"/>
      <c r="E26" s="193"/>
      <c r="F26" s="193"/>
      <c r="G26" s="193"/>
      <c r="H26" s="194"/>
      <c r="I26" s="195"/>
      <c r="J26" s="195"/>
      <c r="K26" s="194"/>
      <c r="L26" s="195"/>
      <c r="M26" s="195"/>
      <c r="N26" s="194"/>
      <c r="O26" s="195"/>
      <c r="P26" s="195"/>
      <c r="Q26" s="194"/>
      <c r="R26" s="195"/>
      <c r="S26" s="195"/>
      <c r="T26" s="194"/>
      <c r="U26" s="195"/>
      <c r="V26" s="194"/>
      <c r="W26" s="195"/>
      <c r="X26" s="195"/>
    </row>
    <row r="27" spans="1:24" ht="18" customHeight="1" x14ac:dyDescent="0.15">
      <c r="A27" s="189" t="s">
        <v>324</v>
      </c>
      <c r="B27" s="192"/>
      <c r="C27" s="193"/>
      <c r="D27" s="193"/>
      <c r="E27" s="193"/>
      <c r="F27" s="193"/>
      <c r="G27" s="193"/>
      <c r="H27" s="194"/>
      <c r="I27" s="195"/>
      <c r="J27" s="195"/>
      <c r="K27" s="194"/>
      <c r="L27" s="195"/>
      <c r="M27" s="195"/>
      <c r="N27" s="194"/>
      <c r="O27" s="195"/>
      <c r="P27" s="195"/>
      <c r="Q27" s="194"/>
      <c r="R27" s="195"/>
      <c r="S27" s="195"/>
      <c r="T27" s="194"/>
      <c r="U27" s="195"/>
      <c r="V27" s="194"/>
      <c r="W27" s="195"/>
      <c r="X27" s="195"/>
    </row>
    <row r="28" spans="1:24" ht="9.9499999999999993" customHeight="1" x14ac:dyDescent="0.15">
      <c r="B28" s="192"/>
      <c r="C28" s="193"/>
      <c r="D28" s="193"/>
      <c r="E28" s="193"/>
      <c r="F28" s="193"/>
      <c r="G28" s="193"/>
      <c r="H28" s="194"/>
      <c r="I28" s="195"/>
      <c r="J28" s="195"/>
      <c r="K28" s="194"/>
      <c r="L28" s="195"/>
      <c r="M28" s="195"/>
      <c r="N28" s="194"/>
      <c r="O28" s="195"/>
      <c r="P28" s="195"/>
      <c r="Q28" s="194"/>
      <c r="R28" s="195"/>
      <c r="S28" s="195"/>
      <c r="T28" s="194"/>
      <c r="U28" s="195"/>
      <c r="V28" s="194"/>
      <c r="W28" s="195"/>
      <c r="X28" s="195"/>
    </row>
    <row r="29" spans="1:24" ht="18" customHeight="1" thickBot="1" x14ac:dyDescent="0.2">
      <c r="A29" s="190" t="s">
        <v>297</v>
      </c>
      <c r="B29" s="192"/>
      <c r="C29" s="193"/>
      <c r="D29" s="193"/>
      <c r="E29" s="193"/>
      <c r="F29" s="193"/>
      <c r="G29" s="193"/>
      <c r="H29" s="194"/>
      <c r="I29" s="195"/>
      <c r="J29" s="195"/>
      <c r="K29" s="349" t="s">
        <v>216</v>
      </c>
      <c r="L29" s="443"/>
      <c r="M29" s="443"/>
      <c r="N29" s="443"/>
      <c r="O29" s="195"/>
      <c r="P29" s="195"/>
      <c r="Q29" s="194"/>
      <c r="R29" s="195"/>
      <c r="S29" s="195"/>
      <c r="T29" s="194"/>
      <c r="U29" s="195"/>
      <c r="V29" s="194"/>
      <c r="W29" s="195"/>
      <c r="X29" s="195"/>
    </row>
    <row r="30" spans="1:24" ht="18" customHeight="1" thickBot="1" x14ac:dyDescent="0.2">
      <c r="A30" s="351" t="s">
        <v>325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45"/>
      <c r="L30" s="354" t="s">
        <v>326</v>
      </c>
      <c r="M30" s="444"/>
      <c r="N30" s="446"/>
      <c r="O30" s="195"/>
      <c r="P30" s="195"/>
      <c r="Q30" s="194"/>
      <c r="R30" s="195"/>
      <c r="S30" s="195"/>
      <c r="T30" s="194"/>
      <c r="U30" s="195"/>
      <c r="V30" s="194"/>
      <c r="W30" s="195"/>
      <c r="X30" s="195"/>
    </row>
    <row r="31" spans="1:24" ht="18" customHeight="1" x14ac:dyDescent="0.15">
      <c r="A31" s="447" t="s">
        <v>327</v>
      </c>
      <c r="B31" s="448"/>
      <c r="C31" s="448"/>
      <c r="D31" s="448"/>
      <c r="E31" s="448"/>
      <c r="F31" s="448"/>
      <c r="G31" s="448"/>
      <c r="H31" s="448"/>
      <c r="I31" s="448"/>
      <c r="J31" s="448"/>
      <c r="K31" s="449"/>
      <c r="L31" s="450">
        <v>810</v>
      </c>
      <c r="M31" s="451"/>
      <c r="N31" s="452"/>
      <c r="O31" s="198"/>
      <c r="P31" s="198"/>
      <c r="Q31" s="194"/>
      <c r="R31" s="198"/>
      <c r="S31" s="198"/>
      <c r="T31" s="194"/>
      <c r="U31" s="198"/>
      <c r="V31" s="194"/>
      <c r="W31" s="198"/>
      <c r="X31" s="198"/>
    </row>
    <row r="32" spans="1:24" ht="18" customHeight="1" x14ac:dyDescent="0.15">
      <c r="A32" s="447" t="s">
        <v>328</v>
      </c>
      <c r="B32" s="448"/>
      <c r="C32" s="448"/>
      <c r="D32" s="448"/>
      <c r="E32" s="448"/>
      <c r="F32" s="448"/>
      <c r="G32" s="448"/>
      <c r="H32" s="448"/>
      <c r="I32" s="448"/>
      <c r="J32" s="448"/>
      <c r="K32" s="449"/>
      <c r="L32" s="450">
        <v>254.695359</v>
      </c>
      <c r="M32" s="451"/>
      <c r="N32" s="452"/>
      <c r="O32" s="198"/>
      <c r="P32" s="198"/>
      <c r="Q32" s="194"/>
      <c r="R32" s="198"/>
      <c r="S32" s="198"/>
      <c r="T32" s="194"/>
      <c r="U32" s="198"/>
      <c r="V32" s="194"/>
      <c r="W32" s="198"/>
      <c r="X32" s="198"/>
    </row>
    <row r="33" spans="1:25" ht="18" customHeight="1" thickBot="1" x14ac:dyDescent="0.2">
      <c r="A33" s="453" t="s">
        <v>285</v>
      </c>
      <c r="B33" s="454"/>
      <c r="C33" s="454"/>
      <c r="D33" s="454"/>
      <c r="E33" s="454"/>
      <c r="F33" s="454"/>
      <c r="G33" s="454"/>
      <c r="H33" s="454"/>
      <c r="I33" s="454"/>
      <c r="J33" s="454"/>
      <c r="K33" s="454"/>
      <c r="L33" s="455">
        <f>SUM(L31:N32)</f>
        <v>1064.6953590000001</v>
      </c>
      <c r="M33" s="456"/>
      <c r="N33" s="457"/>
      <c r="O33" s="195"/>
      <c r="P33" s="195"/>
      <c r="Q33" s="194"/>
      <c r="R33" s="195"/>
      <c r="S33" s="195"/>
      <c r="T33" s="194"/>
      <c r="U33" s="195"/>
      <c r="V33" s="194"/>
      <c r="W33" s="195"/>
      <c r="X33" s="195"/>
    </row>
    <row r="34" spans="1:25" ht="12.75" customHeight="1" x14ac:dyDescent="0.15"/>
    <row r="35" spans="1:25" ht="20.100000000000001" customHeight="1" x14ac:dyDescent="0.15">
      <c r="A35" s="189" t="s">
        <v>329</v>
      </c>
    </row>
    <row r="36" spans="1:25" ht="9.9499999999999993" customHeight="1" x14ac:dyDescent="0.15">
      <c r="A36" s="189"/>
    </row>
    <row r="37" spans="1:25" ht="15" customHeight="1" thickBot="1" x14ac:dyDescent="0.2">
      <c r="A37" s="190" t="s">
        <v>297</v>
      </c>
      <c r="U37" s="303" t="s">
        <v>216</v>
      </c>
      <c r="V37" s="304"/>
      <c r="W37" s="304"/>
      <c r="X37" s="304"/>
    </row>
    <row r="38" spans="1:25" ht="20.100000000000001" customHeight="1" x14ac:dyDescent="0.15">
      <c r="A38" s="458" t="s">
        <v>255</v>
      </c>
      <c r="B38" s="459"/>
      <c r="C38" s="459"/>
      <c r="D38" s="460"/>
      <c r="E38" s="464" t="s">
        <v>330</v>
      </c>
      <c r="F38" s="465"/>
      <c r="G38" s="465"/>
      <c r="H38" s="466"/>
      <c r="I38" s="464" t="s">
        <v>331</v>
      </c>
      <c r="J38" s="465"/>
      <c r="K38" s="465"/>
      <c r="L38" s="466"/>
      <c r="M38" s="470" t="s">
        <v>332</v>
      </c>
      <c r="N38" s="471"/>
      <c r="O38" s="471"/>
      <c r="P38" s="471"/>
      <c r="Q38" s="471"/>
      <c r="R38" s="471"/>
      <c r="S38" s="471"/>
      <c r="T38" s="472"/>
      <c r="U38" s="464" t="s">
        <v>262</v>
      </c>
      <c r="V38" s="465"/>
      <c r="W38" s="465"/>
      <c r="X38" s="473"/>
    </row>
    <row r="39" spans="1:25" ht="20.100000000000001" customHeight="1" x14ac:dyDescent="0.15">
      <c r="A39" s="461"/>
      <c r="B39" s="462"/>
      <c r="C39" s="462"/>
      <c r="D39" s="463"/>
      <c r="E39" s="467"/>
      <c r="F39" s="468"/>
      <c r="G39" s="468"/>
      <c r="H39" s="469"/>
      <c r="I39" s="467"/>
      <c r="J39" s="468"/>
      <c r="K39" s="468"/>
      <c r="L39" s="469"/>
      <c r="M39" s="475" t="s">
        <v>333</v>
      </c>
      <c r="N39" s="476"/>
      <c r="O39" s="476"/>
      <c r="P39" s="477"/>
      <c r="Q39" s="475" t="s">
        <v>334</v>
      </c>
      <c r="R39" s="476"/>
      <c r="S39" s="476"/>
      <c r="T39" s="477"/>
      <c r="U39" s="467"/>
      <c r="V39" s="468"/>
      <c r="W39" s="468"/>
      <c r="X39" s="474"/>
    </row>
    <row r="40" spans="1:25" ht="20.100000000000001" customHeight="1" x14ac:dyDescent="0.15">
      <c r="A40" s="478" t="s">
        <v>335</v>
      </c>
      <c r="B40" s="479"/>
      <c r="C40" s="479"/>
      <c r="D40" s="480"/>
      <c r="E40" s="481">
        <v>1416.5865249999999</v>
      </c>
      <c r="F40" s="482"/>
      <c r="G40" s="482"/>
      <c r="H40" s="483"/>
      <c r="I40" s="481">
        <v>4.2812169999999998</v>
      </c>
      <c r="J40" s="482"/>
      <c r="K40" s="482"/>
      <c r="L40" s="483"/>
      <c r="M40" s="485">
        <f>E40+I40-Q40-U40</f>
        <v>4.8713549999999941</v>
      </c>
      <c r="N40" s="486"/>
      <c r="O40" s="486"/>
      <c r="P40" s="487"/>
      <c r="Q40" s="481">
        <v>5.3439E-2</v>
      </c>
      <c r="R40" s="482"/>
      <c r="S40" s="482"/>
      <c r="T40" s="483"/>
      <c r="U40" s="485">
        <v>1415.9429479999999</v>
      </c>
      <c r="V40" s="486"/>
      <c r="W40" s="486"/>
      <c r="X40" s="488"/>
    </row>
    <row r="41" spans="1:25" ht="20.100000000000001" customHeight="1" x14ac:dyDescent="0.15">
      <c r="A41" s="478" t="s">
        <v>336</v>
      </c>
      <c r="B41" s="479"/>
      <c r="C41" s="479"/>
      <c r="D41" s="480"/>
      <c r="E41" s="481">
        <v>435</v>
      </c>
      <c r="F41" s="482"/>
      <c r="G41" s="482"/>
      <c r="H41" s="483"/>
      <c r="I41" s="481" t="s">
        <v>302</v>
      </c>
      <c r="J41" s="482"/>
      <c r="K41" s="482"/>
      <c r="L41" s="483"/>
      <c r="M41" s="481" t="s">
        <v>302</v>
      </c>
      <c r="N41" s="482"/>
      <c r="O41" s="482"/>
      <c r="P41" s="483"/>
      <c r="Q41" s="481">
        <v>30</v>
      </c>
      <c r="R41" s="482"/>
      <c r="S41" s="482"/>
      <c r="T41" s="483"/>
      <c r="U41" s="481">
        <v>405</v>
      </c>
      <c r="V41" s="482"/>
      <c r="W41" s="482"/>
      <c r="X41" s="484"/>
    </row>
    <row r="42" spans="1:25" ht="20.100000000000001" customHeight="1" x14ac:dyDescent="0.15">
      <c r="A42" s="478" t="s">
        <v>337</v>
      </c>
      <c r="B42" s="479"/>
      <c r="C42" s="479"/>
      <c r="D42" s="480"/>
      <c r="E42" s="481">
        <v>366.06479100000001</v>
      </c>
      <c r="F42" s="482"/>
      <c r="G42" s="482"/>
      <c r="H42" s="483"/>
      <c r="I42" s="481">
        <v>351.20626499999997</v>
      </c>
      <c r="J42" s="482"/>
      <c r="K42" s="482"/>
      <c r="L42" s="483"/>
      <c r="M42" s="481">
        <f>E42+I42-U42</f>
        <v>353.63549400000005</v>
      </c>
      <c r="N42" s="482"/>
      <c r="O42" s="482"/>
      <c r="P42" s="483"/>
      <c r="Q42" s="481" t="s">
        <v>302</v>
      </c>
      <c r="R42" s="482"/>
      <c r="S42" s="482"/>
      <c r="T42" s="483"/>
      <c r="U42" s="485">
        <v>363.63556199999999</v>
      </c>
      <c r="V42" s="448"/>
      <c r="W42" s="448"/>
      <c r="X42" s="498"/>
    </row>
    <row r="43" spans="1:25" ht="20.100000000000001" customHeight="1" thickBot="1" x14ac:dyDescent="0.2">
      <c r="A43" s="489" t="s">
        <v>338</v>
      </c>
      <c r="B43" s="490"/>
      <c r="C43" s="490"/>
      <c r="D43" s="491"/>
      <c r="E43" s="492">
        <v>5942.9916549999998</v>
      </c>
      <c r="F43" s="493"/>
      <c r="G43" s="493"/>
      <c r="H43" s="494"/>
      <c r="I43" s="492">
        <v>542.51178300000004</v>
      </c>
      <c r="J43" s="493"/>
      <c r="K43" s="493"/>
      <c r="L43" s="494"/>
      <c r="M43" s="492">
        <f>E43+I43-U43</f>
        <v>607.83192799999961</v>
      </c>
      <c r="N43" s="493"/>
      <c r="O43" s="493"/>
      <c r="P43" s="494"/>
      <c r="Q43" s="492" t="s">
        <v>302</v>
      </c>
      <c r="R43" s="493"/>
      <c r="S43" s="493"/>
      <c r="T43" s="494"/>
      <c r="U43" s="495">
        <v>5877.6715100000001</v>
      </c>
      <c r="V43" s="496"/>
      <c r="W43" s="496"/>
      <c r="X43" s="497"/>
      <c r="Y43" s="199"/>
    </row>
    <row r="44" spans="1:25" ht="20.100000000000001" customHeight="1" x14ac:dyDescent="0.15">
      <c r="A44" s="200" t="s">
        <v>339</v>
      </c>
      <c r="B44" s="201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199"/>
    </row>
    <row r="45" spans="1:25" ht="20.100000000000001" customHeight="1" x14ac:dyDescent="0.15">
      <c r="A45" s="203"/>
      <c r="B45" s="204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</row>
    <row r="46" spans="1:25" ht="20.100000000000001" customHeight="1" x14ac:dyDescent="0.15">
      <c r="A46" s="204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</row>
  </sheetData>
  <mergeCells count="139">
    <mergeCell ref="A43:D43"/>
    <mergeCell ref="E43:H43"/>
    <mergeCell ref="I43:L43"/>
    <mergeCell ref="M43:P43"/>
    <mergeCell ref="Q43:T43"/>
    <mergeCell ref="U43:X43"/>
    <mergeCell ref="A42:D42"/>
    <mergeCell ref="E42:H42"/>
    <mergeCell ref="I42:L42"/>
    <mergeCell ref="M42:P42"/>
    <mergeCell ref="Q42:T42"/>
    <mergeCell ref="U42:X42"/>
    <mergeCell ref="A41:D41"/>
    <mergeCell ref="E41:H41"/>
    <mergeCell ref="I41:L41"/>
    <mergeCell ref="M41:P41"/>
    <mergeCell ref="Q41:T41"/>
    <mergeCell ref="U41:X41"/>
    <mergeCell ref="A40:D40"/>
    <mergeCell ref="E40:H40"/>
    <mergeCell ref="I40:L40"/>
    <mergeCell ref="M40:P40"/>
    <mergeCell ref="Q40:T40"/>
    <mergeCell ref="U40:X40"/>
    <mergeCell ref="A33:K33"/>
    <mergeCell ref="L33:N33"/>
    <mergeCell ref="U37:X37"/>
    <mergeCell ref="A38:D39"/>
    <mergeCell ref="E38:H39"/>
    <mergeCell ref="I38:L39"/>
    <mergeCell ref="M38:T38"/>
    <mergeCell ref="U38:X39"/>
    <mergeCell ref="M39:P39"/>
    <mergeCell ref="Q39:T39"/>
    <mergeCell ref="K29:N29"/>
    <mergeCell ref="A30:K30"/>
    <mergeCell ref="L30:N30"/>
    <mergeCell ref="A31:K31"/>
    <mergeCell ref="L31:N31"/>
    <mergeCell ref="A32:K32"/>
    <mergeCell ref="L32:N32"/>
    <mergeCell ref="M24:P24"/>
    <mergeCell ref="Q24:T24"/>
    <mergeCell ref="U19:X19"/>
    <mergeCell ref="U24:X24"/>
    <mergeCell ref="A25:L25"/>
    <mergeCell ref="M25:P25"/>
    <mergeCell ref="Q25:T25"/>
    <mergeCell ref="U25:X25"/>
    <mergeCell ref="A22:C24"/>
    <mergeCell ref="D22:L22"/>
    <mergeCell ref="M22:P22"/>
    <mergeCell ref="Q22:T22"/>
    <mergeCell ref="U22:X22"/>
    <mergeCell ref="D23:L23"/>
    <mergeCell ref="M23:P23"/>
    <mergeCell ref="Q23:T23"/>
    <mergeCell ref="U23:X23"/>
    <mergeCell ref="D24:L24"/>
    <mergeCell ref="A16:C21"/>
    <mergeCell ref="D16:L16"/>
    <mergeCell ref="M16:P16"/>
    <mergeCell ref="Q16:T16"/>
    <mergeCell ref="U16:X16"/>
    <mergeCell ref="D17:L17"/>
    <mergeCell ref="M17:P17"/>
    <mergeCell ref="Q17:T17"/>
    <mergeCell ref="U17:X17"/>
    <mergeCell ref="D18:L18"/>
    <mergeCell ref="D20:L20"/>
    <mergeCell ref="M20:P20"/>
    <mergeCell ref="Q20:T20"/>
    <mergeCell ref="U20:X20"/>
    <mergeCell ref="D21:L21"/>
    <mergeCell ref="M21:P21"/>
    <mergeCell ref="Q21:T21"/>
    <mergeCell ref="U21:X21"/>
    <mergeCell ref="M18:P18"/>
    <mergeCell ref="Q18:T18"/>
    <mergeCell ref="U18:X18"/>
    <mergeCell ref="D19:L19"/>
    <mergeCell ref="M19:P19"/>
    <mergeCell ref="Q19:T19"/>
    <mergeCell ref="T14:W14"/>
    <mergeCell ref="A15:C15"/>
    <mergeCell ref="D15:L15"/>
    <mergeCell ref="M15:P15"/>
    <mergeCell ref="Q15:T15"/>
    <mergeCell ref="U15:X15"/>
    <mergeCell ref="V9:X9"/>
    <mergeCell ref="A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" right="0.7" top="0.75" bottom="0.75" header="0.3" footer="0.3"/>
  <pageSetup paperSize="9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2016-08-31T01:56:45Z</cp:lastPrinted>
  <dcterms:created xsi:type="dcterms:W3CDTF">2014-08-27T05:50:22Z</dcterms:created>
  <dcterms:modified xsi:type="dcterms:W3CDTF">2016-08-31T07:36:27Z</dcterms:modified>
</cp:coreProperties>
</file>