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definedNames>
    <definedName name="_xlnm.Print_Area" localSheetId="2">キャッシュ・フロー計算書!$A$1:$U$52</definedName>
    <definedName name="_xlnm.Print_Area" localSheetId="5">基金附属明細表ほか!$A$1:$Y$43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</definedNames>
  <calcPr calcId="145621" calcMode="manual"/>
</workbook>
</file>

<file path=xl/calcChain.xml><?xml version="1.0" encoding="utf-8"?>
<calcChain xmlns="http://schemas.openxmlformats.org/spreadsheetml/2006/main">
  <c r="M40" i="6" l="1"/>
  <c r="M39" i="6"/>
  <c r="M38" i="6"/>
  <c r="M37" i="6"/>
  <c r="L29" i="6"/>
  <c r="M20" i="6"/>
  <c r="Q11" i="6"/>
  <c r="V5" i="6"/>
  <c r="V11" i="6" s="1"/>
  <c r="Q5" i="6"/>
  <c r="N5" i="6"/>
  <c r="N11" i="6" s="1"/>
  <c r="K5" i="6"/>
  <c r="K11" i="6" s="1"/>
  <c r="H5" i="6"/>
  <c r="H11" i="6" s="1"/>
  <c r="G25" i="5" l="1"/>
  <c r="G24" i="5"/>
</calcChain>
</file>

<file path=xl/sharedStrings.xml><?xml version="1.0" encoding="utf-8"?>
<sst xmlns="http://schemas.openxmlformats.org/spreadsheetml/2006/main" count="878" uniqueCount="336">
  <si>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</si>
  <si>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</si>
  <si>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</si>
  <si>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</si>
  <si>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</si>
  <si>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</si>
  <si>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</si>
  <si>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</si>
  <si>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</si>
  <si>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</si>
  <si>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</si>
  <si>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</si>
  <si>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</si>
  <si>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</si>
  <si>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</si>
  <si>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</si>
  <si>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</si>
  <si>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</si>
  <si>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</si>
  <si>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</si>
  <si>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</si>
  <si>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</si>
  <si>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</si>
  <si>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</si>
  <si>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</si>
  <si>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</si>
  <si>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</si>
  <si>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</si>
  <si>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</si>
  <si>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</si>
  <si>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</si>
  <si>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</si>
  <si>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</si>
  <si>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</si>
  <si>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</si>
  <si>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</si>
  <si>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</si>
  <si>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</si>
  <si>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</si>
  <si>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</si>
  <si>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</si>
  <si>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</si>
  <si>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</si>
  <si>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</si>
  <si>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</si>
  <si>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</si>
  <si>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</si>
  <si>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</si>
  <si>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</si>
  <si>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</si>
  <si>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</si>
  <si>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</si>
  <si>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</si>
  <si>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</si>
  <si>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</si>
  <si>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</si>
  <si>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</si>
  <si>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</si>
  <si>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</si>
  <si>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</si>
  <si>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</si>
  <si>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</si>
  <si>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</si>
  <si>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</si>
  <si>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</si>
  <si>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</si>
  <si>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</si>
  <si>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</si>
  <si>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</si>
  <si>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</si>
  <si>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</si>
  <si>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</si>
  <si>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</si>
  <si>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</si>
  <si>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</si>
  <si>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</si>
  <si>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</si>
  <si>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</si>
  <si>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</si>
  <si>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</si>
  <si>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</si>
  <si>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</si>
  <si>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</si>
  <si>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</si>
  <si>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</si>
  <si>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</si>
  <si>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</si>
  <si>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</si>
  <si>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</si>
  <si>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</si>
  <si>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</si>
  <si>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</si>
  <si>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</si>
  <si>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</si>
  <si>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</si>
  <si>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</si>
  <si>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</si>
  <si>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</si>
  <si>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</si>
  <si>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</si>
  <si>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</si>
  <si>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</si>
  <si>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</si>
  <si>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</si>
  <si>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</si>
  <si>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</si>
  <si>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</si>
  <si>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</si>
  <si>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</si>
  <si>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</si>
  <si>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</si>
  <si>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</si>
  <si>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</si>
  <si>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</si>
  <si>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</si>
  <si>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</si>
  <si>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</si>
  <si>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</si>
  <si>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</si>
  <si>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</si>
  <si>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</si>
  <si>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</si>
  <si>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</si>
  <si>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</si>
  <si>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</si>
  <si>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</si>
  <si>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</si>
  <si>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</si>
  <si>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</si>
  <si>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</si>
  <si>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</si>
  <si>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</si>
  <si>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</si>
  <si>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</si>
  <si>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</si>
  <si>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</si>
  <si>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</si>
  <si>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</si>
  <si>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</si>
  <si>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</si>
  <si>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</si>
  <si>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</si>
  <si>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</si>
  <si>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</si>
  <si>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</si>
  <si>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</si>
  <si>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</si>
  <si>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</si>
  <si>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</si>
  <si>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</si>
  <si>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</si>
  <si>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</si>
  <si>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</si>
  <si>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</si>
  <si>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</si>
  <si>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</si>
  <si>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</si>
  <si>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</si>
  <si>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</si>
  <si>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</si>
  <si>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</si>
  <si>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</si>
  <si>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</si>
  <si>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</si>
  <si>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</si>
  <si>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</si>
  <si>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</si>
  <si>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</si>
  <si>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</si>
  <si>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</si>
  <si>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</si>
  <si>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</si>
  <si>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</si>
  <si>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</si>
  <si>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</si>
  <si>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</si>
  <si>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</si>
  <si>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</si>
  <si>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</si>
  <si>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</si>
  <si>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</si>
  <si>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</si>
  <si>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</si>
  <si>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</si>
  <si>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</si>
  <si>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</si>
  <si>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</si>
  <si>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</si>
  <si>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</si>
  <si>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</si>
  <si>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</si>
  <si>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</si>
  <si>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</si>
  <si>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</si>
  <si>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</si>
  <si>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</si>
  <si>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</si>
  <si>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</si>
  <si>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</si>
  <si>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</si>
  <si>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</si>
  <si>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</si>
  <si>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</si>
  <si>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</si>
  <si>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</si>
  <si>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</si>
  <si>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</si>
  <si>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</si>
  <si>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</si>
  <si>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</si>
  <si>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</si>
  <si>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</si>
  <si>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</si>
  <si>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</si>
  <si>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</si>
  <si>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</si>
  <si>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</si>
  <si>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</si>
  <si>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</si>
  <si>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</si>
  <si>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</si>
  <si>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</si>
  <si>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</si>
  <si>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</si>
  <si>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</si>
  <si>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</si>
  <si>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</si>
  <si>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</si>
  <si>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</si>
  <si>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</si>
  <si>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</si>
  <si>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</si>
  <si>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</si>
  <si>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</si>
  <si>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</si>
  <si>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</si>
  <si>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</si>
  <si>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</si>
  <si>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</si>
  <si>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</si>
  <si>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</si>
  <si>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</si>
  <si>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</si>
  <si>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</si>
  <si>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</si>
  <si>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</si>
  <si>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</si>
  <si>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</si>
  <si>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</si>
  <si>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部　　局：健康医療部　  会　　計：一般会計</t>
    <phoneticPr fontId="3"/>
  </si>
  <si>
    <t>保健所等の建物等の減価償却 -403
事業実施等による資産の取得・除却 -357
地方債の償還等により +1,232</t>
  </si>
  <si>
    <t>リース取引運用見直しによるリース資産の増 +399
（地独）大阪府立病院機構建設改良資金貸付金の増 ＋807
大阪府医療施設耐震化臨時特例基金の取崩し -1,960
大阪府地域医療再生基金の取崩し -1,094
地域医療介護総合確保基金の積増し +5,641
地域医療介護総合確保基金の取崩し -3,846
（地独）大阪府立病院機構移行前地方債償還債務負担金の減 -984
大阪府営水道企業償還債務負担金の減 
-7,744
地方債の償還等により +11,112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</si>
  <si>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</si>
  <si>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</si>
  <si>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</si>
  <si>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</si>
  <si>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</si>
  <si>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</si>
  <si>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</si>
  <si>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</si>
  <si>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</si>
  <si>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</si>
  <si>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</si>
  <si>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</si>
  <si>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</si>
  <si>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</si>
  <si>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</si>
  <si>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</si>
  <si>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</si>
  <si>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</si>
  <si>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</si>
  <si>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</si>
  <si>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</si>
  <si>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</si>
  <si>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</si>
  <si>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</si>
  <si>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</si>
  <si>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</si>
  <si>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</si>
  <si>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</si>
  <si>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</si>
  <si>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</si>
  <si>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</si>
  <si>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</si>
  <si>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</si>
  <si>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</si>
  <si>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</si>
  <si>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</si>
  <si>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（一般会計）</t>
    <phoneticPr fontId="38"/>
  </si>
  <si>
    <t>健康医療部</t>
    <phoneticPr fontId="38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</si>
  <si>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</si>
  <si>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</si>
  <si>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</si>
  <si>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</si>
  <si>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</si>
  <si>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【一般会計・健康医療部】</t>
    <rPh sb="1" eb="3">
      <t>イッパン</t>
    </rPh>
    <rPh sb="3" eb="5">
      <t>カイケイ</t>
    </rPh>
    <rPh sb="6" eb="8">
      <t>ケンコウ</t>
    </rPh>
    <rPh sb="8" eb="10">
      <t>イリョウ</t>
    </rPh>
    <rPh sb="10" eb="11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</si>
  <si>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</si>
  <si>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</si>
  <si>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</si>
  <si>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</si>
  <si>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</si>
  <si>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</si>
  <si>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</si>
  <si>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</si>
  <si>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自殺対策緊急強化基金</t>
  </si>
  <si>
    <t>医療施設耐震化臨時特例基金</t>
  </si>
  <si>
    <t>地域医療再生基金</t>
  </si>
  <si>
    <t>がん対策基金</t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</si>
  <si>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</si>
  <si>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</si>
  <si>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</si>
  <si>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</si>
  <si>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</si>
  <si>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</si>
  <si>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</si>
  <si>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</si>
  <si>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地方独立行政法人　大阪病院機構</t>
    <phoneticPr fontId="3"/>
  </si>
  <si>
    <t>－</t>
    <phoneticPr fontId="3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</si>
  <si>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</si>
  <si>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</si>
  <si>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</si>
  <si>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</si>
  <si>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</si>
  <si>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（地独）大阪府立病院機構</t>
    <phoneticPr fontId="3"/>
  </si>
  <si>
    <t>個人債務者</t>
    <rPh sb="0" eb="2">
      <t>コジン</t>
    </rPh>
    <rPh sb="2" eb="5">
      <t>サイムシャ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</si>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</sst>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</cellStyleXfs>
  <cellXfs count="48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53" xfId="0" applyFont="1" applyFill="1" applyBorder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Border="1">
      <alignment vertical="center"/>
    </xf>
    <xf numFmtId="0" fontId="39" fillId="0" borderId="0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/>
    </xf>
    <xf numFmtId="176" fontId="45" fillId="0" borderId="0" xfId="0" applyNumberFormat="1" applyFont="1" applyFill="1" applyBorder="1" applyAlignment="1">
      <alignment vertical="center"/>
    </xf>
    <xf numFmtId="176" fontId="45" fillId="0" borderId="0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176" fontId="42" fillId="0" borderId="0" xfId="0" applyNumberFormat="1" applyFont="1" applyFill="1" applyAlignment="1">
      <alignment vertical="center"/>
    </xf>
    <xf numFmtId="0" fontId="39" fillId="0" borderId="0" xfId="5" applyFont="1" applyFill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" applyNumberFormat="1" applyFont="1" applyBorder="1" applyAlignment="1">
      <alignment vertical="center"/>
    </xf>
    <xf numFmtId="176" fontId="39" fillId="0" borderId="30" xfId="1" applyNumberFormat="1" applyFont="1" applyBorder="1" applyAlignment="1">
      <alignment vertical="center"/>
    </xf>
    <xf numFmtId="176" fontId="39" fillId="0" borderId="33" xfId="1" applyNumberFormat="1" applyFont="1" applyBorder="1" applyAlignment="1">
      <alignment vertical="center"/>
    </xf>
    <xf numFmtId="176" fontId="39" fillId="0" borderId="12" xfId="1" applyNumberFormat="1" applyFont="1" applyBorder="1" applyAlignment="1">
      <alignment vertical="center"/>
    </xf>
    <xf numFmtId="176" fontId="39" fillId="0" borderId="22" xfId="1" applyNumberFormat="1" applyFont="1" applyBorder="1" applyAlignment="1">
      <alignment vertical="center"/>
    </xf>
    <xf numFmtId="176" fontId="39" fillId="0" borderId="23" xfId="1" applyNumberFormat="1" applyFont="1" applyBorder="1" applyAlignment="1">
      <alignment vertical="center"/>
    </xf>
    <xf numFmtId="176" fontId="39" fillId="0" borderId="13" xfId="1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" applyNumberFormat="1" applyFont="1" applyBorder="1" applyAlignment="1">
      <alignment vertical="center"/>
    </xf>
    <xf numFmtId="176" fontId="39" fillId="0" borderId="14" xfId="1" applyNumberFormat="1" applyFont="1" applyBorder="1" applyAlignment="1">
      <alignment vertical="center"/>
    </xf>
    <xf numFmtId="176" fontId="39" fillId="0" borderId="47" xfId="1" applyNumberFormat="1" applyFont="1" applyBorder="1" applyAlignment="1">
      <alignment vertical="center"/>
    </xf>
    <xf numFmtId="176" fontId="39" fillId="0" borderId="48" xfId="1" applyNumberFormat="1" applyFont="1" applyBorder="1" applyAlignment="1">
      <alignment vertical="center"/>
    </xf>
    <xf numFmtId="176" fontId="39" fillId="0" borderId="49" xfId="1" applyNumberFormat="1" applyFont="1" applyBorder="1" applyAlignment="1">
      <alignment vertical="center"/>
    </xf>
    <xf numFmtId="176" fontId="39" fillId="0" borderId="50" xfId="1" applyNumberFormat="1" applyFont="1" applyBorder="1" applyAlignment="1">
      <alignment vertical="center"/>
    </xf>
    <xf numFmtId="0" fontId="40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81" fontId="39" fillId="0" borderId="13" xfId="1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" applyNumberFormat="1" applyFont="1" applyFill="1" applyBorder="1" applyAlignment="1">
      <alignment vertical="center"/>
    </xf>
    <xf numFmtId="176" fontId="39" fillId="0" borderId="22" xfId="1" applyNumberFormat="1" applyFont="1" applyFill="1" applyBorder="1" applyAlignment="1">
      <alignment vertical="center"/>
    </xf>
    <xf numFmtId="176" fontId="39" fillId="0" borderId="23" xfId="1" applyNumberFormat="1" applyFont="1" applyFill="1" applyBorder="1" applyAlignment="1">
      <alignment vertical="center"/>
    </xf>
    <xf numFmtId="0" fontId="40" fillId="0" borderId="5" xfId="5" applyFont="1" applyBorder="1" applyAlignment="1">
      <alignment horizontal="center" vertical="center" shrinkToFit="1"/>
    </xf>
    <xf numFmtId="0" fontId="40" fillId="0" borderId="1" xfId="5" applyFont="1" applyBorder="1" applyAlignment="1">
      <alignment horizontal="center" vertical="center" shrinkToFit="1"/>
    </xf>
    <xf numFmtId="0" fontId="40" fillId="0" borderId="40" xfId="5" applyFont="1" applyBorder="1" applyAlignment="1">
      <alignment horizontal="center" vertical="center" shrinkToFit="1"/>
    </xf>
    <xf numFmtId="0" fontId="40" fillId="0" borderId="6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180" fontId="39" fillId="0" borderId="0" xfId="0" applyNumberFormat="1" applyFont="1" applyAlignment="1">
      <alignment horizontal="right" vertical="center"/>
    </xf>
    <xf numFmtId="0" fontId="41" fillId="0" borderId="46" xfId="5" applyFont="1" applyBorder="1" applyAlignment="1">
      <alignment horizontal="center" vertical="center" shrinkToFit="1"/>
    </xf>
    <xf numFmtId="0" fontId="40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42" xfId="0" applyFont="1" applyFill="1" applyBorder="1" applyAlignment="1">
      <alignment horizontal="distributed" vertical="center" justifyLastLine="1"/>
    </xf>
    <xf numFmtId="0" fontId="42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 wrapText="1"/>
    </xf>
    <xf numFmtId="0" fontId="44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176" fontId="45" fillId="0" borderId="12" xfId="0" applyNumberFormat="1" applyFont="1" applyFill="1" applyBorder="1" applyAlignment="1">
      <alignment horizontal="right" vertical="center"/>
    </xf>
    <xf numFmtId="176" fontId="45" fillId="0" borderId="22" xfId="0" applyNumberFormat="1" applyFont="1" applyFill="1" applyBorder="1" applyAlignment="1">
      <alignment horizontal="right" vertical="center"/>
    </xf>
    <xf numFmtId="176" fontId="45" fillId="0" borderId="14" xfId="0" applyNumberFormat="1" applyFont="1" applyFill="1" applyBorder="1" applyAlignment="1">
      <alignment horizontal="right" vertical="center"/>
    </xf>
    <xf numFmtId="0" fontId="39" fillId="0" borderId="54" xfId="0" applyFont="1" applyFill="1" applyBorder="1" applyAlignment="1">
      <alignment horizontal="distributed" vertical="center"/>
    </xf>
    <xf numFmtId="0" fontId="39" fillId="0" borderId="55" xfId="0" applyFont="1" applyFill="1" applyBorder="1" applyAlignment="1">
      <alignment horizontal="distributed" vertical="center"/>
    </xf>
    <xf numFmtId="0" fontId="39" fillId="0" borderId="56" xfId="0" applyFont="1" applyFill="1" applyBorder="1" applyAlignment="1">
      <alignment horizontal="distributed" vertical="center"/>
    </xf>
    <xf numFmtId="176" fontId="45" fillId="0" borderId="54" xfId="0" applyNumberFormat="1" applyFont="1" applyFill="1" applyBorder="1" applyAlignment="1">
      <alignment vertical="center"/>
    </xf>
    <xf numFmtId="176" fontId="45" fillId="0" borderId="55" xfId="0" applyNumberFormat="1" applyFont="1" applyFill="1" applyBorder="1" applyAlignment="1">
      <alignment vertical="center"/>
    </xf>
    <xf numFmtId="176" fontId="45" fillId="0" borderId="56" xfId="0" applyNumberFormat="1" applyFont="1" applyFill="1" applyBorder="1" applyAlignment="1">
      <alignment vertical="center"/>
    </xf>
    <xf numFmtId="176" fontId="45" fillId="0" borderId="54" xfId="0" applyNumberFormat="1" applyFont="1" applyFill="1" applyBorder="1" applyAlignment="1">
      <alignment horizontal="right" vertical="center"/>
    </xf>
    <xf numFmtId="176" fontId="45" fillId="0" borderId="56" xfId="0" applyNumberFormat="1" applyFont="1" applyFill="1" applyBorder="1" applyAlignment="1">
      <alignment horizontal="right" vertical="center"/>
    </xf>
    <xf numFmtId="176" fontId="45" fillId="0" borderId="57" xfId="0" applyNumberFormat="1" applyFont="1" applyFill="1" applyBorder="1" applyAlignment="1">
      <alignment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5" fillId="0" borderId="13" xfId="0" applyNumberFormat="1" applyFont="1" applyFill="1" applyBorder="1" applyAlignment="1">
      <alignment horizontal="right" vertical="center"/>
    </xf>
    <xf numFmtId="176" fontId="34" fillId="0" borderId="13" xfId="0" applyNumberFormat="1" applyFont="1" applyFill="1" applyBorder="1" applyAlignment="1">
      <alignment horizontal="right" vertical="center"/>
    </xf>
    <xf numFmtId="176" fontId="45" fillId="0" borderId="58" xfId="0" applyNumberFormat="1" applyFont="1" applyFill="1" applyBorder="1" applyAlignment="1">
      <alignment vertical="center"/>
    </xf>
    <xf numFmtId="176" fontId="45" fillId="0" borderId="59" xfId="0" applyNumberFormat="1" applyFont="1" applyFill="1" applyBorder="1" applyAlignment="1">
      <alignment vertical="center"/>
    </xf>
    <xf numFmtId="176" fontId="45" fillId="0" borderId="61" xfId="0" applyNumberFormat="1" applyFont="1" applyFill="1" applyBorder="1" applyAlignment="1">
      <alignment vertical="center"/>
    </xf>
    <xf numFmtId="0" fontId="40" fillId="0" borderId="58" xfId="0" applyFont="1" applyFill="1" applyBorder="1" applyAlignment="1">
      <alignment horizontal="distributed" vertical="center"/>
    </xf>
    <xf numFmtId="0" fontId="40" fillId="0" borderId="59" xfId="0" applyFont="1" applyFill="1" applyBorder="1" applyAlignment="1">
      <alignment horizontal="distributed" vertical="center"/>
    </xf>
    <xf numFmtId="0" fontId="40" fillId="0" borderId="60" xfId="0" applyFont="1" applyFill="1" applyBorder="1" applyAlignment="1">
      <alignment horizontal="distributed" vertical="center"/>
    </xf>
    <xf numFmtId="176" fontId="45" fillId="0" borderId="60" xfId="0" applyNumberFormat="1" applyFont="1" applyFill="1" applyBorder="1" applyAlignment="1">
      <alignment vertical="center"/>
    </xf>
    <xf numFmtId="176" fontId="45" fillId="0" borderId="58" xfId="0" applyNumberFormat="1" applyFont="1" applyFill="1" applyBorder="1" applyAlignment="1">
      <alignment horizontal="right" vertical="center"/>
    </xf>
    <xf numFmtId="176" fontId="45" fillId="0" borderId="60" xfId="0" applyNumberFormat="1" applyFont="1" applyFill="1" applyBorder="1" applyAlignment="1">
      <alignment horizontal="right" vertical="center"/>
    </xf>
    <xf numFmtId="0" fontId="39" fillId="0" borderId="58" xfId="0" applyFont="1" applyFill="1" applyBorder="1" applyAlignment="1">
      <alignment horizontal="distributed" vertical="center"/>
    </xf>
    <xf numFmtId="0" fontId="39" fillId="0" borderId="59" xfId="0" applyFont="1" applyFill="1" applyBorder="1" applyAlignment="1">
      <alignment horizontal="distributed" vertical="center"/>
    </xf>
    <xf numFmtId="0" fontId="39" fillId="0" borderId="60" xfId="0" applyFont="1" applyFill="1" applyBorder="1" applyAlignment="1">
      <alignment horizontal="distributed" vertical="center"/>
    </xf>
    <xf numFmtId="176" fontId="45" fillId="0" borderId="62" xfId="0" applyNumberFormat="1" applyFont="1" applyFill="1" applyBorder="1" applyAlignment="1">
      <alignment vertical="center"/>
    </xf>
    <xf numFmtId="176" fontId="45" fillId="0" borderId="63" xfId="0" applyNumberFormat="1" applyFont="1" applyFill="1" applyBorder="1" applyAlignment="1">
      <alignment vertical="center"/>
    </xf>
    <xf numFmtId="176" fontId="45" fillId="0" borderId="65" xfId="0" applyNumberFormat="1" applyFont="1" applyFill="1" applyBorder="1" applyAlignment="1">
      <alignment vertical="center"/>
    </xf>
    <xf numFmtId="176" fontId="45" fillId="0" borderId="66" xfId="0" applyNumberFormat="1" applyFont="1" applyFill="1" applyBorder="1" applyAlignment="1">
      <alignment vertical="center"/>
    </xf>
    <xf numFmtId="176" fontId="45" fillId="0" borderId="16" xfId="0" applyNumberFormat="1" applyFont="1" applyFill="1" applyBorder="1" applyAlignment="1">
      <alignment vertical="center"/>
    </xf>
    <xf numFmtId="176" fontId="45" fillId="0" borderId="17" xfId="0" applyNumberFormat="1" applyFont="1" applyFill="1" applyBorder="1" applyAlignment="1">
      <alignment vertical="center"/>
    </xf>
    <xf numFmtId="176" fontId="45" fillId="0" borderId="67" xfId="0" applyNumberFormat="1" applyFont="1" applyFill="1" applyBorder="1" applyAlignment="1">
      <alignment vertical="center"/>
    </xf>
    <xf numFmtId="176" fontId="45" fillId="0" borderId="68" xfId="0" applyNumberFormat="1" applyFont="1" applyFill="1" applyBorder="1" applyAlignment="1">
      <alignment vertical="center"/>
    </xf>
    <xf numFmtId="176" fontId="45" fillId="0" borderId="69" xfId="0" applyNumberFormat="1" applyFont="1" applyFill="1" applyBorder="1" applyAlignment="1">
      <alignment vertical="center"/>
    </xf>
    <xf numFmtId="176" fontId="45" fillId="0" borderId="67" xfId="0" applyNumberFormat="1" applyFont="1" applyFill="1" applyBorder="1" applyAlignment="1">
      <alignment horizontal="right" vertical="center"/>
    </xf>
    <xf numFmtId="176" fontId="45" fillId="0" borderId="69" xfId="0" applyNumberFormat="1" applyFont="1" applyFill="1" applyBorder="1" applyAlignment="1">
      <alignment horizontal="right" vertical="center"/>
    </xf>
    <xf numFmtId="176" fontId="45" fillId="0" borderId="70" xfId="0" applyNumberFormat="1" applyFont="1" applyFill="1" applyBorder="1" applyAlignment="1">
      <alignment vertical="center"/>
    </xf>
    <xf numFmtId="176" fontId="45" fillId="0" borderId="64" xfId="0" applyNumberFormat="1" applyFont="1" applyFill="1" applyBorder="1" applyAlignment="1">
      <alignment vertical="center"/>
    </xf>
    <xf numFmtId="176" fontId="45" fillId="0" borderId="62" xfId="0" applyNumberFormat="1" applyFont="1" applyFill="1" applyBorder="1" applyAlignment="1">
      <alignment horizontal="right" vertical="center"/>
    </xf>
    <xf numFmtId="176" fontId="45" fillId="0" borderId="64" xfId="0" applyNumberFormat="1" applyFont="1" applyFill="1" applyBorder="1" applyAlignment="1">
      <alignment horizontal="right"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0" fontId="39" fillId="0" borderId="71" xfId="5" applyFont="1" applyFill="1" applyBorder="1" applyAlignment="1">
      <alignment horizontal="distributed" vertical="center" justifyLastLine="1"/>
    </xf>
    <xf numFmtId="0" fontId="39" fillId="0" borderId="72" xfId="5" applyFont="1" applyFill="1" applyBorder="1" applyAlignment="1">
      <alignment horizontal="distributed" vertical="center" justifyLastLine="1"/>
    </xf>
    <xf numFmtId="0" fontId="39" fillId="0" borderId="73" xfId="5" applyFont="1" applyFill="1" applyBorder="1" applyAlignment="1">
      <alignment horizontal="distributed" vertical="center" justifyLastLine="1"/>
    </xf>
    <xf numFmtId="176" fontId="39" fillId="0" borderId="74" xfId="5" applyNumberFormat="1" applyFont="1" applyFill="1" applyBorder="1" applyAlignment="1">
      <alignment horizontal="distributed" vertical="center" justifyLastLine="1"/>
    </xf>
    <xf numFmtId="176" fontId="39" fillId="0" borderId="72" xfId="5" applyNumberFormat="1" applyFont="1" applyFill="1" applyBorder="1" applyAlignment="1">
      <alignment horizontal="distributed" vertical="center" justifyLastLine="1"/>
    </xf>
    <xf numFmtId="176" fontId="39" fillId="0" borderId="73" xfId="5" applyNumberFormat="1" applyFont="1" applyFill="1" applyBorder="1" applyAlignment="1">
      <alignment horizontal="distributed" vertical="center" justifyLastLine="1"/>
    </xf>
    <xf numFmtId="176" fontId="39" fillId="0" borderId="74" xfId="5" applyNumberFormat="1" applyFont="1" applyFill="1" applyBorder="1" applyAlignment="1">
      <alignment horizontal="center" vertical="center"/>
    </xf>
    <xf numFmtId="176" fontId="39" fillId="0" borderId="72" xfId="5" applyNumberFormat="1" applyFont="1" applyFill="1" applyBorder="1" applyAlignment="1">
      <alignment horizontal="center" vertical="center"/>
    </xf>
    <xf numFmtId="176" fontId="39" fillId="0" borderId="73" xfId="5" applyNumberFormat="1" applyFont="1" applyFill="1" applyBorder="1" applyAlignment="1">
      <alignment horizontal="center" vertical="center"/>
    </xf>
    <xf numFmtId="176" fontId="39" fillId="0" borderId="75" xfId="5" applyNumberFormat="1" applyFont="1" applyFill="1" applyBorder="1" applyAlignment="1">
      <alignment horizontal="center" vertical="center"/>
    </xf>
    <xf numFmtId="176" fontId="45" fillId="0" borderId="20" xfId="0" applyNumberFormat="1" applyFont="1" applyFill="1" applyBorder="1" applyAlignment="1">
      <alignment horizontal="right" vertical="center"/>
    </xf>
    <xf numFmtId="0" fontId="0" fillId="0" borderId="30" xfId="0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39" fillId="0" borderId="37" xfId="0" applyFont="1" applyFill="1" applyBorder="1" applyAlignment="1">
      <alignment horizontal="distributed" vertical="center" justifyLastLine="1"/>
    </xf>
    <xf numFmtId="0" fontId="0" fillId="0" borderId="37" xfId="0" applyFill="1" applyBorder="1" applyAlignment="1">
      <alignment horizontal="distributed" vertical="center"/>
    </xf>
    <xf numFmtId="176" fontId="45" fillId="0" borderId="38" xfId="0" applyNumberFormat="1" applyFont="1" applyFill="1" applyBorder="1" applyAlignment="1">
      <alignment horizontal="right" vertical="center"/>
    </xf>
    <xf numFmtId="176" fontId="45" fillId="0" borderId="3" xfId="0" applyNumberFormat="1" applyFont="1" applyFill="1" applyBorder="1" applyAlignment="1">
      <alignment horizontal="right" vertical="center"/>
    </xf>
    <xf numFmtId="176" fontId="45" fillId="0" borderId="2" xfId="0" applyNumberFormat="1" applyFont="1" applyFill="1" applyBorder="1" applyAlignment="1">
      <alignment horizontal="right" vertical="center"/>
    </xf>
    <xf numFmtId="176" fontId="45" fillId="0" borderId="9" xfId="0" applyNumberFormat="1" applyFont="1" applyFill="1" applyBorder="1" applyAlignment="1">
      <alignment horizontal="right" vertical="center"/>
    </xf>
    <xf numFmtId="176" fontId="45" fillId="0" borderId="10" xfId="0" applyNumberFormat="1" applyFont="1" applyFill="1" applyBorder="1" applyAlignment="1">
      <alignment horizontal="right" vertical="center"/>
    </xf>
    <xf numFmtId="176" fontId="45" fillId="0" borderId="32" xfId="0" applyNumberFormat="1" applyFont="1" applyFill="1" applyBorder="1" applyAlignment="1">
      <alignment horizontal="right" vertical="center"/>
    </xf>
    <xf numFmtId="176" fontId="34" fillId="0" borderId="2" xfId="0" applyNumberFormat="1" applyFont="1" applyFill="1" applyBorder="1" applyAlignment="1">
      <alignment horizontal="right"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0" fontId="0" fillId="0" borderId="33" xfId="0" applyFill="1" applyBorder="1" applyAlignment="1">
      <alignment horizontal="right" vertical="center"/>
    </xf>
    <xf numFmtId="176" fontId="45" fillId="0" borderId="5" xfId="0" applyNumberFormat="1" applyFont="1" applyFill="1" applyBorder="1" applyAlignment="1">
      <alignment horizontal="right" vertical="center"/>
    </xf>
    <xf numFmtId="0" fontId="0" fillId="0" borderId="40" xfId="0" applyFill="1" applyBorder="1" applyAlignment="1">
      <alignment horizontal="right" vertical="center"/>
    </xf>
    <xf numFmtId="176" fontId="34" fillId="0" borderId="83" xfId="5" applyNumberFormat="1" applyFont="1" applyFill="1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5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41" fillId="0" borderId="1" xfId="0" applyFont="1" applyFill="1" applyBorder="1" applyAlignment="1">
      <alignment horizontal="right"/>
    </xf>
    <xf numFmtId="0" fontId="27" fillId="0" borderId="72" xfId="5" applyFill="1" applyBorder="1" applyAlignment="1">
      <alignment horizontal="distributed" vertical="center" justifyLastLine="1"/>
    </xf>
    <xf numFmtId="0" fontId="27" fillId="0" borderId="73" xfId="5" applyFill="1" applyBorder="1" applyAlignment="1">
      <alignment horizontal="distributed" vertical="center"/>
    </xf>
    <xf numFmtId="0" fontId="27" fillId="0" borderId="75" xfId="5" applyFill="1" applyBorder="1" applyAlignment="1">
      <alignment horizontal="distributed" vertical="center" justifyLastLine="1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76" xfId="5" applyFont="1" applyFill="1" applyBorder="1" applyAlignment="1">
      <alignment horizontal="center" vertical="center" shrinkToFit="1"/>
    </xf>
    <xf numFmtId="0" fontId="39" fillId="0" borderId="77" xfId="5" applyFont="1" applyFill="1" applyBorder="1" applyAlignment="1">
      <alignment horizontal="center" vertical="center" shrinkToFit="1"/>
    </xf>
    <xf numFmtId="0" fontId="39" fillId="0" borderId="78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66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45" fillId="0" borderId="79" xfId="5" applyFont="1" applyFill="1" applyBorder="1" applyAlignment="1">
      <alignment horizontal="left" vertical="center"/>
    </xf>
    <xf numFmtId="0" fontId="45" fillId="0" borderId="80" xfId="5" applyFont="1" applyFill="1" applyBorder="1" applyAlignment="1">
      <alignment horizontal="left" vertical="center"/>
    </xf>
    <xf numFmtId="0" fontId="45" fillId="0" borderId="81" xfId="5" applyFont="1" applyFill="1" applyBorder="1" applyAlignment="1">
      <alignment horizontal="left" vertical="center"/>
    </xf>
    <xf numFmtId="176" fontId="34" fillId="0" borderId="79" xfId="5" applyNumberFormat="1" applyFont="1" applyFill="1" applyBorder="1" applyAlignment="1">
      <alignment horizontal="right" vertical="center"/>
    </xf>
    <xf numFmtId="176" fontId="34" fillId="0" borderId="80" xfId="5" applyNumberFormat="1" applyFont="1" applyFill="1" applyBorder="1" applyAlignment="1">
      <alignment horizontal="right" vertical="center"/>
    </xf>
    <xf numFmtId="176" fontId="34" fillId="0" borderId="81" xfId="5" applyNumberFormat="1" applyFont="1" applyFill="1" applyBorder="1" applyAlignment="1">
      <alignment horizontal="right" vertical="center"/>
    </xf>
    <xf numFmtId="176" fontId="34" fillId="0" borderId="79" xfId="5" applyNumberFormat="1" applyFont="1" applyFill="1" applyBorder="1" applyAlignment="1">
      <alignment vertical="center"/>
    </xf>
    <xf numFmtId="176" fontId="34" fillId="0" borderId="80" xfId="5" applyNumberFormat="1" applyFont="1" applyFill="1" applyBorder="1" applyAlignment="1">
      <alignment vertical="center"/>
    </xf>
    <xf numFmtId="176" fontId="34" fillId="0" borderId="82" xfId="5" applyNumberFormat="1" applyFont="1" applyFill="1" applyBorder="1" applyAlignment="1">
      <alignment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66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86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5" fillId="0" borderId="12" xfId="5" applyNumberFormat="1" applyFont="1" applyFill="1" applyBorder="1" applyAlignment="1">
      <alignment horizontal="right" vertical="center"/>
    </xf>
    <xf numFmtId="176" fontId="45" fillId="0" borderId="22" xfId="5" applyNumberFormat="1" applyFont="1" applyFill="1" applyBorder="1" applyAlignment="1">
      <alignment horizontal="right" vertical="center"/>
    </xf>
    <xf numFmtId="176" fontId="45" fillId="0" borderId="23" xfId="5" applyNumberFormat="1" applyFont="1" applyFill="1" applyBorder="1" applyAlignment="1">
      <alignment horizontal="right" vertical="center"/>
    </xf>
    <xf numFmtId="176" fontId="45" fillId="0" borderId="14" xfId="5" applyNumberFormat="1" applyFont="1" applyFill="1" applyBorder="1" applyAlignment="1">
      <alignment horizontal="right" vertical="center"/>
    </xf>
    <xf numFmtId="176" fontId="45" fillId="0" borderId="12" xfId="5" applyNumberFormat="1" applyFont="1" applyFill="1" applyBorder="1" applyAlignment="1">
      <alignment vertical="center"/>
    </xf>
    <xf numFmtId="0" fontId="45" fillId="0" borderId="22" xfId="5" applyFont="1" applyFill="1" applyBorder="1" applyAlignment="1">
      <alignment vertical="center"/>
    </xf>
    <xf numFmtId="0" fontId="45" fillId="0" borderId="23" xfId="5" applyFont="1" applyFill="1" applyBorder="1" applyAlignment="1">
      <alignment vertical="center"/>
    </xf>
    <xf numFmtId="0" fontId="45" fillId="0" borderId="14" xfId="5" applyFont="1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5" fillId="0" borderId="20" xfId="5" applyNumberFormat="1" applyFont="1" applyFill="1" applyBorder="1" applyAlignment="1">
      <alignment horizontal="right" vertical="center"/>
    </xf>
    <xf numFmtId="176" fontId="45" fillId="0" borderId="30" xfId="5" applyNumberFormat="1" applyFont="1" applyFill="1" applyBorder="1" applyAlignment="1">
      <alignment horizontal="right" vertical="center"/>
    </xf>
    <xf numFmtId="176" fontId="45" fillId="0" borderId="33" xfId="5" applyNumberFormat="1" applyFont="1" applyFill="1" applyBorder="1" applyAlignment="1">
      <alignment horizontal="right" vertical="center"/>
    </xf>
    <xf numFmtId="176" fontId="45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27" fillId="0" borderId="14" xfId="5" applyFill="1" applyBorder="1" applyAlignment="1">
      <alignment vertical="center"/>
    </xf>
  </cellXfs>
  <cellStyles count="14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2" t="s">
        <v>2</v>
      </c>
      <c r="B4" s="213"/>
      <c r="C4" s="213"/>
      <c r="D4" s="213"/>
      <c r="E4" s="213"/>
      <c r="F4" s="213"/>
      <c r="G4" s="214"/>
      <c r="H4" s="12" t="s">
        <v>245</v>
      </c>
      <c r="I4" s="13" t="s">
        <v>239</v>
      </c>
      <c r="J4" s="14" t="s">
        <v>3</v>
      </c>
      <c r="K4" s="212" t="s">
        <v>2</v>
      </c>
      <c r="L4" s="213"/>
      <c r="M4" s="213"/>
      <c r="N4" s="213"/>
      <c r="O4" s="213"/>
      <c r="P4" s="213"/>
      <c r="Q4" s="214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15"/>
      <c r="B5" s="216"/>
      <c r="C5" s="216"/>
      <c r="D5" s="216"/>
      <c r="E5" s="216"/>
      <c r="F5" s="216"/>
      <c r="G5" s="217"/>
      <c r="H5" s="15" t="s">
        <v>4</v>
      </c>
      <c r="I5" s="16" t="s">
        <v>5</v>
      </c>
      <c r="J5" s="17" t="s">
        <v>6</v>
      </c>
      <c r="K5" s="215"/>
      <c r="L5" s="216"/>
      <c r="M5" s="216"/>
      <c r="N5" s="216"/>
      <c r="O5" s="216"/>
      <c r="P5" s="216"/>
      <c r="Q5" s="217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2483.4958780000002</v>
      </c>
      <c r="I7" s="22">
        <v>2473.6242860000002</v>
      </c>
      <c r="J7" s="23">
        <v>9.8715919999999997</v>
      </c>
      <c r="K7" s="18"/>
      <c r="L7" s="19" t="s">
        <v>10</v>
      </c>
      <c r="M7" s="19"/>
      <c r="N7" s="19"/>
      <c r="O7" s="19"/>
      <c r="P7" s="19"/>
      <c r="Q7" s="20"/>
      <c r="R7" s="21">
        <v>20648.900318</v>
      </c>
      <c r="S7" s="22">
        <v>19410.452654000001</v>
      </c>
      <c r="T7" s="23">
        <v>1238.447664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20000.811139000001</v>
      </c>
      <c r="S8" s="28">
        <v>18858.639261</v>
      </c>
      <c r="T8" s="29">
        <v>1142.1718780000001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213.68503100000001</v>
      </c>
      <c r="I11" s="28">
        <v>219.683536</v>
      </c>
      <c r="J11" s="29">
        <v>-5.9985049999999998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551.616806</v>
      </c>
      <c r="S12" s="28">
        <v>551.81339300000002</v>
      </c>
      <c r="T12" s="29">
        <v>-0.19658700000000001</v>
      </c>
    </row>
    <row r="13" spans="1:20" ht="9" customHeight="1" x14ac:dyDescent="0.15">
      <c r="A13" s="24"/>
      <c r="B13" s="25"/>
      <c r="C13" s="25"/>
      <c r="D13" s="25"/>
      <c r="E13" s="25" t="s">
        <v>21</v>
      </c>
      <c r="F13" s="25"/>
      <c r="G13" s="26"/>
      <c r="H13" s="27">
        <v>213.68503100000001</v>
      </c>
      <c r="I13" s="28">
        <v>219.683536</v>
      </c>
      <c r="J13" s="29">
        <v>-5.9985049999999998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23</v>
      </c>
      <c r="E14" s="25"/>
      <c r="F14" s="25"/>
      <c r="G14" s="26"/>
      <c r="H14" s="27">
        <v>-155.112055</v>
      </c>
      <c r="I14" s="28">
        <v>-154.02280999999999</v>
      </c>
      <c r="J14" s="29">
        <v>-1.089245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 x14ac:dyDescent="0.15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96.472373000000005</v>
      </c>
      <c r="S17" s="28" t="s">
        <v>248</v>
      </c>
      <c r="T17" s="29">
        <v>96.472373000000005</v>
      </c>
    </row>
    <row r="18" spans="1:20" ht="9" customHeight="1" x14ac:dyDescent="0.15">
      <c r="A18" s="24"/>
      <c r="B18" s="25"/>
      <c r="C18" s="25"/>
      <c r="D18" s="25" t="s">
        <v>31</v>
      </c>
      <c r="E18" s="25"/>
      <c r="F18" s="25"/>
      <c r="G18" s="26"/>
      <c r="H18" s="27">
        <v>2424.9904320000001</v>
      </c>
      <c r="I18" s="28">
        <v>2407.9860699999999</v>
      </c>
      <c r="J18" s="29">
        <v>17.004362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 x14ac:dyDescent="0.15">
      <c r="A19" s="24"/>
      <c r="B19" s="25"/>
      <c r="C19" s="25"/>
      <c r="D19" s="25" t="s">
        <v>33</v>
      </c>
      <c r="E19" s="25"/>
      <c r="F19" s="25"/>
      <c r="G19" s="26"/>
      <c r="H19" s="27">
        <v>-6.7530000000000007E-2</v>
      </c>
      <c r="I19" s="28">
        <v>-2.2509999999999999E-2</v>
      </c>
      <c r="J19" s="29">
        <v>-4.5019999999999998E-2</v>
      </c>
      <c r="K19" s="18"/>
      <c r="L19" s="19" t="s">
        <v>34</v>
      </c>
      <c r="M19" s="19"/>
      <c r="N19" s="19"/>
      <c r="O19" s="19"/>
      <c r="P19" s="19"/>
      <c r="Q19" s="20"/>
      <c r="R19" s="21">
        <v>121800.170021</v>
      </c>
      <c r="S19" s="22">
        <v>135336.65482699999</v>
      </c>
      <c r="T19" s="23">
        <v>-13536.484806</v>
      </c>
    </row>
    <row r="20" spans="1:20" ht="9" customHeight="1" x14ac:dyDescent="0.15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112435.623496</v>
      </c>
      <c r="S20" s="28">
        <v>125921.602635</v>
      </c>
      <c r="T20" s="29">
        <v>-13485.979138999999</v>
      </c>
    </row>
    <row r="21" spans="1:20" ht="9" customHeight="1" x14ac:dyDescent="0.15">
      <c r="A21" s="18"/>
      <c r="B21" s="19" t="s">
        <v>36</v>
      </c>
      <c r="C21" s="19"/>
      <c r="D21" s="19"/>
      <c r="E21" s="19"/>
      <c r="F21" s="19"/>
      <c r="G21" s="20"/>
      <c r="H21" s="21">
        <v>95235.776102000003</v>
      </c>
      <c r="I21" s="22">
        <v>104854.051265</v>
      </c>
      <c r="J21" s="23">
        <v>-9618.2751630000002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38</v>
      </c>
      <c r="E22" s="25"/>
      <c r="F22" s="25"/>
      <c r="G22" s="26"/>
      <c r="H22" s="27">
        <v>18908.723474999999</v>
      </c>
      <c r="I22" s="28">
        <v>19668.303296999999</v>
      </c>
      <c r="J22" s="29">
        <v>-759.57982200000004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39</v>
      </c>
      <c r="F23" s="25"/>
      <c r="G23" s="26"/>
      <c r="H23" s="27">
        <v>18907.877134999999</v>
      </c>
      <c r="I23" s="28">
        <v>19667.284900999999</v>
      </c>
      <c r="J23" s="29">
        <v>-759.40776600000004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41</v>
      </c>
      <c r="G24" s="26"/>
      <c r="H24" s="27">
        <v>8068.2412000000004</v>
      </c>
      <c r="I24" s="28">
        <v>8571.0292669999999</v>
      </c>
      <c r="J24" s="29">
        <v>-502.78806700000001</v>
      </c>
      <c r="K24" s="24"/>
      <c r="L24" s="25"/>
      <c r="M24" s="25"/>
      <c r="N24" s="25" t="s">
        <v>42</v>
      </c>
      <c r="O24" s="25"/>
      <c r="P24" s="25"/>
      <c r="Q24" s="26"/>
      <c r="R24" s="27">
        <v>9061.8036159999992</v>
      </c>
      <c r="S24" s="28">
        <v>9415.0521919999992</v>
      </c>
      <c r="T24" s="29">
        <v>-353.24857600000001</v>
      </c>
    </row>
    <row r="25" spans="1:20" ht="9" customHeight="1" x14ac:dyDescent="0.15">
      <c r="A25" s="24"/>
      <c r="B25" s="25"/>
      <c r="C25" s="25"/>
      <c r="D25" s="25"/>
      <c r="E25" s="25"/>
      <c r="F25" s="25" t="s">
        <v>43</v>
      </c>
      <c r="G25" s="26"/>
      <c r="H25" s="27">
        <v>10432.524366</v>
      </c>
      <c r="I25" s="28">
        <v>10704.60542</v>
      </c>
      <c r="J25" s="29">
        <v>-272.08105399999999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45</v>
      </c>
      <c r="G26" s="26"/>
      <c r="H26" s="27">
        <v>407.11156899999997</v>
      </c>
      <c r="I26" s="28">
        <v>391.65021400000001</v>
      </c>
      <c r="J26" s="29">
        <v>15.461354999999999</v>
      </c>
      <c r="K26" s="24"/>
      <c r="L26" s="25"/>
      <c r="M26" s="25"/>
      <c r="N26" s="25" t="s">
        <v>30</v>
      </c>
      <c r="O26" s="25"/>
      <c r="P26" s="25"/>
      <c r="Q26" s="26"/>
      <c r="R26" s="27">
        <v>302.742909</v>
      </c>
      <c r="S26" s="28" t="s">
        <v>248</v>
      </c>
      <c r="T26" s="29">
        <v>302.742909</v>
      </c>
    </row>
    <row r="27" spans="1:20" ht="9" customHeight="1" x14ac:dyDescent="0.15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 x14ac:dyDescent="0.15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18" t="s">
        <v>49</v>
      </c>
      <c r="L28" s="219"/>
      <c r="M28" s="219"/>
      <c r="N28" s="219"/>
      <c r="O28" s="219"/>
      <c r="P28" s="219"/>
      <c r="Q28" s="220"/>
      <c r="R28" s="30">
        <v>142449.070339</v>
      </c>
      <c r="S28" s="31">
        <v>154747.10748100001</v>
      </c>
      <c r="T28" s="32">
        <v>-12298.037141999999</v>
      </c>
    </row>
    <row r="29" spans="1:20" ht="9" customHeight="1" x14ac:dyDescent="0.15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-44729.798359</v>
      </c>
      <c r="S30" s="22">
        <v>-47419.431929999999</v>
      </c>
      <c r="T30" s="23">
        <v>2689.6335709999998</v>
      </c>
    </row>
    <row r="31" spans="1:20" s="33" customFormat="1" ht="9" customHeight="1" x14ac:dyDescent="0.15">
      <c r="A31" s="24"/>
      <c r="B31" s="25"/>
      <c r="C31" s="25"/>
      <c r="D31" s="25"/>
      <c r="E31" s="25" t="s">
        <v>54</v>
      </c>
      <c r="F31" s="25"/>
      <c r="G31" s="26"/>
      <c r="H31" s="27">
        <v>0.84633999999999998</v>
      </c>
      <c r="I31" s="28">
        <v>1.0183960000000001</v>
      </c>
      <c r="J31" s="29">
        <v>-0.17205599999999999</v>
      </c>
      <c r="K31" s="24"/>
      <c r="L31" s="25"/>
      <c r="M31" s="25" t="s">
        <v>55</v>
      </c>
      <c r="N31" s="34"/>
      <c r="O31" s="34"/>
      <c r="P31" s="34"/>
      <c r="Q31" s="35"/>
      <c r="R31" s="27">
        <v>2689.6335709999998</v>
      </c>
      <c r="S31" s="28">
        <v>4381.854617</v>
      </c>
      <c r="T31" s="29">
        <v>-1692.2210459999999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57</v>
      </c>
      <c r="G33" s="26"/>
      <c r="H33" s="27">
        <v>0.84633999999999998</v>
      </c>
      <c r="I33" s="28">
        <v>1.0183960000000001</v>
      </c>
      <c r="J33" s="29">
        <v>-0.17205599999999999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59</v>
      </c>
      <c r="E42" s="25"/>
      <c r="F42" s="25"/>
      <c r="G42" s="26"/>
      <c r="H42" s="27">
        <v>1254.1494029999999</v>
      </c>
      <c r="I42" s="28">
        <v>1243.7683079999999</v>
      </c>
      <c r="J42" s="29">
        <v>10.381095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61</v>
      </c>
      <c r="E44" s="25"/>
      <c r="F44" s="25"/>
      <c r="G44" s="26"/>
      <c r="H44" s="27">
        <v>398.68618099999998</v>
      </c>
      <c r="I44" s="28" t="s">
        <v>248</v>
      </c>
      <c r="J44" s="29">
        <v>398.68618099999998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62</v>
      </c>
      <c r="E45" s="25"/>
      <c r="F45" s="25"/>
      <c r="G45" s="26"/>
      <c r="H45" s="27">
        <v>39.730307000000003</v>
      </c>
      <c r="I45" s="28">
        <v>58.378295000000001</v>
      </c>
      <c r="J45" s="29">
        <v>-18.647988000000002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63</v>
      </c>
      <c r="E46" s="25"/>
      <c r="F46" s="25"/>
      <c r="G46" s="26"/>
      <c r="H46" s="27">
        <v>3.857904</v>
      </c>
      <c r="I46" s="28">
        <v>6.2329439999999998</v>
      </c>
      <c r="J46" s="29">
        <v>-2.3750399999999998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64</v>
      </c>
      <c r="E47" s="25"/>
      <c r="F47" s="25"/>
      <c r="G47" s="26"/>
      <c r="H47" s="27">
        <v>74630.628832000002</v>
      </c>
      <c r="I47" s="28">
        <v>83877.368421000006</v>
      </c>
      <c r="J47" s="29">
        <v>-9246.7395890000007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65</v>
      </c>
      <c r="F48" s="25"/>
      <c r="G48" s="26"/>
      <c r="H48" s="27">
        <v>10942.452424999999</v>
      </c>
      <c r="I48" s="28">
        <v>10942.452424999999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66</v>
      </c>
      <c r="G49" s="26"/>
      <c r="H49" s="27">
        <v>10942.452424999999</v>
      </c>
      <c r="I49" s="28">
        <v>10942.452424999999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68</v>
      </c>
      <c r="F51" s="25"/>
      <c r="G51" s="26"/>
      <c r="H51" s="27">
        <v>25007.507705</v>
      </c>
      <c r="I51" s="28">
        <v>24280.968927999998</v>
      </c>
      <c r="J51" s="29">
        <v>726.53877699999998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33</v>
      </c>
      <c r="F52" s="25"/>
      <c r="G52" s="26"/>
      <c r="H52" s="27">
        <v>-0.91374100000000003</v>
      </c>
      <c r="I52" s="28">
        <v>-0.333957</v>
      </c>
      <c r="J52" s="29">
        <v>-0.57978399999999997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25</v>
      </c>
      <c r="F53" s="25"/>
      <c r="G53" s="26"/>
      <c r="H53" s="27">
        <v>5033.5624010000001</v>
      </c>
      <c r="I53" s="28">
        <v>6278.6902650000002</v>
      </c>
      <c r="J53" s="29">
        <v>-1245.127864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70</v>
      </c>
      <c r="G56" s="26"/>
      <c r="H56" s="27">
        <v>5033.5624010000001</v>
      </c>
      <c r="I56" s="28">
        <v>6278.6902650000002</v>
      </c>
      <c r="J56" s="29">
        <v>-1245.127864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72</v>
      </c>
      <c r="F58" s="47"/>
      <c r="G58" s="48"/>
      <c r="H58" s="27">
        <v>33648.020041999996</v>
      </c>
      <c r="I58" s="28">
        <v>42375.590759999999</v>
      </c>
      <c r="J58" s="29">
        <v>-8727.5707180000009</v>
      </c>
      <c r="K58" s="218" t="s">
        <v>73</v>
      </c>
      <c r="L58" s="221"/>
      <c r="M58" s="221"/>
      <c r="N58" s="221"/>
      <c r="O58" s="221"/>
      <c r="P58" s="221"/>
      <c r="Q58" s="222"/>
      <c r="R58" s="30">
        <v>-44729.798359</v>
      </c>
      <c r="S58" s="31">
        <v>-47419.431929999999</v>
      </c>
      <c r="T58" s="32">
        <v>2689.6335709999998</v>
      </c>
    </row>
    <row r="59" spans="1:20" ht="9" customHeight="1" thickBot="1" x14ac:dyDescent="0.2">
      <c r="A59" s="223" t="s">
        <v>74</v>
      </c>
      <c r="B59" s="224"/>
      <c r="C59" s="224"/>
      <c r="D59" s="224"/>
      <c r="E59" s="224"/>
      <c r="F59" s="224"/>
      <c r="G59" s="225"/>
      <c r="H59" s="49">
        <v>97719.271980000005</v>
      </c>
      <c r="I59" s="49">
        <v>107327.67555099999</v>
      </c>
      <c r="J59" s="50">
        <v>-9608.4035710000007</v>
      </c>
      <c r="K59" s="223" t="s">
        <v>75</v>
      </c>
      <c r="L59" s="226"/>
      <c r="M59" s="226"/>
      <c r="N59" s="226"/>
      <c r="O59" s="226"/>
      <c r="P59" s="226"/>
      <c r="Q59" s="227"/>
      <c r="R59" s="51">
        <v>97719.271980000005</v>
      </c>
      <c r="S59" s="49">
        <v>107327.67555099999</v>
      </c>
      <c r="T59" s="50">
        <v>-9608.4035710000007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249</v>
      </c>
    </row>
    <row r="2" spans="1:21" ht="54.75" customHeight="1" x14ac:dyDescent="0.15"/>
    <row r="3" spans="1:21" ht="24" customHeight="1" thickBot="1" x14ac:dyDescent="0.2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28" t="s">
        <v>2</v>
      </c>
      <c r="B4" s="229"/>
      <c r="C4" s="229"/>
      <c r="D4" s="229"/>
      <c r="E4" s="229"/>
      <c r="F4" s="229"/>
      <c r="G4" s="230"/>
      <c r="H4" s="66" t="s">
        <v>243</v>
      </c>
      <c r="I4" s="66" t="s">
        <v>240</v>
      </c>
      <c r="J4" s="67" t="s">
        <v>3</v>
      </c>
      <c r="L4" s="228" t="s">
        <v>2</v>
      </c>
      <c r="M4" s="229"/>
      <c r="N4" s="229"/>
      <c r="O4" s="229"/>
      <c r="P4" s="229"/>
      <c r="Q4" s="229"/>
      <c r="R4" s="230"/>
      <c r="S4" s="66" t="s">
        <v>243</v>
      </c>
      <c r="T4" s="66" t="s">
        <v>240</v>
      </c>
      <c r="U4" s="67" t="s">
        <v>3</v>
      </c>
    </row>
    <row r="5" spans="1:21" ht="21" customHeight="1" thickBot="1" x14ac:dyDescent="0.2">
      <c r="A5" s="231"/>
      <c r="B5" s="232"/>
      <c r="C5" s="232"/>
      <c r="D5" s="232"/>
      <c r="E5" s="232"/>
      <c r="F5" s="232"/>
      <c r="G5" s="233"/>
      <c r="H5" s="68" t="s">
        <v>77</v>
      </c>
      <c r="I5" s="68" t="s">
        <v>78</v>
      </c>
      <c r="J5" s="69" t="s">
        <v>79</v>
      </c>
      <c r="L5" s="231"/>
      <c r="M5" s="232"/>
      <c r="N5" s="232"/>
      <c r="O5" s="232"/>
      <c r="P5" s="232"/>
      <c r="Q5" s="232"/>
      <c r="R5" s="233"/>
      <c r="S5" s="68" t="s">
        <v>77</v>
      </c>
      <c r="T5" s="68" t="s">
        <v>78</v>
      </c>
      <c r="U5" s="69" t="s">
        <v>79</v>
      </c>
    </row>
    <row r="6" spans="1:21" ht="21" customHeight="1" x14ac:dyDescent="0.15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1.32484</v>
      </c>
      <c r="T7" s="75">
        <v>3.387524</v>
      </c>
      <c r="U7" s="76">
        <v>-2.062684</v>
      </c>
    </row>
    <row r="8" spans="1:21" ht="21" customHeight="1" x14ac:dyDescent="0.15">
      <c r="A8" s="70"/>
      <c r="B8" s="71"/>
      <c r="C8" s="71" t="s">
        <v>84</v>
      </c>
      <c r="D8" s="71"/>
      <c r="E8" s="71"/>
      <c r="F8" s="71"/>
      <c r="G8" s="71"/>
      <c r="H8" s="75">
        <v>25566.326054000001</v>
      </c>
      <c r="I8" s="75">
        <v>21887.597331000001</v>
      </c>
      <c r="J8" s="76">
        <v>3678.7287230000002</v>
      </c>
      <c r="L8" s="77"/>
      <c r="M8" s="78"/>
      <c r="N8" s="78"/>
      <c r="O8" s="78" t="s">
        <v>85</v>
      </c>
      <c r="P8" s="78"/>
      <c r="Q8" s="78"/>
      <c r="R8" s="78"/>
      <c r="S8" s="79">
        <v>1.32484</v>
      </c>
      <c r="T8" s="79">
        <v>3.387524</v>
      </c>
      <c r="U8" s="80">
        <v>-2.062684</v>
      </c>
    </row>
    <row r="9" spans="1:21" ht="21" customHeight="1" x14ac:dyDescent="0.15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2168.764107</v>
      </c>
      <c r="T9" s="75">
        <v>2389.5596989999999</v>
      </c>
      <c r="U9" s="76">
        <v>-220.795592</v>
      </c>
    </row>
    <row r="10" spans="1:21" ht="21" customHeight="1" x14ac:dyDescent="0.15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2168.764107</v>
      </c>
      <c r="T10" s="79">
        <v>2389.5596989999999</v>
      </c>
      <c r="U10" s="80">
        <v>-220.795592</v>
      </c>
    </row>
    <row r="11" spans="1:21" ht="21" customHeight="1" x14ac:dyDescent="0.15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 x14ac:dyDescent="0.15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-2167.4392670000002</v>
      </c>
      <c r="T13" s="87">
        <v>-2386.1721750000002</v>
      </c>
      <c r="U13" s="88">
        <v>218.73290800000001</v>
      </c>
    </row>
    <row r="14" spans="1:21" s="33" customFormat="1" ht="21" customHeight="1" x14ac:dyDescent="0.15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-52771.402140999999</v>
      </c>
      <c r="T14" s="87">
        <v>-46822.089011999997</v>
      </c>
      <c r="U14" s="88">
        <v>-5949.3131290000001</v>
      </c>
    </row>
    <row r="15" spans="1:21" s="33" customFormat="1" ht="21" customHeight="1" x14ac:dyDescent="0.15">
      <c r="A15" s="77"/>
      <c r="B15" s="78"/>
      <c r="C15" s="78"/>
      <c r="D15" s="78" t="s">
        <v>98</v>
      </c>
      <c r="E15" s="78"/>
      <c r="F15" s="78"/>
      <c r="G15" s="78"/>
      <c r="H15" s="79">
        <v>186.90919299999999</v>
      </c>
      <c r="I15" s="79">
        <v>205.08132699999999</v>
      </c>
      <c r="J15" s="80">
        <v>-18.172134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100</v>
      </c>
      <c r="E16" s="78"/>
      <c r="F16" s="78"/>
      <c r="G16" s="78"/>
      <c r="H16" s="79">
        <v>569.59189800000001</v>
      </c>
      <c r="I16" s="79">
        <v>651.35185200000001</v>
      </c>
      <c r="J16" s="80">
        <v>-81.759953999999993</v>
      </c>
      <c r="L16" s="70"/>
      <c r="M16" s="71" t="s">
        <v>101</v>
      </c>
      <c r="N16" s="71"/>
      <c r="O16" s="71"/>
      <c r="P16" s="71"/>
      <c r="Q16" s="71"/>
      <c r="R16" s="71"/>
      <c r="S16" s="75">
        <v>122.281414</v>
      </c>
      <c r="T16" s="75">
        <v>19.260217999999998</v>
      </c>
      <c r="U16" s="76">
        <v>103.021196</v>
      </c>
    </row>
    <row r="17" spans="1:21" s="33" customFormat="1" ht="21" customHeight="1" x14ac:dyDescent="0.15">
      <c r="A17" s="77"/>
      <c r="B17" s="78"/>
      <c r="C17" s="78"/>
      <c r="D17" s="78" t="s">
        <v>102</v>
      </c>
      <c r="E17" s="78"/>
      <c r="F17" s="78"/>
      <c r="G17" s="78"/>
      <c r="H17" s="79">
        <v>22561.572810999998</v>
      </c>
      <c r="I17" s="79">
        <v>19675.314019000001</v>
      </c>
      <c r="J17" s="80">
        <v>2886.2587920000001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 x14ac:dyDescent="0.15">
      <c r="A18" s="77"/>
      <c r="B18" s="78"/>
      <c r="C18" s="78"/>
      <c r="D18" s="78" t="s">
        <v>104</v>
      </c>
      <c r="E18" s="78"/>
      <c r="F18" s="78"/>
      <c r="G18" s="78"/>
      <c r="H18" s="79">
        <v>128.85816199999999</v>
      </c>
      <c r="I18" s="79">
        <v>96.499851000000007</v>
      </c>
      <c r="J18" s="80">
        <v>32.358311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106</v>
      </c>
      <c r="E19" s="78"/>
      <c r="F19" s="78"/>
      <c r="G19" s="78"/>
      <c r="H19" s="79">
        <v>4.567774</v>
      </c>
      <c r="I19" s="79">
        <v>14.217706</v>
      </c>
      <c r="J19" s="80">
        <v>-9.6499319999999997</v>
      </c>
      <c r="L19" s="77"/>
      <c r="M19" s="78"/>
      <c r="N19" s="78" t="s">
        <v>107</v>
      </c>
      <c r="O19" s="78"/>
      <c r="P19" s="78"/>
      <c r="Q19" s="78"/>
      <c r="R19" s="78"/>
      <c r="S19" s="79">
        <v>52.011000000000003</v>
      </c>
      <c r="T19" s="79" t="s">
        <v>248</v>
      </c>
      <c r="U19" s="80">
        <v>52.011000000000003</v>
      </c>
    </row>
    <row r="20" spans="1:21" s="33" customFormat="1" ht="21" customHeight="1" x14ac:dyDescent="0.15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 x14ac:dyDescent="0.15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 x14ac:dyDescent="0.15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246</v>
      </c>
      <c r="O22" s="78"/>
      <c r="P22" s="78"/>
      <c r="Q22" s="78"/>
      <c r="R22" s="78"/>
      <c r="S22" s="173">
        <v>60.753984000000003</v>
      </c>
      <c r="T22" s="173">
        <v>0.11187800000000001</v>
      </c>
      <c r="U22" s="80">
        <v>60.642105999999998</v>
      </c>
    </row>
    <row r="23" spans="1:21" s="33" customFormat="1" ht="21" customHeight="1" x14ac:dyDescent="0.15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9.5164299999999997</v>
      </c>
      <c r="T23" s="79">
        <v>19.148340000000001</v>
      </c>
      <c r="U23" s="80">
        <v>-9.6319099999999995</v>
      </c>
    </row>
    <row r="24" spans="1:21" s="33" customFormat="1" ht="21" customHeight="1" x14ac:dyDescent="0.15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63.781402999999997</v>
      </c>
      <c r="T24" s="75">
        <v>272.21235100000001</v>
      </c>
      <c r="U24" s="76">
        <v>-208.430948</v>
      </c>
    </row>
    <row r="25" spans="1:21" s="33" customFormat="1" ht="21" customHeight="1" x14ac:dyDescent="0.15">
      <c r="A25" s="77"/>
      <c r="B25" s="78"/>
      <c r="C25" s="78"/>
      <c r="D25" s="78" t="s">
        <v>118</v>
      </c>
      <c r="E25" s="78"/>
      <c r="F25" s="78"/>
      <c r="G25" s="78"/>
      <c r="H25" s="79">
        <v>2114.8262159999999</v>
      </c>
      <c r="I25" s="79">
        <v>1245.132576</v>
      </c>
      <c r="J25" s="80">
        <v>869.69363999999996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 x14ac:dyDescent="0.15">
      <c r="A26" s="70"/>
      <c r="B26" s="71"/>
      <c r="C26" s="71" t="s">
        <v>120</v>
      </c>
      <c r="D26" s="71"/>
      <c r="E26" s="71"/>
      <c r="F26" s="71"/>
      <c r="G26" s="71"/>
      <c r="H26" s="75">
        <v>76170.288927999994</v>
      </c>
      <c r="I26" s="75">
        <v>66323.514167999994</v>
      </c>
      <c r="J26" s="76">
        <v>9846.7747600000002</v>
      </c>
      <c r="L26" s="77"/>
      <c r="M26" s="78"/>
      <c r="N26" s="78" t="s">
        <v>119</v>
      </c>
      <c r="O26" s="78"/>
      <c r="P26" s="78"/>
      <c r="Q26" s="78"/>
      <c r="R26" s="78"/>
      <c r="S26" s="172">
        <v>3.5740449999999999</v>
      </c>
      <c r="T26" s="172">
        <v>81.018428999999998</v>
      </c>
      <c r="U26" s="80">
        <v>-77.444383999999999</v>
      </c>
    </row>
    <row r="27" spans="1:21" s="33" customFormat="1" ht="21" customHeight="1" x14ac:dyDescent="0.15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>
        <v>2.4800000000000001E-4</v>
      </c>
      <c r="J27" s="80">
        <v>-2.4800000000000001E-4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 x14ac:dyDescent="0.15">
      <c r="A28" s="77"/>
      <c r="B28" s="78"/>
      <c r="C28" s="78"/>
      <c r="D28" s="78" t="s">
        <v>124</v>
      </c>
      <c r="E28" s="78"/>
      <c r="F28" s="78"/>
      <c r="G28" s="78"/>
      <c r="H28" s="79">
        <v>8762.4847329999993</v>
      </c>
      <c r="I28" s="79">
        <v>9076.5199690000009</v>
      </c>
      <c r="J28" s="80">
        <v>-314.035236</v>
      </c>
      <c r="L28" s="77"/>
      <c r="M28" s="78"/>
      <c r="N28" s="78" t="s">
        <v>247</v>
      </c>
      <c r="O28" s="78"/>
      <c r="P28" s="78"/>
      <c r="Q28" s="78"/>
      <c r="R28" s="78"/>
      <c r="S28" s="79">
        <v>60.207357999999999</v>
      </c>
      <c r="T28" s="79">
        <v>61.45543</v>
      </c>
      <c r="U28" s="80">
        <v>-1.2480720000000001</v>
      </c>
    </row>
    <row r="29" spans="1:21" s="33" customFormat="1" ht="21" customHeight="1" x14ac:dyDescent="0.15">
      <c r="A29" s="77"/>
      <c r="B29" s="78"/>
      <c r="C29" s="78"/>
      <c r="D29" s="78" t="s">
        <v>126</v>
      </c>
      <c r="E29" s="78"/>
      <c r="F29" s="78"/>
      <c r="G29" s="78"/>
      <c r="H29" s="79">
        <v>4008.7868680000001</v>
      </c>
      <c r="I29" s="79">
        <v>4050.3322440000002</v>
      </c>
      <c r="J29" s="80">
        <v>-41.545375999999997</v>
      </c>
      <c r="L29" s="77"/>
      <c r="M29" s="78"/>
      <c r="N29" s="78" t="s">
        <v>123</v>
      </c>
      <c r="O29" s="78"/>
      <c r="P29" s="78"/>
      <c r="Q29" s="78"/>
      <c r="R29" s="78"/>
      <c r="S29" s="79" t="s">
        <v>248</v>
      </c>
      <c r="T29" s="79">
        <v>129.73849200000001</v>
      </c>
      <c r="U29" s="80">
        <v>-129.73849200000001</v>
      </c>
    </row>
    <row r="30" spans="1:21" s="33" customFormat="1" ht="21" customHeight="1" x14ac:dyDescent="0.15">
      <c r="A30" s="77"/>
      <c r="B30" s="78"/>
      <c r="C30" s="78"/>
      <c r="D30" s="78" t="s">
        <v>128</v>
      </c>
      <c r="E30" s="78"/>
      <c r="F30" s="78"/>
      <c r="G30" s="78"/>
      <c r="H30" s="79">
        <v>270.48530899999997</v>
      </c>
      <c r="I30" s="79">
        <v>279.37300299999998</v>
      </c>
      <c r="J30" s="80">
        <v>-8.8876939999999998</v>
      </c>
      <c r="L30" s="84" t="s">
        <v>125</v>
      </c>
      <c r="M30" s="85"/>
      <c r="N30" s="85"/>
      <c r="O30" s="85"/>
      <c r="P30" s="85"/>
      <c r="Q30" s="85"/>
      <c r="R30" s="85"/>
      <c r="S30" s="87">
        <v>58.500011000000001</v>
      </c>
      <c r="T30" s="87">
        <v>-252.952133</v>
      </c>
      <c r="U30" s="88">
        <v>311.45214399999998</v>
      </c>
    </row>
    <row r="31" spans="1:21" s="33" customFormat="1" ht="21" customHeight="1" x14ac:dyDescent="0.15">
      <c r="A31" s="77"/>
      <c r="B31" s="78"/>
      <c r="C31" s="78"/>
      <c r="D31" s="78" t="s">
        <v>130</v>
      </c>
      <c r="E31" s="78"/>
      <c r="F31" s="78"/>
      <c r="G31" s="78"/>
      <c r="H31" s="79">
        <v>28810.191661000001</v>
      </c>
      <c r="I31" s="79">
        <v>28189.455243</v>
      </c>
      <c r="J31" s="80">
        <v>620.73641799999996</v>
      </c>
      <c r="L31" s="91" t="s">
        <v>127</v>
      </c>
      <c r="M31" s="92"/>
      <c r="N31" s="92"/>
      <c r="O31" s="92"/>
      <c r="P31" s="92"/>
      <c r="Q31" s="92"/>
      <c r="R31" s="92"/>
      <c r="S31" s="93">
        <v>-52712.902130000002</v>
      </c>
      <c r="T31" s="93">
        <v>-47075.041145000003</v>
      </c>
      <c r="U31" s="94">
        <v>-5637.8609850000003</v>
      </c>
    </row>
    <row r="32" spans="1:21" s="33" customFormat="1" ht="21" customHeight="1" x14ac:dyDescent="0.15">
      <c r="A32" s="77"/>
      <c r="B32" s="78"/>
      <c r="C32" s="78"/>
      <c r="D32" s="78" t="s">
        <v>132</v>
      </c>
      <c r="E32" s="78"/>
      <c r="F32" s="78"/>
      <c r="G32" s="78"/>
      <c r="H32" s="79">
        <v>22871.835945999999</v>
      </c>
      <c r="I32" s="79">
        <v>20160.458662000001</v>
      </c>
      <c r="J32" s="80">
        <v>2711.3772840000001</v>
      </c>
      <c r="L32" s="84" t="s">
        <v>129</v>
      </c>
      <c r="M32" s="85"/>
      <c r="N32" s="85"/>
      <c r="O32" s="85"/>
      <c r="P32" s="85"/>
      <c r="Q32" s="85"/>
      <c r="R32" s="85"/>
      <c r="S32" s="87">
        <v>43511.037088999998</v>
      </c>
      <c r="T32" s="95">
        <v>43075.901858999998</v>
      </c>
      <c r="U32" s="96">
        <v>435.13522999999998</v>
      </c>
    </row>
    <row r="33" spans="1:22" s="33" customFormat="1" ht="21" customHeight="1" thickBot="1" x14ac:dyDescent="0.2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-9201.8650409999991</v>
      </c>
      <c r="T33" s="100">
        <v>-3999.1392860000001</v>
      </c>
      <c r="U33" s="101">
        <v>-5202.7257550000004</v>
      </c>
    </row>
    <row r="34" spans="1:22" s="33" customFormat="1" ht="21" customHeight="1" x14ac:dyDescent="0.15">
      <c r="A34" s="77"/>
      <c r="B34" s="78"/>
      <c r="C34" s="78"/>
      <c r="D34" s="78" t="s">
        <v>134</v>
      </c>
      <c r="E34" s="78"/>
      <c r="F34" s="78"/>
      <c r="G34" s="78"/>
      <c r="H34" s="79">
        <v>9412.4129240000002</v>
      </c>
      <c r="I34" s="79">
        <v>3141.7188569999998</v>
      </c>
      <c r="J34" s="80">
        <v>6270.6940670000004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135</v>
      </c>
      <c r="E35" s="78"/>
      <c r="F35" s="78"/>
      <c r="G35" s="78"/>
      <c r="H35" s="79">
        <v>676.81529399999999</v>
      </c>
      <c r="I35" s="79">
        <v>602.45191199999999</v>
      </c>
      <c r="J35" s="80">
        <v>74.363382000000001</v>
      </c>
    </row>
    <row r="36" spans="1:22" s="33" customFormat="1" ht="21" customHeight="1" x14ac:dyDescent="0.15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137</v>
      </c>
      <c r="E37" s="78"/>
      <c r="F37" s="78"/>
      <c r="G37" s="78"/>
      <c r="H37" s="79">
        <v>3.5672929999999998</v>
      </c>
      <c r="I37" s="79">
        <v>2.242982</v>
      </c>
      <c r="J37" s="80">
        <v>1.324311</v>
      </c>
    </row>
    <row r="38" spans="1:22" s="33" customFormat="1" ht="21" customHeight="1" x14ac:dyDescent="0.15">
      <c r="A38" s="77"/>
      <c r="B38" s="78"/>
      <c r="C38" s="78"/>
      <c r="D38" s="78" t="s">
        <v>138</v>
      </c>
      <c r="E38" s="78"/>
      <c r="F38" s="78"/>
      <c r="G38" s="78"/>
      <c r="H38" s="79">
        <v>177.28381200000001</v>
      </c>
      <c r="I38" s="79">
        <v>170.11737600000001</v>
      </c>
      <c r="J38" s="80">
        <v>7.166436</v>
      </c>
    </row>
    <row r="39" spans="1:22" s="33" customFormat="1" ht="21" customHeight="1" x14ac:dyDescent="0.15">
      <c r="A39" s="77"/>
      <c r="B39" s="78"/>
      <c r="C39" s="78"/>
      <c r="D39" s="78" t="s">
        <v>139</v>
      </c>
      <c r="E39" s="78"/>
      <c r="F39" s="78"/>
      <c r="G39" s="78"/>
      <c r="H39" s="79">
        <v>548.81722500000001</v>
      </c>
      <c r="I39" s="79">
        <v>531.45497399999999</v>
      </c>
      <c r="J39" s="80">
        <v>17.362251000000001</v>
      </c>
    </row>
    <row r="40" spans="1:22" s="33" customFormat="1" ht="21" customHeight="1" x14ac:dyDescent="0.15">
      <c r="A40" s="77"/>
      <c r="B40" s="78"/>
      <c r="C40" s="78"/>
      <c r="D40" s="78" t="s">
        <v>140</v>
      </c>
      <c r="E40" s="78"/>
      <c r="F40" s="78"/>
      <c r="G40" s="78"/>
      <c r="H40" s="79">
        <v>595.18774399999995</v>
      </c>
      <c r="I40" s="79">
        <v>89.125855999999999</v>
      </c>
      <c r="J40" s="80">
        <v>506.06188800000001</v>
      </c>
    </row>
    <row r="41" spans="1:22" s="33" customFormat="1" ht="21" customHeight="1" x14ac:dyDescent="0.15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142</v>
      </c>
      <c r="E42" s="78"/>
      <c r="F42" s="78"/>
      <c r="G42" s="78"/>
      <c r="H42" s="79">
        <v>32.420119</v>
      </c>
      <c r="I42" s="79">
        <v>30.262841999999999</v>
      </c>
      <c r="J42" s="80">
        <v>2.1572770000000001</v>
      </c>
    </row>
    <row r="43" spans="1:22" s="33" customFormat="1" ht="21" customHeight="1" thickBot="1" x14ac:dyDescent="0.2">
      <c r="A43" s="97" t="s">
        <v>143</v>
      </c>
      <c r="B43" s="98"/>
      <c r="C43" s="98"/>
      <c r="D43" s="98"/>
      <c r="E43" s="98"/>
      <c r="F43" s="98"/>
      <c r="G43" s="98"/>
      <c r="H43" s="99">
        <v>-50603.962873999997</v>
      </c>
      <c r="I43" s="99">
        <v>-44435.916836999997</v>
      </c>
      <c r="J43" s="104">
        <v>-6168.0460370000001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4" t="s">
        <v>145</v>
      </c>
      <c r="B4" s="235"/>
      <c r="C4" s="235"/>
      <c r="D4" s="235"/>
      <c r="E4" s="235"/>
      <c r="F4" s="235"/>
      <c r="G4" s="236"/>
      <c r="H4" s="109" t="s">
        <v>245</v>
      </c>
      <c r="I4" s="110" t="s">
        <v>239</v>
      </c>
      <c r="J4" s="111" t="s">
        <v>3</v>
      </c>
      <c r="K4" s="105"/>
      <c r="L4" s="234" t="s">
        <v>145</v>
      </c>
      <c r="M4" s="235"/>
      <c r="N4" s="235"/>
      <c r="O4" s="235"/>
      <c r="P4" s="235"/>
      <c r="Q4" s="235"/>
      <c r="R4" s="236"/>
      <c r="S4" s="109" t="s">
        <v>245</v>
      </c>
      <c r="T4" s="110" t="s">
        <v>239</v>
      </c>
      <c r="U4" s="111" t="s">
        <v>3</v>
      </c>
    </row>
    <row r="5" spans="1:21" ht="15.95" customHeight="1" thickBot="1" x14ac:dyDescent="0.2">
      <c r="A5" s="237"/>
      <c r="B5" s="238"/>
      <c r="C5" s="238"/>
      <c r="D5" s="238"/>
      <c r="E5" s="238"/>
      <c r="F5" s="238"/>
      <c r="G5" s="239"/>
      <c r="H5" s="112" t="s">
        <v>146</v>
      </c>
      <c r="I5" s="113" t="s">
        <v>147</v>
      </c>
      <c r="J5" s="114" t="s">
        <v>148</v>
      </c>
      <c r="K5" s="105"/>
      <c r="L5" s="237"/>
      <c r="M5" s="238"/>
      <c r="N5" s="238"/>
      <c r="O5" s="238"/>
      <c r="P5" s="238"/>
      <c r="Q5" s="238"/>
      <c r="R5" s="239"/>
      <c r="S5" s="112" t="s">
        <v>146</v>
      </c>
      <c r="T5" s="113" t="s">
        <v>147</v>
      </c>
      <c r="U5" s="114" t="s">
        <v>148</v>
      </c>
    </row>
    <row r="6" spans="1:21" ht="15.95" customHeight="1" x14ac:dyDescent="0.15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151</v>
      </c>
      <c r="C7" s="71"/>
      <c r="D7" s="71"/>
      <c r="E7" s="71"/>
      <c r="F7" s="71"/>
      <c r="G7" s="115"/>
      <c r="H7" s="120">
        <v>25565.235669000002</v>
      </c>
      <c r="I7" s="75">
        <v>21862.203976000001</v>
      </c>
      <c r="J7" s="76">
        <v>3703.0316929999999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18115.297978999999</v>
      </c>
      <c r="T7" s="75">
        <v>11817.632088</v>
      </c>
      <c r="U7" s="76">
        <v>6297.6658909999996</v>
      </c>
    </row>
    <row r="8" spans="1:21" ht="15.95" customHeight="1" x14ac:dyDescent="0.15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40">
        <v>983.62383799999998</v>
      </c>
      <c r="T8" s="240">
        <v>950.70690000000002</v>
      </c>
      <c r="U8" s="241">
        <v>32.916938000000002</v>
      </c>
    </row>
    <row r="9" spans="1:21" ht="15.95" customHeight="1" x14ac:dyDescent="0.15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42" t="s">
        <v>154</v>
      </c>
      <c r="O9" s="242"/>
      <c r="P9" s="242"/>
      <c r="Q9" s="242"/>
      <c r="R9" s="243"/>
      <c r="S9" s="240"/>
      <c r="T9" s="240"/>
      <c r="U9" s="241"/>
    </row>
    <row r="10" spans="1:21" ht="15.95" customHeight="1" x14ac:dyDescent="0.15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52.011000000000003</v>
      </c>
      <c r="T10" s="79" t="s">
        <v>248</v>
      </c>
      <c r="U10" s="80">
        <v>52.011000000000003</v>
      </c>
    </row>
    <row r="11" spans="1:21" ht="15.95" customHeight="1" x14ac:dyDescent="0.15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 x14ac:dyDescent="0.15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6935.4934640000001</v>
      </c>
      <c r="T12" s="79">
        <v>7141.8596829999997</v>
      </c>
      <c r="U12" s="80">
        <v>-206.366219</v>
      </c>
    </row>
    <row r="13" spans="1:21" ht="15.95" customHeight="1" x14ac:dyDescent="0.15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 x14ac:dyDescent="0.15">
      <c r="A14" s="77"/>
      <c r="B14" s="78"/>
      <c r="C14" s="244" t="s">
        <v>158</v>
      </c>
      <c r="D14" s="244"/>
      <c r="E14" s="244"/>
      <c r="F14" s="244"/>
      <c r="G14" s="245"/>
      <c r="H14" s="240">
        <v>187.03285600000001</v>
      </c>
      <c r="I14" s="240">
        <v>205.118707</v>
      </c>
      <c r="J14" s="241">
        <v>-18.085851000000002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6935.4934640000001</v>
      </c>
      <c r="T14" s="79">
        <v>7141.8596829999997</v>
      </c>
      <c r="U14" s="80">
        <v>-206.366219</v>
      </c>
    </row>
    <row r="15" spans="1:21" ht="15.95" customHeight="1" x14ac:dyDescent="0.15">
      <c r="A15" s="77"/>
      <c r="B15" s="78"/>
      <c r="C15" s="246" t="s">
        <v>159</v>
      </c>
      <c r="D15" s="246"/>
      <c r="E15" s="246"/>
      <c r="F15" s="246"/>
      <c r="G15" s="247"/>
      <c r="H15" s="240"/>
      <c r="I15" s="240"/>
      <c r="J15" s="241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2400.2286770000001</v>
      </c>
      <c r="T15" s="79">
        <v>2301.2245050000001</v>
      </c>
      <c r="U15" s="80">
        <v>99.004171999999997</v>
      </c>
    </row>
    <row r="16" spans="1:21" ht="15.95" customHeight="1" x14ac:dyDescent="0.15">
      <c r="A16" s="77"/>
      <c r="B16" s="78"/>
      <c r="C16" s="78" t="s">
        <v>100</v>
      </c>
      <c r="D16" s="78"/>
      <c r="E16" s="78"/>
      <c r="F16" s="78"/>
      <c r="G16" s="121"/>
      <c r="H16" s="122">
        <v>569.59306800000002</v>
      </c>
      <c r="I16" s="79">
        <v>650.76418200000001</v>
      </c>
      <c r="J16" s="80">
        <v>-81.171114000000003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>
        <v>7743.9409999999998</v>
      </c>
      <c r="T16" s="79">
        <v>1423.8409999999999</v>
      </c>
      <c r="U16" s="80">
        <v>6320.1</v>
      </c>
    </row>
    <row r="17" spans="1:21" ht="15.95" customHeight="1" x14ac:dyDescent="0.15">
      <c r="A17" s="77"/>
      <c r="B17" s="78"/>
      <c r="C17" s="126" t="s">
        <v>162</v>
      </c>
      <c r="D17" s="78"/>
      <c r="E17" s="78"/>
      <c r="F17" s="78"/>
      <c r="G17" s="121"/>
      <c r="H17" s="122">
        <v>22561.572810999998</v>
      </c>
      <c r="I17" s="79">
        <v>19653.352019000002</v>
      </c>
      <c r="J17" s="80">
        <v>2908.2207920000001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104</v>
      </c>
      <c r="D18" s="78"/>
      <c r="E18" s="78"/>
      <c r="F18" s="78"/>
      <c r="G18" s="121"/>
      <c r="H18" s="122">
        <v>128.849062</v>
      </c>
      <c r="I18" s="79">
        <v>96.499851000000007</v>
      </c>
      <c r="J18" s="80">
        <v>32.349210999999997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9296.8180109999994</v>
      </c>
      <c r="T18" s="75">
        <v>7811.362091</v>
      </c>
      <c r="U18" s="76">
        <v>1485.4559200000001</v>
      </c>
    </row>
    <row r="19" spans="1:21" ht="15.95" customHeight="1" x14ac:dyDescent="0.15">
      <c r="A19" s="77"/>
      <c r="B19" s="78"/>
      <c r="C19" s="78" t="s">
        <v>106</v>
      </c>
      <c r="D19" s="78"/>
      <c r="E19" s="78"/>
      <c r="F19" s="78"/>
      <c r="G19" s="121"/>
      <c r="H19" s="122">
        <v>4.567774</v>
      </c>
      <c r="I19" s="79">
        <v>14.217706</v>
      </c>
      <c r="J19" s="80">
        <v>-9.6499319999999997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307.97386499999999</v>
      </c>
      <c r="T19" s="79">
        <v>172.519812</v>
      </c>
      <c r="U19" s="80">
        <v>135.45405299999999</v>
      </c>
    </row>
    <row r="20" spans="1:21" ht="15.95" customHeight="1" x14ac:dyDescent="0.15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5639.8861820000002</v>
      </c>
      <c r="T20" s="79">
        <v>4983.7905309999996</v>
      </c>
      <c r="U20" s="80">
        <v>656.09565099999998</v>
      </c>
    </row>
    <row r="21" spans="1:21" ht="15.95" customHeight="1" x14ac:dyDescent="0.15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 x14ac:dyDescent="0.15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5639.8861820000002</v>
      </c>
      <c r="T22" s="79">
        <v>4983.7905309999996</v>
      </c>
      <c r="U22" s="80">
        <v>656.09565099999998</v>
      </c>
    </row>
    <row r="23" spans="1:21" ht="15.95" customHeight="1" x14ac:dyDescent="0.15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 x14ac:dyDescent="0.15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>
        <v>3348.9579640000002</v>
      </c>
      <c r="T24" s="79">
        <v>2655.0517479999999</v>
      </c>
      <c r="U24" s="80">
        <v>693.90621599999997</v>
      </c>
    </row>
    <row r="25" spans="1:21" ht="15.95" customHeight="1" x14ac:dyDescent="0.15">
      <c r="A25" s="77"/>
      <c r="B25" s="78"/>
      <c r="C25" s="78" t="s">
        <v>118</v>
      </c>
      <c r="D25" s="78"/>
      <c r="E25" s="78"/>
      <c r="F25" s="78"/>
      <c r="G25" s="78"/>
      <c r="H25" s="127">
        <v>2113.6200979999999</v>
      </c>
      <c r="I25" s="79">
        <v>1242.2515109999999</v>
      </c>
      <c r="J25" s="80">
        <v>871.36858700000005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 x14ac:dyDescent="0.15">
      <c r="A26" s="70"/>
      <c r="B26" s="71" t="s">
        <v>170</v>
      </c>
      <c r="C26" s="71"/>
      <c r="D26" s="71"/>
      <c r="E26" s="71"/>
      <c r="F26" s="71"/>
      <c r="G26" s="71"/>
      <c r="H26" s="131">
        <v>75642.459612000006</v>
      </c>
      <c r="I26" s="75">
        <v>66558.203657000005</v>
      </c>
      <c r="J26" s="76">
        <v>9084.2559550000005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8818.4799679999996</v>
      </c>
      <c r="T26" s="87">
        <v>4006.2699969999999</v>
      </c>
      <c r="U26" s="88">
        <v>4812.2099710000002</v>
      </c>
    </row>
    <row r="27" spans="1:21" ht="15.95" customHeight="1" x14ac:dyDescent="0.15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>
        <v>2.4800000000000001E-4</v>
      </c>
      <c r="J27" s="80">
        <v>-2.4800000000000001E-4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-43426.183241999999</v>
      </c>
      <c r="T27" s="87">
        <v>-43075.901858999998</v>
      </c>
      <c r="U27" s="88">
        <v>-350.28138300000001</v>
      </c>
    </row>
    <row r="28" spans="1:21" ht="15.95" customHeight="1" x14ac:dyDescent="0.15">
      <c r="A28" s="77"/>
      <c r="B28" s="78"/>
      <c r="C28" s="78" t="s">
        <v>124</v>
      </c>
      <c r="D28" s="78"/>
      <c r="E28" s="78"/>
      <c r="F28" s="78"/>
      <c r="G28" s="78"/>
      <c r="H28" s="127">
        <v>10259.934864999999</v>
      </c>
      <c r="I28" s="79">
        <v>10675.948958999999</v>
      </c>
      <c r="J28" s="80">
        <v>-416.014094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126</v>
      </c>
      <c r="D29" s="78"/>
      <c r="E29" s="78"/>
      <c r="F29" s="78"/>
      <c r="G29" s="78"/>
      <c r="H29" s="127">
        <v>4008.7868680000001</v>
      </c>
      <c r="I29" s="79">
        <v>4050.3322440000002</v>
      </c>
      <c r="J29" s="80">
        <v>-41.545375999999997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 x14ac:dyDescent="0.15">
      <c r="A30" s="77"/>
      <c r="B30" s="78"/>
      <c r="C30" s="78" t="s">
        <v>128</v>
      </c>
      <c r="D30" s="78"/>
      <c r="E30" s="78"/>
      <c r="F30" s="78"/>
      <c r="G30" s="78"/>
      <c r="H30" s="127">
        <v>270.48530899999997</v>
      </c>
      <c r="I30" s="79">
        <v>279.37300299999998</v>
      </c>
      <c r="J30" s="80">
        <v>-8.8876939999999998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 x14ac:dyDescent="0.15">
      <c r="A31" s="77"/>
      <c r="B31" s="78"/>
      <c r="C31" s="78" t="s">
        <v>130</v>
      </c>
      <c r="D31" s="78"/>
      <c r="E31" s="78"/>
      <c r="F31" s="78"/>
      <c r="G31" s="78"/>
      <c r="H31" s="127">
        <v>28810.191661000001</v>
      </c>
      <c r="I31" s="79">
        <v>28189.455243</v>
      </c>
      <c r="J31" s="80">
        <v>620.73641799999996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132</v>
      </c>
      <c r="D32" s="78"/>
      <c r="E32" s="78"/>
      <c r="F32" s="78"/>
      <c r="G32" s="78"/>
      <c r="H32" s="127">
        <v>22880.647985</v>
      </c>
      <c r="I32" s="79">
        <v>20221.375102999998</v>
      </c>
      <c r="J32" s="80">
        <v>2659.2728820000002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134</v>
      </c>
      <c r="D34" s="78"/>
      <c r="E34" s="78"/>
      <c r="F34" s="78"/>
      <c r="G34" s="78"/>
      <c r="H34" s="127">
        <v>9412.4129240000002</v>
      </c>
      <c r="I34" s="79">
        <v>3141.7188569999998</v>
      </c>
      <c r="J34" s="80">
        <v>6270.6940670000004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178</v>
      </c>
      <c r="C35" s="71"/>
      <c r="D35" s="71"/>
      <c r="E35" s="71"/>
      <c r="F35" s="71"/>
      <c r="G35" s="71"/>
      <c r="H35" s="131">
        <v>1.32484</v>
      </c>
      <c r="I35" s="75">
        <v>3.387524</v>
      </c>
      <c r="J35" s="76">
        <v>-2.062684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180</v>
      </c>
      <c r="D36" s="78"/>
      <c r="E36" s="78"/>
      <c r="F36" s="78"/>
      <c r="G36" s="78"/>
      <c r="H36" s="127">
        <v>1.32484</v>
      </c>
      <c r="I36" s="79">
        <v>3.387524</v>
      </c>
      <c r="J36" s="80">
        <v>-2.062684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84.853847000000002</v>
      </c>
      <c r="T36" s="75" t="s">
        <v>248</v>
      </c>
      <c r="U36" s="76">
        <v>84.853847000000002</v>
      </c>
    </row>
    <row r="37" spans="1:21" ht="15.95" customHeight="1" x14ac:dyDescent="0.15">
      <c r="A37" s="70"/>
      <c r="B37" s="71" t="s">
        <v>182</v>
      </c>
      <c r="C37" s="71"/>
      <c r="D37" s="71"/>
      <c r="E37" s="71"/>
      <c r="F37" s="71"/>
      <c r="G37" s="71"/>
      <c r="H37" s="131">
        <v>2168.764107</v>
      </c>
      <c r="I37" s="75">
        <v>2389.5596989999999</v>
      </c>
      <c r="J37" s="76">
        <v>-220.795592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184</v>
      </c>
      <c r="D38" s="78"/>
      <c r="E38" s="78"/>
      <c r="F38" s="78"/>
      <c r="G38" s="78"/>
      <c r="H38" s="127">
        <v>2168.764107</v>
      </c>
      <c r="I38" s="79">
        <v>2389.5596989999999</v>
      </c>
      <c r="J38" s="80">
        <v>-220.795592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84.853847000000002</v>
      </c>
      <c r="T39" s="79" t="s">
        <v>248</v>
      </c>
      <c r="U39" s="80">
        <v>84.853847000000002</v>
      </c>
    </row>
    <row r="40" spans="1:21" ht="15.95" customHeight="1" x14ac:dyDescent="0.15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 x14ac:dyDescent="0.15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 x14ac:dyDescent="0.15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-84.853847000000002</v>
      </c>
      <c r="T43" s="87" t="s">
        <v>248</v>
      </c>
      <c r="U43" s="88">
        <v>-84.853847000000002</v>
      </c>
    </row>
    <row r="44" spans="1:21" ht="15.95" customHeight="1" x14ac:dyDescent="0.15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-43511.037088999998</v>
      </c>
      <c r="T44" s="87">
        <v>-43075.901858999998</v>
      </c>
      <c r="U44" s="88">
        <v>-435.13522999999998</v>
      </c>
    </row>
    <row r="45" spans="1:21" ht="15.95" customHeight="1" x14ac:dyDescent="0.15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43511.037088999998</v>
      </c>
      <c r="T45" s="87">
        <v>43075.901858999998</v>
      </c>
      <c r="U45" s="88">
        <v>435.13522999999998</v>
      </c>
    </row>
    <row r="46" spans="1:21" ht="15.95" customHeight="1" x14ac:dyDescent="0.15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 x14ac:dyDescent="0.2">
      <c r="A47" s="97" t="s">
        <v>198</v>
      </c>
      <c r="B47" s="98"/>
      <c r="C47" s="98"/>
      <c r="D47" s="98"/>
      <c r="E47" s="98"/>
      <c r="F47" s="98"/>
      <c r="G47" s="138"/>
      <c r="H47" s="139">
        <v>-52244.663209999999</v>
      </c>
      <c r="I47" s="99">
        <v>-47082.171856000001</v>
      </c>
      <c r="J47" s="104">
        <v>-5162.4913539999998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 x14ac:dyDescent="0.15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249</v>
      </c>
    </row>
    <row r="2" spans="1:12" ht="45" customHeight="1" x14ac:dyDescent="0.15"/>
    <row r="3" spans="1:12" ht="17.25" x14ac:dyDescent="0.15">
      <c r="A3" s="148" t="s">
        <v>202</v>
      </c>
    </row>
    <row r="4" spans="1:12" ht="15" customHeight="1" x14ac:dyDescent="0.15">
      <c r="L4" s="149" t="s">
        <v>203</v>
      </c>
    </row>
    <row r="5" spans="1:12" ht="28.5" customHeight="1" x14ac:dyDescent="0.15">
      <c r="A5" s="251" t="s">
        <v>204</v>
      </c>
      <c r="B5" s="252"/>
      <c r="C5" s="252"/>
      <c r="D5" s="253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59" t="s">
        <v>210</v>
      </c>
      <c r="K5" s="260"/>
      <c r="L5" s="150" t="s">
        <v>211</v>
      </c>
    </row>
    <row r="6" spans="1:12" ht="15" customHeight="1" x14ac:dyDescent="0.15">
      <c r="A6" s="251" t="s">
        <v>212</v>
      </c>
      <c r="B6" s="252"/>
      <c r="C6" s="252"/>
      <c r="D6" s="253"/>
      <c r="E6" s="151">
        <v>-49453.311005000003</v>
      </c>
      <c r="F6" s="151">
        <v>-210509.86788199999</v>
      </c>
      <c r="G6" s="151">
        <v>17504.803388</v>
      </c>
      <c r="H6" s="151">
        <v>195038.943569</v>
      </c>
      <c r="I6" s="151" t="s">
        <v>248</v>
      </c>
      <c r="J6" s="254" t="s">
        <v>248</v>
      </c>
      <c r="K6" s="255"/>
      <c r="L6" s="151">
        <v>-47419.431929999999</v>
      </c>
    </row>
    <row r="7" spans="1:12" ht="15" customHeight="1" x14ac:dyDescent="0.15">
      <c r="A7" s="251" t="s">
        <v>213</v>
      </c>
      <c r="B7" s="252"/>
      <c r="C7" s="252"/>
      <c r="D7" s="253"/>
      <c r="E7" s="151" t="s">
        <v>248</v>
      </c>
      <c r="F7" s="151">
        <v>-52712.902130000002</v>
      </c>
      <c r="G7" s="151">
        <v>11891.498611999999</v>
      </c>
      <c r="H7" s="151">
        <v>43511.037088999998</v>
      </c>
      <c r="I7" s="151" t="s">
        <v>248</v>
      </c>
      <c r="J7" s="254" t="s">
        <v>248</v>
      </c>
      <c r="K7" s="255"/>
      <c r="L7" s="151">
        <v>2689.6335709999998</v>
      </c>
    </row>
    <row r="8" spans="1:12" ht="15" customHeight="1" x14ac:dyDescent="0.15">
      <c r="A8" s="251" t="s">
        <v>214</v>
      </c>
      <c r="B8" s="252"/>
      <c r="C8" s="252"/>
      <c r="D8" s="253"/>
      <c r="E8" s="151">
        <v>-49453.311005000003</v>
      </c>
      <c r="F8" s="151">
        <v>-263222.77001199999</v>
      </c>
      <c r="G8" s="151">
        <v>29396.302</v>
      </c>
      <c r="H8" s="151">
        <v>238549.98065799999</v>
      </c>
      <c r="I8" s="151" t="s">
        <v>248</v>
      </c>
      <c r="J8" s="254" t="s">
        <v>248</v>
      </c>
      <c r="K8" s="255"/>
      <c r="L8" s="151">
        <v>-44729.798359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215</v>
      </c>
    </row>
    <row r="13" spans="1:12" ht="15" customHeight="1" x14ac:dyDescent="0.15">
      <c r="H13" s="153" t="s">
        <v>216</v>
      </c>
      <c r="I13" s="153"/>
      <c r="L13" s="153"/>
    </row>
    <row r="14" spans="1:12" ht="15" customHeight="1" x14ac:dyDescent="0.15">
      <c r="A14" s="256" t="s">
        <v>217</v>
      </c>
      <c r="B14" s="257"/>
      <c r="C14" s="257"/>
      <c r="D14" s="258"/>
      <c r="E14" s="154" t="s">
        <v>218</v>
      </c>
      <c r="F14" s="154" t="s">
        <v>219</v>
      </c>
      <c r="G14" s="154" t="s">
        <v>220</v>
      </c>
      <c r="H14" s="154" t="s">
        <v>221</v>
      </c>
      <c r="I14" s="256" t="s">
        <v>222</v>
      </c>
      <c r="J14" s="257"/>
      <c r="K14" s="257"/>
      <c r="L14" s="258"/>
    </row>
    <row r="15" spans="1:12" ht="15" customHeight="1" x14ac:dyDescent="0.15">
      <c r="A15" s="155" t="s">
        <v>223</v>
      </c>
      <c r="B15" s="156"/>
      <c r="C15" s="156"/>
      <c r="D15" s="157"/>
      <c r="E15" s="158"/>
      <c r="F15" s="158"/>
      <c r="G15" s="158"/>
      <c r="H15" s="159">
        <v>-47419.431929999999</v>
      </c>
      <c r="I15" s="174"/>
      <c r="J15" s="175"/>
      <c r="K15" s="175"/>
      <c r="L15" s="176"/>
    </row>
    <row r="16" spans="1:12" ht="15" customHeight="1" x14ac:dyDescent="0.15">
      <c r="A16" s="155" t="s">
        <v>224</v>
      </c>
      <c r="B16" s="156"/>
      <c r="C16" s="156"/>
      <c r="D16" s="157"/>
      <c r="E16" s="158"/>
      <c r="F16" s="158"/>
      <c r="G16" s="158"/>
      <c r="H16" s="158"/>
      <c r="I16" s="174"/>
      <c r="J16" s="175"/>
      <c r="K16" s="175"/>
      <c r="L16" s="176"/>
    </row>
    <row r="17" spans="1:12" ht="15" customHeight="1" x14ac:dyDescent="0.15">
      <c r="A17" s="155" t="s">
        <v>225</v>
      </c>
      <c r="B17" s="156"/>
      <c r="C17" s="156"/>
      <c r="D17" s="157"/>
      <c r="E17" s="158"/>
      <c r="F17" s="158"/>
      <c r="G17" s="158"/>
      <c r="H17" s="158"/>
      <c r="I17" s="174"/>
      <c r="J17" s="175"/>
      <c r="K17" s="175"/>
      <c r="L17" s="176"/>
    </row>
    <row r="18" spans="1:12" ht="45" customHeight="1" x14ac:dyDescent="0.15">
      <c r="A18" s="155"/>
      <c r="B18" s="156" t="s">
        <v>226</v>
      </c>
      <c r="C18" s="156"/>
      <c r="D18" s="157"/>
      <c r="E18" s="160">
        <v>469.88208800000001</v>
      </c>
      <c r="F18" s="160"/>
      <c r="G18" s="158"/>
      <c r="H18" s="158"/>
      <c r="I18" s="248" t="s">
        <v>250</v>
      </c>
      <c r="J18" s="249"/>
      <c r="K18" s="249"/>
      <c r="L18" s="250"/>
    </row>
    <row r="19" spans="1:12" ht="15" customHeight="1" x14ac:dyDescent="0.15">
      <c r="A19" s="155"/>
      <c r="B19" s="156" t="s">
        <v>227</v>
      </c>
      <c r="C19" s="156"/>
      <c r="D19" s="157"/>
      <c r="E19" s="160"/>
      <c r="F19" s="160"/>
      <c r="G19" s="158"/>
      <c r="H19" s="158"/>
      <c r="I19" s="177"/>
      <c r="J19" s="178"/>
      <c r="K19" s="178"/>
      <c r="L19" s="179"/>
    </row>
    <row r="20" spans="1:12" ht="195" customHeight="1" x14ac:dyDescent="0.15">
      <c r="A20" s="155"/>
      <c r="B20" s="156" t="s">
        <v>228</v>
      </c>
      <c r="C20" s="156"/>
      <c r="D20" s="157"/>
      <c r="E20" s="160">
        <v>2255.6500099999998</v>
      </c>
      <c r="F20" s="160"/>
      <c r="G20" s="158"/>
      <c r="H20" s="158"/>
      <c r="I20" s="248" t="s">
        <v>251</v>
      </c>
      <c r="J20" s="249"/>
      <c r="K20" s="249"/>
      <c r="L20" s="250"/>
    </row>
    <row r="21" spans="1:12" ht="15" customHeight="1" x14ac:dyDescent="0.15">
      <c r="A21" s="155"/>
      <c r="B21" s="161" t="s">
        <v>229</v>
      </c>
      <c r="C21" s="161"/>
      <c r="D21" s="162"/>
      <c r="E21" s="163">
        <v>2725.5320979999997</v>
      </c>
      <c r="F21" s="163"/>
      <c r="G21" s="163">
        <v>2725.5320979999997</v>
      </c>
      <c r="H21" s="158"/>
      <c r="I21" s="174"/>
      <c r="J21" s="175"/>
      <c r="K21" s="175"/>
      <c r="L21" s="176"/>
    </row>
    <row r="22" spans="1:12" ht="15" customHeight="1" x14ac:dyDescent="0.15">
      <c r="A22" s="155" t="s">
        <v>230</v>
      </c>
      <c r="B22" s="156"/>
      <c r="C22" s="156"/>
      <c r="D22" s="157"/>
      <c r="E22" s="158"/>
      <c r="F22" s="158"/>
      <c r="G22" s="158"/>
      <c r="H22" s="158"/>
      <c r="I22" s="174"/>
      <c r="J22" s="175"/>
      <c r="K22" s="175"/>
      <c r="L22" s="176"/>
    </row>
    <row r="23" spans="1:12" ht="15" customHeight="1" x14ac:dyDescent="0.15">
      <c r="A23" s="155"/>
      <c r="B23" s="156" t="s">
        <v>231</v>
      </c>
      <c r="C23" s="156"/>
      <c r="D23" s="157"/>
      <c r="E23" s="160"/>
      <c r="F23" s="160"/>
      <c r="G23" s="158"/>
      <c r="H23" s="158"/>
      <c r="I23" s="174"/>
      <c r="J23" s="175"/>
      <c r="K23" s="175"/>
      <c r="L23" s="176"/>
    </row>
    <row r="24" spans="1:12" ht="15" customHeight="1" x14ac:dyDescent="0.15">
      <c r="A24" s="155"/>
      <c r="B24" s="156" t="s">
        <v>232</v>
      </c>
      <c r="C24" s="156"/>
      <c r="D24" s="157"/>
      <c r="E24" s="160"/>
      <c r="F24" s="160"/>
      <c r="G24" s="158"/>
      <c r="H24" s="158"/>
      <c r="I24" s="174"/>
      <c r="J24" s="175"/>
      <c r="K24" s="175"/>
      <c r="L24" s="176"/>
    </row>
    <row r="25" spans="1:12" ht="15" customHeight="1" x14ac:dyDescent="0.15">
      <c r="A25" s="155"/>
      <c r="B25" s="156" t="s">
        <v>233</v>
      </c>
      <c r="C25" s="156"/>
      <c r="D25" s="157"/>
      <c r="E25" s="160">
        <v>50.505667000000003</v>
      </c>
      <c r="F25" s="160"/>
      <c r="G25" s="158"/>
      <c r="H25" s="158"/>
      <c r="I25" s="174"/>
      <c r="J25" s="175"/>
      <c r="K25" s="175"/>
      <c r="L25" s="176"/>
    </row>
    <row r="26" spans="1:12" ht="15" customHeight="1" x14ac:dyDescent="0.15">
      <c r="A26" s="155"/>
      <c r="B26" s="161" t="s">
        <v>229</v>
      </c>
      <c r="C26" s="161"/>
      <c r="D26" s="162"/>
      <c r="E26" s="163">
        <v>50.505667000000003</v>
      </c>
      <c r="F26" s="163"/>
      <c r="G26" s="163">
        <v>50.505667000000003</v>
      </c>
      <c r="H26" s="158"/>
      <c r="I26" s="174"/>
      <c r="J26" s="175"/>
      <c r="K26" s="175"/>
      <c r="L26" s="176"/>
    </row>
    <row r="27" spans="1:12" ht="15" customHeight="1" x14ac:dyDescent="0.15">
      <c r="A27" s="155" t="s">
        <v>234</v>
      </c>
      <c r="B27" s="156"/>
      <c r="C27" s="156"/>
      <c r="D27" s="157"/>
      <c r="E27" s="158"/>
      <c r="F27" s="158"/>
      <c r="G27" s="158"/>
      <c r="H27" s="158"/>
      <c r="I27" s="174"/>
      <c r="J27" s="175"/>
      <c r="K27" s="175"/>
      <c r="L27" s="176"/>
    </row>
    <row r="28" spans="1:12" ht="15" customHeight="1" x14ac:dyDescent="0.15">
      <c r="A28" s="155"/>
      <c r="B28" s="156" t="s">
        <v>235</v>
      </c>
      <c r="C28" s="156"/>
      <c r="D28" s="157"/>
      <c r="E28" s="160">
        <v>9.8715919999999997</v>
      </c>
      <c r="F28" s="160"/>
      <c r="G28" s="158"/>
      <c r="H28" s="158"/>
      <c r="I28" s="177"/>
      <c r="J28" s="178"/>
      <c r="K28" s="178"/>
      <c r="L28" s="179"/>
    </row>
    <row r="29" spans="1:12" ht="15" customHeight="1" x14ac:dyDescent="0.15">
      <c r="A29" s="155"/>
      <c r="B29" s="156" t="s">
        <v>236</v>
      </c>
      <c r="C29" s="156"/>
      <c r="D29" s="157"/>
      <c r="E29" s="160"/>
      <c r="F29" s="160">
        <v>96.275785999999997</v>
      </c>
      <c r="G29" s="158"/>
      <c r="H29" s="158"/>
      <c r="I29" s="177"/>
      <c r="J29" s="178"/>
      <c r="K29" s="178"/>
      <c r="L29" s="179"/>
    </row>
    <row r="30" spans="1:12" ht="15" customHeight="1" x14ac:dyDescent="0.15">
      <c r="A30" s="155"/>
      <c r="B30" s="161" t="s">
        <v>229</v>
      </c>
      <c r="C30" s="161"/>
      <c r="D30" s="162"/>
      <c r="E30" s="163">
        <v>9.8715919999999997</v>
      </c>
      <c r="F30" s="163">
        <v>96.275785999999997</v>
      </c>
      <c r="G30" s="163">
        <v>-86.40419399999999</v>
      </c>
      <c r="H30" s="158"/>
      <c r="I30" s="174"/>
      <c r="J30" s="175"/>
      <c r="K30" s="175"/>
      <c r="L30" s="176"/>
    </row>
    <row r="31" spans="1:12" ht="15" customHeight="1" x14ac:dyDescent="0.15">
      <c r="A31" s="155" t="s">
        <v>237</v>
      </c>
      <c r="B31" s="156"/>
      <c r="C31" s="156"/>
      <c r="D31" s="157"/>
      <c r="E31" s="163">
        <v>2785.9093569999995</v>
      </c>
      <c r="F31" s="163">
        <v>96.275785999999997</v>
      </c>
      <c r="G31" s="163">
        <v>2689.6335709999998</v>
      </c>
      <c r="H31" s="158"/>
      <c r="I31" s="174"/>
      <c r="J31" s="175"/>
      <c r="K31" s="175"/>
      <c r="L31" s="176"/>
    </row>
    <row r="32" spans="1:12" ht="15" customHeight="1" x14ac:dyDescent="0.15">
      <c r="A32" s="155" t="s">
        <v>238</v>
      </c>
      <c r="B32" s="156"/>
      <c r="C32" s="156"/>
      <c r="D32" s="157"/>
      <c r="E32" s="158"/>
      <c r="F32" s="158"/>
      <c r="G32" s="158"/>
      <c r="H32" s="159">
        <v>-44729.798359</v>
      </c>
      <c r="I32" s="174"/>
      <c r="J32" s="175"/>
      <c r="K32" s="175"/>
      <c r="L32" s="176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249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12">
    <mergeCell ref="A5:D5"/>
    <mergeCell ref="J5:K5"/>
    <mergeCell ref="A6:D6"/>
    <mergeCell ref="J6:K6"/>
    <mergeCell ref="A7:D7"/>
    <mergeCell ref="J7:K7"/>
    <mergeCell ref="I20:L20"/>
    <mergeCell ref="A8:D8"/>
    <mergeCell ref="J8:K8"/>
    <mergeCell ref="A14:D14"/>
    <mergeCell ref="I14:L14"/>
    <mergeCell ref="I18:L18"/>
  </mergeCells>
  <phoneticPr fontId="3"/>
  <pageMargins left="1.1023622047244095" right="0.70866141732283472" top="0" bottom="0" header="0" footer="0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/>
  </sheetViews>
  <sheetFormatPr defaultRowHeight="13.5" x14ac:dyDescent="0.15"/>
  <cols>
    <col min="1" max="24" width="5.125" customWidth="1"/>
  </cols>
  <sheetData>
    <row r="1" spans="1:24" x14ac:dyDescent="0.15">
      <c r="A1" s="180" t="s">
        <v>252</v>
      </c>
      <c r="B1" s="180"/>
      <c r="C1" s="180"/>
      <c r="D1" s="180"/>
      <c r="E1" s="180" t="s">
        <v>288</v>
      </c>
      <c r="F1" s="180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</row>
    <row r="2" spans="1:24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307" t="s">
        <v>289</v>
      </c>
      <c r="S2" s="307"/>
      <c r="T2" s="307"/>
      <c r="U2" s="307"/>
      <c r="V2" s="307"/>
      <c r="W2" s="307"/>
      <c r="X2" s="307"/>
    </row>
    <row r="3" spans="1:24" ht="14.25" thickBot="1" x14ac:dyDescent="0.2">
      <c r="A3" s="182" t="s">
        <v>253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279" t="s">
        <v>216</v>
      </c>
      <c r="V3" s="280"/>
      <c r="W3" s="280"/>
      <c r="X3" s="280"/>
    </row>
    <row r="4" spans="1:24" ht="44.25" customHeight="1" x14ac:dyDescent="0.15">
      <c r="A4" s="281" t="s">
        <v>254</v>
      </c>
      <c r="B4" s="282"/>
      <c r="C4" s="282"/>
      <c r="D4" s="288" t="s">
        <v>255</v>
      </c>
      <c r="E4" s="286"/>
      <c r="F4" s="287"/>
      <c r="G4" s="288" t="s">
        <v>256</v>
      </c>
      <c r="H4" s="289"/>
      <c r="I4" s="289"/>
      <c r="J4" s="288" t="s">
        <v>257</v>
      </c>
      <c r="K4" s="289"/>
      <c r="L4" s="289"/>
      <c r="M4" s="288" t="s">
        <v>258</v>
      </c>
      <c r="N4" s="289"/>
      <c r="O4" s="289"/>
      <c r="P4" s="288" t="s">
        <v>259</v>
      </c>
      <c r="Q4" s="289"/>
      <c r="R4" s="289"/>
      <c r="S4" s="288" t="s">
        <v>260</v>
      </c>
      <c r="T4" s="289"/>
      <c r="U4" s="289"/>
      <c r="V4" s="288" t="s">
        <v>261</v>
      </c>
      <c r="W4" s="289"/>
      <c r="X4" s="290"/>
    </row>
    <row r="5" spans="1:24" ht="19.5" customHeight="1" thickBot="1" x14ac:dyDescent="0.2">
      <c r="A5" s="283"/>
      <c r="B5" s="284"/>
      <c r="C5" s="284"/>
      <c r="D5" s="302" t="s">
        <v>281</v>
      </c>
      <c r="E5" s="303"/>
      <c r="F5" s="304"/>
      <c r="G5" s="305" t="s">
        <v>282</v>
      </c>
      <c r="H5" s="306"/>
      <c r="I5" s="306"/>
      <c r="J5" s="305" t="s">
        <v>283</v>
      </c>
      <c r="K5" s="306"/>
      <c r="L5" s="306"/>
      <c r="M5" s="305" t="s">
        <v>290</v>
      </c>
      <c r="N5" s="306"/>
      <c r="O5" s="306"/>
      <c r="P5" s="305" t="s">
        <v>291</v>
      </c>
      <c r="Q5" s="306"/>
      <c r="R5" s="306"/>
      <c r="S5" s="305" t="s">
        <v>292</v>
      </c>
      <c r="T5" s="306"/>
      <c r="U5" s="306"/>
      <c r="V5" s="305" t="s">
        <v>293</v>
      </c>
      <c r="W5" s="306"/>
      <c r="X5" s="308"/>
    </row>
    <row r="6" spans="1:24" x14ac:dyDescent="0.15">
      <c r="A6" s="183" t="s">
        <v>262</v>
      </c>
      <c r="B6" s="184"/>
      <c r="C6" s="185"/>
      <c r="D6" s="275">
        <v>26658.449129000004</v>
      </c>
      <c r="E6" s="276"/>
      <c r="F6" s="277"/>
      <c r="G6" s="275">
        <v>625.55451100000005</v>
      </c>
      <c r="H6" s="276"/>
      <c r="I6" s="277"/>
      <c r="J6" s="275">
        <v>982.20517500000108</v>
      </c>
      <c r="K6" s="276"/>
      <c r="L6" s="277"/>
      <c r="M6" s="275">
        <v>26301.798465</v>
      </c>
      <c r="N6" s="276"/>
      <c r="O6" s="277"/>
      <c r="P6" s="275">
        <v>7393.9213300000001</v>
      </c>
      <c r="Q6" s="276"/>
      <c r="R6" s="277"/>
      <c r="S6" s="275">
        <v>356.34168499999998</v>
      </c>
      <c r="T6" s="276"/>
      <c r="U6" s="277"/>
      <c r="V6" s="275">
        <v>18907.877135000002</v>
      </c>
      <c r="W6" s="276"/>
      <c r="X6" s="278"/>
    </row>
    <row r="7" spans="1:24" x14ac:dyDescent="0.15">
      <c r="A7" s="186"/>
      <c r="B7" s="187" t="s">
        <v>263</v>
      </c>
      <c r="C7" s="188"/>
      <c r="D7" s="267">
        <v>8571.0292669999999</v>
      </c>
      <c r="E7" s="268"/>
      <c r="F7" s="269"/>
      <c r="G7" s="267">
        <v>273.05516999999998</v>
      </c>
      <c r="H7" s="268"/>
      <c r="I7" s="269"/>
      <c r="J7" s="267">
        <v>775.84323699999914</v>
      </c>
      <c r="K7" s="268"/>
      <c r="L7" s="269"/>
      <c r="M7" s="270">
        <v>8068.2412000000004</v>
      </c>
      <c r="N7" s="271"/>
      <c r="O7" s="271"/>
      <c r="P7" s="270" t="s">
        <v>264</v>
      </c>
      <c r="Q7" s="271"/>
      <c r="R7" s="271"/>
      <c r="S7" s="270" t="s">
        <v>264</v>
      </c>
      <c r="T7" s="271"/>
      <c r="U7" s="271"/>
      <c r="V7" s="270">
        <v>8068.2412000000004</v>
      </c>
      <c r="W7" s="271"/>
      <c r="X7" s="272"/>
    </row>
    <row r="8" spans="1:24" x14ac:dyDescent="0.15">
      <c r="A8" s="186"/>
      <c r="B8" s="187" t="s">
        <v>265</v>
      </c>
      <c r="C8" s="188"/>
      <c r="D8" s="267">
        <v>17361.003947000001</v>
      </c>
      <c r="E8" s="268"/>
      <c r="F8" s="269"/>
      <c r="G8" s="267">
        <v>71.899136999999996</v>
      </c>
      <c r="H8" s="268"/>
      <c r="I8" s="269"/>
      <c r="J8" s="267">
        <v>1.5172960000018065</v>
      </c>
      <c r="K8" s="268"/>
      <c r="L8" s="269"/>
      <c r="M8" s="270">
        <v>17431.385788</v>
      </c>
      <c r="N8" s="271"/>
      <c r="O8" s="271"/>
      <c r="P8" s="299">
        <v>6998.8614219999999</v>
      </c>
      <c r="Q8" s="300"/>
      <c r="R8" s="301"/>
      <c r="S8" s="270">
        <v>342.73930899999999</v>
      </c>
      <c r="T8" s="271"/>
      <c r="U8" s="271"/>
      <c r="V8" s="270">
        <v>10432.524366</v>
      </c>
      <c r="W8" s="271"/>
      <c r="X8" s="272"/>
    </row>
    <row r="9" spans="1:24" x14ac:dyDescent="0.15">
      <c r="A9" s="186"/>
      <c r="B9" s="187" t="s">
        <v>266</v>
      </c>
      <c r="C9" s="188"/>
      <c r="D9" s="267">
        <v>726.41591500000004</v>
      </c>
      <c r="E9" s="268"/>
      <c r="F9" s="269"/>
      <c r="G9" s="267">
        <v>280.60020400000002</v>
      </c>
      <c r="H9" s="268"/>
      <c r="I9" s="269"/>
      <c r="J9" s="267">
        <v>204.84464200000014</v>
      </c>
      <c r="K9" s="268"/>
      <c r="L9" s="269"/>
      <c r="M9" s="270">
        <v>802.17147699999998</v>
      </c>
      <c r="N9" s="271"/>
      <c r="O9" s="271"/>
      <c r="P9" s="267">
        <v>395.05990800000001</v>
      </c>
      <c r="Q9" s="268"/>
      <c r="R9" s="269"/>
      <c r="S9" s="270">
        <v>13.602376</v>
      </c>
      <c r="T9" s="271"/>
      <c r="U9" s="271"/>
      <c r="V9" s="270">
        <v>407.11156899999997</v>
      </c>
      <c r="W9" s="271"/>
      <c r="X9" s="272"/>
    </row>
    <row r="10" spans="1:24" x14ac:dyDescent="0.15">
      <c r="A10" s="186"/>
      <c r="B10" s="187" t="s">
        <v>267</v>
      </c>
      <c r="C10" s="188"/>
      <c r="D10" s="267" t="s">
        <v>264</v>
      </c>
      <c r="E10" s="268"/>
      <c r="F10" s="269"/>
      <c r="G10" s="267" t="s">
        <v>264</v>
      </c>
      <c r="H10" s="268"/>
      <c r="I10" s="269"/>
      <c r="J10" s="267" t="s">
        <v>264</v>
      </c>
      <c r="K10" s="268"/>
      <c r="L10" s="269"/>
      <c r="M10" s="270" t="s">
        <v>264</v>
      </c>
      <c r="N10" s="271"/>
      <c r="O10" s="271"/>
      <c r="P10" s="270" t="s">
        <v>264</v>
      </c>
      <c r="Q10" s="271"/>
      <c r="R10" s="271"/>
      <c r="S10" s="270" t="s">
        <v>264</v>
      </c>
      <c r="T10" s="271"/>
      <c r="U10" s="271"/>
      <c r="V10" s="270" t="s">
        <v>264</v>
      </c>
      <c r="W10" s="271"/>
      <c r="X10" s="272"/>
    </row>
    <row r="11" spans="1:24" x14ac:dyDescent="0.15">
      <c r="A11" s="186"/>
      <c r="B11" s="187" t="s">
        <v>268</v>
      </c>
      <c r="C11" s="188"/>
      <c r="D11" s="267" t="s">
        <v>264</v>
      </c>
      <c r="E11" s="268"/>
      <c r="F11" s="269"/>
      <c r="G11" s="267" t="s">
        <v>264</v>
      </c>
      <c r="H11" s="268"/>
      <c r="I11" s="269"/>
      <c r="J11" s="267" t="s">
        <v>264</v>
      </c>
      <c r="K11" s="268"/>
      <c r="L11" s="269"/>
      <c r="M11" s="270" t="s">
        <v>264</v>
      </c>
      <c r="N11" s="271"/>
      <c r="O11" s="271"/>
      <c r="P11" s="267" t="s">
        <v>264</v>
      </c>
      <c r="Q11" s="268"/>
      <c r="R11" s="269"/>
      <c r="S11" s="270" t="s">
        <v>264</v>
      </c>
      <c r="T11" s="271"/>
      <c r="U11" s="271"/>
      <c r="V11" s="270" t="s">
        <v>264</v>
      </c>
      <c r="W11" s="271"/>
      <c r="X11" s="272"/>
    </row>
    <row r="12" spans="1:24" x14ac:dyDescent="0.15">
      <c r="A12" s="186"/>
      <c r="B12" s="187" t="s">
        <v>269</v>
      </c>
      <c r="C12" s="188"/>
      <c r="D12" s="267" t="s">
        <v>264</v>
      </c>
      <c r="E12" s="268"/>
      <c r="F12" s="269"/>
      <c r="G12" s="267" t="s">
        <v>264</v>
      </c>
      <c r="H12" s="268"/>
      <c r="I12" s="269"/>
      <c r="J12" s="267" t="s">
        <v>264</v>
      </c>
      <c r="K12" s="268"/>
      <c r="L12" s="269"/>
      <c r="M12" s="270" t="s">
        <v>264</v>
      </c>
      <c r="N12" s="271"/>
      <c r="O12" s="271"/>
      <c r="P12" s="267" t="s">
        <v>264</v>
      </c>
      <c r="Q12" s="268"/>
      <c r="R12" s="269"/>
      <c r="S12" s="270" t="s">
        <v>264</v>
      </c>
      <c r="T12" s="271"/>
      <c r="U12" s="271"/>
      <c r="V12" s="270" t="s">
        <v>264</v>
      </c>
      <c r="W12" s="271"/>
      <c r="X12" s="272"/>
    </row>
    <row r="13" spans="1:24" x14ac:dyDescent="0.15">
      <c r="A13" s="186"/>
      <c r="B13" s="187" t="s">
        <v>270</v>
      </c>
      <c r="C13" s="188"/>
      <c r="D13" s="267" t="s">
        <v>264</v>
      </c>
      <c r="E13" s="268"/>
      <c r="F13" s="269"/>
      <c r="G13" s="267" t="s">
        <v>264</v>
      </c>
      <c r="H13" s="268"/>
      <c r="I13" s="269"/>
      <c r="J13" s="267" t="s">
        <v>264</v>
      </c>
      <c r="K13" s="268"/>
      <c r="L13" s="269"/>
      <c r="M13" s="270" t="s">
        <v>264</v>
      </c>
      <c r="N13" s="271"/>
      <c r="O13" s="271"/>
      <c r="P13" s="267" t="s">
        <v>264</v>
      </c>
      <c r="Q13" s="268"/>
      <c r="R13" s="269"/>
      <c r="S13" s="270" t="s">
        <v>264</v>
      </c>
      <c r="T13" s="271"/>
      <c r="U13" s="271"/>
      <c r="V13" s="270" t="s">
        <v>264</v>
      </c>
      <c r="W13" s="271"/>
      <c r="X13" s="272"/>
    </row>
    <row r="14" spans="1:24" x14ac:dyDescent="0.15">
      <c r="A14" s="186" t="s">
        <v>271</v>
      </c>
      <c r="B14" s="187"/>
      <c r="C14" s="188"/>
      <c r="D14" s="267" t="s">
        <v>264</v>
      </c>
      <c r="E14" s="268"/>
      <c r="F14" s="269"/>
      <c r="G14" s="267">
        <v>0.43966</v>
      </c>
      <c r="H14" s="268"/>
      <c r="I14" s="269"/>
      <c r="J14" s="267">
        <v>0.43966</v>
      </c>
      <c r="K14" s="268"/>
      <c r="L14" s="269"/>
      <c r="M14" s="267" t="s">
        <v>264</v>
      </c>
      <c r="N14" s="268"/>
      <c r="O14" s="269"/>
      <c r="P14" s="267" t="s">
        <v>264</v>
      </c>
      <c r="Q14" s="268"/>
      <c r="R14" s="269"/>
      <c r="S14" s="267" t="s">
        <v>264</v>
      </c>
      <c r="T14" s="268"/>
      <c r="U14" s="269"/>
      <c r="V14" s="270" t="s">
        <v>264</v>
      </c>
      <c r="W14" s="271"/>
      <c r="X14" s="272"/>
    </row>
    <row r="15" spans="1:24" x14ac:dyDescent="0.15">
      <c r="A15" s="186"/>
      <c r="B15" s="187" t="s">
        <v>263</v>
      </c>
      <c r="C15" s="188"/>
      <c r="D15" s="267" t="s">
        <v>264</v>
      </c>
      <c r="E15" s="268"/>
      <c r="F15" s="269"/>
      <c r="G15" s="267" t="s">
        <v>264</v>
      </c>
      <c r="H15" s="268"/>
      <c r="I15" s="269"/>
      <c r="J15" s="267" t="s">
        <v>264</v>
      </c>
      <c r="K15" s="268"/>
      <c r="L15" s="269"/>
      <c r="M15" s="270" t="s">
        <v>264</v>
      </c>
      <c r="N15" s="271"/>
      <c r="O15" s="271"/>
      <c r="P15" s="270" t="s">
        <v>264</v>
      </c>
      <c r="Q15" s="271"/>
      <c r="R15" s="271"/>
      <c r="S15" s="270" t="s">
        <v>264</v>
      </c>
      <c r="T15" s="271"/>
      <c r="U15" s="271"/>
      <c r="V15" s="270" t="s">
        <v>264</v>
      </c>
      <c r="W15" s="271"/>
      <c r="X15" s="272"/>
    </row>
    <row r="16" spans="1:24" x14ac:dyDescent="0.15">
      <c r="A16" s="186"/>
      <c r="B16" s="187" t="s">
        <v>265</v>
      </c>
      <c r="C16" s="188"/>
      <c r="D16" s="267" t="s">
        <v>264</v>
      </c>
      <c r="E16" s="268"/>
      <c r="F16" s="269"/>
      <c r="G16" s="267">
        <v>0.43966</v>
      </c>
      <c r="H16" s="268"/>
      <c r="I16" s="269"/>
      <c r="J16" s="267">
        <v>0.43966</v>
      </c>
      <c r="K16" s="268"/>
      <c r="L16" s="269"/>
      <c r="M16" s="270" t="s">
        <v>264</v>
      </c>
      <c r="N16" s="271"/>
      <c r="O16" s="271"/>
      <c r="P16" s="267" t="s">
        <v>264</v>
      </c>
      <c r="Q16" s="268"/>
      <c r="R16" s="269"/>
      <c r="S16" s="270" t="s">
        <v>264</v>
      </c>
      <c r="T16" s="271"/>
      <c r="U16" s="271"/>
      <c r="V16" s="270" t="s">
        <v>264</v>
      </c>
      <c r="W16" s="271"/>
      <c r="X16" s="272"/>
    </row>
    <row r="17" spans="1:24" x14ac:dyDescent="0.15">
      <c r="A17" s="186"/>
      <c r="B17" s="187" t="s">
        <v>266</v>
      </c>
      <c r="C17" s="188"/>
      <c r="D17" s="267" t="s">
        <v>264</v>
      </c>
      <c r="E17" s="268"/>
      <c r="F17" s="269"/>
      <c r="G17" s="267" t="s">
        <v>264</v>
      </c>
      <c r="H17" s="268"/>
      <c r="I17" s="269"/>
      <c r="J17" s="267" t="s">
        <v>264</v>
      </c>
      <c r="K17" s="268"/>
      <c r="L17" s="269"/>
      <c r="M17" s="270" t="s">
        <v>264</v>
      </c>
      <c r="N17" s="271"/>
      <c r="O17" s="271"/>
      <c r="P17" s="267" t="s">
        <v>264</v>
      </c>
      <c r="Q17" s="268"/>
      <c r="R17" s="269"/>
      <c r="S17" s="270" t="s">
        <v>264</v>
      </c>
      <c r="T17" s="271"/>
      <c r="U17" s="271"/>
      <c r="V17" s="270" t="s">
        <v>264</v>
      </c>
      <c r="W17" s="271"/>
      <c r="X17" s="272"/>
    </row>
    <row r="18" spans="1:24" x14ac:dyDescent="0.15">
      <c r="A18" s="186" t="s">
        <v>272</v>
      </c>
      <c r="B18" s="187"/>
      <c r="C18" s="188"/>
      <c r="D18" s="267">
        <v>4362.7213160000001</v>
      </c>
      <c r="E18" s="268"/>
      <c r="F18" s="269"/>
      <c r="G18" s="267">
        <v>436.30231500000002</v>
      </c>
      <c r="H18" s="268"/>
      <c r="I18" s="269"/>
      <c r="J18" s="267">
        <v>398.08213200000046</v>
      </c>
      <c r="K18" s="268"/>
      <c r="L18" s="269"/>
      <c r="M18" s="270">
        <v>4400.9414989999996</v>
      </c>
      <c r="N18" s="271"/>
      <c r="O18" s="271"/>
      <c r="P18" s="267">
        <v>3146.7920960000001</v>
      </c>
      <c r="Q18" s="268"/>
      <c r="R18" s="269"/>
      <c r="S18" s="270">
        <v>216.85726</v>
      </c>
      <c r="T18" s="271"/>
      <c r="U18" s="271"/>
      <c r="V18" s="270">
        <v>1254.1494029999999</v>
      </c>
      <c r="W18" s="271"/>
      <c r="X18" s="272"/>
    </row>
    <row r="19" spans="1:24" x14ac:dyDescent="0.15">
      <c r="A19" s="186" t="s">
        <v>273</v>
      </c>
      <c r="B19" s="187"/>
      <c r="C19" s="188"/>
      <c r="D19" s="267" t="s">
        <v>264</v>
      </c>
      <c r="E19" s="268"/>
      <c r="F19" s="269"/>
      <c r="G19" s="267" t="s">
        <v>264</v>
      </c>
      <c r="H19" s="268"/>
      <c r="I19" s="269"/>
      <c r="J19" s="267" t="s">
        <v>264</v>
      </c>
      <c r="K19" s="268"/>
      <c r="L19" s="269"/>
      <c r="M19" s="270" t="s">
        <v>264</v>
      </c>
      <c r="N19" s="271"/>
      <c r="O19" s="271"/>
      <c r="P19" s="270" t="s">
        <v>264</v>
      </c>
      <c r="Q19" s="271"/>
      <c r="R19" s="271"/>
      <c r="S19" s="270" t="s">
        <v>264</v>
      </c>
      <c r="T19" s="271"/>
      <c r="U19" s="271"/>
      <c r="V19" s="270" t="s">
        <v>264</v>
      </c>
      <c r="W19" s="271"/>
      <c r="X19" s="272"/>
    </row>
    <row r="20" spans="1:24" x14ac:dyDescent="0.15">
      <c r="A20" s="186" t="s">
        <v>274</v>
      </c>
      <c r="B20" s="187"/>
      <c r="C20" s="188"/>
      <c r="D20" s="267" t="s">
        <v>264</v>
      </c>
      <c r="E20" s="268"/>
      <c r="F20" s="269"/>
      <c r="G20" s="267">
        <v>762.09609</v>
      </c>
      <c r="H20" s="268"/>
      <c r="I20" s="269"/>
      <c r="J20" s="267">
        <v>74.004322000000002</v>
      </c>
      <c r="K20" s="268"/>
      <c r="L20" s="269"/>
      <c r="M20" s="270">
        <v>688.091768</v>
      </c>
      <c r="N20" s="271"/>
      <c r="O20" s="271"/>
      <c r="P20" s="267">
        <v>289.40558700000003</v>
      </c>
      <c r="Q20" s="268"/>
      <c r="R20" s="269"/>
      <c r="S20" s="270">
        <v>84.796305000000004</v>
      </c>
      <c r="T20" s="271"/>
      <c r="U20" s="271"/>
      <c r="V20" s="270">
        <v>398.68618099999998</v>
      </c>
      <c r="W20" s="271"/>
      <c r="X20" s="272"/>
    </row>
    <row r="21" spans="1:24" x14ac:dyDescent="0.15">
      <c r="A21" s="186" t="s">
        <v>275</v>
      </c>
      <c r="B21" s="187"/>
      <c r="C21" s="188"/>
      <c r="D21" s="267">
        <v>58.378295000000001</v>
      </c>
      <c r="E21" s="268"/>
      <c r="F21" s="269"/>
      <c r="G21" s="267">
        <v>130.88606999999999</v>
      </c>
      <c r="H21" s="268"/>
      <c r="I21" s="269"/>
      <c r="J21" s="267">
        <v>149.53405799999999</v>
      </c>
      <c r="K21" s="268"/>
      <c r="L21" s="269"/>
      <c r="M21" s="270">
        <v>39.730307000000003</v>
      </c>
      <c r="N21" s="271"/>
      <c r="O21" s="271"/>
      <c r="P21" s="297" t="s">
        <v>264</v>
      </c>
      <c r="Q21" s="298"/>
      <c r="R21" s="298"/>
      <c r="S21" s="270">
        <v>18.647988000000002</v>
      </c>
      <c r="T21" s="271"/>
      <c r="U21" s="271"/>
      <c r="V21" s="270">
        <v>39.730307000000003</v>
      </c>
      <c r="W21" s="271"/>
      <c r="X21" s="272"/>
    </row>
    <row r="22" spans="1:24" x14ac:dyDescent="0.15">
      <c r="A22" s="186" t="s">
        <v>276</v>
      </c>
      <c r="B22" s="187"/>
      <c r="C22" s="188"/>
      <c r="D22" s="267">
        <v>6.2329439999999998</v>
      </c>
      <c r="E22" s="268"/>
      <c r="F22" s="269"/>
      <c r="G22" s="267">
        <v>386.29930200000001</v>
      </c>
      <c r="H22" s="268"/>
      <c r="I22" s="269"/>
      <c r="J22" s="267">
        <v>388.67434199999997</v>
      </c>
      <c r="K22" s="268"/>
      <c r="L22" s="269"/>
      <c r="M22" s="270">
        <v>3.857904</v>
      </c>
      <c r="N22" s="271"/>
      <c r="O22" s="271"/>
      <c r="P22" s="270" t="s">
        <v>264</v>
      </c>
      <c r="Q22" s="271"/>
      <c r="R22" s="271"/>
      <c r="S22" s="270" t="s">
        <v>264</v>
      </c>
      <c r="T22" s="271"/>
      <c r="U22" s="271"/>
      <c r="V22" s="270">
        <v>3.857904</v>
      </c>
      <c r="W22" s="271"/>
      <c r="X22" s="272"/>
    </row>
    <row r="23" spans="1:24" ht="14.25" thickBot="1" x14ac:dyDescent="0.2">
      <c r="A23" s="261" t="s">
        <v>277</v>
      </c>
      <c r="B23" s="262"/>
      <c r="C23" s="263"/>
      <c r="D23" s="264">
        <v>31085.781684000005</v>
      </c>
      <c r="E23" s="265"/>
      <c r="F23" s="266"/>
      <c r="G23" s="264">
        <v>2341.5779480000001</v>
      </c>
      <c r="H23" s="265"/>
      <c r="I23" s="266"/>
      <c r="J23" s="264">
        <v>1992.9396890000016</v>
      </c>
      <c r="K23" s="265"/>
      <c r="L23" s="266"/>
      <c r="M23" s="264">
        <v>31434.419943000001</v>
      </c>
      <c r="N23" s="265"/>
      <c r="O23" s="266"/>
      <c r="P23" s="264">
        <v>10830.119013</v>
      </c>
      <c r="Q23" s="265"/>
      <c r="R23" s="266"/>
      <c r="S23" s="264">
        <v>676.643238</v>
      </c>
      <c r="T23" s="265"/>
      <c r="U23" s="266"/>
      <c r="V23" s="264">
        <v>20604.300930000001</v>
      </c>
      <c r="W23" s="265"/>
      <c r="X23" s="273"/>
    </row>
    <row r="24" spans="1:24" x14ac:dyDescent="0.15">
      <c r="A24" s="182"/>
      <c r="B24" s="182"/>
      <c r="C24" s="182"/>
      <c r="D24" s="182"/>
      <c r="E24" s="182"/>
      <c r="F24" s="182"/>
      <c r="G24" s="182" t="str">
        <f>IF($P$21="        －"," ","※ソフトウェアの減価償却は直接法により処理しておりますので、⑤列の数値は④列の数値の内数になります。")</f>
        <v xml:space="preserve"> </v>
      </c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</row>
    <row r="25" spans="1:24" x14ac:dyDescent="0.15">
      <c r="A25" s="182"/>
      <c r="B25" s="182"/>
      <c r="C25" s="182"/>
      <c r="D25" s="182"/>
      <c r="E25" s="182"/>
      <c r="F25" s="182"/>
      <c r="G25" s="182" t="str">
        <f>IF($P$21="        －"," ","  よって「当期末残高」は「当期末取得原価」と同じ数値になります。")</f>
        <v xml:space="preserve"> </v>
      </c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1:24" x14ac:dyDescent="0.1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1:24" ht="14.25" thickBot="1" x14ac:dyDescent="0.2">
      <c r="A27" s="182" t="s">
        <v>278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279" t="s">
        <v>216</v>
      </c>
      <c r="P27" s="280"/>
      <c r="Q27" s="280"/>
      <c r="R27" s="280"/>
      <c r="S27" s="182"/>
      <c r="T27" s="182"/>
      <c r="U27" s="182"/>
      <c r="V27" s="182"/>
      <c r="W27" s="182"/>
      <c r="X27" s="182"/>
    </row>
    <row r="28" spans="1:24" ht="20.25" customHeight="1" x14ac:dyDescent="0.15">
      <c r="A28" s="281" t="s">
        <v>254</v>
      </c>
      <c r="B28" s="282"/>
      <c r="C28" s="282"/>
      <c r="D28" s="285" t="s">
        <v>279</v>
      </c>
      <c r="E28" s="286"/>
      <c r="F28" s="287"/>
      <c r="G28" s="288" t="s">
        <v>256</v>
      </c>
      <c r="H28" s="289"/>
      <c r="I28" s="289"/>
      <c r="J28" s="288" t="s">
        <v>257</v>
      </c>
      <c r="K28" s="289"/>
      <c r="L28" s="289"/>
      <c r="M28" s="288" t="s">
        <v>280</v>
      </c>
      <c r="N28" s="289"/>
      <c r="O28" s="289"/>
      <c r="P28" s="288" t="s">
        <v>261</v>
      </c>
      <c r="Q28" s="289"/>
      <c r="R28" s="290"/>
      <c r="S28" s="182"/>
      <c r="T28" s="182"/>
      <c r="U28" s="182"/>
      <c r="V28" s="182"/>
      <c r="W28" s="182"/>
      <c r="X28" s="182"/>
    </row>
    <row r="29" spans="1:24" ht="15" customHeight="1" thickBot="1" x14ac:dyDescent="0.2">
      <c r="A29" s="283"/>
      <c r="B29" s="284"/>
      <c r="C29" s="284"/>
      <c r="D29" s="291" t="s">
        <v>281</v>
      </c>
      <c r="E29" s="292"/>
      <c r="F29" s="293"/>
      <c r="G29" s="294" t="s">
        <v>282</v>
      </c>
      <c r="H29" s="295"/>
      <c r="I29" s="295"/>
      <c r="J29" s="294" t="s">
        <v>283</v>
      </c>
      <c r="K29" s="295"/>
      <c r="L29" s="295"/>
      <c r="M29" s="294" t="s">
        <v>284</v>
      </c>
      <c r="N29" s="295"/>
      <c r="O29" s="295"/>
      <c r="P29" s="294" t="s">
        <v>285</v>
      </c>
      <c r="Q29" s="295"/>
      <c r="R29" s="296"/>
      <c r="S29" s="182"/>
      <c r="T29" s="182"/>
      <c r="U29" s="182"/>
      <c r="V29" s="182"/>
      <c r="W29" s="182"/>
      <c r="X29" s="182"/>
    </row>
    <row r="30" spans="1:24" x14ac:dyDescent="0.15">
      <c r="A30" s="183" t="s">
        <v>262</v>
      </c>
      <c r="B30" s="184"/>
      <c r="C30" s="185"/>
      <c r="D30" s="275">
        <v>1.0183960000000001</v>
      </c>
      <c r="E30" s="276"/>
      <c r="F30" s="277"/>
      <c r="G30" s="275" t="s">
        <v>264</v>
      </c>
      <c r="H30" s="276"/>
      <c r="I30" s="277"/>
      <c r="J30" s="275">
        <v>0.1720560000000001</v>
      </c>
      <c r="K30" s="276"/>
      <c r="L30" s="277"/>
      <c r="M30" s="275">
        <v>0.17205599999999999</v>
      </c>
      <c r="N30" s="276"/>
      <c r="O30" s="277"/>
      <c r="P30" s="275">
        <v>0.84633999999999998</v>
      </c>
      <c r="Q30" s="276"/>
      <c r="R30" s="278"/>
      <c r="S30" s="182"/>
      <c r="T30" s="182"/>
      <c r="U30" s="182"/>
      <c r="V30" s="182"/>
      <c r="W30" s="182"/>
      <c r="X30" s="182"/>
    </row>
    <row r="31" spans="1:24" x14ac:dyDescent="0.15">
      <c r="A31" s="186"/>
      <c r="B31" s="187" t="s">
        <v>286</v>
      </c>
      <c r="C31" s="188"/>
      <c r="D31" s="267" t="s">
        <v>264</v>
      </c>
      <c r="E31" s="268"/>
      <c r="F31" s="269"/>
      <c r="G31" s="267" t="s">
        <v>264</v>
      </c>
      <c r="H31" s="268"/>
      <c r="I31" s="269"/>
      <c r="J31" s="267" t="s">
        <v>264</v>
      </c>
      <c r="K31" s="268"/>
      <c r="L31" s="269"/>
      <c r="M31" s="270" t="s">
        <v>264</v>
      </c>
      <c r="N31" s="271"/>
      <c r="O31" s="271"/>
      <c r="P31" s="270" t="s">
        <v>264</v>
      </c>
      <c r="Q31" s="271"/>
      <c r="R31" s="272"/>
      <c r="S31" s="182"/>
      <c r="T31" s="182"/>
      <c r="U31" s="182"/>
      <c r="V31" s="182"/>
      <c r="W31" s="182"/>
      <c r="X31" s="182"/>
    </row>
    <row r="32" spans="1:24" x14ac:dyDescent="0.15">
      <c r="A32" s="186"/>
      <c r="B32" s="187" t="s">
        <v>287</v>
      </c>
      <c r="C32" s="188"/>
      <c r="D32" s="267">
        <v>1.0183960000000001</v>
      </c>
      <c r="E32" s="268"/>
      <c r="F32" s="269"/>
      <c r="G32" s="267" t="s">
        <v>264</v>
      </c>
      <c r="H32" s="268"/>
      <c r="I32" s="269"/>
      <c r="J32" s="267">
        <v>0.1720560000000001</v>
      </c>
      <c r="K32" s="268"/>
      <c r="L32" s="269"/>
      <c r="M32" s="270">
        <v>0.17205599999999999</v>
      </c>
      <c r="N32" s="271"/>
      <c r="O32" s="271"/>
      <c r="P32" s="270">
        <v>0.84633999999999998</v>
      </c>
      <c r="Q32" s="271"/>
      <c r="R32" s="272"/>
      <c r="S32" s="182"/>
      <c r="T32" s="182"/>
      <c r="U32" s="182"/>
      <c r="V32" s="182"/>
      <c r="W32" s="182"/>
      <c r="X32" s="182"/>
    </row>
    <row r="33" spans="1:24" x14ac:dyDescent="0.15">
      <c r="A33" s="186" t="s">
        <v>271</v>
      </c>
      <c r="B33" s="187"/>
      <c r="C33" s="188"/>
      <c r="D33" s="267" t="s">
        <v>264</v>
      </c>
      <c r="E33" s="268"/>
      <c r="F33" s="269"/>
      <c r="G33" s="267" t="s">
        <v>264</v>
      </c>
      <c r="H33" s="268"/>
      <c r="I33" s="269"/>
      <c r="J33" s="267" t="s">
        <v>264</v>
      </c>
      <c r="K33" s="268"/>
      <c r="L33" s="269"/>
      <c r="M33" s="267" t="s">
        <v>264</v>
      </c>
      <c r="N33" s="268"/>
      <c r="O33" s="269"/>
      <c r="P33" s="267" t="s">
        <v>264</v>
      </c>
      <c r="Q33" s="268"/>
      <c r="R33" s="274"/>
      <c r="S33" s="182"/>
      <c r="T33" s="182"/>
      <c r="U33" s="182"/>
      <c r="V33" s="182"/>
      <c r="W33" s="182"/>
      <c r="X33" s="182"/>
    </row>
    <row r="34" spans="1:24" x14ac:dyDescent="0.15">
      <c r="A34" s="186"/>
      <c r="B34" s="187" t="s">
        <v>286</v>
      </c>
      <c r="C34" s="188"/>
      <c r="D34" s="267" t="s">
        <v>264</v>
      </c>
      <c r="E34" s="268"/>
      <c r="F34" s="269"/>
      <c r="G34" s="267" t="s">
        <v>264</v>
      </c>
      <c r="H34" s="268"/>
      <c r="I34" s="269"/>
      <c r="J34" s="267" t="s">
        <v>264</v>
      </c>
      <c r="K34" s="268"/>
      <c r="L34" s="269"/>
      <c r="M34" s="270" t="s">
        <v>264</v>
      </c>
      <c r="N34" s="271"/>
      <c r="O34" s="271"/>
      <c r="P34" s="270" t="s">
        <v>264</v>
      </c>
      <c r="Q34" s="271"/>
      <c r="R34" s="272"/>
      <c r="S34" s="182"/>
      <c r="T34" s="182"/>
      <c r="U34" s="182"/>
      <c r="V34" s="182"/>
      <c r="W34" s="182"/>
      <c r="X34" s="182"/>
    </row>
    <row r="35" spans="1:24" x14ac:dyDescent="0.15">
      <c r="A35" s="186"/>
      <c r="B35" s="187" t="s">
        <v>287</v>
      </c>
      <c r="C35" s="188"/>
      <c r="D35" s="267" t="s">
        <v>264</v>
      </c>
      <c r="E35" s="268"/>
      <c r="F35" s="269"/>
      <c r="G35" s="267" t="s">
        <v>264</v>
      </c>
      <c r="H35" s="268"/>
      <c r="I35" s="269"/>
      <c r="J35" s="267" t="s">
        <v>264</v>
      </c>
      <c r="K35" s="268"/>
      <c r="L35" s="269"/>
      <c r="M35" s="270" t="s">
        <v>264</v>
      </c>
      <c r="N35" s="271"/>
      <c r="O35" s="271"/>
      <c r="P35" s="270" t="s">
        <v>264</v>
      </c>
      <c r="Q35" s="271"/>
      <c r="R35" s="272"/>
      <c r="S35" s="182"/>
      <c r="T35" s="182"/>
      <c r="U35" s="182"/>
      <c r="V35" s="182"/>
      <c r="W35" s="182"/>
      <c r="X35" s="182"/>
    </row>
    <row r="36" spans="1:24" ht="14.25" thickBot="1" x14ac:dyDescent="0.2">
      <c r="A36" s="261" t="s">
        <v>277</v>
      </c>
      <c r="B36" s="262"/>
      <c r="C36" s="263"/>
      <c r="D36" s="264">
        <v>1.0183960000000001</v>
      </c>
      <c r="E36" s="265"/>
      <c r="F36" s="266"/>
      <c r="G36" s="264" t="s">
        <v>264</v>
      </c>
      <c r="H36" s="265"/>
      <c r="I36" s="266"/>
      <c r="J36" s="264">
        <v>0.1720560000000001</v>
      </c>
      <c r="K36" s="265"/>
      <c r="L36" s="266"/>
      <c r="M36" s="264">
        <v>0.17205599999999999</v>
      </c>
      <c r="N36" s="265"/>
      <c r="O36" s="266"/>
      <c r="P36" s="264">
        <v>0.84633999999999998</v>
      </c>
      <c r="Q36" s="265"/>
      <c r="R36" s="273"/>
      <c r="S36" s="182"/>
      <c r="T36" s="182"/>
      <c r="U36" s="182"/>
      <c r="V36" s="182"/>
      <c r="W36" s="182"/>
      <c r="X36" s="182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37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Normal="100" zoomScaleSheetLayoutView="100" workbookViewId="0"/>
  </sheetViews>
  <sheetFormatPr defaultRowHeight="20.100000000000001" customHeight="1" x14ac:dyDescent="0.15"/>
  <cols>
    <col min="1" max="24" width="3.625" style="190" customWidth="1"/>
    <col min="25" max="25" width="7.375" style="190" customWidth="1"/>
    <col min="26" max="52" width="3.625" style="190" customWidth="1"/>
    <col min="53" max="256" width="9" style="190"/>
    <col min="257" max="280" width="3.625" style="190" customWidth="1"/>
    <col min="281" max="281" width="7.375" style="190" customWidth="1"/>
    <col min="282" max="308" width="3.625" style="190" customWidth="1"/>
    <col min="309" max="512" width="9" style="190"/>
    <col min="513" max="536" width="3.625" style="190" customWidth="1"/>
    <col min="537" max="537" width="7.375" style="190" customWidth="1"/>
    <col min="538" max="564" width="3.625" style="190" customWidth="1"/>
    <col min="565" max="768" width="9" style="190"/>
    <col min="769" max="792" width="3.625" style="190" customWidth="1"/>
    <col min="793" max="793" width="7.375" style="190" customWidth="1"/>
    <col min="794" max="820" width="3.625" style="190" customWidth="1"/>
    <col min="821" max="1024" width="9" style="190"/>
    <col min="1025" max="1048" width="3.625" style="190" customWidth="1"/>
    <col min="1049" max="1049" width="7.375" style="190" customWidth="1"/>
    <col min="1050" max="1076" width="3.625" style="190" customWidth="1"/>
    <col min="1077" max="1280" width="9" style="190"/>
    <col min="1281" max="1304" width="3.625" style="190" customWidth="1"/>
    <col min="1305" max="1305" width="7.375" style="190" customWidth="1"/>
    <col min="1306" max="1332" width="3.625" style="190" customWidth="1"/>
    <col min="1333" max="1536" width="9" style="190"/>
    <col min="1537" max="1560" width="3.625" style="190" customWidth="1"/>
    <col min="1561" max="1561" width="7.375" style="190" customWidth="1"/>
    <col min="1562" max="1588" width="3.625" style="190" customWidth="1"/>
    <col min="1589" max="1792" width="9" style="190"/>
    <col min="1793" max="1816" width="3.625" style="190" customWidth="1"/>
    <col min="1817" max="1817" width="7.375" style="190" customWidth="1"/>
    <col min="1818" max="1844" width="3.625" style="190" customWidth="1"/>
    <col min="1845" max="2048" width="9" style="190"/>
    <col min="2049" max="2072" width="3.625" style="190" customWidth="1"/>
    <col min="2073" max="2073" width="7.375" style="190" customWidth="1"/>
    <col min="2074" max="2100" width="3.625" style="190" customWidth="1"/>
    <col min="2101" max="2304" width="9" style="190"/>
    <col min="2305" max="2328" width="3.625" style="190" customWidth="1"/>
    <col min="2329" max="2329" width="7.375" style="190" customWidth="1"/>
    <col min="2330" max="2356" width="3.625" style="190" customWidth="1"/>
    <col min="2357" max="2560" width="9" style="190"/>
    <col min="2561" max="2584" width="3.625" style="190" customWidth="1"/>
    <col min="2585" max="2585" width="7.375" style="190" customWidth="1"/>
    <col min="2586" max="2612" width="3.625" style="190" customWidth="1"/>
    <col min="2613" max="2816" width="9" style="190"/>
    <col min="2817" max="2840" width="3.625" style="190" customWidth="1"/>
    <col min="2841" max="2841" width="7.375" style="190" customWidth="1"/>
    <col min="2842" max="2868" width="3.625" style="190" customWidth="1"/>
    <col min="2869" max="3072" width="9" style="190"/>
    <col min="3073" max="3096" width="3.625" style="190" customWidth="1"/>
    <col min="3097" max="3097" width="7.375" style="190" customWidth="1"/>
    <col min="3098" max="3124" width="3.625" style="190" customWidth="1"/>
    <col min="3125" max="3328" width="9" style="190"/>
    <col min="3329" max="3352" width="3.625" style="190" customWidth="1"/>
    <col min="3353" max="3353" width="7.375" style="190" customWidth="1"/>
    <col min="3354" max="3380" width="3.625" style="190" customWidth="1"/>
    <col min="3381" max="3584" width="9" style="190"/>
    <col min="3585" max="3608" width="3.625" style="190" customWidth="1"/>
    <col min="3609" max="3609" width="7.375" style="190" customWidth="1"/>
    <col min="3610" max="3636" width="3.625" style="190" customWidth="1"/>
    <col min="3637" max="3840" width="9" style="190"/>
    <col min="3841" max="3864" width="3.625" style="190" customWidth="1"/>
    <col min="3865" max="3865" width="7.375" style="190" customWidth="1"/>
    <col min="3866" max="3892" width="3.625" style="190" customWidth="1"/>
    <col min="3893" max="4096" width="9" style="190"/>
    <col min="4097" max="4120" width="3.625" style="190" customWidth="1"/>
    <col min="4121" max="4121" width="7.375" style="190" customWidth="1"/>
    <col min="4122" max="4148" width="3.625" style="190" customWidth="1"/>
    <col min="4149" max="4352" width="9" style="190"/>
    <col min="4353" max="4376" width="3.625" style="190" customWidth="1"/>
    <col min="4377" max="4377" width="7.375" style="190" customWidth="1"/>
    <col min="4378" max="4404" width="3.625" style="190" customWidth="1"/>
    <col min="4405" max="4608" width="9" style="190"/>
    <col min="4609" max="4632" width="3.625" style="190" customWidth="1"/>
    <col min="4633" max="4633" width="7.375" style="190" customWidth="1"/>
    <col min="4634" max="4660" width="3.625" style="190" customWidth="1"/>
    <col min="4661" max="4864" width="9" style="190"/>
    <col min="4865" max="4888" width="3.625" style="190" customWidth="1"/>
    <col min="4889" max="4889" width="7.375" style="190" customWidth="1"/>
    <col min="4890" max="4916" width="3.625" style="190" customWidth="1"/>
    <col min="4917" max="5120" width="9" style="190"/>
    <col min="5121" max="5144" width="3.625" style="190" customWidth="1"/>
    <col min="5145" max="5145" width="7.375" style="190" customWidth="1"/>
    <col min="5146" max="5172" width="3.625" style="190" customWidth="1"/>
    <col min="5173" max="5376" width="9" style="190"/>
    <col min="5377" max="5400" width="3.625" style="190" customWidth="1"/>
    <col min="5401" max="5401" width="7.375" style="190" customWidth="1"/>
    <col min="5402" max="5428" width="3.625" style="190" customWidth="1"/>
    <col min="5429" max="5632" width="9" style="190"/>
    <col min="5633" max="5656" width="3.625" style="190" customWidth="1"/>
    <col min="5657" max="5657" width="7.375" style="190" customWidth="1"/>
    <col min="5658" max="5684" width="3.625" style="190" customWidth="1"/>
    <col min="5685" max="5888" width="9" style="190"/>
    <col min="5889" max="5912" width="3.625" style="190" customWidth="1"/>
    <col min="5913" max="5913" width="7.375" style="190" customWidth="1"/>
    <col min="5914" max="5940" width="3.625" style="190" customWidth="1"/>
    <col min="5941" max="6144" width="9" style="190"/>
    <col min="6145" max="6168" width="3.625" style="190" customWidth="1"/>
    <col min="6169" max="6169" width="7.375" style="190" customWidth="1"/>
    <col min="6170" max="6196" width="3.625" style="190" customWidth="1"/>
    <col min="6197" max="6400" width="9" style="190"/>
    <col min="6401" max="6424" width="3.625" style="190" customWidth="1"/>
    <col min="6425" max="6425" width="7.375" style="190" customWidth="1"/>
    <col min="6426" max="6452" width="3.625" style="190" customWidth="1"/>
    <col min="6453" max="6656" width="9" style="190"/>
    <col min="6657" max="6680" width="3.625" style="190" customWidth="1"/>
    <col min="6681" max="6681" width="7.375" style="190" customWidth="1"/>
    <col min="6682" max="6708" width="3.625" style="190" customWidth="1"/>
    <col min="6709" max="6912" width="9" style="190"/>
    <col min="6913" max="6936" width="3.625" style="190" customWidth="1"/>
    <col min="6937" max="6937" width="7.375" style="190" customWidth="1"/>
    <col min="6938" max="6964" width="3.625" style="190" customWidth="1"/>
    <col min="6965" max="7168" width="9" style="190"/>
    <col min="7169" max="7192" width="3.625" style="190" customWidth="1"/>
    <col min="7193" max="7193" width="7.375" style="190" customWidth="1"/>
    <col min="7194" max="7220" width="3.625" style="190" customWidth="1"/>
    <col min="7221" max="7424" width="9" style="190"/>
    <col min="7425" max="7448" width="3.625" style="190" customWidth="1"/>
    <col min="7449" max="7449" width="7.375" style="190" customWidth="1"/>
    <col min="7450" max="7476" width="3.625" style="190" customWidth="1"/>
    <col min="7477" max="7680" width="9" style="190"/>
    <col min="7681" max="7704" width="3.625" style="190" customWidth="1"/>
    <col min="7705" max="7705" width="7.375" style="190" customWidth="1"/>
    <col min="7706" max="7732" width="3.625" style="190" customWidth="1"/>
    <col min="7733" max="7936" width="9" style="190"/>
    <col min="7937" max="7960" width="3.625" style="190" customWidth="1"/>
    <col min="7961" max="7961" width="7.375" style="190" customWidth="1"/>
    <col min="7962" max="7988" width="3.625" style="190" customWidth="1"/>
    <col min="7989" max="8192" width="9" style="190"/>
    <col min="8193" max="8216" width="3.625" style="190" customWidth="1"/>
    <col min="8217" max="8217" width="7.375" style="190" customWidth="1"/>
    <col min="8218" max="8244" width="3.625" style="190" customWidth="1"/>
    <col min="8245" max="8448" width="9" style="190"/>
    <col min="8449" max="8472" width="3.625" style="190" customWidth="1"/>
    <col min="8473" max="8473" width="7.375" style="190" customWidth="1"/>
    <col min="8474" max="8500" width="3.625" style="190" customWidth="1"/>
    <col min="8501" max="8704" width="9" style="190"/>
    <col min="8705" max="8728" width="3.625" style="190" customWidth="1"/>
    <col min="8729" max="8729" width="7.375" style="190" customWidth="1"/>
    <col min="8730" max="8756" width="3.625" style="190" customWidth="1"/>
    <col min="8757" max="8960" width="9" style="190"/>
    <col min="8961" max="8984" width="3.625" style="190" customWidth="1"/>
    <col min="8985" max="8985" width="7.375" style="190" customWidth="1"/>
    <col min="8986" max="9012" width="3.625" style="190" customWidth="1"/>
    <col min="9013" max="9216" width="9" style="190"/>
    <col min="9217" max="9240" width="3.625" style="190" customWidth="1"/>
    <col min="9241" max="9241" width="7.375" style="190" customWidth="1"/>
    <col min="9242" max="9268" width="3.625" style="190" customWidth="1"/>
    <col min="9269" max="9472" width="9" style="190"/>
    <col min="9473" max="9496" width="3.625" style="190" customWidth="1"/>
    <col min="9497" max="9497" width="7.375" style="190" customWidth="1"/>
    <col min="9498" max="9524" width="3.625" style="190" customWidth="1"/>
    <col min="9525" max="9728" width="9" style="190"/>
    <col min="9729" max="9752" width="3.625" style="190" customWidth="1"/>
    <col min="9753" max="9753" width="7.375" style="190" customWidth="1"/>
    <col min="9754" max="9780" width="3.625" style="190" customWidth="1"/>
    <col min="9781" max="9984" width="9" style="190"/>
    <col min="9985" max="10008" width="3.625" style="190" customWidth="1"/>
    <col min="10009" max="10009" width="7.375" style="190" customWidth="1"/>
    <col min="10010" max="10036" width="3.625" style="190" customWidth="1"/>
    <col min="10037" max="10240" width="9" style="190"/>
    <col min="10241" max="10264" width="3.625" style="190" customWidth="1"/>
    <col min="10265" max="10265" width="7.375" style="190" customWidth="1"/>
    <col min="10266" max="10292" width="3.625" style="190" customWidth="1"/>
    <col min="10293" max="10496" width="9" style="190"/>
    <col min="10497" max="10520" width="3.625" style="190" customWidth="1"/>
    <col min="10521" max="10521" width="7.375" style="190" customWidth="1"/>
    <col min="10522" max="10548" width="3.625" style="190" customWidth="1"/>
    <col min="10549" max="10752" width="9" style="190"/>
    <col min="10753" max="10776" width="3.625" style="190" customWidth="1"/>
    <col min="10777" max="10777" width="7.375" style="190" customWidth="1"/>
    <col min="10778" max="10804" width="3.625" style="190" customWidth="1"/>
    <col min="10805" max="11008" width="9" style="190"/>
    <col min="11009" max="11032" width="3.625" style="190" customWidth="1"/>
    <col min="11033" max="11033" width="7.375" style="190" customWidth="1"/>
    <col min="11034" max="11060" width="3.625" style="190" customWidth="1"/>
    <col min="11061" max="11264" width="9" style="190"/>
    <col min="11265" max="11288" width="3.625" style="190" customWidth="1"/>
    <col min="11289" max="11289" width="7.375" style="190" customWidth="1"/>
    <col min="11290" max="11316" width="3.625" style="190" customWidth="1"/>
    <col min="11317" max="11520" width="9" style="190"/>
    <col min="11521" max="11544" width="3.625" style="190" customWidth="1"/>
    <col min="11545" max="11545" width="7.375" style="190" customWidth="1"/>
    <col min="11546" max="11572" width="3.625" style="190" customWidth="1"/>
    <col min="11573" max="11776" width="9" style="190"/>
    <col min="11777" max="11800" width="3.625" style="190" customWidth="1"/>
    <col min="11801" max="11801" width="7.375" style="190" customWidth="1"/>
    <col min="11802" max="11828" width="3.625" style="190" customWidth="1"/>
    <col min="11829" max="12032" width="9" style="190"/>
    <col min="12033" max="12056" width="3.625" style="190" customWidth="1"/>
    <col min="12057" max="12057" width="7.375" style="190" customWidth="1"/>
    <col min="12058" max="12084" width="3.625" style="190" customWidth="1"/>
    <col min="12085" max="12288" width="9" style="190"/>
    <col min="12289" max="12312" width="3.625" style="190" customWidth="1"/>
    <col min="12313" max="12313" width="7.375" style="190" customWidth="1"/>
    <col min="12314" max="12340" width="3.625" style="190" customWidth="1"/>
    <col min="12341" max="12544" width="9" style="190"/>
    <col min="12545" max="12568" width="3.625" style="190" customWidth="1"/>
    <col min="12569" max="12569" width="7.375" style="190" customWidth="1"/>
    <col min="12570" max="12596" width="3.625" style="190" customWidth="1"/>
    <col min="12597" max="12800" width="9" style="190"/>
    <col min="12801" max="12824" width="3.625" style="190" customWidth="1"/>
    <col min="12825" max="12825" width="7.375" style="190" customWidth="1"/>
    <col min="12826" max="12852" width="3.625" style="190" customWidth="1"/>
    <col min="12853" max="13056" width="9" style="190"/>
    <col min="13057" max="13080" width="3.625" style="190" customWidth="1"/>
    <col min="13081" max="13081" width="7.375" style="190" customWidth="1"/>
    <col min="13082" max="13108" width="3.625" style="190" customWidth="1"/>
    <col min="13109" max="13312" width="9" style="190"/>
    <col min="13313" max="13336" width="3.625" style="190" customWidth="1"/>
    <col min="13337" max="13337" width="7.375" style="190" customWidth="1"/>
    <col min="13338" max="13364" width="3.625" style="190" customWidth="1"/>
    <col min="13365" max="13568" width="9" style="190"/>
    <col min="13569" max="13592" width="3.625" style="190" customWidth="1"/>
    <col min="13593" max="13593" width="7.375" style="190" customWidth="1"/>
    <col min="13594" max="13620" width="3.625" style="190" customWidth="1"/>
    <col min="13621" max="13824" width="9" style="190"/>
    <col min="13825" max="13848" width="3.625" style="190" customWidth="1"/>
    <col min="13849" max="13849" width="7.375" style="190" customWidth="1"/>
    <col min="13850" max="13876" width="3.625" style="190" customWidth="1"/>
    <col min="13877" max="14080" width="9" style="190"/>
    <col min="14081" max="14104" width="3.625" style="190" customWidth="1"/>
    <col min="14105" max="14105" width="7.375" style="190" customWidth="1"/>
    <col min="14106" max="14132" width="3.625" style="190" customWidth="1"/>
    <col min="14133" max="14336" width="9" style="190"/>
    <col min="14337" max="14360" width="3.625" style="190" customWidth="1"/>
    <col min="14361" max="14361" width="7.375" style="190" customWidth="1"/>
    <col min="14362" max="14388" width="3.625" style="190" customWidth="1"/>
    <col min="14389" max="14592" width="9" style="190"/>
    <col min="14593" max="14616" width="3.625" style="190" customWidth="1"/>
    <col min="14617" max="14617" width="7.375" style="190" customWidth="1"/>
    <col min="14618" max="14644" width="3.625" style="190" customWidth="1"/>
    <col min="14645" max="14848" width="9" style="190"/>
    <col min="14849" max="14872" width="3.625" style="190" customWidth="1"/>
    <col min="14873" max="14873" width="7.375" style="190" customWidth="1"/>
    <col min="14874" max="14900" width="3.625" style="190" customWidth="1"/>
    <col min="14901" max="15104" width="9" style="190"/>
    <col min="15105" max="15128" width="3.625" style="190" customWidth="1"/>
    <col min="15129" max="15129" width="7.375" style="190" customWidth="1"/>
    <col min="15130" max="15156" width="3.625" style="190" customWidth="1"/>
    <col min="15157" max="15360" width="9" style="190"/>
    <col min="15361" max="15384" width="3.625" style="190" customWidth="1"/>
    <col min="15385" max="15385" width="7.375" style="190" customWidth="1"/>
    <col min="15386" max="15412" width="3.625" style="190" customWidth="1"/>
    <col min="15413" max="15616" width="9" style="190"/>
    <col min="15617" max="15640" width="3.625" style="190" customWidth="1"/>
    <col min="15641" max="15641" width="7.375" style="190" customWidth="1"/>
    <col min="15642" max="15668" width="3.625" style="190" customWidth="1"/>
    <col min="15669" max="15872" width="9" style="190"/>
    <col min="15873" max="15896" width="3.625" style="190" customWidth="1"/>
    <col min="15897" max="15897" width="7.375" style="190" customWidth="1"/>
    <col min="15898" max="15924" width="3.625" style="190" customWidth="1"/>
    <col min="15925" max="16128" width="9" style="190"/>
    <col min="16129" max="16152" width="3.625" style="190" customWidth="1"/>
    <col min="16153" max="16153" width="7.375" style="190" customWidth="1"/>
    <col min="16154" max="16180" width="3.625" style="190" customWidth="1"/>
    <col min="16181" max="16384" width="9" style="190"/>
  </cols>
  <sheetData>
    <row r="1" spans="1:25" ht="20.100000000000001" customHeight="1" x14ac:dyDescent="0.15">
      <c r="A1" s="189" t="s">
        <v>294</v>
      </c>
    </row>
    <row r="2" spans="1:25" ht="9.9499999999999993" customHeight="1" x14ac:dyDescent="0.15">
      <c r="A2" s="189"/>
    </row>
    <row r="3" spans="1:25" ht="20.100000000000001" customHeight="1" thickBot="1" x14ac:dyDescent="0.2">
      <c r="A3" s="190" t="s">
        <v>295</v>
      </c>
      <c r="U3" s="309" t="s">
        <v>216</v>
      </c>
      <c r="V3" s="310"/>
      <c r="W3" s="310"/>
      <c r="X3" s="310"/>
    </row>
    <row r="4" spans="1:25" ht="18.95" customHeight="1" x14ac:dyDescent="0.15">
      <c r="A4" s="311" t="s">
        <v>296</v>
      </c>
      <c r="B4" s="312"/>
      <c r="C4" s="312"/>
      <c r="D4" s="312"/>
      <c r="E4" s="312"/>
      <c r="F4" s="312"/>
      <c r="G4" s="312"/>
      <c r="H4" s="313" t="s">
        <v>297</v>
      </c>
      <c r="I4" s="314"/>
      <c r="J4" s="314"/>
      <c r="K4" s="313" t="s">
        <v>298</v>
      </c>
      <c r="L4" s="314"/>
      <c r="M4" s="314"/>
      <c r="N4" s="313" t="s">
        <v>299</v>
      </c>
      <c r="O4" s="314"/>
      <c r="P4" s="314"/>
      <c r="Q4" s="313" t="s">
        <v>300</v>
      </c>
      <c r="R4" s="314"/>
      <c r="S4" s="314"/>
      <c r="T4" s="315" t="s">
        <v>301</v>
      </c>
      <c r="U4" s="316"/>
      <c r="V4" s="313" t="s">
        <v>302</v>
      </c>
      <c r="W4" s="314"/>
      <c r="X4" s="317"/>
    </row>
    <row r="5" spans="1:25" ht="18" customHeight="1" x14ac:dyDescent="0.15">
      <c r="A5" s="330" t="s">
        <v>303</v>
      </c>
      <c r="B5" s="331"/>
      <c r="C5" s="331"/>
      <c r="D5" s="331"/>
      <c r="E5" s="331"/>
      <c r="F5" s="331"/>
      <c r="G5" s="331"/>
      <c r="H5" s="332">
        <f>SUM(H6:J10)</f>
        <v>6278.6898019999999</v>
      </c>
      <c r="I5" s="332"/>
      <c r="J5" s="332"/>
      <c r="K5" s="332">
        <f>SUM(K6:M10)</f>
        <v>5653.8750959999998</v>
      </c>
      <c r="L5" s="332"/>
      <c r="M5" s="332"/>
      <c r="N5" s="332">
        <f>SUM(N6:P10)</f>
        <v>6899.0025459999997</v>
      </c>
      <c r="O5" s="332"/>
      <c r="P5" s="332"/>
      <c r="Q5" s="332">
        <f>SUM(Q6:S10)</f>
        <v>5033.5623519999999</v>
      </c>
      <c r="R5" s="332"/>
      <c r="S5" s="332"/>
      <c r="T5" s="332" t="s">
        <v>248</v>
      </c>
      <c r="U5" s="333"/>
      <c r="V5" s="318">
        <f>SUM(V6:X10)</f>
        <v>5033.5623519999999</v>
      </c>
      <c r="W5" s="319"/>
      <c r="X5" s="320"/>
    </row>
    <row r="6" spans="1:25" ht="18" customHeight="1" x14ac:dyDescent="0.15">
      <c r="A6" s="191"/>
      <c r="B6" s="321" t="s">
        <v>304</v>
      </c>
      <c r="C6" s="322"/>
      <c r="D6" s="322"/>
      <c r="E6" s="322"/>
      <c r="F6" s="322"/>
      <c r="G6" s="323"/>
      <c r="H6" s="324">
        <v>56.125999999999998</v>
      </c>
      <c r="I6" s="325"/>
      <c r="J6" s="326"/>
      <c r="K6" s="324">
        <v>1.2E-2</v>
      </c>
      <c r="L6" s="325"/>
      <c r="M6" s="326"/>
      <c r="N6" s="324">
        <v>0</v>
      </c>
      <c r="O6" s="325"/>
      <c r="P6" s="326"/>
      <c r="Q6" s="324">
        <v>56.137999999999998</v>
      </c>
      <c r="R6" s="325"/>
      <c r="S6" s="326"/>
      <c r="T6" s="327" t="s">
        <v>248</v>
      </c>
      <c r="U6" s="328"/>
      <c r="V6" s="324">
        <v>56.137999999999998</v>
      </c>
      <c r="W6" s="325"/>
      <c r="X6" s="329"/>
      <c r="Y6" s="192"/>
    </row>
    <row r="7" spans="1:25" ht="18" customHeight="1" x14ac:dyDescent="0.15">
      <c r="A7" s="191"/>
      <c r="B7" s="343" t="s">
        <v>305</v>
      </c>
      <c r="C7" s="344"/>
      <c r="D7" s="344"/>
      <c r="E7" s="344"/>
      <c r="F7" s="344"/>
      <c r="G7" s="345"/>
      <c r="H7" s="334">
        <v>2815.2359999999999</v>
      </c>
      <c r="I7" s="335"/>
      <c r="J7" s="340"/>
      <c r="K7" s="334">
        <v>3.859</v>
      </c>
      <c r="L7" s="335"/>
      <c r="M7" s="340"/>
      <c r="N7" s="334">
        <v>1959.998</v>
      </c>
      <c r="O7" s="335"/>
      <c r="P7" s="340"/>
      <c r="Q7" s="334">
        <v>859.09699999999998</v>
      </c>
      <c r="R7" s="335"/>
      <c r="S7" s="340"/>
      <c r="T7" s="341" t="s">
        <v>248</v>
      </c>
      <c r="U7" s="342"/>
      <c r="V7" s="334">
        <v>859.09699999999998</v>
      </c>
      <c r="W7" s="335"/>
      <c r="X7" s="336"/>
      <c r="Y7" s="192"/>
    </row>
    <row r="8" spans="1:25" ht="18" customHeight="1" x14ac:dyDescent="0.15">
      <c r="A8" s="191"/>
      <c r="B8" s="337" t="s">
        <v>306</v>
      </c>
      <c r="C8" s="338"/>
      <c r="D8" s="338"/>
      <c r="E8" s="338"/>
      <c r="F8" s="338"/>
      <c r="G8" s="339"/>
      <c r="H8" s="334">
        <v>1136.6279999999999</v>
      </c>
      <c r="I8" s="335"/>
      <c r="J8" s="340"/>
      <c r="K8" s="334">
        <v>8.7710000000000008</v>
      </c>
      <c r="L8" s="335"/>
      <c r="M8" s="340"/>
      <c r="N8" s="334">
        <v>1094.393</v>
      </c>
      <c r="O8" s="335"/>
      <c r="P8" s="340"/>
      <c r="Q8" s="334">
        <v>51.006</v>
      </c>
      <c r="R8" s="335"/>
      <c r="S8" s="340"/>
      <c r="T8" s="341" t="s">
        <v>248</v>
      </c>
      <c r="U8" s="342"/>
      <c r="V8" s="334">
        <v>51.006</v>
      </c>
      <c r="W8" s="335"/>
      <c r="X8" s="336"/>
      <c r="Y8" s="192"/>
    </row>
    <row r="9" spans="1:25" ht="18" customHeight="1" x14ac:dyDescent="0.15">
      <c r="A9" s="191"/>
      <c r="B9" s="343" t="s">
        <v>307</v>
      </c>
      <c r="C9" s="344"/>
      <c r="D9" s="344"/>
      <c r="E9" s="344"/>
      <c r="F9" s="344"/>
      <c r="G9" s="345"/>
      <c r="H9" s="334">
        <v>20.216999999999999</v>
      </c>
      <c r="I9" s="335"/>
      <c r="J9" s="340"/>
      <c r="K9" s="334">
        <v>4.5709999999999997</v>
      </c>
      <c r="L9" s="335"/>
      <c r="M9" s="340"/>
      <c r="N9" s="334">
        <v>2.7349999999999999</v>
      </c>
      <c r="O9" s="335"/>
      <c r="P9" s="340"/>
      <c r="Q9" s="346">
        <v>22.053000000000001</v>
      </c>
      <c r="R9" s="347"/>
      <c r="S9" s="358"/>
      <c r="T9" s="359" t="s">
        <v>248</v>
      </c>
      <c r="U9" s="360"/>
      <c r="V9" s="346">
        <v>22.053000000000001</v>
      </c>
      <c r="W9" s="347"/>
      <c r="X9" s="348"/>
      <c r="Y9" s="192"/>
    </row>
    <row r="10" spans="1:25" ht="18" customHeight="1" x14ac:dyDescent="0.15">
      <c r="A10" s="191"/>
      <c r="B10" s="343" t="s">
        <v>308</v>
      </c>
      <c r="C10" s="344"/>
      <c r="D10" s="344"/>
      <c r="E10" s="344"/>
      <c r="F10" s="344"/>
      <c r="G10" s="345"/>
      <c r="H10" s="349">
        <v>2250.482802</v>
      </c>
      <c r="I10" s="350"/>
      <c r="J10" s="351"/>
      <c r="K10" s="349">
        <v>5636.662096</v>
      </c>
      <c r="L10" s="350"/>
      <c r="M10" s="351"/>
      <c r="N10" s="349">
        <v>3841.876546</v>
      </c>
      <c r="O10" s="350"/>
      <c r="P10" s="351"/>
      <c r="Q10" s="352">
        <v>4045.268352</v>
      </c>
      <c r="R10" s="353"/>
      <c r="S10" s="354"/>
      <c r="T10" s="355" t="s">
        <v>248</v>
      </c>
      <c r="U10" s="356"/>
      <c r="V10" s="352">
        <v>4045.268352</v>
      </c>
      <c r="W10" s="353"/>
      <c r="X10" s="357"/>
      <c r="Y10" s="193"/>
    </row>
    <row r="11" spans="1:25" ht="18" customHeight="1" thickBot="1" x14ac:dyDescent="0.2">
      <c r="A11" s="385" t="s">
        <v>309</v>
      </c>
      <c r="B11" s="386"/>
      <c r="C11" s="386"/>
      <c r="D11" s="386"/>
      <c r="E11" s="386"/>
      <c r="F11" s="386"/>
      <c r="G11" s="387"/>
      <c r="H11" s="373">
        <f>H5</f>
        <v>6278.6898019999999</v>
      </c>
      <c r="I11" s="374"/>
      <c r="J11" s="388"/>
      <c r="K11" s="373">
        <f>K5</f>
        <v>5653.8750959999998</v>
      </c>
      <c r="L11" s="374"/>
      <c r="M11" s="388"/>
      <c r="N11" s="373">
        <f>N5</f>
        <v>6899.0025459999997</v>
      </c>
      <c r="O11" s="374"/>
      <c r="P11" s="388"/>
      <c r="Q11" s="373">
        <f>Q5</f>
        <v>5033.5623519999999</v>
      </c>
      <c r="R11" s="374"/>
      <c r="S11" s="388"/>
      <c r="T11" s="389" t="s">
        <v>248</v>
      </c>
      <c r="U11" s="390"/>
      <c r="V11" s="373">
        <f>V5</f>
        <v>5033.5623519999999</v>
      </c>
      <c r="W11" s="374"/>
      <c r="X11" s="375"/>
    </row>
    <row r="12" spans="1:25" ht="18" customHeight="1" x14ac:dyDescent="0.15">
      <c r="A12" s="376"/>
      <c r="B12" s="377"/>
      <c r="C12" s="377"/>
      <c r="D12" s="377"/>
      <c r="E12" s="377"/>
      <c r="F12" s="377"/>
      <c r="G12" s="377"/>
      <c r="H12" s="378"/>
      <c r="I12" s="379"/>
      <c r="J12" s="380"/>
      <c r="K12" s="381"/>
      <c r="L12" s="382"/>
      <c r="M12" s="383"/>
      <c r="N12" s="378"/>
      <c r="O12" s="379"/>
      <c r="P12" s="380"/>
      <c r="Q12" s="378"/>
      <c r="R12" s="379"/>
      <c r="S12" s="380"/>
      <c r="T12" s="378"/>
      <c r="U12" s="384"/>
      <c r="V12" s="378"/>
      <c r="W12" s="379"/>
      <c r="X12" s="380"/>
    </row>
    <row r="13" spans="1:25" ht="18" customHeight="1" x14ac:dyDescent="0.15">
      <c r="A13" s="194"/>
      <c r="B13" s="195"/>
      <c r="C13" s="195"/>
      <c r="D13" s="195"/>
      <c r="E13" s="195"/>
      <c r="F13" s="195"/>
      <c r="G13" s="195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7"/>
      <c r="U13" s="198"/>
      <c r="V13" s="196"/>
      <c r="W13" s="196"/>
      <c r="X13" s="196"/>
    </row>
    <row r="15" spans="1:25" ht="18" customHeight="1" x14ac:dyDescent="0.15">
      <c r="A15" s="189" t="s">
        <v>310</v>
      </c>
      <c r="B15" s="199"/>
      <c r="C15" s="200"/>
      <c r="D15" s="200"/>
      <c r="E15" s="200"/>
      <c r="F15" s="200"/>
      <c r="G15" s="200"/>
      <c r="H15" s="201"/>
      <c r="I15" s="202"/>
      <c r="J15" s="202"/>
      <c r="K15" s="201"/>
      <c r="L15" s="202"/>
      <c r="M15" s="202"/>
      <c r="N15" s="201"/>
      <c r="O15" s="202"/>
      <c r="P15" s="202"/>
      <c r="Q15" s="201"/>
      <c r="R15" s="202"/>
      <c r="S15" s="202"/>
      <c r="T15" s="201"/>
      <c r="U15" s="202"/>
      <c r="V15" s="201"/>
      <c r="W15" s="202"/>
      <c r="X15" s="202"/>
    </row>
    <row r="16" spans="1:25" ht="9.9499999999999993" customHeight="1" x14ac:dyDescent="0.15">
      <c r="A16" s="189"/>
      <c r="B16" s="199"/>
      <c r="C16" s="200"/>
      <c r="D16" s="200"/>
      <c r="E16" s="200"/>
      <c r="F16" s="200"/>
      <c r="G16" s="200"/>
      <c r="H16" s="201"/>
      <c r="I16" s="202"/>
      <c r="J16" s="202"/>
      <c r="K16" s="201"/>
      <c r="L16" s="202"/>
      <c r="M16" s="202"/>
      <c r="N16" s="201"/>
      <c r="O16" s="202"/>
      <c r="P16" s="202"/>
      <c r="Q16" s="201"/>
      <c r="R16" s="202"/>
      <c r="S16" s="202"/>
      <c r="T16" s="201"/>
      <c r="U16" s="202"/>
      <c r="V16" s="201"/>
      <c r="W16" s="202"/>
      <c r="X16" s="202"/>
    </row>
    <row r="17" spans="1:24" ht="18" customHeight="1" thickBot="1" x14ac:dyDescent="0.2">
      <c r="A17" s="190" t="s">
        <v>295</v>
      </c>
      <c r="B17" s="199"/>
      <c r="C17" s="200"/>
      <c r="D17" s="200"/>
      <c r="E17" s="200"/>
      <c r="F17" s="200"/>
      <c r="G17" s="200"/>
      <c r="H17" s="201"/>
      <c r="I17" s="202"/>
      <c r="J17" s="202"/>
      <c r="K17" s="203"/>
      <c r="L17" s="204"/>
      <c r="M17" s="204"/>
      <c r="N17" s="204"/>
      <c r="O17" s="202"/>
      <c r="P17" s="202"/>
      <c r="Q17" s="201"/>
      <c r="R17" s="202"/>
      <c r="S17" s="202"/>
      <c r="T17" s="361" t="s">
        <v>216</v>
      </c>
      <c r="U17" s="362"/>
      <c r="V17" s="362"/>
      <c r="W17" s="362"/>
      <c r="X17" s="202"/>
    </row>
    <row r="18" spans="1:24" ht="18" customHeight="1" thickBot="1" x14ac:dyDescent="0.2">
      <c r="A18" s="363" t="s">
        <v>254</v>
      </c>
      <c r="B18" s="364"/>
      <c r="C18" s="365"/>
      <c r="D18" s="366" t="s">
        <v>311</v>
      </c>
      <c r="E18" s="367"/>
      <c r="F18" s="367"/>
      <c r="G18" s="367"/>
      <c r="H18" s="367"/>
      <c r="I18" s="367"/>
      <c r="J18" s="367"/>
      <c r="K18" s="367"/>
      <c r="L18" s="368"/>
      <c r="M18" s="369" t="s">
        <v>312</v>
      </c>
      <c r="N18" s="370"/>
      <c r="O18" s="370"/>
      <c r="P18" s="371"/>
      <c r="Q18" s="369" t="s">
        <v>313</v>
      </c>
      <c r="R18" s="370"/>
      <c r="S18" s="370"/>
      <c r="T18" s="371"/>
      <c r="U18" s="369" t="s">
        <v>314</v>
      </c>
      <c r="V18" s="370"/>
      <c r="W18" s="370"/>
      <c r="X18" s="372"/>
    </row>
    <row r="19" spans="1:24" ht="18" customHeight="1" x14ac:dyDescent="0.15">
      <c r="A19" s="402" t="s">
        <v>315</v>
      </c>
      <c r="B19" s="403"/>
      <c r="C19" s="404"/>
      <c r="D19" s="408" t="s">
        <v>316</v>
      </c>
      <c r="E19" s="409"/>
      <c r="F19" s="409"/>
      <c r="G19" s="409"/>
      <c r="H19" s="409"/>
      <c r="I19" s="409"/>
      <c r="J19" s="409"/>
      <c r="K19" s="409"/>
      <c r="L19" s="410"/>
      <c r="M19" s="411">
        <v>10694.452424999999</v>
      </c>
      <c r="N19" s="412"/>
      <c r="O19" s="412"/>
      <c r="P19" s="413"/>
      <c r="Q19" s="414" t="s">
        <v>317</v>
      </c>
      <c r="R19" s="415"/>
      <c r="S19" s="415"/>
      <c r="T19" s="416"/>
      <c r="U19" s="417"/>
      <c r="V19" s="418"/>
      <c r="W19" s="418"/>
      <c r="X19" s="419"/>
    </row>
    <row r="20" spans="1:24" ht="18" customHeight="1" thickBot="1" x14ac:dyDescent="0.2">
      <c r="A20" s="405"/>
      <c r="B20" s="406"/>
      <c r="C20" s="407"/>
      <c r="D20" s="420" t="s">
        <v>318</v>
      </c>
      <c r="E20" s="421"/>
      <c r="F20" s="421"/>
      <c r="G20" s="421"/>
      <c r="H20" s="421"/>
      <c r="I20" s="421"/>
      <c r="J20" s="421"/>
      <c r="K20" s="421"/>
      <c r="L20" s="422"/>
      <c r="M20" s="423">
        <f>+M21-M19</f>
        <v>248</v>
      </c>
      <c r="N20" s="424"/>
      <c r="O20" s="424"/>
      <c r="P20" s="425"/>
      <c r="Q20" s="423" t="s">
        <v>248</v>
      </c>
      <c r="R20" s="424"/>
      <c r="S20" s="424"/>
      <c r="T20" s="425"/>
      <c r="U20" s="426"/>
      <c r="V20" s="427"/>
      <c r="W20" s="427"/>
      <c r="X20" s="428"/>
    </row>
    <row r="21" spans="1:24" ht="18" customHeight="1" thickTop="1" thickBot="1" x14ac:dyDescent="0.2">
      <c r="A21" s="391" t="s">
        <v>319</v>
      </c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3"/>
      <c r="M21" s="394">
        <v>10942.452424999999</v>
      </c>
      <c r="N21" s="395"/>
      <c r="O21" s="395"/>
      <c r="P21" s="396"/>
      <c r="Q21" s="394" t="s">
        <v>248</v>
      </c>
      <c r="R21" s="395"/>
      <c r="S21" s="395"/>
      <c r="T21" s="396"/>
      <c r="U21" s="394"/>
      <c r="V21" s="395"/>
      <c r="W21" s="395"/>
      <c r="X21" s="397"/>
    </row>
    <row r="22" spans="1:24" ht="18" customHeight="1" x14ac:dyDescent="0.15">
      <c r="B22" s="199"/>
      <c r="C22" s="200"/>
      <c r="D22" s="200"/>
      <c r="E22" s="200"/>
      <c r="F22" s="200"/>
      <c r="G22" s="200"/>
      <c r="H22" s="201"/>
      <c r="I22" s="202"/>
      <c r="J22" s="202"/>
      <c r="K22" s="201"/>
      <c r="L22" s="202"/>
      <c r="M22" s="202"/>
      <c r="N22" s="201"/>
      <c r="O22" s="202"/>
      <c r="P22" s="202"/>
      <c r="Q22" s="201"/>
      <c r="R22" s="202"/>
      <c r="S22" s="202"/>
      <c r="T22" s="201"/>
      <c r="U22" s="202"/>
      <c r="V22" s="201"/>
      <c r="W22" s="202"/>
      <c r="X22" s="202"/>
    </row>
    <row r="23" spans="1:24" ht="18" customHeight="1" x14ac:dyDescent="0.15">
      <c r="A23" s="189" t="s">
        <v>320</v>
      </c>
      <c r="B23" s="199"/>
      <c r="C23" s="200"/>
      <c r="D23" s="200"/>
      <c r="E23" s="200"/>
      <c r="F23" s="200"/>
      <c r="G23" s="200"/>
      <c r="H23" s="201"/>
      <c r="I23" s="202"/>
      <c r="J23" s="202"/>
      <c r="K23" s="201"/>
      <c r="L23" s="202"/>
      <c r="M23" s="202"/>
      <c r="N23" s="201"/>
      <c r="O23" s="202"/>
      <c r="P23" s="202"/>
      <c r="Q23" s="201"/>
      <c r="R23" s="202"/>
      <c r="S23" s="202"/>
      <c r="T23" s="201"/>
      <c r="U23" s="202"/>
      <c r="V23" s="201"/>
      <c r="W23" s="202"/>
      <c r="X23" s="202"/>
    </row>
    <row r="24" spans="1:24" ht="9.9499999999999993" customHeight="1" x14ac:dyDescent="0.15">
      <c r="B24" s="199"/>
      <c r="C24" s="200"/>
      <c r="D24" s="200"/>
      <c r="E24" s="200"/>
      <c r="F24" s="200"/>
      <c r="G24" s="200"/>
      <c r="H24" s="201"/>
      <c r="I24" s="202"/>
      <c r="J24" s="202"/>
      <c r="K24" s="201"/>
      <c r="L24" s="202"/>
      <c r="M24" s="202"/>
      <c r="N24" s="201"/>
      <c r="O24" s="202"/>
      <c r="P24" s="202"/>
      <c r="Q24" s="201"/>
      <c r="R24" s="202"/>
      <c r="S24" s="202"/>
      <c r="T24" s="201"/>
      <c r="U24" s="202"/>
      <c r="V24" s="201"/>
      <c r="W24" s="202"/>
      <c r="X24" s="202"/>
    </row>
    <row r="25" spans="1:24" ht="18" customHeight="1" thickBot="1" x14ac:dyDescent="0.2">
      <c r="A25" s="190" t="s">
        <v>295</v>
      </c>
      <c r="B25" s="199"/>
      <c r="C25" s="200"/>
      <c r="D25" s="200"/>
      <c r="E25" s="200"/>
      <c r="F25" s="200"/>
      <c r="G25" s="200"/>
      <c r="H25" s="201"/>
      <c r="I25" s="202"/>
      <c r="J25" s="202"/>
      <c r="K25" s="361" t="s">
        <v>216</v>
      </c>
      <c r="L25" s="398"/>
      <c r="M25" s="398"/>
      <c r="N25" s="398"/>
      <c r="O25" s="202"/>
      <c r="P25" s="202"/>
      <c r="Q25" s="201"/>
      <c r="R25" s="202"/>
      <c r="S25" s="202"/>
      <c r="T25" s="201"/>
      <c r="U25" s="202"/>
      <c r="V25" s="201"/>
      <c r="W25" s="202"/>
      <c r="X25" s="202"/>
    </row>
    <row r="26" spans="1:24" ht="18" customHeight="1" thickBot="1" x14ac:dyDescent="0.2">
      <c r="A26" s="363" t="s">
        <v>321</v>
      </c>
      <c r="B26" s="399"/>
      <c r="C26" s="399"/>
      <c r="D26" s="399"/>
      <c r="E26" s="399"/>
      <c r="F26" s="399"/>
      <c r="G26" s="399"/>
      <c r="H26" s="399"/>
      <c r="I26" s="399"/>
      <c r="J26" s="399"/>
      <c r="K26" s="400"/>
      <c r="L26" s="366" t="s">
        <v>322</v>
      </c>
      <c r="M26" s="399"/>
      <c r="N26" s="401"/>
      <c r="O26" s="202"/>
      <c r="P26" s="202"/>
      <c r="Q26" s="201"/>
      <c r="R26" s="202"/>
      <c r="S26" s="202"/>
      <c r="T26" s="201"/>
      <c r="U26" s="202"/>
      <c r="V26" s="201"/>
      <c r="W26" s="202"/>
      <c r="X26" s="202"/>
    </row>
    <row r="27" spans="1:24" ht="18" customHeight="1" x14ac:dyDescent="0.15">
      <c r="A27" s="449" t="s">
        <v>323</v>
      </c>
      <c r="B27" s="450"/>
      <c r="C27" s="450"/>
      <c r="D27" s="450"/>
      <c r="E27" s="450"/>
      <c r="F27" s="450"/>
      <c r="G27" s="450"/>
      <c r="H27" s="450"/>
      <c r="I27" s="450"/>
      <c r="J27" s="450"/>
      <c r="K27" s="451"/>
      <c r="L27" s="452">
        <v>25973.047492000002</v>
      </c>
      <c r="M27" s="453"/>
      <c r="N27" s="454"/>
      <c r="O27" s="205"/>
      <c r="P27" s="205"/>
      <c r="Q27" s="201"/>
      <c r="R27" s="205"/>
      <c r="S27" s="205"/>
      <c r="T27" s="201"/>
      <c r="U27" s="205"/>
      <c r="V27" s="201"/>
      <c r="W27" s="205"/>
      <c r="X27" s="205"/>
    </row>
    <row r="28" spans="1:24" ht="18" customHeight="1" x14ac:dyDescent="0.15">
      <c r="A28" s="449" t="s">
        <v>324</v>
      </c>
      <c r="B28" s="450"/>
      <c r="C28" s="450"/>
      <c r="D28" s="450"/>
      <c r="E28" s="450"/>
      <c r="F28" s="450"/>
      <c r="G28" s="450"/>
      <c r="H28" s="450"/>
      <c r="I28" s="450"/>
      <c r="J28" s="450"/>
      <c r="K28" s="451"/>
      <c r="L28" s="452">
        <v>1459.4506449999999</v>
      </c>
      <c r="M28" s="453"/>
      <c r="N28" s="454"/>
      <c r="O28" s="205"/>
      <c r="P28" s="205"/>
      <c r="Q28" s="201"/>
      <c r="R28" s="205"/>
      <c r="S28" s="205"/>
      <c r="T28" s="201"/>
      <c r="U28" s="205"/>
      <c r="V28" s="201"/>
      <c r="W28" s="205"/>
      <c r="X28" s="205"/>
    </row>
    <row r="29" spans="1:24" ht="18" customHeight="1" thickBot="1" x14ac:dyDescent="0.2">
      <c r="A29" s="455" t="s">
        <v>277</v>
      </c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7">
        <f>SUM(L27:N28)</f>
        <v>27432.498137000002</v>
      </c>
      <c r="M29" s="458"/>
      <c r="N29" s="459"/>
      <c r="O29" s="205"/>
      <c r="P29" s="205"/>
      <c r="Q29" s="201"/>
      <c r="R29" s="205"/>
      <c r="S29" s="205"/>
      <c r="T29" s="201"/>
      <c r="U29" s="205"/>
      <c r="V29" s="201"/>
      <c r="W29" s="205"/>
      <c r="X29" s="205"/>
    </row>
    <row r="30" spans="1:24" ht="18" customHeight="1" x14ac:dyDescent="0.1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2"/>
      <c r="P30" s="202"/>
      <c r="Q30" s="201"/>
      <c r="R30" s="202"/>
      <c r="S30" s="202"/>
      <c r="T30" s="201"/>
      <c r="U30" s="202"/>
      <c r="V30" s="201"/>
      <c r="W30" s="202"/>
      <c r="X30" s="202"/>
    </row>
    <row r="32" spans="1:24" ht="20.100000000000001" customHeight="1" x14ac:dyDescent="0.15">
      <c r="A32" s="189" t="s">
        <v>325</v>
      </c>
    </row>
    <row r="33" spans="1:25" ht="9.9499999999999993" customHeight="1" x14ac:dyDescent="0.15">
      <c r="A33" s="189"/>
    </row>
    <row r="34" spans="1:25" ht="15" customHeight="1" thickBot="1" x14ac:dyDescent="0.2">
      <c r="A34" s="190" t="s">
        <v>295</v>
      </c>
      <c r="U34" s="309" t="s">
        <v>216</v>
      </c>
      <c r="V34" s="310"/>
      <c r="W34" s="310"/>
      <c r="X34" s="310"/>
    </row>
    <row r="35" spans="1:25" ht="20.100000000000001" customHeight="1" x14ac:dyDescent="0.15">
      <c r="A35" s="429" t="s">
        <v>254</v>
      </c>
      <c r="B35" s="430"/>
      <c r="C35" s="430"/>
      <c r="D35" s="431"/>
      <c r="E35" s="435" t="s">
        <v>326</v>
      </c>
      <c r="F35" s="436"/>
      <c r="G35" s="436"/>
      <c r="H35" s="437"/>
      <c r="I35" s="435" t="s">
        <v>327</v>
      </c>
      <c r="J35" s="436"/>
      <c r="K35" s="436"/>
      <c r="L35" s="437"/>
      <c r="M35" s="441" t="s">
        <v>328</v>
      </c>
      <c r="N35" s="442"/>
      <c r="O35" s="442"/>
      <c r="P35" s="442"/>
      <c r="Q35" s="442"/>
      <c r="R35" s="442"/>
      <c r="S35" s="442"/>
      <c r="T35" s="443"/>
      <c r="U35" s="435" t="s">
        <v>261</v>
      </c>
      <c r="V35" s="436"/>
      <c r="W35" s="436"/>
      <c r="X35" s="444"/>
    </row>
    <row r="36" spans="1:25" ht="20.100000000000001" customHeight="1" x14ac:dyDescent="0.15">
      <c r="A36" s="432"/>
      <c r="B36" s="433"/>
      <c r="C36" s="433"/>
      <c r="D36" s="434"/>
      <c r="E36" s="438"/>
      <c r="F36" s="439"/>
      <c r="G36" s="439"/>
      <c r="H36" s="440"/>
      <c r="I36" s="438"/>
      <c r="J36" s="439"/>
      <c r="K36" s="439"/>
      <c r="L36" s="440"/>
      <c r="M36" s="446" t="s">
        <v>329</v>
      </c>
      <c r="N36" s="447"/>
      <c r="O36" s="447"/>
      <c r="P36" s="448"/>
      <c r="Q36" s="446" t="s">
        <v>330</v>
      </c>
      <c r="R36" s="447"/>
      <c r="S36" s="447"/>
      <c r="T36" s="448"/>
      <c r="U36" s="438"/>
      <c r="V36" s="439"/>
      <c r="W36" s="439"/>
      <c r="X36" s="445"/>
    </row>
    <row r="37" spans="1:25" ht="20.100000000000001" customHeight="1" x14ac:dyDescent="0.15">
      <c r="A37" s="460" t="s">
        <v>331</v>
      </c>
      <c r="B37" s="461"/>
      <c r="C37" s="461"/>
      <c r="D37" s="462"/>
      <c r="E37" s="463">
        <v>154.02280999999999</v>
      </c>
      <c r="F37" s="464"/>
      <c r="G37" s="464"/>
      <c r="H37" s="465"/>
      <c r="I37" s="463">
        <v>4.9544410000000001</v>
      </c>
      <c r="J37" s="464"/>
      <c r="K37" s="464"/>
      <c r="L37" s="465"/>
      <c r="M37" s="467">
        <f>E37+I37-Q37-U37</f>
        <v>2.4780480000000011</v>
      </c>
      <c r="N37" s="468"/>
      <c r="O37" s="468"/>
      <c r="P37" s="469"/>
      <c r="Q37" s="463">
        <v>1.387148</v>
      </c>
      <c r="R37" s="464"/>
      <c r="S37" s="464"/>
      <c r="T37" s="465"/>
      <c r="U37" s="467">
        <v>155.112055</v>
      </c>
      <c r="V37" s="468"/>
      <c r="W37" s="468"/>
      <c r="X37" s="470"/>
    </row>
    <row r="38" spans="1:25" ht="20.100000000000001" customHeight="1" x14ac:dyDescent="0.15">
      <c r="A38" s="460" t="s">
        <v>332</v>
      </c>
      <c r="B38" s="461"/>
      <c r="C38" s="461"/>
      <c r="D38" s="462"/>
      <c r="E38" s="463">
        <v>0.35646699999999998</v>
      </c>
      <c r="F38" s="464"/>
      <c r="G38" s="464"/>
      <c r="H38" s="465"/>
      <c r="I38" s="463">
        <v>177.28381200000001</v>
      </c>
      <c r="J38" s="464"/>
      <c r="K38" s="464"/>
      <c r="L38" s="465"/>
      <c r="M38" s="463">
        <f>E38+I38-U38</f>
        <v>176.65900800000003</v>
      </c>
      <c r="N38" s="464"/>
      <c r="O38" s="464"/>
      <c r="P38" s="465"/>
      <c r="Q38" s="463" t="s">
        <v>317</v>
      </c>
      <c r="R38" s="464"/>
      <c r="S38" s="464"/>
      <c r="T38" s="465"/>
      <c r="U38" s="463">
        <v>0.981271</v>
      </c>
      <c r="V38" s="464"/>
      <c r="W38" s="464"/>
      <c r="X38" s="466"/>
    </row>
    <row r="39" spans="1:25" ht="20.100000000000001" customHeight="1" x14ac:dyDescent="0.15">
      <c r="A39" s="460" t="s">
        <v>333</v>
      </c>
      <c r="B39" s="461"/>
      <c r="C39" s="461"/>
      <c r="D39" s="462"/>
      <c r="E39" s="463">
        <v>551.81339300000002</v>
      </c>
      <c r="F39" s="464"/>
      <c r="G39" s="464"/>
      <c r="H39" s="465"/>
      <c r="I39" s="463">
        <v>548.81722500000001</v>
      </c>
      <c r="J39" s="464"/>
      <c r="K39" s="464"/>
      <c r="L39" s="465"/>
      <c r="M39" s="463">
        <f>E39+I39-U39</f>
        <v>549.01381200000014</v>
      </c>
      <c r="N39" s="464"/>
      <c r="O39" s="464"/>
      <c r="P39" s="465"/>
      <c r="Q39" s="463" t="s">
        <v>317</v>
      </c>
      <c r="R39" s="464"/>
      <c r="S39" s="464"/>
      <c r="T39" s="465"/>
      <c r="U39" s="467">
        <v>551.616806</v>
      </c>
      <c r="V39" s="450"/>
      <c r="W39" s="450"/>
      <c r="X39" s="480"/>
    </row>
    <row r="40" spans="1:25" ht="20.100000000000001" customHeight="1" thickBot="1" x14ac:dyDescent="0.2">
      <c r="A40" s="471" t="s">
        <v>334</v>
      </c>
      <c r="B40" s="472"/>
      <c r="C40" s="472"/>
      <c r="D40" s="473"/>
      <c r="E40" s="474">
        <v>9415.0521919999992</v>
      </c>
      <c r="F40" s="475"/>
      <c r="G40" s="475"/>
      <c r="H40" s="476"/>
      <c r="I40" s="474">
        <v>595.18774399999995</v>
      </c>
      <c r="J40" s="475"/>
      <c r="K40" s="475"/>
      <c r="L40" s="476"/>
      <c r="M40" s="474">
        <f>E40+I40-U40</f>
        <v>948.43632000000071</v>
      </c>
      <c r="N40" s="475"/>
      <c r="O40" s="475"/>
      <c r="P40" s="476"/>
      <c r="Q40" s="474" t="s">
        <v>317</v>
      </c>
      <c r="R40" s="475"/>
      <c r="S40" s="475"/>
      <c r="T40" s="476"/>
      <c r="U40" s="477">
        <v>9061.8036159999992</v>
      </c>
      <c r="V40" s="478"/>
      <c r="W40" s="478"/>
      <c r="X40" s="479"/>
      <c r="Y40" s="207"/>
    </row>
    <row r="41" spans="1:25" ht="20.100000000000001" customHeight="1" x14ac:dyDescent="0.15">
      <c r="A41" s="190" t="s">
        <v>335</v>
      </c>
      <c r="Y41" s="207"/>
    </row>
    <row r="42" spans="1:25" ht="20.100000000000001" customHeight="1" x14ac:dyDescent="0.15">
      <c r="A42" s="208"/>
      <c r="B42" s="209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1"/>
    </row>
    <row r="43" spans="1:25" ht="20.100000000000001" customHeight="1" x14ac:dyDescent="0.15">
      <c r="A43" s="208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1"/>
    </row>
  </sheetData>
  <mergeCells count="124">
    <mergeCell ref="A40:D40"/>
    <mergeCell ref="E40:H40"/>
    <mergeCell ref="I40:L40"/>
    <mergeCell ref="M40:P40"/>
    <mergeCell ref="Q40:T40"/>
    <mergeCell ref="U40:X40"/>
    <mergeCell ref="A39:D39"/>
    <mergeCell ref="E39:H39"/>
    <mergeCell ref="I39:L39"/>
    <mergeCell ref="M39:P39"/>
    <mergeCell ref="Q39:T39"/>
    <mergeCell ref="U39:X39"/>
    <mergeCell ref="A38:D38"/>
    <mergeCell ref="E38:H38"/>
    <mergeCell ref="I38:L38"/>
    <mergeCell ref="M38:P38"/>
    <mergeCell ref="Q38:T38"/>
    <mergeCell ref="U38:X38"/>
    <mergeCell ref="A37:D37"/>
    <mergeCell ref="E37:H37"/>
    <mergeCell ref="I37:L37"/>
    <mergeCell ref="M37:P37"/>
    <mergeCell ref="Q37:T37"/>
    <mergeCell ref="U37:X37"/>
    <mergeCell ref="U34:X34"/>
    <mergeCell ref="A35:D36"/>
    <mergeCell ref="E35:H36"/>
    <mergeCell ref="I35:L36"/>
    <mergeCell ref="M35:T35"/>
    <mergeCell ref="U35:X36"/>
    <mergeCell ref="M36:P36"/>
    <mergeCell ref="Q36:T36"/>
    <mergeCell ref="A27:K27"/>
    <mergeCell ref="L27:N27"/>
    <mergeCell ref="A28:K28"/>
    <mergeCell ref="L28:N28"/>
    <mergeCell ref="A29:K29"/>
    <mergeCell ref="L29:N29"/>
    <mergeCell ref="A21:L21"/>
    <mergeCell ref="M21:P21"/>
    <mergeCell ref="Q21:T21"/>
    <mergeCell ref="U21:X21"/>
    <mergeCell ref="K25:N25"/>
    <mergeCell ref="A26:K26"/>
    <mergeCell ref="L26:N26"/>
    <mergeCell ref="A19:C20"/>
    <mergeCell ref="D19:L19"/>
    <mergeCell ref="M19:P19"/>
    <mergeCell ref="Q19:T19"/>
    <mergeCell ref="U19:X19"/>
    <mergeCell ref="D20:L20"/>
    <mergeCell ref="M20:P20"/>
    <mergeCell ref="Q20:T20"/>
    <mergeCell ref="U20:X20"/>
    <mergeCell ref="T17:W17"/>
    <mergeCell ref="A18:C18"/>
    <mergeCell ref="D18:L18"/>
    <mergeCell ref="M18:P18"/>
    <mergeCell ref="Q18:T18"/>
    <mergeCell ref="U18:X18"/>
    <mergeCell ref="V11:X11"/>
    <mergeCell ref="A12:G12"/>
    <mergeCell ref="H12:J12"/>
    <mergeCell ref="K12:M12"/>
    <mergeCell ref="N12:P12"/>
    <mergeCell ref="Q12:S12"/>
    <mergeCell ref="T12:U12"/>
    <mergeCell ref="V12:X12"/>
    <mergeCell ref="A11:G11"/>
    <mergeCell ref="H11:J11"/>
    <mergeCell ref="K11:M11"/>
    <mergeCell ref="N11:P11"/>
    <mergeCell ref="Q11:S11"/>
    <mergeCell ref="T11:U11"/>
    <mergeCell ref="V9:X9"/>
    <mergeCell ref="B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2016-08-31T02:21:18Z</cp:lastPrinted>
  <dcterms:created xsi:type="dcterms:W3CDTF">2014-08-27T05:50:22Z</dcterms:created>
  <dcterms:modified xsi:type="dcterms:W3CDTF">2016-08-31T07:35:17Z</dcterms:modified>
</cp:coreProperties>
</file>