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ykohno\Documents\送付版set（教育課程特例校）-selected\"/>
    </mc:Choice>
  </mc:AlternateContent>
  <xr:revisionPtr revIDLastSave="0" documentId="13_ncr:1_{ECA844E4-172B-408B-834B-A332C1DC1E8C}" xr6:coauthVersionLast="47" xr6:coauthVersionMax="47" xr10:uidLastSave="{00000000-0000-0000-0000-000000000000}"/>
  <bookViews>
    <workbookView xWindow="-120" yWindow="-120" windowWidth="29040" windowHeight="15840" tabRatio="793" xr2:uid="{00000000-000D-0000-FFFF-FFFF00000000}"/>
  </bookViews>
  <sheets>
    <sheet name="【様式１】教育課程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2" r:id="rId4"/>
    <sheet name="都道府県・指定都市名" sheetId="8" state="hidden" r:id="rId5"/>
  </sheets>
  <definedNames>
    <definedName name="_xlnm._FilterDatabase" localSheetId="3" hidden="1">'別紙２　学校一覧（新規）'!$A$12:$AS$12</definedName>
    <definedName name="指定都市教育委員会名">都道府県・指定都市名!#REF!</definedName>
    <definedName name="都道府県教育委員会名">都道府県・指定都市名!#REF!</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2" l="1"/>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13" i="2"/>
  <c r="AS15" i="2" l="1"/>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65" i="2"/>
  <c r="AS66" i="2"/>
  <c r="AS67" i="2"/>
  <c r="AS68" i="2"/>
  <c r="AS69" i="2"/>
  <c r="AS70" i="2"/>
  <c r="AS71" i="2"/>
  <c r="AS72" i="2"/>
  <c r="AS73" i="2"/>
  <c r="AS74" i="2"/>
  <c r="AS75" i="2"/>
  <c r="AS76" i="2"/>
  <c r="AS77" i="2"/>
  <c r="AS78" i="2"/>
  <c r="AS79" i="2"/>
  <c r="AS80" i="2"/>
  <c r="AS81" i="2"/>
  <c r="AS82" i="2"/>
  <c r="AS83" i="2"/>
  <c r="AS84" i="2"/>
  <c r="AS85" i="2"/>
  <c r="AS86" i="2"/>
  <c r="AS87" i="2"/>
  <c r="AS88" i="2"/>
  <c r="AS89" i="2"/>
  <c r="AS90" i="2"/>
  <c r="AS91" i="2"/>
  <c r="AS92" i="2"/>
  <c r="AS93" i="2"/>
  <c r="AS94" i="2"/>
  <c r="AS95" i="2"/>
  <c r="AS96" i="2"/>
  <c r="AS97" i="2"/>
  <c r="AS98" i="2"/>
  <c r="AS99" i="2"/>
  <c r="AS100" i="2"/>
  <c r="AS101" i="2"/>
  <c r="AS102" i="2"/>
  <c r="AS103" i="2"/>
  <c r="AS104" i="2"/>
  <c r="AS105" i="2"/>
  <c r="AS106" i="2"/>
  <c r="AS107" i="2"/>
  <c r="AS108" i="2"/>
  <c r="AS109" i="2"/>
  <c r="AS110" i="2"/>
  <c r="AS111" i="2"/>
  <c r="AS112" i="2"/>
  <c r="AS113" i="2"/>
  <c r="AS114" i="2"/>
  <c r="AS115" i="2"/>
  <c r="AS116" i="2"/>
  <c r="AS117" i="2"/>
  <c r="AS118" i="2"/>
  <c r="AS119" i="2"/>
  <c r="AS120" i="2"/>
  <c r="AS121" i="2"/>
  <c r="AS122" i="2"/>
  <c r="AS123" i="2"/>
  <c r="AS124" i="2"/>
  <c r="AS125" i="2"/>
  <c r="AS126" i="2"/>
  <c r="AS127" i="2"/>
  <c r="AS128" i="2"/>
  <c r="AS129" i="2"/>
  <c r="AS130" i="2"/>
  <c r="AS131" i="2"/>
  <c r="AS132" i="2"/>
  <c r="AS133" i="2"/>
  <c r="AS134" i="2"/>
  <c r="AS135" i="2"/>
  <c r="AS136" i="2"/>
  <c r="AS137" i="2"/>
  <c r="AS138" i="2"/>
  <c r="AS139" i="2"/>
  <c r="AS140" i="2"/>
  <c r="AS141" i="2"/>
  <c r="AS142" i="2"/>
  <c r="AS143" i="2"/>
  <c r="AS144" i="2"/>
  <c r="AS145" i="2"/>
  <c r="AS146" i="2"/>
  <c r="AS147" i="2"/>
  <c r="AS148" i="2"/>
  <c r="AS149" i="2"/>
  <c r="AS150" i="2"/>
  <c r="AS151" i="2"/>
  <c r="AS152" i="2"/>
  <c r="AS153" i="2"/>
  <c r="AS154" i="2"/>
  <c r="AS155" i="2"/>
  <c r="AS156" i="2"/>
  <c r="AS157" i="2"/>
  <c r="AS158" i="2"/>
  <c r="AS159" i="2"/>
  <c r="AS160" i="2"/>
  <c r="AS161" i="2"/>
  <c r="AS162" i="2"/>
  <c r="AS163" i="2"/>
  <c r="AS164" i="2"/>
  <c r="AS165" i="2"/>
  <c r="AS166" i="2"/>
  <c r="AS167" i="2"/>
  <c r="AS168" i="2"/>
  <c r="AS169" i="2"/>
  <c r="AS170" i="2"/>
  <c r="AS171" i="2"/>
  <c r="AS172" i="2"/>
  <c r="AS173" i="2"/>
  <c r="AS174" i="2"/>
  <c r="AS175" i="2"/>
  <c r="AS176" i="2"/>
  <c r="AS177" i="2"/>
  <c r="AS178" i="2"/>
  <c r="AS179" i="2"/>
  <c r="AS180" i="2"/>
  <c r="AS181" i="2"/>
  <c r="AS182" i="2"/>
  <c r="AS183" i="2"/>
  <c r="AS184" i="2"/>
  <c r="AS185" i="2"/>
  <c r="AS186" i="2"/>
  <c r="AS187" i="2"/>
  <c r="AS188" i="2"/>
  <c r="AS189" i="2"/>
  <c r="AS190" i="2"/>
  <c r="AS191" i="2"/>
  <c r="AS192" i="2"/>
  <c r="AS193" i="2"/>
  <c r="AS194" i="2"/>
  <c r="AS195" i="2"/>
  <c r="AS196" i="2"/>
  <c r="AS197" i="2"/>
  <c r="AS198" i="2"/>
  <c r="AS199" i="2"/>
  <c r="AS200" i="2"/>
  <c r="AS201" i="2"/>
  <c r="AS202" i="2"/>
  <c r="AS203" i="2"/>
  <c r="AS204" i="2"/>
  <c r="AS205" i="2"/>
  <c r="AS206" i="2"/>
  <c r="AS207" i="2"/>
  <c r="AS208" i="2"/>
  <c r="AS209" i="2"/>
  <c r="AS210" i="2"/>
  <c r="AS211" i="2"/>
  <c r="AS212" i="2"/>
  <c r="AS213" i="2"/>
  <c r="AS214" i="2"/>
  <c r="AS215" i="2"/>
  <c r="AS216" i="2"/>
  <c r="AS217" i="2"/>
  <c r="AS218" i="2"/>
  <c r="AS219" i="2"/>
  <c r="AS220" i="2"/>
  <c r="AS221" i="2"/>
  <c r="AS222" i="2"/>
  <c r="AS223" i="2"/>
  <c r="AS224" i="2"/>
  <c r="AS225" i="2"/>
  <c r="AS226" i="2"/>
  <c r="AS227" i="2"/>
  <c r="AS228" i="2"/>
  <c r="AS229" i="2"/>
  <c r="AS230" i="2"/>
  <c r="AS231" i="2"/>
  <c r="AS232" i="2"/>
  <c r="AS233" i="2"/>
  <c r="AS234" i="2"/>
  <c r="AS235" i="2"/>
  <c r="AS236" i="2"/>
  <c r="AS237" i="2"/>
  <c r="AS238" i="2"/>
  <c r="AS239" i="2"/>
  <c r="AS240" i="2"/>
  <c r="AS241" i="2"/>
  <c r="AS242" i="2"/>
  <c r="AS243" i="2"/>
  <c r="AS244" i="2"/>
  <c r="AS245" i="2"/>
  <c r="AS246" i="2"/>
  <c r="AS247" i="2"/>
  <c r="AS248" i="2"/>
  <c r="AS249" i="2"/>
  <c r="AS250" i="2"/>
  <c r="AS251" i="2"/>
  <c r="AS252" i="2"/>
  <c r="AS253" i="2"/>
  <c r="AS254" i="2"/>
  <c r="AS255" i="2"/>
  <c r="AS256" i="2"/>
  <c r="AS257" i="2"/>
  <c r="AS258" i="2"/>
  <c r="AS259" i="2"/>
  <c r="AS260" i="2"/>
  <c r="AS261" i="2"/>
  <c r="AS262" i="2"/>
  <c r="AS263" i="2"/>
  <c r="AS264" i="2"/>
  <c r="AS265" i="2"/>
  <c r="AS266" i="2"/>
  <c r="AS267" i="2"/>
  <c r="AS268" i="2"/>
  <c r="AS269" i="2"/>
  <c r="AS270" i="2"/>
  <c r="AS271" i="2"/>
  <c r="AS272" i="2"/>
  <c r="AS273" i="2"/>
  <c r="AS274" i="2"/>
  <c r="AS275" i="2"/>
  <c r="AS276" i="2"/>
  <c r="AS277" i="2"/>
  <c r="AS278" i="2"/>
  <c r="AS279" i="2"/>
  <c r="AS280" i="2"/>
  <c r="AS281" i="2"/>
  <c r="AS282" i="2"/>
  <c r="AS283" i="2"/>
  <c r="AS284" i="2"/>
  <c r="AS285" i="2"/>
  <c r="AS286" i="2"/>
  <c r="AS287" i="2"/>
  <c r="AS288" i="2"/>
  <c r="AS289" i="2"/>
  <c r="AS290" i="2"/>
  <c r="AS291" i="2"/>
  <c r="AS292" i="2"/>
  <c r="AS293" i="2"/>
  <c r="AS294" i="2"/>
  <c r="AS295" i="2"/>
  <c r="AS296" i="2"/>
  <c r="AS297" i="2"/>
  <c r="AS298" i="2"/>
  <c r="AS299" i="2"/>
  <c r="AS300" i="2"/>
  <c r="AS301" i="2"/>
  <c r="AS302" i="2"/>
  <c r="AS303" i="2"/>
  <c r="AS304" i="2"/>
  <c r="AS305" i="2"/>
  <c r="AS306" i="2"/>
  <c r="AS307" i="2"/>
  <c r="AS308" i="2"/>
  <c r="AS309" i="2"/>
  <c r="AS310" i="2"/>
  <c r="AS311" i="2"/>
  <c r="AS312" i="2"/>
  <c r="AS313" i="2"/>
  <c r="AS314" i="2"/>
  <c r="AS315" i="2"/>
  <c r="AS316" i="2"/>
  <c r="AS317" i="2"/>
  <c r="AS318" i="2"/>
  <c r="AS319" i="2"/>
  <c r="AS320" i="2"/>
  <c r="AS321" i="2"/>
  <c r="AS322" i="2"/>
  <c r="AS323" i="2"/>
  <c r="AS324" i="2"/>
  <c r="AS325" i="2"/>
  <c r="AS326" i="2"/>
  <c r="AS327" i="2"/>
  <c r="AS328" i="2"/>
  <c r="AS329" i="2"/>
  <c r="AS330" i="2"/>
  <c r="AS331" i="2"/>
  <c r="AS332" i="2"/>
  <c r="AS333" i="2"/>
  <c r="AS334" i="2"/>
  <c r="AS335" i="2"/>
  <c r="AS336" i="2"/>
  <c r="AS337" i="2"/>
  <c r="AS338" i="2"/>
  <c r="AS339" i="2"/>
  <c r="AS340" i="2"/>
  <c r="AS341" i="2"/>
  <c r="AS342" i="2"/>
  <c r="AS343" i="2"/>
  <c r="AS344" i="2"/>
  <c r="AS345" i="2"/>
  <c r="AS346" i="2"/>
  <c r="AS347" i="2"/>
  <c r="AS348" i="2"/>
  <c r="AS349" i="2"/>
  <c r="AS350" i="2"/>
  <c r="AS351" i="2"/>
  <c r="AS352" i="2"/>
  <c r="AS353" i="2"/>
  <c r="AS354" i="2"/>
  <c r="AS355" i="2"/>
  <c r="AS356" i="2"/>
  <c r="AS357" i="2"/>
  <c r="AS358" i="2"/>
  <c r="AS359" i="2"/>
  <c r="AS360" i="2"/>
  <c r="AS361" i="2"/>
  <c r="AS362" i="2"/>
  <c r="AS363" i="2"/>
  <c r="AS364" i="2"/>
  <c r="AS365" i="2"/>
  <c r="AS366" i="2"/>
  <c r="AS367" i="2"/>
  <c r="AS368" i="2"/>
  <c r="AS369" i="2"/>
  <c r="AS370" i="2"/>
  <c r="AS371" i="2"/>
  <c r="AS372" i="2"/>
  <c r="AS373" i="2"/>
  <c r="AS374" i="2"/>
  <c r="AS375" i="2"/>
  <c r="AS376" i="2"/>
  <c r="AS377" i="2"/>
  <c r="AS378" i="2"/>
  <c r="AS379" i="2"/>
  <c r="AS380" i="2"/>
  <c r="AS381" i="2"/>
  <c r="AS382" i="2"/>
  <c r="AS383" i="2"/>
  <c r="AS384" i="2"/>
  <c r="AS385" i="2"/>
  <c r="AS386" i="2"/>
  <c r="AS387" i="2"/>
  <c r="AS388" i="2"/>
  <c r="AS389" i="2"/>
  <c r="AS390" i="2"/>
  <c r="AS391" i="2"/>
  <c r="AS392" i="2"/>
  <c r="AS393" i="2"/>
  <c r="AS394" i="2"/>
  <c r="AS395" i="2"/>
  <c r="AS396" i="2"/>
  <c r="AS397" i="2"/>
  <c r="AS398" i="2"/>
  <c r="AS399" i="2"/>
  <c r="AS400" i="2"/>
  <c r="AS401" i="2"/>
  <c r="AS402" i="2"/>
  <c r="AS403" i="2"/>
  <c r="AS404" i="2"/>
  <c r="AS405" i="2"/>
  <c r="AS406" i="2"/>
  <c r="AS407" i="2"/>
  <c r="AS408" i="2"/>
  <c r="AS409" i="2"/>
  <c r="AS410" i="2"/>
  <c r="AS411" i="2"/>
  <c r="AS412" i="2"/>
  <c r="AS413" i="2"/>
  <c r="AS414" i="2"/>
  <c r="AS415" i="2"/>
  <c r="AS416" i="2"/>
  <c r="AS417" i="2"/>
  <c r="AS418" i="2"/>
  <c r="AS419" i="2"/>
  <c r="AS420" i="2"/>
  <c r="AS421" i="2"/>
  <c r="AS422" i="2"/>
  <c r="AS423" i="2"/>
  <c r="AS424" i="2"/>
  <c r="AS425" i="2"/>
  <c r="AS426" i="2"/>
  <c r="AS427" i="2"/>
  <c r="AS428" i="2"/>
  <c r="AS429" i="2"/>
  <c r="AS430" i="2"/>
  <c r="AS431" i="2"/>
  <c r="AS432" i="2"/>
  <c r="AS433" i="2"/>
  <c r="AS434" i="2"/>
  <c r="AS435" i="2"/>
  <c r="AS436" i="2"/>
  <c r="AS437" i="2"/>
  <c r="AS438" i="2"/>
  <c r="AS439" i="2"/>
  <c r="AS440" i="2"/>
  <c r="AS441" i="2"/>
  <c r="AS442" i="2"/>
  <c r="AS443" i="2"/>
  <c r="AS444" i="2"/>
  <c r="AS445" i="2"/>
  <c r="AS446" i="2"/>
  <c r="AS447" i="2"/>
  <c r="AS448" i="2"/>
  <c r="AS449" i="2"/>
  <c r="AS450" i="2"/>
  <c r="AS451" i="2"/>
  <c r="AS452" i="2"/>
  <c r="AS453" i="2"/>
  <c r="AS454" i="2"/>
  <c r="AS455" i="2"/>
  <c r="AS456" i="2"/>
  <c r="AS457" i="2"/>
  <c r="AS458" i="2"/>
  <c r="AS459" i="2"/>
  <c r="AS460" i="2"/>
  <c r="AS461" i="2"/>
  <c r="AS462" i="2"/>
  <c r="AS463" i="2"/>
  <c r="AS464" i="2"/>
  <c r="AS465" i="2"/>
  <c r="AS466" i="2"/>
  <c r="AS467" i="2"/>
  <c r="AS468" i="2"/>
  <c r="AS469" i="2"/>
  <c r="AS470" i="2"/>
  <c r="AS471" i="2"/>
  <c r="AS472" i="2"/>
  <c r="AS473" i="2"/>
  <c r="AS474" i="2"/>
  <c r="AS475" i="2"/>
  <c r="AS476" i="2"/>
  <c r="AS477" i="2"/>
  <c r="AS478" i="2"/>
  <c r="AS479" i="2"/>
  <c r="AS480" i="2"/>
  <c r="AS481" i="2"/>
  <c r="AS482" i="2"/>
  <c r="AS483" i="2"/>
  <c r="AS484" i="2"/>
  <c r="AS485" i="2"/>
  <c r="AS486" i="2"/>
  <c r="AS487" i="2"/>
  <c r="AS488" i="2"/>
  <c r="AS489" i="2"/>
  <c r="AS490" i="2"/>
  <c r="AS491" i="2"/>
  <c r="AS492" i="2"/>
  <c r="AS493" i="2"/>
  <c r="AS494" i="2"/>
  <c r="AS495" i="2"/>
  <c r="AS496" i="2"/>
  <c r="AS497" i="2"/>
  <c r="AS498" i="2"/>
  <c r="AS499" i="2"/>
  <c r="AS500" i="2"/>
  <c r="AS501" i="2"/>
  <c r="AS502" i="2"/>
  <c r="AS503" i="2"/>
  <c r="AS504" i="2"/>
  <c r="AS505" i="2"/>
  <c r="AS506" i="2"/>
  <c r="AS507" i="2"/>
  <c r="AS14" i="2"/>
  <c r="D103" i="1" l="1"/>
  <c r="AG14" i="2"/>
  <c r="AH14" i="2"/>
  <c r="AI14" i="2"/>
  <c r="AJ14" i="2"/>
  <c r="AK14" i="2"/>
  <c r="AL14" i="2"/>
  <c r="AM14" i="2"/>
  <c r="AN14" i="2"/>
  <c r="AO14" i="2"/>
  <c r="AP14" i="2"/>
  <c r="AQ14" i="2"/>
  <c r="AR14" i="2"/>
  <c r="AG15" i="2"/>
  <c r="AH15" i="2"/>
  <c r="AI15" i="2"/>
  <c r="AJ15" i="2"/>
  <c r="AK15" i="2"/>
  <c r="AL15" i="2"/>
  <c r="AM15" i="2"/>
  <c r="AN15" i="2"/>
  <c r="AO15" i="2"/>
  <c r="AP15" i="2"/>
  <c r="AQ15" i="2"/>
  <c r="AR15" i="2"/>
  <c r="AG16" i="2"/>
  <c r="AH16" i="2"/>
  <c r="AI16" i="2"/>
  <c r="AJ16" i="2"/>
  <c r="AK16" i="2"/>
  <c r="AL16" i="2"/>
  <c r="AM16" i="2"/>
  <c r="AN16" i="2"/>
  <c r="AO16" i="2"/>
  <c r="AP16" i="2"/>
  <c r="AQ16" i="2"/>
  <c r="AR16" i="2"/>
  <c r="AG17" i="2"/>
  <c r="AH17" i="2"/>
  <c r="AI17" i="2"/>
  <c r="AJ17" i="2"/>
  <c r="AK17" i="2"/>
  <c r="AL17" i="2"/>
  <c r="AM17" i="2"/>
  <c r="AN17" i="2"/>
  <c r="AO17" i="2"/>
  <c r="AP17" i="2"/>
  <c r="AQ17" i="2"/>
  <c r="AR17" i="2"/>
  <c r="AG18" i="2"/>
  <c r="AH18" i="2"/>
  <c r="AI18" i="2"/>
  <c r="AJ18" i="2"/>
  <c r="AK18" i="2"/>
  <c r="AL18" i="2"/>
  <c r="AM18" i="2"/>
  <c r="AN18" i="2"/>
  <c r="AO18" i="2"/>
  <c r="AP18" i="2"/>
  <c r="AQ18" i="2"/>
  <c r="AR18" i="2"/>
  <c r="AG19" i="2"/>
  <c r="AH19" i="2"/>
  <c r="AI19" i="2"/>
  <c r="AJ19" i="2"/>
  <c r="AK19" i="2"/>
  <c r="AL19" i="2"/>
  <c r="AM19" i="2"/>
  <c r="AN19" i="2"/>
  <c r="AO19" i="2"/>
  <c r="AP19" i="2"/>
  <c r="AQ19" i="2"/>
  <c r="AR19" i="2"/>
  <c r="AG20" i="2"/>
  <c r="AH20" i="2"/>
  <c r="AI20" i="2"/>
  <c r="AJ20" i="2"/>
  <c r="AK20" i="2"/>
  <c r="AL20" i="2"/>
  <c r="AM20" i="2"/>
  <c r="AN20" i="2"/>
  <c r="AO20" i="2"/>
  <c r="AP20" i="2"/>
  <c r="AQ20" i="2"/>
  <c r="AR20" i="2"/>
  <c r="AG21" i="2"/>
  <c r="AH21" i="2"/>
  <c r="AI21" i="2"/>
  <c r="AJ21" i="2"/>
  <c r="AK21" i="2"/>
  <c r="AL21" i="2"/>
  <c r="AM21" i="2"/>
  <c r="AN21" i="2"/>
  <c r="AO21" i="2"/>
  <c r="AP21" i="2"/>
  <c r="AQ21" i="2"/>
  <c r="AR21" i="2"/>
  <c r="AG22" i="2"/>
  <c r="AH22" i="2"/>
  <c r="AI22" i="2"/>
  <c r="AJ22" i="2"/>
  <c r="AK22" i="2"/>
  <c r="AL22" i="2"/>
  <c r="AM22" i="2"/>
  <c r="AN22" i="2"/>
  <c r="AO22" i="2"/>
  <c r="AP22" i="2"/>
  <c r="AQ22" i="2"/>
  <c r="AR22" i="2"/>
  <c r="AG23" i="2"/>
  <c r="AH23" i="2"/>
  <c r="AI23" i="2"/>
  <c r="AJ23" i="2"/>
  <c r="AK23" i="2"/>
  <c r="AL23" i="2"/>
  <c r="AM23" i="2"/>
  <c r="AN23" i="2"/>
  <c r="AO23" i="2"/>
  <c r="AP23" i="2"/>
  <c r="AQ23" i="2"/>
  <c r="AR23" i="2"/>
  <c r="AG24" i="2"/>
  <c r="AH24" i="2"/>
  <c r="AI24" i="2"/>
  <c r="AJ24" i="2"/>
  <c r="AK24" i="2"/>
  <c r="AL24" i="2"/>
  <c r="AM24" i="2"/>
  <c r="AN24" i="2"/>
  <c r="AO24" i="2"/>
  <c r="AP24" i="2"/>
  <c r="AQ24" i="2"/>
  <c r="AR24" i="2"/>
  <c r="AG25" i="2"/>
  <c r="AH25" i="2"/>
  <c r="AI25" i="2"/>
  <c r="AJ25" i="2"/>
  <c r="AK25" i="2"/>
  <c r="AL25" i="2"/>
  <c r="AM25" i="2"/>
  <c r="AN25" i="2"/>
  <c r="AO25" i="2"/>
  <c r="AP25" i="2"/>
  <c r="AQ25" i="2"/>
  <c r="AR25" i="2"/>
  <c r="AG26" i="2"/>
  <c r="AH26" i="2"/>
  <c r="AI26" i="2"/>
  <c r="AJ26" i="2"/>
  <c r="AK26" i="2"/>
  <c r="AL26" i="2"/>
  <c r="AM26" i="2"/>
  <c r="AN26" i="2"/>
  <c r="AO26" i="2"/>
  <c r="AP26" i="2"/>
  <c r="AQ26" i="2"/>
  <c r="AR26" i="2"/>
  <c r="AG27" i="2"/>
  <c r="AH27" i="2"/>
  <c r="AI27" i="2"/>
  <c r="AJ27" i="2"/>
  <c r="AK27" i="2"/>
  <c r="AL27" i="2"/>
  <c r="AM27" i="2"/>
  <c r="AN27" i="2"/>
  <c r="AO27" i="2"/>
  <c r="AP27" i="2"/>
  <c r="AQ27" i="2"/>
  <c r="AR27" i="2"/>
  <c r="AG28" i="2"/>
  <c r="AH28" i="2"/>
  <c r="AI28" i="2"/>
  <c r="AJ28" i="2"/>
  <c r="AK28" i="2"/>
  <c r="AL28" i="2"/>
  <c r="AM28" i="2"/>
  <c r="AN28" i="2"/>
  <c r="AO28" i="2"/>
  <c r="AP28" i="2"/>
  <c r="AQ28" i="2"/>
  <c r="AR28" i="2"/>
  <c r="AG29" i="2"/>
  <c r="AH29" i="2"/>
  <c r="AI29" i="2"/>
  <c r="AJ29" i="2"/>
  <c r="AK29" i="2"/>
  <c r="AL29" i="2"/>
  <c r="AM29" i="2"/>
  <c r="AN29" i="2"/>
  <c r="AO29" i="2"/>
  <c r="AP29" i="2"/>
  <c r="AQ29" i="2"/>
  <c r="AR29" i="2"/>
  <c r="AG30" i="2"/>
  <c r="AH30" i="2"/>
  <c r="AI30" i="2"/>
  <c r="AJ30" i="2"/>
  <c r="AK30" i="2"/>
  <c r="AL30" i="2"/>
  <c r="AM30" i="2"/>
  <c r="AN30" i="2"/>
  <c r="AO30" i="2"/>
  <c r="AP30" i="2"/>
  <c r="AQ30" i="2"/>
  <c r="AR30" i="2"/>
  <c r="AG31" i="2"/>
  <c r="AH31" i="2"/>
  <c r="AI31" i="2"/>
  <c r="AJ31" i="2"/>
  <c r="AK31" i="2"/>
  <c r="AL31" i="2"/>
  <c r="AM31" i="2"/>
  <c r="AN31" i="2"/>
  <c r="AO31" i="2"/>
  <c r="AP31" i="2"/>
  <c r="AQ31" i="2"/>
  <c r="AR31" i="2"/>
  <c r="AG32" i="2"/>
  <c r="AH32" i="2"/>
  <c r="AI32" i="2"/>
  <c r="AJ32" i="2"/>
  <c r="AK32" i="2"/>
  <c r="AL32" i="2"/>
  <c r="AM32" i="2"/>
  <c r="AN32" i="2"/>
  <c r="AO32" i="2"/>
  <c r="AP32" i="2"/>
  <c r="AQ32" i="2"/>
  <c r="AR32" i="2"/>
  <c r="AG33" i="2"/>
  <c r="AH33" i="2"/>
  <c r="AI33" i="2"/>
  <c r="AJ33" i="2"/>
  <c r="AK33" i="2"/>
  <c r="AL33" i="2"/>
  <c r="AM33" i="2"/>
  <c r="AN33" i="2"/>
  <c r="AO33" i="2"/>
  <c r="AP33" i="2"/>
  <c r="AQ33" i="2"/>
  <c r="AR33" i="2"/>
  <c r="AG34" i="2"/>
  <c r="AH34" i="2"/>
  <c r="AI34" i="2"/>
  <c r="AJ34" i="2"/>
  <c r="AK34" i="2"/>
  <c r="AL34" i="2"/>
  <c r="AM34" i="2"/>
  <c r="AN34" i="2"/>
  <c r="AO34" i="2"/>
  <c r="AP34" i="2"/>
  <c r="AQ34" i="2"/>
  <c r="AR34" i="2"/>
  <c r="AG35" i="2"/>
  <c r="AH35" i="2"/>
  <c r="AI35" i="2"/>
  <c r="AJ35" i="2"/>
  <c r="AK35" i="2"/>
  <c r="AL35" i="2"/>
  <c r="AM35" i="2"/>
  <c r="AN35" i="2"/>
  <c r="AO35" i="2"/>
  <c r="AP35" i="2"/>
  <c r="AQ35" i="2"/>
  <c r="AR35" i="2"/>
  <c r="AG36" i="2"/>
  <c r="AH36" i="2"/>
  <c r="AI36" i="2"/>
  <c r="AJ36" i="2"/>
  <c r="AK36" i="2"/>
  <c r="AL36" i="2"/>
  <c r="AM36" i="2"/>
  <c r="AN36" i="2"/>
  <c r="AO36" i="2"/>
  <c r="AP36" i="2"/>
  <c r="AQ36" i="2"/>
  <c r="AR36" i="2"/>
  <c r="AG37" i="2"/>
  <c r="AH37" i="2"/>
  <c r="AI37" i="2"/>
  <c r="AJ37" i="2"/>
  <c r="AK37" i="2"/>
  <c r="AL37" i="2"/>
  <c r="AM37" i="2"/>
  <c r="AN37" i="2"/>
  <c r="AO37" i="2"/>
  <c r="AP37" i="2"/>
  <c r="AQ37" i="2"/>
  <c r="AR37" i="2"/>
  <c r="AG38" i="2"/>
  <c r="AH38" i="2"/>
  <c r="AI38" i="2"/>
  <c r="AJ38" i="2"/>
  <c r="AK38" i="2"/>
  <c r="AL38" i="2"/>
  <c r="AM38" i="2"/>
  <c r="AN38" i="2"/>
  <c r="AO38" i="2"/>
  <c r="AP38" i="2"/>
  <c r="AQ38" i="2"/>
  <c r="AR38" i="2"/>
  <c r="AG39" i="2"/>
  <c r="AH39" i="2"/>
  <c r="AI39" i="2"/>
  <c r="AJ39" i="2"/>
  <c r="AK39" i="2"/>
  <c r="AL39" i="2"/>
  <c r="AM39" i="2"/>
  <c r="AN39" i="2"/>
  <c r="AO39" i="2"/>
  <c r="AP39" i="2"/>
  <c r="AQ39" i="2"/>
  <c r="AR39" i="2"/>
  <c r="AG40" i="2"/>
  <c r="AH40" i="2"/>
  <c r="AI40" i="2"/>
  <c r="AJ40" i="2"/>
  <c r="AK40" i="2"/>
  <c r="AL40" i="2"/>
  <c r="AM40" i="2"/>
  <c r="AN40" i="2"/>
  <c r="AO40" i="2"/>
  <c r="AP40" i="2"/>
  <c r="AQ40" i="2"/>
  <c r="AR40" i="2"/>
  <c r="AG41" i="2"/>
  <c r="AH41" i="2"/>
  <c r="AI41" i="2"/>
  <c r="AJ41" i="2"/>
  <c r="AK41" i="2"/>
  <c r="AL41" i="2"/>
  <c r="AM41" i="2"/>
  <c r="AN41" i="2"/>
  <c r="AO41" i="2"/>
  <c r="AP41" i="2"/>
  <c r="AQ41" i="2"/>
  <c r="AR41" i="2"/>
  <c r="AG42" i="2"/>
  <c r="AH42" i="2"/>
  <c r="AI42" i="2"/>
  <c r="AJ42" i="2"/>
  <c r="AK42" i="2"/>
  <c r="AL42" i="2"/>
  <c r="AM42" i="2"/>
  <c r="AN42" i="2"/>
  <c r="AO42" i="2"/>
  <c r="AP42" i="2"/>
  <c r="AQ42" i="2"/>
  <c r="AR42" i="2"/>
  <c r="AG43" i="2"/>
  <c r="AH43" i="2"/>
  <c r="AI43" i="2"/>
  <c r="AJ43" i="2"/>
  <c r="AK43" i="2"/>
  <c r="AL43" i="2"/>
  <c r="AM43" i="2"/>
  <c r="AN43" i="2"/>
  <c r="AO43" i="2"/>
  <c r="AP43" i="2"/>
  <c r="AQ43" i="2"/>
  <c r="AR43" i="2"/>
  <c r="AG44" i="2"/>
  <c r="AH44" i="2"/>
  <c r="AI44" i="2"/>
  <c r="AJ44" i="2"/>
  <c r="AK44" i="2"/>
  <c r="AL44" i="2"/>
  <c r="AM44" i="2"/>
  <c r="AN44" i="2"/>
  <c r="AO44" i="2"/>
  <c r="AP44" i="2"/>
  <c r="AQ44" i="2"/>
  <c r="AR44" i="2"/>
  <c r="AG45" i="2"/>
  <c r="AH45" i="2"/>
  <c r="AI45" i="2"/>
  <c r="AJ45" i="2"/>
  <c r="AK45" i="2"/>
  <c r="AL45" i="2"/>
  <c r="AM45" i="2"/>
  <c r="AN45" i="2"/>
  <c r="AO45" i="2"/>
  <c r="AP45" i="2"/>
  <c r="AQ45" i="2"/>
  <c r="AR45" i="2"/>
  <c r="AG46" i="2"/>
  <c r="AH46" i="2"/>
  <c r="AI46" i="2"/>
  <c r="AJ46" i="2"/>
  <c r="AK46" i="2"/>
  <c r="AL46" i="2"/>
  <c r="AM46" i="2"/>
  <c r="AN46" i="2"/>
  <c r="AO46" i="2"/>
  <c r="AP46" i="2"/>
  <c r="AQ46" i="2"/>
  <c r="AR46" i="2"/>
  <c r="AG47" i="2"/>
  <c r="AH47" i="2"/>
  <c r="AI47" i="2"/>
  <c r="AJ47" i="2"/>
  <c r="AK47" i="2"/>
  <c r="AL47" i="2"/>
  <c r="AM47" i="2"/>
  <c r="AN47" i="2"/>
  <c r="AO47" i="2"/>
  <c r="AP47" i="2"/>
  <c r="AQ47" i="2"/>
  <c r="AR47" i="2"/>
  <c r="AG48" i="2"/>
  <c r="AH48" i="2"/>
  <c r="AI48" i="2"/>
  <c r="AJ48" i="2"/>
  <c r="AK48" i="2"/>
  <c r="AL48" i="2"/>
  <c r="AM48" i="2"/>
  <c r="AN48" i="2"/>
  <c r="AO48" i="2"/>
  <c r="AP48" i="2"/>
  <c r="AQ48" i="2"/>
  <c r="AR48" i="2"/>
  <c r="AG49" i="2"/>
  <c r="AH49" i="2"/>
  <c r="AI49" i="2"/>
  <c r="AJ49" i="2"/>
  <c r="AK49" i="2"/>
  <c r="AL49" i="2"/>
  <c r="AM49" i="2"/>
  <c r="AN49" i="2"/>
  <c r="AO49" i="2"/>
  <c r="AP49" i="2"/>
  <c r="AQ49" i="2"/>
  <c r="AR49" i="2"/>
  <c r="AG50" i="2"/>
  <c r="AH50" i="2"/>
  <c r="AI50" i="2"/>
  <c r="AJ50" i="2"/>
  <c r="AK50" i="2"/>
  <c r="AL50" i="2"/>
  <c r="AM50" i="2"/>
  <c r="AN50" i="2"/>
  <c r="AO50" i="2"/>
  <c r="AP50" i="2"/>
  <c r="AQ50" i="2"/>
  <c r="AR50" i="2"/>
  <c r="AG51" i="2"/>
  <c r="AH51" i="2"/>
  <c r="AI51" i="2"/>
  <c r="AJ51" i="2"/>
  <c r="AK51" i="2"/>
  <c r="AL51" i="2"/>
  <c r="AM51" i="2"/>
  <c r="AN51" i="2"/>
  <c r="AO51" i="2"/>
  <c r="AP51" i="2"/>
  <c r="AQ51" i="2"/>
  <c r="AR51" i="2"/>
  <c r="AG52" i="2"/>
  <c r="AH52" i="2"/>
  <c r="AI52" i="2"/>
  <c r="AJ52" i="2"/>
  <c r="AK52" i="2"/>
  <c r="AL52" i="2"/>
  <c r="AM52" i="2"/>
  <c r="AN52" i="2"/>
  <c r="AO52" i="2"/>
  <c r="AP52" i="2"/>
  <c r="AQ52" i="2"/>
  <c r="AR52" i="2"/>
  <c r="AG53" i="2"/>
  <c r="AH53" i="2"/>
  <c r="AI53" i="2"/>
  <c r="AJ53" i="2"/>
  <c r="AK53" i="2"/>
  <c r="AL53" i="2"/>
  <c r="AM53" i="2"/>
  <c r="AN53" i="2"/>
  <c r="AO53" i="2"/>
  <c r="AP53" i="2"/>
  <c r="AQ53" i="2"/>
  <c r="AR53" i="2"/>
  <c r="AG54" i="2"/>
  <c r="AH54" i="2"/>
  <c r="AI54" i="2"/>
  <c r="AJ54" i="2"/>
  <c r="AK54" i="2"/>
  <c r="AL54" i="2"/>
  <c r="AM54" i="2"/>
  <c r="AN54" i="2"/>
  <c r="AO54" i="2"/>
  <c r="AP54" i="2"/>
  <c r="AQ54" i="2"/>
  <c r="AR54" i="2"/>
  <c r="AG55" i="2"/>
  <c r="AH55" i="2"/>
  <c r="AI55" i="2"/>
  <c r="AJ55" i="2"/>
  <c r="AK55" i="2"/>
  <c r="AL55" i="2"/>
  <c r="AM55" i="2"/>
  <c r="AN55" i="2"/>
  <c r="AO55" i="2"/>
  <c r="AP55" i="2"/>
  <c r="AQ55" i="2"/>
  <c r="AR55" i="2"/>
  <c r="AG56" i="2"/>
  <c r="AH56" i="2"/>
  <c r="AI56" i="2"/>
  <c r="AJ56" i="2"/>
  <c r="AK56" i="2"/>
  <c r="AL56" i="2"/>
  <c r="AM56" i="2"/>
  <c r="AN56" i="2"/>
  <c r="AO56" i="2"/>
  <c r="AP56" i="2"/>
  <c r="AQ56" i="2"/>
  <c r="AR56" i="2"/>
  <c r="AG57" i="2"/>
  <c r="AH57" i="2"/>
  <c r="AI57" i="2"/>
  <c r="AJ57" i="2"/>
  <c r="AK57" i="2"/>
  <c r="AL57" i="2"/>
  <c r="AM57" i="2"/>
  <c r="AN57" i="2"/>
  <c r="AO57" i="2"/>
  <c r="AP57" i="2"/>
  <c r="AQ57" i="2"/>
  <c r="AR57" i="2"/>
  <c r="AG58" i="2"/>
  <c r="AH58" i="2"/>
  <c r="AI58" i="2"/>
  <c r="AJ58" i="2"/>
  <c r="AK58" i="2"/>
  <c r="AL58" i="2"/>
  <c r="AM58" i="2"/>
  <c r="AN58" i="2"/>
  <c r="AO58" i="2"/>
  <c r="AP58" i="2"/>
  <c r="AQ58" i="2"/>
  <c r="AR58" i="2"/>
  <c r="AG59" i="2"/>
  <c r="AH59" i="2"/>
  <c r="AI59" i="2"/>
  <c r="AJ59" i="2"/>
  <c r="AK59" i="2"/>
  <c r="AL59" i="2"/>
  <c r="AM59" i="2"/>
  <c r="AN59" i="2"/>
  <c r="AO59" i="2"/>
  <c r="AP59" i="2"/>
  <c r="AQ59" i="2"/>
  <c r="AR59" i="2"/>
  <c r="AG60" i="2"/>
  <c r="AH60" i="2"/>
  <c r="AI60" i="2"/>
  <c r="AJ60" i="2"/>
  <c r="AK60" i="2"/>
  <c r="AL60" i="2"/>
  <c r="AM60" i="2"/>
  <c r="AN60" i="2"/>
  <c r="AO60" i="2"/>
  <c r="AP60" i="2"/>
  <c r="AQ60" i="2"/>
  <c r="AR60" i="2"/>
  <c r="AG61" i="2"/>
  <c r="AH61" i="2"/>
  <c r="AI61" i="2"/>
  <c r="AJ61" i="2"/>
  <c r="AK61" i="2"/>
  <c r="AL61" i="2"/>
  <c r="AM61" i="2"/>
  <c r="AN61" i="2"/>
  <c r="AO61" i="2"/>
  <c r="AP61" i="2"/>
  <c r="AQ61" i="2"/>
  <c r="AR61" i="2"/>
  <c r="AG62" i="2"/>
  <c r="AH62" i="2"/>
  <c r="AI62" i="2"/>
  <c r="AJ62" i="2"/>
  <c r="AK62" i="2"/>
  <c r="AL62" i="2"/>
  <c r="AM62" i="2"/>
  <c r="AN62" i="2"/>
  <c r="AO62" i="2"/>
  <c r="AP62" i="2"/>
  <c r="AQ62" i="2"/>
  <c r="AR62" i="2"/>
  <c r="AG63" i="2"/>
  <c r="AH63" i="2"/>
  <c r="AI63" i="2"/>
  <c r="AJ63" i="2"/>
  <c r="AK63" i="2"/>
  <c r="AL63" i="2"/>
  <c r="AM63" i="2"/>
  <c r="AN63" i="2"/>
  <c r="AO63" i="2"/>
  <c r="AP63" i="2"/>
  <c r="AQ63" i="2"/>
  <c r="AR63" i="2"/>
  <c r="AG64" i="2"/>
  <c r="AH64" i="2"/>
  <c r="AI64" i="2"/>
  <c r="AJ64" i="2"/>
  <c r="AK64" i="2"/>
  <c r="AL64" i="2"/>
  <c r="AM64" i="2"/>
  <c r="AN64" i="2"/>
  <c r="AO64" i="2"/>
  <c r="AP64" i="2"/>
  <c r="AQ64" i="2"/>
  <c r="AR64" i="2"/>
  <c r="AG65" i="2"/>
  <c r="AH65" i="2"/>
  <c r="AI65" i="2"/>
  <c r="AJ65" i="2"/>
  <c r="AK65" i="2"/>
  <c r="AL65" i="2"/>
  <c r="AM65" i="2"/>
  <c r="AN65" i="2"/>
  <c r="AO65" i="2"/>
  <c r="AP65" i="2"/>
  <c r="AQ65" i="2"/>
  <c r="AR65" i="2"/>
  <c r="AG66" i="2"/>
  <c r="AH66" i="2"/>
  <c r="AI66" i="2"/>
  <c r="AJ66" i="2"/>
  <c r="AK66" i="2"/>
  <c r="AL66" i="2"/>
  <c r="AM66" i="2"/>
  <c r="AN66" i="2"/>
  <c r="AO66" i="2"/>
  <c r="AP66" i="2"/>
  <c r="AQ66" i="2"/>
  <c r="AR66" i="2"/>
  <c r="AG67" i="2"/>
  <c r="AH67" i="2"/>
  <c r="AI67" i="2"/>
  <c r="AJ67" i="2"/>
  <c r="AK67" i="2"/>
  <c r="AL67" i="2"/>
  <c r="AM67" i="2"/>
  <c r="AN67" i="2"/>
  <c r="AO67" i="2"/>
  <c r="AP67" i="2"/>
  <c r="AQ67" i="2"/>
  <c r="AR67" i="2"/>
  <c r="AG68" i="2"/>
  <c r="AH68" i="2"/>
  <c r="AI68" i="2"/>
  <c r="AJ68" i="2"/>
  <c r="AK68" i="2"/>
  <c r="AL68" i="2"/>
  <c r="AM68" i="2"/>
  <c r="AN68" i="2"/>
  <c r="AO68" i="2"/>
  <c r="AP68" i="2"/>
  <c r="AQ68" i="2"/>
  <c r="AR68" i="2"/>
  <c r="AG69" i="2"/>
  <c r="AH69" i="2"/>
  <c r="AI69" i="2"/>
  <c r="AJ69" i="2"/>
  <c r="AK69" i="2"/>
  <c r="AL69" i="2"/>
  <c r="AM69" i="2"/>
  <c r="AN69" i="2"/>
  <c r="AO69" i="2"/>
  <c r="AP69" i="2"/>
  <c r="AQ69" i="2"/>
  <c r="AR69" i="2"/>
  <c r="AG70" i="2"/>
  <c r="AH70" i="2"/>
  <c r="AI70" i="2"/>
  <c r="AJ70" i="2"/>
  <c r="AK70" i="2"/>
  <c r="AL70" i="2"/>
  <c r="AM70" i="2"/>
  <c r="AN70" i="2"/>
  <c r="AO70" i="2"/>
  <c r="AP70" i="2"/>
  <c r="AQ70" i="2"/>
  <c r="AR70" i="2"/>
  <c r="AG71" i="2"/>
  <c r="AH71" i="2"/>
  <c r="AI71" i="2"/>
  <c r="AJ71" i="2"/>
  <c r="AK71" i="2"/>
  <c r="AL71" i="2"/>
  <c r="AM71" i="2"/>
  <c r="AN71" i="2"/>
  <c r="AO71" i="2"/>
  <c r="AP71" i="2"/>
  <c r="AQ71" i="2"/>
  <c r="AR71" i="2"/>
  <c r="AG72" i="2"/>
  <c r="AH72" i="2"/>
  <c r="AI72" i="2"/>
  <c r="AJ72" i="2"/>
  <c r="AK72" i="2"/>
  <c r="AL72" i="2"/>
  <c r="AM72" i="2"/>
  <c r="AN72" i="2"/>
  <c r="AO72" i="2"/>
  <c r="AP72" i="2"/>
  <c r="AQ72" i="2"/>
  <c r="AR72" i="2"/>
  <c r="AG73" i="2"/>
  <c r="AH73" i="2"/>
  <c r="AI73" i="2"/>
  <c r="AJ73" i="2"/>
  <c r="AK73" i="2"/>
  <c r="AL73" i="2"/>
  <c r="AM73" i="2"/>
  <c r="AN73" i="2"/>
  <c r="AO73" i="2"/>
  <c r="AP73" i="2"/>
  <c r="AQ73" i="2"/>
  <c r="AR73" i="2"/>
  <c r="AG74" i="2"/>
  <c r="AH74" i="2"/>
  <c r="AI74" i="2"/>
  <c r="AJ74" i="2"/>
  <c r="AK74" i="2"/>
  <c r="AL74" i="2"/>
  <c r="AM74" i="2"/>
  <c r="AN74" i="2"/>
  <c r="AO74" i="2"/>
  <c r="AP74" i="2"/>
  <c r="AQ74" i="2"/>
  <c r="AR74" i="2"/>
  <c r="AG75" i="2"/>
  <c r="AH75" i="2"/>
  <c r="AI75" i="2"/>
  <c r="AJ75" i="2"/>
  <c r="AK75" i="2"/>
  <c r="AL75" i="2"/>
  <c r="AM75" i="2"/>
  <c r="AN75" i="2"/>
  <c r="AO75" i="2"/>
  <c r="AP75" i="2"/>
  <c r="AQ75" i="2"/>
  <c r="AR75" i="2"/>
  <c r="AG76" i="2"/>
  <c r="AH76" i="2"/>
  <c r="AI76" i="2"/>
  <c r="AJ76" i="2"/>
  <c r="AK76" i="2"/>
  <c r="AL76" i="2"/>
  <c r="AM76" i="2"/>
  <c r="AN76" i="2"/>
  <c r="AO76" i="2"/>
  <c r="AP76" i="2"/>
  <c r="AQ76" i="2"/>
  <c r="AR76" i="2"/>
  <c r="AG77" i="2"/>
  <c r="AH77" i="2"/>
  <c r="AI77" i="2"/>
  <c r="AJ77" i="2"/>
  <c r="AK77" i="2"/>
  <c r="AL77" i="2"/>
  <c r="AM77" i="2"/>
  <c r="AN77" i="2"/>
  <c r="AO77" i="2"/>
  <c r="AP77" i="2"/>
  <c r="AQ77" i="2"/>
  <c r="AR77" i="2"/>
  <c r="AG78" i="2"/>
  <c r="AH78" i="2"/>
  <c r="AI78" i="2"/>
  <c r="AJ78" i="2"/>
  <c r="AK78" i="2"/>
  <c r="AL78" i="2"/>
  <c r="AM78" i="2"/>
  <c r="AN78" i="2"/>
  <c r="AO78" i="2"/>
  <c r="AP78" i="2"/>
  <c r="AQ78" i="2"/>
  <c r="AR78" i="2"/>
  <c r="AG79" i="2"/>
  <c r="AH79" i="2"/>
  <c r="AI79" i="2"/>
  <c r="AJ79" i="2"/>
  <c r="AK79" i="2"/>
  <c r="AL79" i="2"/>
  <c r="AM79" i="2"/>
  <c r="AN79" i="2"/>
  <c r="AO79" i="2"/>
  <c r="AP79" i="2"/>
  <c r="AQ79" i="2"/>
  <c r="AR79" i="2"/>
  <c r="AG80" i="2"/>
  <c r="AH80" i="2"/>
  <c r="AI80" i="2"/>
  <c r="AJ80" i="2"/>
  <c r="AK80" i="2"/>
  <c r="AL80" i="2"/>
  <c r="AM80" i="2"/>
  <c r="AN80" i="2"/>
  <c r="AO80" i="2"/>
  <c r="AP80" i="2"/>
  <c r="AQ80" i="2"/>
  <c r="AR80" i="2"/>
  <c r="AG81" i="2"/>
  <c r="AH81" i="2"/>
  <c r="AI81" i="2"/>
  <c r="AJ81" i="2"/>
  <c r="AK81" i="2"/>
  <c r="AL81" i="2"/>
  <c r="AM81" i="2"/>
  <c r="AN81" i="2"/>
  <c r="AO81" i="2"/>
  <c r="AP81" i="2"/>
  <c r="AQ81" i="2"/>
  <c r="AR81" i="2"/>
  <c r="AG82" i="2"/>
  <c r="AH82" i="2"/>
  <c r="AI82" i="2"/>
  <c r="AJ82" i="2"/>
  <c r="AK82" i="2"/>
  <c r="AL82" i="2"/>
  <c r="AM82" i="2"/>
  <c r="AN82" i="2"/>
  <c r="AO82" i="2"/>
  <c r="AP82" i="2"/>
  <c r="AQ82" i="2"/>
  <c r="AR82" i="2"/>
  <c r="AG83" i="2"/>
  <c r="AH83" i="2"/>
  <c r="AI83" i="2"/>
  <c r="AJ83" i="2"/>
  <c r="AK83" i="2"/>
  <c r="AL83" i="2"/>
  <c r="AM83" i="2"/>
  <c r="AN83" i="2"/>
  <c r="AO83" i="2"/>
  <c r="AP83" i="2"/>
  <c r="AQ83" i="2"/>
  <c r="AR83" i="2"/>
  <c r="AG84" i="2"/>
  <c r="AH84" i="2"/>
  <c r="AI84" i="2"/>
  <c r="AJ84" i="2"/>
  <c r="AK84" i="2"/>
  <c r="AL84" i="2"/>
  <c r="AM84" i="2"/>
  <c r="AN84" i="2"/>
  <c r="AO84" i="2"/>
  <c r="AP84" i="2"/>
  <c r="AQ84" i="2"/>
  <c r="AR84" i="2"/>
  <c r="AG85" i="2"/>
  <c r="AH85" i="2"/>
  <c r="AI85" i="2"/>
  <c r="AJ85" i="2"/>
  <c r="AK85" i="2"/>
  <c r="AL85" i="2"/>
  <c r="AM85" i="2"/>
  <c r="AN85" i="2"/>
  <c r="AO85" i="2"/>
  <c r="AP85" i="2"/>
  <c r="AQ85" i="2"/>
  <c r="AR85" i="2"/>
  <c r="AG86" i="2"/>
  <c r="AH86" i="2"/>
  <c r="AI86" i="2"/>
  <c r="AJ86" i="2"/>
  <c r="AK86" i="2"/>
  <c r="AL86" i="2"/>
  <c r="AM86" i="2"/>
  <c r="AN86" i="2"/>
  <c r="AO86" i="2"/>
  <c r="AP86" i="2"/>
  <c r="AQ86" i="2"/>
  <c r="AR86" i="2"/>
  <c r="AG87" i="2"/>
  <c r="AH87" i="2"/>
  <c r="AI87" i="2"/>
  <c r="AJ87" i="2"/>
  <c r="AK87" i="2"/>
  <c r="AL87" i="2"/>
  <c r="AM87" i="2"/>
  <c r="AN87" i="2"/>
  <c r="AO87" i="2"/>
  <c r="AP87" i="2"/>
  <c r="AQ87" i="2"/>
  <c r="AR87" i="2"/>
  <c r="AG88" i="2"/>
  <c r="AH88" i="2"/>
  <c r="AI88" i="2"/>
  <c r="AJ88" i="2"/>
  <c r="AK88" i="2"/>
  <c r="AL88" i="2"/>
  <c r="AM88" i="2"/>
  <c r="AN88" i="2"/>
  <c r="AO88" i="2"/>
  <c r="AP88" i="2"/>
  <c r="AQ88" i="2"/>
  <c r="AR88" i="2"/>
  <c r="AG89" i="2"/>
  <c r="AH89" i="2"/>
  <c r="AI89" i="2"/>
  <c r="AJ89" i="2"/>
  <c r="AK89" i="2"/>
  <c r="AL89" i="2"/>
  <c r="AM89" i="2"/>
  <c r="AN89" i="2"/>
  <c r="AO89" i="2"/>
  <c r="AP89" i="2"/>
  <c r="AQ89" i="2"/>
  <c r="AR89" i="2"/>
  <c r="AG90" i="2"/>
  <c r="AH90" i="2"/>
  <c r="AI90" i="2"/>
  <c r="AJ90" i="2"/>
  <c r="AK90" i="2"/>
  <c r="AL90" i="2"/>
  <c r="AM90" i="2"/>
  <c r="AN90" i="2"/>
  <c r="AO90" i="2"/>
  <c r="AP90" i="2"/>
  <c r="AQ90" i="2"/>
  <c r="AR90" i="2"/>
  <c r="AG91" i="2"/>
  <c r="AH91" i="2"/>
  <c r="AI91" i="2"/>
  <c r="AJ91" i="2"/>
  <c r="AK91" i="2"/>
  <c r="AL91" i="2"/>
  <c r="AM91" i="2"/>
  <c r="AN91" i="2"/>
  <c r="AO91" i="2"/>
  <c r="AP91" i="2"/>
  <c r="AQ91" i="2"/>
  <c r="AR91" i="2"/>
  <c r="AG92" i="2"/>
  <c r="AH92" i="2"/>
  <c r="AI92" i="2"/>
  <c r="AJ92" i="2"/>
  <c r="AK92" i="2"/>
  <c r="AL92" i="2"/>
  <c r="AM92" i="2"/>
  <c r="AN92" i="2"/>
  <c r="AO92" i="2"/>
  <c r="AP92" i="2"/>
  <c r="AQ92" i="2"/>
  <c r="AR92" i="2"/>
  <c r="AG93" i="2"/>
  <c r="AH93" i="2"/>
  <c r="AI93" i="2"/>
  <c r="AJ93" i="2"/>
  <c r="AK93" i="2"/>
  <c r="AL93" i="2"/>
  <c r="AM93" i="2"/>
  <c r="AN93" i="2"/>
  <c r="AO93" i="2"/>
  <c r="AP93" i="2"/>
  <c r="AQ93" i="2"/>
  <c r="AR93" i="2"/>
  <c r="AG94" i="2"/>
  <c r="AH94" i="2"/>
  <c r="AI94" i="2"/>
  <c r="AJ94" i="2"/>
  <c r="AK94" i="2"/>
  <c r="AL94" i="2"/>
  <c r="AM94" i="2"/>
  <c r="AN94" i="2"/>
  <c r="AO94" i="2"/>
  <c r="AP94" i="2"/>
  <c r="AQ94" i="2"/>
  <c r="AR94" i="2"/>
  <c r="AG95" i="2"/>
  <c r="AH95" i="2"/>
  <c r="AI95" i="2"/>
  <c r="AJ95" i="2"/>
  <c r="AK95" i="2"/>
  <c r="AL95" i="2"/>
  <c r="AM95" i="2"/>
  <c r="AN95" i="2"/>
  <c r="AO95" i="2"/>
  <c r="AP95" i="2"/>
  <c r="AQ95" i="2"/>
  <c r="AR95" i="2"/>
  <c r="AG96" i="2"/>
  <c r="AH96" i="2"/>
  <c r="AI96" i="2"/>
  <c r="AJ96" i="2"/>
  <c r="AK96" i="2"/>
  <c r="AL96" i="2"/>
  <c r="AM96" i="2"/>
  <c r="AN96" i="2"/>
  <c r="AO96" i="2"/>
  <c r="AP96" i="2"/>
  <c r="AQ96" i="2"/>
  <c r="AR96" i="2"/>
  <c r="AG97" i="2"/>
  <c r="AH97" i="2"/>
  <c r="AI97" i="2"/>
  <c r="AJ97" i="2"/>
  <c r="AK97" i="2"/>
  <c r="AL97" i="2"/>
  <c r="AM97" i="2"/>
  <c r="AN97" i="2"/>
  <c r="AO97" i="2"/>
  <c r="AP97" i="2"/>
  <c r="AQ97" i="2"/>
  <c r="AR97" i="2"/>
  <c r="AG98" i="2"/>
  <c r="AH98" i="2"/>
  <c r="AI98" i="2"/>
  <c r="AJ98" i="2"/>
  <c r="AK98" i="2"/>
  <c r="AL98" i="2"/>
  <c r="AM98" i="2"/>
  <c r="AN98" i="2"/>
  <c r="AO98" i="2"/>
  <c r="AP98" i="2"/>
  <c r="AQ98" i="2"/>
  <c r="AR98" i="2"/>
  <c r="AG99" i="2"/>
  <c r="AH99" i="2"/>
  <c r="AI99" i="2"/>
  <c r="AJ99" i="2"/>
  <c r="AK99" i="2"/>
  <c r="AL99" i="2"/>
  <c r="AM99" i="2"/>
  <c r="AN99" i="2"/>
  <c r="AO99" i="2"/>
  <c r="AP99" i="2"/>
  <c r="AQ99" i="2"/>
  <c r="AR99" i="2"/>
  <c r="AG100" i="2"/>
  <c r="AH100" i="2"/>
  <c r="AI100" i="2"/>
  <c r="AJ100" i="2"/>
  <c r="AK100" i="2"/>
  <c r="AL100" i="2"/>
  <c r="AM100" i="2"/>
  <c r="AN100" i="2"/>
  <c r="AO100" i="2"/>
  <c r="AP100" i="2"/>
  <c r="AQ100" i="2"/>
  <c r="AR100" i="2"/>
  <c r="AG101" i="2"/>
  <c r="AH101" i="2"/>
  <c r="AI101" i="2"/>
  <c r="AJ101" i="2"/>
  <c r="AK101" i="2"/>
  <c r="AL101" i="2"/>
  <c r="AM101" i="2"/>
  <c r="AN101" i="2"/>
  <c r="AO101" i="2"/>
  <c r="AP101" i="2"/>
  <c r="AQ101" i="2"/>
  <c r="AR101" i="2"/>
  <c r="AG102" i="2"/>
  <c r="AH102" i="2"/>
  <c r="AI102" i="2"/>
  <c r="AJ102" i="2"/>
  <c r="AK102" i="2"/>
  <c r="AL102" i="2"/>
  <c r="AM102" i="2"/>
  <c r="AN102" i="2"/>
  <c r="AO102" i="2"/>
  <c r="AP102" i="2"/>
  <c r="AQ102" i="2"/>
  <c r="AR102" i="2"/>
  <c r="AG103" i="2"/>
  <c r="AH103" i="2"/>
  <c r="AI103" i="2"/>
  <c r="AJ103" i="2"/>
  <c r="AK103" i="2"/>
  <c r="AL103" i="2"/>
  <c r="AM103" i="2"/>
  <c r="AN103" i="2"/>
  <c r="AO103" i="2"/>
  <c r="AP103" i="2"/>
  <c r="AQ103" i="2"/>
  <c r="AR103" i="2"/>
  <c r="AG104" i="2"/>
  <c r="AH104" i="2"/>
  <c r="AI104" i="2"/>
  <c r="AJ104" i="2"/>
  <c r="AK104" i="2"/>
  <c r="AL104" i="2"/>
  <c r="AM104" i="2"/>
  <c r="AN104" i="2"/>
  <c r="AO104" i="2"/>
  <c r="AP104" i="2"/>
  <c r="AQ104" i="2"/>
  <c r="AR104" i="2"/>
  <c r="AG105" i="2"/>
  <c r="AH105" i="2"/>
  <c r="AI105" i="2"/>
  <c r="AJ105" i="2"/>
  <c r="AK105" i="2"/>
  <c r="AL105" i="2"/>
  <c r="AM105" i="2"/>
  <c r="AN105" i="2"/>
  <c r="AO105" i="2"/>
  <c r="AP105" i="2"/>
  <c r="AQ105" i="2"/>
  <c r="AR105" i="2"/>
  <c r="AG106" i="2"/>
  <c r="AH106" i="2"/>
  <c r="AI106" i="2"/>
  <c r="AJ106" i="2"/>
  <c r="AK106" i="2"/>
  <c r="AL106" i="2"/>
  <c r="AM106" i="2"/>
  <c r="AN106" i="2"/>
  <c r="AO106" i="2"/>
  <c r="AP106" i="2"/>
  <c r="AQ106" i="2"/>
  <c r="AR106" i="2"/>
  <c r="AG107" i="2"/>
  <c r="AH107" i="2"/>
  <c r="AI107" i="2"/>
  <c r="AJ107" i="2"/>
  <c r="AK107" i="2"/>
  <c r="AL107" i="2"/>
  <c r="AM107" i="2"/>
  <c r="AN107" i="2"/>
  <c r="AO107" i="2"/>
  <c r="AP107" i="2"/>
  <c r="AQ107" i="2"/>
  <c r="AR107" i="2"/>
  <c r="AG108" i="2"/>
  <c r="AH108" i="2"/>
  <c r="AI108" i="2"/>
  <c r="AJ108" i="2"/>
  <c r="AK108" i="2"/>
  <c r="AL108" i="2"/>
  <c r="AM108" i="2"/>
  <c r="AN108" i="2"/>
  <c r="AO108" i="2"/>
  <c r="AP108" i="2"/>
  <c r="AQ108" i="2"/>
  <c r="AR108" i="2"/>
  <c r="AG109" i="2"/>
  <c r="AH109" i="2"/>
  <c r="AI109" i="2"/>
  <c r="AJ109" i="2"/>
  <c r="AK109" i="2"/>
  <c r="AL109" i="2"/>
  <c r="AM109" i="2"/>
  <c r="AN109" i="2"/>
  <c r="AO109" i="2"/>
  <c r="AP109" i="2"/>
  <c r="AQ109" i="2"/>
  <c r="AR109" i="2"/>
  <c r="AG110" i="2"/>
  <c r="AH110" i="2"/>
  <c r="AI110" i="2"/>
  <c r="AJ110" i="2"/>
  <c r="AK110" i="2"/>
  <c r="AL110" i="2"/>
  <c r="AM110" i="2"/>
  <c r="AN110" i="2"/>
  <c r="AO110" i="2"/>
  <c r="AP110" i="2"/>
  <c r="AQ110" i="2"/>
  <c r="AR110" i="2"/>
  <c r="AG111" i="2"/>
  <c r="AH111" i="2"/>
  <c r="AI111" i="2"/>
  <c r="AJ111" i="2"/>
  <c r="AK111" i="2"/>
  <c r="AL111" i="2"/>
  <c r="AM111" i="2"/>
  <c r="AN111" i="2"/>
  <c r="AO111" i="2"/>
  <c r="AP111" i="2"/>
  <c r="AQ111" i="2"/>
  <c r="AR111" i="2"/>
  <c r="AG112" i="2"/>
  <c r="AH112" i="2"/>
  <c r="AI112" i="2"/>
  <c r="AJ112" i="2"/>
  <c r="AK112" i="2"/>
  <c r="AL112" i="2"/>
  <c r="AM112" i="2"/>
  <c r="AN112" i="2"/>
  <c r="AO112" i="2"/>
  <c r="AP112" i="2"/>
  <c r="AQ112" i="2"/>
  <c r="AR112" i="2"/>
  <c r="AG113" i="2"/>
  <c r="AH113" i="2"/>
  <c r="AI113" i="2"/>
  <c r="AJ113" i="2"/>
  <c r="AK113" i="2"/>
  <c r="AL113" i="2"/>
  <c r="AM113" i="2"/>
  <c r="AN113" i="2"/>
  <c r="AO113" i="2"/>
  <c r="AP113" i="2"/>
  <c r="AQ113" i="2"/>
  <c r="AR113" i="2"/>
  <c r="AG114" i="2"/>
  <c r="AH114" i="2"/>
  <c r="AI114" i="2"/>
  <c r="AJ114" i="2"/>
  <c r="AK114" i="2"/>
  <c r="AL114" i="2"/>
  <c r="AM114" i="2"/>
  <c r="AN114" i="2"/>
  <c r="AO114" i="2"/>
  <c r="AP114" i="2"/>
  <c r="AQ114" i="2"/>
  <c r="AR114" i="2"/>
  <c r="AG115" i="2"/>
  <c r="AH115" i="2"/>
  <c r="AI115" i="2"/>
  <c r="AJ115" i="2"/>
  <c r="AK115" i="2"/>
  <c r="AL115" i="2"/>
  <c r="AM115" i="2"/>
  <c r="AN115" i="2"/>
  <c r="AO115" i="2"/>
  <c r="AP115" i="2"/>
  <c r="AQ115" i="2"/>
  <c r="AR115" i="2"/>
  <c r="AG116" i="2"/>
  <c r="AH116" i="2"/>
  <c r="AI116" i="2"/>
  <c r="AJ116" i="2"/>
  <c r="AK116" i="2"/>
  <c r="AL116" i="2"/>
  <c r="AM116" i="2"/>
  <c r="AN116" i="2"/>
  <c r="AO116" i="2"/>
  <c r="AP116" i="2"/>
  <c r="AQ116" i="2"/>
  <c r="AR116" i="2"/>
  <c r="AG117" i="2"/>
  <c r="AH117" i="2"/>
  <c r="AI117" i="2"/>
  <c r="AJ117" i="2"/>
  <c r="AK117" i="2"/>
  <c r="AL117" i="2"/>
  <c r="AM117" i="2"/>
  <c r="AN117" i="2"/>
  <c r="AO117" i="2"/>
  <c r="AP117" i="2"/>
  <c r="AQ117" i="2"/>
  <c r="AR117" i="2"/>
  <c r="AG118" i="2"/>
  <c r="AH118" i="2"/>
  <c r="AI118" i="2"/>
  <c r="AJ118" i="2"/>
  <c r="AK118" i="2"/>
  <c r="AL118" i="2"/>
  <c r="AM118" i="2"/>
  <c r="AN118" i="2"/>
  <c r="AO118" i="2"/>
  <c r="AP118" i="2"/>
  <c r="AQ118" i="2"/>
  <c r="AR118" i="2"/>
  <c r="AG119" i="2"/>
  <c r="AH119" i="2"/>
  <c r="AI119" i="2"/>
  <c r="AJ119" i="2"/>
  <c r="AK119" i="2"/>
  <c r="AL119" i="2"/>
  <c r="AM119" i="2"/>
  <c r="AN119" i="2"/>
  <c r="AO119" i="2"/>
  <c r="AP119" i="2"/>
  <c r="AQ119" i="2"/>
  <c r="AR119" i="2"/>
  <c r="AG120" i="2"/>
  <c r="AH120" i="2"/>
  <c r="AI120" i="2"/>
  <c r="AJ120" i="2"/>
  <c r="AK120" i="2"/>
  <c r="AL120" i="2"/>
  <c r="AM120" i="2"/>
  <c r="AN120" i="2"/>
  <c r="AO120" i="2"/>
  <c r="AP120" i="2"/>
  <c r="AQ120" i="2"/>
  <c r="AR120" i="2"/>
  <c r="AG121" i="2"/>
  <c r="AH121" i="2"/>
  <c r="AI121" i="2"/>
  <c r="AJ121" i="2"/>
  <c r="AK121" i="2"/>
  <c r="AL121" i="2"/>
  <c r="AM121" i="2"/>
  <c r="AN121" i="2"/>
  <c r="AO121" i="2"/>
  <c r="AP121" i="2"/>
  <c r="AQ121" i="2"/>
  <c r="AR121" i="2"/>
  <c r="AG122" i="2"/>
  <c r="AH122" i="2"/>
  <c r="AI122" i="2"/>
  <c r="AJ122" i="2"/>
  <c r="AK122" i="2"/>
  <c r="AL122" i="2"/>
  <c r="AM122" i="2"/>
  <c r="AN122" i="2"/>
  <c r="AO122" i="2"/>
  <c r="AP122" i="2"/>
  <c r="AQ122" i="2"/>
  <c r="AR122" i="2"/>
  <c r="AG123" i="2"/>
  <c r="AH123" i="2"/>
  <c r="AI123" i="2"/>
  <c r="AJ123" i="2"/>
  <c r="AK123" i="2"/>
  <c r="AL123" i="2"/>
  <c r="AM123" i="2"/>
  <c r="AN123" i="2"/>
  <c r="AO123" i="2"/>
  <c r="AP123" i="2"/>
  <c r="AQ123" i="2"/>
  <c r="AR123" i="2"/>
  <c r="AG124" i="2"/>
  <c r="AH124" i="2"/>
  <c r="AI124" i="2"/>
  <c r="AJ124" i="2"/>
  <c r="AK124" i="2"/>
  <c r="AL124" i="2"/>
  <c r="AM124" i="2"/>
  <c r="AN124" i="2"/>
  <c r="AO124" i="2"/>
  <c r="AP124" i="2"/>
  <c r="AQ124" i="2"/>
  <c r="AR124" i="2"/>
  <c r="AG125" i="2"/>
  <c r="AH125" i="2"/>
  <c r="AI125" i="2"/>
  <c r="AJ125" i="2"/>
  <c r="AK125" i="2"/>
  <c r="AL125" i="2"/>
  <c r="AM125" i="2"/>
  <c r="AN125" i="2"/>
  <c r="AO125" i="2"/>
  <c r="AP125" i="2"/>
  <c r="AQ125" i="2"/>
  <c r="AR125" i="2"/>
  <c r="AG126" i="2"/>
  <c r="AH126" i="2"/>
  <c r="AI126" i="2"/>
  <c r="AJ126" i="2"/>
  <c r="AK126" i="2"/>
  <c r="AL126" i="2"/>
  <c r="AM126" i="2"/>
  <c r="AN126" i="2"/>
  <c r="AO126" i="2"/>
  <c r="AP126" i="2"/>
  <c r="AQ126" i="2"/>
  <c r="AR126" i="2"/>
  <c r="AG127" i="2"/>
  <c r="AH127" i="2"/>
  <c r="AI127" i="2"/>
  <c r="AJ127" i="2"/>
  <c r="AK127" i="2"/>
  <c r="AL127" i="2"/>
  <c r="AM127" i="2"/>
  <c r="AN127" i="2"/>
  <c r="AO127" i="2"/>
  <c r="AP127" i="2"/>
  <c r="AQ127" i="2"/>
  <c r="AR127" i="2"/>
  <c r="AG128" i="2"/>
  <c r="AH128" i="2"/>
  <c r="AI128" i="2"/>
  <c r="AJ128" i="2"/>
  <c r="AK128" i="2"/>
  <c r="AL128" i="2"/>
  <c r="AM128" i="2"/>
  <c r="AN128" i="2"/>
  <c r="AO128" i="2"/>
  <c r="AP128" i="2"/>
  <c r="AQ128" i="2"/>
  <c r="AR128" i="2"/>
  <c r="AG129" i="2"/>
  <c r="AH129" i="2"/>
  <c r="AI129" i="2"/>
  <c r="AJ129" i="2"/>
  <c r="AK129" i="2"/>
  <c r="AL129" i="2"/>
  <c r="AM129" i="2"/>
  <c r="AN129" i="2"/>
  <c r="AO129" i="2"/>
  <c r="AP129" i="2"/>
  <c r="AQ129" i="2"/>
  <c r="AR129" i="2"/>
  <c r="AG130" i="2"/>
  <c r="AH130" i="2"/>
  <c r="AI130" i="2"/>
  <c r="AJ130" i="2"/>
  <c r="AK130" i="2"/>
  <c r="AL130" i="2"/>
  <c r="AM130" i="2"/>
  <c r="AN130" i="2"/>
  <c r="AO130" i="2"/>
  <c r="AP130" i="2"/>
  <c r="AQ130" i="2"/>
  <c r="AR130" i="2"/>
  <c r="AG131" i="2"/>
  <c r="AH131" i="2"/>
  <c r="AI131" i="2"/>
  <c r="AJ131" i="2"/>
  <c r="AK131" i="2"/>
  <c r="AL131" i="2"/>
  <c r="AM131" i="2"/>
  <c r="AN131" i="2"/>
  <c r="AO131" i="2"/>
  <c r="AP131" i="2"/>
  <c r="AQ131" i="2"/>
  <c r="AR131" i="2"/>
  <c r="AG132" i="2"/>
  <c r="AH132" i="2"/>
  <c r="AI132" i="2"/>
  <c r="AJ132" i="2"/>
  <c r="AK132" i="2"/>
  <c r="AL132" i="2"/>
  <c r="AM132" i="2"/>
  <c r="AN132" i="2"/>
  <c r="AO132" i="2"/>
  <c r="AP132" i="2"/>
  <c r="AQ132" i="2"/>
  <c r="AR132" i="2"/>
  <c r="AG133" i="2"/>
  <c r="AH133" i="2"/>
  <c r="AI133" i="2"/>
  <c r="AJ133" i="2"/>
  <c r="AK133" i="2"/>
  <c r="AL133" i="2"/>
  <c r="AM133" i="2"/>
  <c r="AN133" i="2"/>
  <c r="AO133" i="2"/>
  <c r="AP133" i="2"/>
  <c r="AQ133" i="2"/>
  <c r="AR133" i="2"/>
  <c r="AG134" i="2"/>
  <c r="AH134" i="2"/>
  <c r="AI134" i="2"/>
  <c r="AJ134" i="2"/>
  <c r="AK134" i="2"/>
  <c r="AL134" i="2"/>
  <c r="AM134" i="2"/>
  <c r="AN134" i="2"/>
  <c r="AO134" i="2"/>
  <c r="AP134" i="2"/>
  <c r="AQ134" i="2"/>
  <c r="AR134" i="2"/>
  <c r="AG135" i="2"/>
  <c r="AH135" i="2"/>
  <c r="AI135" i="2"/>
  <c r="AJ135" i="2"/>
  <c r="AK135" i="2"/>
  <c r="AL135" i="2"/>
  <c r="AM135" i="2"/>
  <c r="AN135" i="2"/>
  <c r="AO135" i="2"/>
  <c r="AP135" i="2"/>
  <c r="AQ135" i="2"/>
  <c r="AR135" i="2"/>
  <c r="AG136" i="2"/>
  <c r="AH136" i="2"/>
  <c r="AI136" i="2"/>
  <c r="AJ136" i="2"/>
  <c r="AK136" i="2"/>
  <c r="AL136" i="2"/>
  <c r="AM136" i="2"/>
  <c r="AN136" i="2"/>
  <c r="AO136" i="2"/>
  <c r="AP136" i="2"/>
  <c r="AQ136" i="2"/>
  <c r="AR136" i="2"/>
  <c r="AG137" i="2"/>
  <c r="AH137" i="2"/>
  <c r="AI137" i="2"/>
  <c r="AJ137" i="2"/>
  <c r="AK137" i="2"/>
  <c r="AL137" i="2"/>
  <c r="AM137" i="2"/>
  <c r="AN137" i="2"/>
  <c r="AO137" i="2"/>
  <c r="AP137" i="2"/>
  <c r="AQ137" i="2"/>
  <c r="AR137" i="2"/>
  <c r="AG138" i="2"/>
  <c r="AH138" i="2"/>
  <c r="AI138" i="2"/>
  <c r="AJ138" i="2"/>
  <c r="AK138" i="2"/>
  <c r="AL138" i="2"/>
  <c r="AM138" i="2"/>
  <c r="AN138" i="2"/>
  <c r="AO138" i="2"/>
  <c r="AP138" i="2"/>
  <c r="AQ138" i="2"/>
  <c r="AR138" i="2"/>
  <c r="AG139" i="2"/>
  <c r="AH139" i="2"/>
  <c r="AI139" i="2"/>
  <c r="AJ139" i="2"/>
  <c r="AK139" i="2"/>
  <c r="AL139" i="2"/>
  <c r="AM139" i="2"/>
  <c r="AN139" i="2"/>
  <c r="AO139" i="2"/>
  <c r="AP139" i="2"/>
  <c r="AQ139" i="2"/>
  <c r="AR139" i="2"/>
  <c r="AG140" i="2"/>
  <c r="AH140" i="2"/>
  <c r="AI140" i="2"/>
  <c r="AJ140" i="2"/>
  <c r="AK140" i="2"/>
  <c r="AL140" i="2"/>
  <c r="AM140" i="2"/>
  <c r="AN140" i="2"/>
  <c r="AO140" i="2"/>
  <c r="AP140" i="2"/>
  <c r="AQ140" i="2"/>
  <c r="AR140" i="2"/>
  <c r="AG141" i="2"/>
  <c r="AH141" i="2"/>
  <c r="AI141" i="2"/>
  <c r="AJ141" i="2"/>
  <c r="AK141" i="2"/>
  <c r="AL141" i="2"/>
  <c r="AM141" i="2"/>
  <c r="AN141" i="2"/>
  <c r="AO141" i="2"/>
  <c r="AP141" i="2"/>
  <c r="AQ141" i="2"/>
  <c r="AR141" i="2"/>
  <c r="AG142" i="2"/>
  <c r="AH142" i="2"/>
  <c r="AI142" i="2"/>
  <c r="AJ142" i="2"/>
  <c r="AK142" i="2"/>
  <c r="AL142" i="2"/>
  <c r="AM142" i="2"/>
  <c r="AN142" i="2"/>
  <c r="AO142" i="2"/>
  <c r="AP142" i="2"/>
  <c r="AQ142" i="2"/>
  <c r="AR142" i="2"/>
  <c r="AG143" i="2"/>
  <c r="AH143" i="2"/>
  <c r="AI143" i="2"/>
  <c r="AJ143" i="2"/>
  <c r="AK143" i="2"/>
  <c r="AL143" i="2"/>
  <c r="AM143" i="2"/>
  <c r="AN143" i="2"/>
  <c r="AO143" i="2"/>
  <c r="AP143" i="2"/>
  <c r="AQ143" i="2"/>
  <c r="AR143" i="2"/>
  <c r="AG144" i="2"/>
  <c r="AH144" i="2"/>
  <c r="AI144" i="2"/>
  <c r="AJ144" i="2"/>
  <c r="AK144" i="2"/>
  <c r="AL144" i="2"/>
  <c r="AM144" i="2"/>
  <c r="AN144" i="2"/>
  <c r="AO144" i="2"/>
  <c r="AP144" i="2"/>
  <c r="AQ144" i="2"/>
  <c r="AR144" i="2"/>
  <c r="AG145" i="2"/>
  <c r="AH145" i="2"/>
  <c r="AI145" i="2"/>
  <c r="AJ145" i="2"/>
  <c r="AK145" i="2"/>
  <c r="AL145" i="2"/>
  <c r="AM145" i="2"/>
  <c r="AN145" i="2"/>
  <c r="AO145" i="2"/>
  <c r="AP145" i="2"/>
  <c r="AQ145" i="2"/>
  <c r="AR145" i="2"/>
  <c r="AG146" i="2"/>
  <c r="AH146" i="2"/>
  <c r="AI146" i="2"/>
  <c r="AJ146" i="2"/>
  <c r="AK146" i="2"/>
  <c r="AL146" i="2"/>
  <c r="AM146" i="2"/>
  <c r="AN146" i="2"/>
  <c r="AO146" i="2"/>
  <c r="AP146" i="2"/>
  <c r="AQ146" i="2"/>
  <c r="AR146" i="2"/>
  <c r="AG147" i="2"/>
  <c r="AH147" i="2"/>
  <c r="AI147" i="2"/>
  <c r="AJ147" i="2"/>
  <c r="AK147" i="2"/>
  <c r="AL147" i="2"/>
  <c r="AM147" i="2"/>
  <c r="AN147" i="2"/>
  <c r="AO147" i="2"/>
  <c r="AP147" i="2"/>
  <c r="AQ147" i="2"/>
  <c r="AR147" i="2"/>
  <c r="AG148" i="2"/>
  <c r="AH148" i="2"/>
  <c r="AI148" i="2"/>
  <c r="AJ148" i="2"/>
  <c r="AK148" i="2"/>
  <c r="AL148" i="2"/>
  <c r="AM148" i="2"/>
  <c r="AN148" i="2"/>
  <c r="AO148" i="2"/>
  <c r="AP148" i="2"/>
  <c r="AQ148" i="2"/>
  <c r="AR148" i="2"/>
  <c r="AG149" i="2"/>
  <c r="AH149" i="2"/>
  <c r="AI149" i="2"/>
  <c r="AJ149" i="2"/>
  <c r="AK149" i="2"/>
  <c r="AL149" i="2"/>
  <c r="AM149" i="2"/>
  <c r="AN149" i="2"/>
  <c r="AO149" i="2"/>
  <c r="AP149" i="2"/>
  <c r="AQ149" i="2"/>
  <c r="AR149" i="2"/>
  <c r="AG150" i="2"/>
  <c r="AH150" i="2"/>
  <c r="AI150" i="2"/>
  <c r="AJ150" i="2"/>
  <c r="AK150" i="2"/>
  <c r="AL150" i="2"/>
  <c r="AM150" i="2"/>
  <c r="AN150" i="2"/>
  <c r="AO150" i="2"/>
  <c r="AP150" i="2"/>
  <c r="AQ150" i="2"/>
  <c r="AR150" i="2"/>
  <c r="AG151" i="2"/>
  <c r="AH151" i="2"/>
  <c r="AI151" i="2"/>
  <c r="AJ151" i="2"/>
  <c r="AK151" i="2"/>
  <c r="AL151" i="2"/>
  <c r="AM151" i="2"/>
  <c r="AN151" i="2"/>
  <c r="AO151" i="2"/>
  <c r="AP151" i="2"/>
  <c r="AQ151" i="2"/>
  <c r="AR151" i="2"/>
  <c r="AG152" i="2"/>
  <c r="AH152" i="2"/>
  <c r="AI152" i="2"/>
  <c r="AJ152" i="2"/>
  <c r="AK152" i="2"/>
  <c r="AL152" i="2"/>
  <c r="AM152" i="2"/>
  <c r="AN152" i="2"/>
  <c r="AO152" i="2"/>
  <c r="AP152" i="2"/>
  <c r="AQ152" i="2"/>
  <c r="AR152" i="2"/>
  <c r="AG153" i="2"/>
  <c r="AH153" i="2"/>
  <c r="AI153" i="2"/>
  <c r="AJ153" i="2"/>
  <c r="AK153" i="2"/>
  <c r="AL153" i="2"/>
  <c r="AM153" i="2"/>
  <c r="AN153" i="2"/>
  <c r="AO153" i="2"/>
  <c r="AP153" i="2"/>
  <c r="AQ153" i="2"/>
  <c r="AR153" i="2"/>
  <c r="AG154" i="2"/>
  <c r="AH154" i="2"/>
  <c r="AI154" i="2"/>
  <c r="AJ154" i="2"/>
  <c r="AK154" i="2"/>
  <c r="AL154" i="2"/>
  <c r="AM154" i="2"/>
  <c r="AN154" i="2"/>
  <c r="AO154" i="2"/>
  <c r="AP154" i="2"/>
  <c r="AQ154" i="2"/>
  <c r="AR154" i="2"/>
  <c r="AG155" i="2"/>
  <c r="AH155" i="2"/>
  <c r="AI155" i="2"/>
  <c r="AJ155" i="2"/>
  <c r="AK155" i="2"/>
  <c r="AL155" i="2"/>
  <c r="AM155" i="2"/>
  <c r="AN155" i="2"/>
  <c r="AO155" i="2"/>
  <c r="AP155" i="2"/>
  <c r="AQ155" i="2"/>
  <c r="AR155" i="2"/>
  <c r="AG156" i="2"/>
  <c r="AH156" i="2"/>
  <c r="AI156" i="2"/>
  <c r="AJ156" i="2"/>
  <c r="AK156" i="2"/>
  <c r="AL156" i="2"/>
  <c r="AM156" i="2"/>
  <c r="AN156" i="2"/>
  <c r="AO156" i="2"/>
  <c r="AP156" i="2"/>
  <c r="AQ156" i="2"/>
  <c r="AR156" i="2"/>
  <c r="AG157" i="2"/>
  <c r="AH157" i="2"/>
  <c r="AI157" i="2"/>
  <c r="AJ157" i="2"/>
  <c r="AK157" i="2"/>
  <c r="AL157" i="2"/>
  <c r="AM157" i="2"/>
  <c r="AN157" i="2"/>
  <c r="AO157" i="2"/>
  <c r="AP157" i="2"/>
  <c r="AQ157" i="2"/>
  <c r="AR157" i="2"/>
  <c r="AG158" i="2"/>
  <c r="AH158" i="2"/>
  <c r="AI158" i="2"/>
  <c r="AJ158" i="2"/>
  <c r="AK158" i="2"/>
  <c r="AL158" i="2"/>
  <c r="AM158" i="2"/>
  <c r="AN158" i="2"/>
  <c r="AO158" i="2"/>
  <c r="AP158" i="2"/>
  <c r="AQ158" i="2"/>
  <c r="AR158" i="2"/>
  <c r="AG159" i="2"/>
  <c r="AH159" i="2"/>
  <c r="AI159" i="2"/>
  <c r="AJ159" i="2"/>
  <c r="AK159" i="2"/>
  <c r="AL159" i="2"/>
  <c r="AM159" i="2"/>
  <c r="AN159" i="2"/>
  <c r="AO159" i="2"/>
  <c r="AP159" i="2"/>
  <c r="AQ159" i="2"/>
  <c r="AR159" i="2"/>
  <c r="AG160" i="2"/>
  <c r="AH160" i="2"/>
  <c r="AI160" i="2"/>
  <c r="AJ160" i="2"/>
  <c r="AK160" i="2"/>
  <c r="AL160" i="2"/>
  <c r="AM160" i="2"/>
  <c r="AN160" i="2"/>
  <c r="AO160" i="2"/>
  <c r="AP160" i="2"/>
  <c r="AQ160" i="2"/>
  <c r="AR160" i="2"/>
  <c r="AG161" i="2"/>
  <c r="AH161" i="2"/>
  <c r="AI161" i="2"/>
  <c r="AJ161" i="2"/>
  <c r="AK161" i="2"/>
  <c r="AL161" i="2"/>
  <c r="AM161" i="2"/>
  <c r="AN161" i="2"/>
  <c r="AO161" i="2"/>
  <c r="AP161" i="2"/>
  <c r="AQ161" i="2"/>
  <c r="AR161" i="2"/>
  <c r="AG162" i="2"/>
  <c r="AH162" i="2"/>
  <c r="AI162" i="2"/>
  <c r="AJ162" i="2"/>
  <c r="AK162" i="2"/>
  <c r="AL162" i="2"/>
  <c r="AM162" i="2"/>
  <c r="AN162" i="2"/>
  <c r="AO162" i="2"/>
  <c r="AP162" i="2"/>
  <c r="AQ162" i="2"/>
  <c r="AR162" i="2"/>
  <c r="AG163" i="2"/>
  <c r="AH163" i="2"/>
  <c r="AI163" i="2"/>
  <c r="AJ163" i="2"/>
  <c r="AK163" i="2"/>
  <c r="AL163" i="2"/>
  <c r="AM163" i="2"/>
  <c r="AN163" i="2"/>
  <c r="AO163" i="2"/>
  <c r="AP163" i="2"/>
  <c r="AQ163" i="2"/>
  <c r="AR163" i="2"/>
  <c r="AG164" i="2"/>
  <c r="AH164" i="2"/>
  <c r="AI164" i="2"/>
  <c r="AJ164" i="2"/>
  <c r="AK164" i="2"/>
  <c r="AL164" i="2"/>
  <c r="AM164" i="2"/>
  <c r="AN164" i="2"/>
  <c r="AO164" i="2"/>
  <c r="AP164" i="2"/>
  <c r="AQ164" i="2"/>
  <c r="AR164" i="2"/>
  <c r="AG165" i="2"/>
  <c r="AH165" i="2"/>
  <c r="AI165" i="2"/>
  <c r="AJ165" i="2"/>
  <c r="AK165" i="2"/>
  <c r="AL165" i="2"/>
  <c r="AM165" i="2"/>
  <c r="AN165" i="2"/>
  <c r="AO165" i="2"/>
  <c r="AP165" i="2"/>
  <c r="AQ165" i="2"/>
  <c r="AR165" i="2"/>
  <c r="AG166" i="2"/>
  <c r="AH166" i="2"/>
  <c r="AI166" i="2"/>
  <c r="AJ166" i="2"/>
  <c r="AK166" i="2"/>
  <c r="AL166" i="2"/>
  <c r="AM166" i="2"/>
  <c r="AN166" i="2"/>
  <c r="AO166" i="2"/>
  <c r="AP166" i="2"/>
  <c r="AQ166" i="2"/>
  <c r="AR166" i="2"/>
  <c r="AG167" i="2"/>
  <c r="AH167" i="2"/>
  <c r="AI167" i="2"/>
  <c r="AJ167" i="2"/>
  <c r="AK167" i="2"/>
  <c r="AL167" i="2"/>
  <c r="AM167" i="2"/>
  <c r="AN167" i="2"/>
  <c r="AO167" i="2"/>
  <c r="AP167" i="2"/>
  <c r="AQ167" i="2"/>
  <c r="AR167" i="2"/>
  <c r="AG168" i="2"/>
  <c r="AH168" i="2"/>
  <c r="AI168" i="2"/>
  <c r="AJ168" i="2"/>
  <c r="AK168" i="2"/>
  <c r="AL168" i="2"/>
  <c r="AM168" i="2"/>
  <c r="AN168" i="2"/>
  <c r="AO168" i="2"/>
  <c r="AP168" i="2"/>
  <c r="AQ168" i="2"/>
  <c r="AR168" i="2"/>
  <c r="AG169" i="2"/>
  <c r="AH169" i="2"/>
  <c r="AI169" i="2"/>
  <c r="AJ169" i="2"/>
  <c r="AK169" i="2"/>
  <c r="AL169" i="2"/>
  <c r="AM169" i="2"/>
  <c r="AN169" i="2"/>
  <c r="AO169" i="2"/>
  <c r="AP169" i="2"/>
  <c r="AQ169" i="2"/>
  <c r="AR169" i="2"/>
  <c r="AG170" i="2"/>
  <c r="AH170" i="2"/>
  <c r="AI170" i="2"/>
  <c r="AJ170" i="2"/>
  <c r="AK170" i="2"/>
  <c r="AL170" i="2"/>
  <c r="AM170" i="2"/>
  <c r="AN170" i="2"/>
  <c r="AO170" i="2"/>
  <c r="AP170" i="2"/>
  <c r="AQ170" i="2"/>
  <c r="AR170" i="2"/>
  <c r="AG171" i="2"/>
  <c r="AH171" i="2"/>
  <c r="AI171" i="2"/>
  <c r="AJ171" i="2"/>
  <c r="AK171" i="2"/>
  <c r="AL171" i="2"/>
  <c r="AM171" i="2"/>
  <c r="AN171" i="2"/>
  <c r="AO171" i="2"/>
  <c r="AP171" i="2"/>
  <c r="AQ171" i="2"/>
  <c r="AR171" i="2"/>
  <c r="AG172" i="2"/>
  <c r="AH172" i="2"/>
  <c r="AI172" i="2"/>
  <c r="AJ172" i="2"/>
  <c r="AK172" i="2"/>
  <c r="AL172" i="2"/>
  <c r="AM172" i="2"/>
  <c r="AN172" i="2"/>
  <c r="AO172" i="2"/>
  <c r="AP172" i="2"/>
  <c r="AQ172" i="2"/>
  <c r="AR172" i="2"/>
  <c r="AG173" i="2"/>
  <c r="AH173" i="2"/>
  <c r="AI173" i="2"/>
  <c r="AJ173" i="2"/>
  <c r="AK173" i="2"/>
  <c r="AL173" i="2"/>
  <c r="AM173" i="2"/>
  <c r="AN173" i="2"/>
  <c r="AO173" i="2"/>
  <c r="AP173" i="2"/>
  <c r="AQ173" i="2"/>
  <c r="AR173" i="2"/>
  <c r="AG174" i="2"/>
  <c r="AH174" i="2"/>
  <c r="AI174" i="2"/>
  <c r="AJ174" i="2"/>
  <c r="AK174" i="2"/>
  <c r="AL174" i="2"/>
  <c r="AM174" i="2"/>
  <c r="AN174" i="2"/>
  <c r="AO174" i="2"/>
  <c r="AP174" i="2"/>
  <c r="AQ174" i="2"/>
  <c r="AR174" i="2"/>
  <c r="AG175" i="2"/>
  <c r="AH175" i="2"/>
  <c r="AI175" i="2"/>
  <c r="AJ175" i="2"/>
  <c r="AK175" i="2"/>
  <c r="AL175" i="2"/>
  <c r="AM175" i="2"/>
  <c r="AN175" i="2"/>
  <c r="AO175" i="2"/>
  <c r="AP175" i="2"/>
  <c r="AQ175" i="2"/>
  <c r="AR175" i="2"/>
  <c r="AG176" i="2"/>
  <c r="AH176" i="2"/>
  <c r="AI176" i="2"/>
  <c r="AJ176" i="2"/>
  <c r="AK176" i="2"/>
  <c r="AL176" i="2"/>
  <c r="AM176" i="2"/>
  <c r="AN176" i="2"/>
  <c r="AO176" i="2"/>
  <c r="AP176" i="2"/>
  <c r="AQ176" i="2"/>
  <c r="AR176" i="2"/>
  <c r="AG177" i="2"/>
  <c r="AH177" i="2"/>
  <c r="AI177" i="2"/>
  <c r="AJ177" i="2"/>
  <c r="AK177" i="2"/>
  <c r="AL177" i="2"/>
  <c r="AM177" i="2"/>
  <c r="AN177" i="2"/>
  <c r="AO177" i="2"/>
  <c r="AP177" i="2"/>
  <c r="AQ177" i="2"/>
  <c r="AR177" i="2"/>
  <c r="AG178" i="2"/>
  <c r="AH178" i="2"/>
  <c r="AI178" i="2"/>
  <c r="AJ178" i="2"/>
  <c r="AK178" i="2"/>
  <c r="AL178" i="2"/>
  <c r="AM178" i="2"/>
  <c r="AN178" i="2"/>
  <c r="AO178" i="2"/>
  <c r="AP178" i="2"/>
  <c r="AQ178" i="2"/>
  <c r="AR178" i="2"/>
  <c r="AG179" i="2"/>
  <c r="AH179" i="2"/>
  <c r="AI179" i="2"/>
  <c r="AJ179" i="2"/>
  <c r="AK179" i="2"/>
  <c r="AL179" i="2"/>
  <c r="AM179" i="2"/>
  <c r="AN179" i="2"/>
  <c r="AO179" i="2"/>
  <c r="AP179" i="2"/>
  <c r="AQ179" i="2"/>
  <c r="AR179" i="2"/>
  <c r="AG180" i="2"/>
  <c r="AH180" i="2"/>
  <c r="AI180" i="2"/>
  <c r="AJ180" i="2"/>
  <c r="AK180" i="2"/>
  <c r="AL180" i="2"/>
  <c r="AM180" i="2"/>
  <c r="AN180" i="2"/>
  <c r="AO180" i="2"/>
  <c r="AP180" i="2"/>
  <c r="AQ180" i="2"/>
  <c r="AR180" i="2"/>
  <c r="AG181" i="2"/>
  <c r="AH181" i="2"/>
  <c r="AI181" i="2"/>
  <c r="AJ181" i="2"/>
  <c r="AK181" i="2"/>
  <c r="AL181" i="2"/>
  <c r="AM181" i="2"/>
  <c r="AN181" i="2"/>
  <c r="AO181" i="2"/>
  <c r="AP181" i="2"/>
  <c r="AQ181" i="2"/>
  <c r="AR181" i="2"/>
  <c r="AG182" i="2"/>
  <c r="AH182" i="2"/>
  <c r="AI182" i="2"/>
  <c r="AJ182" i="2"/>
  <c r="AK182" i="2"/>
  <c r="AL182" i="2"/>
  <c r="AM182" i="2"/>
  <c r="AN182" i="2"/>
  <c r="AO182" i="2"/>
  <c r="AP182" i="2"/>
  <c r="AQ182" i="2"/>
  <c r="AR182" i="2"/>
  <c r="AG183" i="2"/>
  <c r="AH183" i="2"/>
  <c r="AI183" i="2"/>
  <c r="AJ183" i="2"/>
  <c r="AK183" i="2"/>
  <c r="AL183" i="2"/>
  <c r="AM183" i="2"/>
  <c r="AN183" i="2"/>
  <c r="AO183" i="2"/>
  <c r="AP183" i="2"/>
  <c r="AQ183" i="2"/>
  <c r="AR183" i="2"/>
  <c r="AG184" i="2"/>
  <c r="AH184" i="2"/>
  <c r="AI184" i="2"/>
  <c r="AJ184" i="2"/>
  <c r="AK184" i="2"/>
  <c r="AL184" i="2"/>
  <c r="AM184" i="2"/>
  <c r="AN184" i="2"/>
  <c r="AO184" i="2"/>
  <c r="AP184" i="2"/>
  <c r="AQ184" i="2"/>
  <c r="AR184" i="2"/>
  <c r="AG185" i="2"/>
  <c r="AH185" i="2"/>
  <c r="AI185" i="2"/>
  <c r="AJ185" i="2"/>
  <c r="AK185" i="2"/>
  <c r="AL185" i="2"/>
  <c r="AM185" i="2"/>
  <c r="AN185" i="2"/>
  <c r="AO185" i="2"/>
  <c r="AP185" i="2"/>
  <c r="AQ185" i="2"/>
  <c r="AR185" i="2"/>
  <c r="AG186" i="2"/>
  <c r="AH186" i="2"/>
  <c r="AI186" i="2"/>
  <c r="AJ186" i="2"/>
  <c r="AK186" i="2"/>
  <c r="AL186" i="2"/>
  <c r="AM186" i="2"/>
  <c r="AN186" i="2"/>
  <c r="AO186" i="2"/>
  <c r="AP186" i="2"/>
  <c r="AQ186" i="2"/>
  <c r="AR186" i="2"/>
  <c r="AG187" i="2"/>
  <c r="AH187" i="2"/>
  <c r="AI187" i="2"/>
  <c r="AJ187" i="2"/>
  <c r="AK187" i="2"/>
  <c r="AL187" i="2"/>
  <c r="AM187" i="2"/>
  <c r="AN187" i="2"/>
  <c r="AO187" i="2"/>
  <c r="AP187" i="2"/>
  <c r="AQ187" i="2"/>
  <c r="AR187" i="2"/>
  <c r="AG188" i="2"/>
  <c r="AH188" i="2"/>
  <c r="AI188" i="2"/>
  <c r="AJ188" i="2"/>
  <c r="AK188" i="2"/>
  <c r="AL188" i="2"/>
  <c r="AM188" i="2"/>
  <c r="AN188" i="2"/>
  <c r="AO188" i="2"/>
  <c r="AP188" i="2"/>
  <c r="AQ188" i="2"/>
  <c r="AR188" i="2"/>
  <c r="AG189" i="2"/>
  <c r="AH189" i="2"/>
  <c r="AI189" i="2"/>
  <c r="AJ189" i="2"/>
  <c r="AK189" i="2"/>
  <c r="AL189" i="2"/>
  <c r="AM189" i="2"/>
  <c r="AN189" i="2"/>
  <c r="AO189" i="2"/>
  <c r="AP189" i="2"/>
  <c r="AQ189" i="2"/>
  <c r="AR189" i="2"/>
  <c r="AG190" i="2"/>
  <c r="AH190" i="2"/>
  <c r="AI190" i="2"/>
  <c r="AJ190" i="2"/>
  <c r="AK190" i="2"/>
  <c r="AL190" i="2"/>
  <c r="AM190" i="2"/>
  <c r="AN190" i="2"/>
  <c r="AO190" i="2"/>
  <c r="AP190" i="2"/>
  <c r="AQ190" i="2"/>
  <c r="AR190" i="2"/>
  <c r="AG191" i="2"/>
  <c r="AH191" i="2"/>
  <c r="AI191" i="2"/>
  <c r="AJ191" i="2"/>
  <c r="AK191" i="2"/>
  <c r="AL191" i="2"/>
  <c r="AM191" i="2"/>
  <c r="AN191" i="2"/>
  <c r="AO191" i="2"/>
  <c r="AP191" i="2"/>
  <c r="AQ191" i="2"/>
  <c r="AR191" i="2"/>
  <c r="AG192" i="2"/>
  <c r="AH192" i="2"/>
  <c r="AI192" i="2"/>
  <c r="AJ192" i="2"/>
  <c r="AK192" i="2"/>
  <c r="AL192" i="2"/>
  <c r="AM192" i="2"/>
  <c r="AN192" i="2"/>
  <c r="AO192" i="2"/>
  <c r="AP192" i="2"/>
  <c r="AQ192" i="2"/>
  <c r="AR192" i="2"/>
  <c r="AG193" i="2"/>
  <c r="AH193" i="2"/>
  <c r="AI193" i="2"/>
  <c r="AJ193" i="2"/>
  <c r="AK193" i="2"/>
  <c r="AL193" i="2"/>
  <c r="AM193" i="2"/>
  <c r="AN193" i="2"/>
  <c r="AO193" i="2"/>
  <c r="AP193" i="2"/>
  <c r="AQ193" i="2"/>
  <c r="AR193" i="2"/>
  <c r="AG194" i="2"/>
  <c r="AH194" i="2"/>
  <c r="AI194" i="2"/>
  <c r="AJ194" i="2"/>
  <c r="AK194" i="2"/>
  <c r="AL194" i="2"/>
  <c r="AM194" i="2"/>
  <c r="AN194" i="2"/>
  <c r="AO194" i="2"/>
  <c r="AP194" i="2"/>
  <c r="AQ194" i="2"/>
  <c r="AR194" i="2"/>
  <c r="AG195" i="2"/>
  <c r="AH195" i="2"/>
  <c r="AI195" i="2"/>
  <c r="AJ195" i="2"/>
  <c r="AK195" i="2"/>
  <c r="AL195" i="2"/>
  <c r="AM195" i="2"/>
  <c r="AN195" i="2"/>
  <c r="AO195" i="2"/>
  <c r="AP195" i="2"/>
  <c r="AQ195" i="2"/>
  <c r="AR195" i="2"/>
  <c r="AG196" i="2"/>
  <c r="AH196" i="2"/>
  <c r="AI196" i="2"/>
  <c r="AJ196" i="2"/>
  <c r="AK196" i="2"/>
  <c r="AL196" i="2"/>
  <c r="AM196" i="2"/>
  <c r="AN196" i="2"/>
  <c r="AO196" i="2"/>
  <c r="AP196" i="2"/>
  <c r="AQ196" i="2"/>
  <c r="AR196" i="2"/>
  <c r="AG197" i="2"/>
  <c r="AH197" i="2"/>
  <c r="AI197" i="2"/>
  <c r="AJ197" i="2"/>
  <c r="AK197" i="2"/>
  <c r="AL197" i="2"/>
  <c r="AM197" i="2"/>
  <c r="AN197" i="2"/>
  <c r="AO197" i="2"/>
  <c r="AP197" i="2"/>
  <c r="AQ197" i="2"/>
  <c r="AR197" i="2"/>
  <c r="AG198" i="2"/>
  <c r="AH198" i="2"/>
  <c r="AI198" i="2"/>
  <c r="AJ198" i="2"/>
  <c r="AK198" i="2"/>
  <c r="AL198" i="2"/>
  <c r="AM198" i="2"/>
  <c r="AN198" i="2"/>
  <c r="AO198" i="2"/>
  <c r="AP198" i="2"/>
  <c r="AQ198" i="2"/>
  <c r="AR198" i="2"/>
  <c r="AG199" i="2"/>
  <c r="AH199" i="2"/>
  <c r="AI199" i="2"/>
  <c r="AJ199" i="2"/>
  <c r="AK199" i="2"/>
  <c r="AL199" i="2"/>
  <c r="AM199" i="2"/>
  <c r="AN199" i="2"/>
  <c r="AO199" i="2"/>
  <c r="AP199" i="2"/>
  <c r="AQ199" i="2"/>
  <c r="AR199" i="2"/>
  <c r="AG200" i="2"/>
  <c r="AH200" i="2"/>
  <c r="AI200" i="2"/>
  <c r="AJ200" i="2"/>
  <c r="AK200" i="2"/>
  <c r="AL200" i="2"/>
  <c r="AM200" i="2"/>
  <c r="AN200" i="2"/>
  <c r="AO200" i="2"/>
  <c r="AP200" i="2"/>
  <c r="AQ200" i="2"/>
  <c r="AR200" i="2"/>
  <c r="AG201" i="2"/>
  <c r="AH201" i="2"/>
  <c r="AI201" i="2"/>
  <c r="AJ201" i="2"/>
  <c r="AK201" i="2"/>
  <c r="AL201" i="2"/>
  <c r="AM201" i="2"/>
  <c r="AN201" i="2"/>
  <c r="AO201" i="2"/>
  <c r="AP201" i="2"/>
  <c r="AQ201" i="2"/>
  <c r="AR201" i="2"/>
  <c r="AG202" i="2"/>
  <c r="AH202" i="2"/>
  <c r="AI202" i="2"/>
  <c r="AJ202" i="2"/>
  <c r="AK202" i="2"/>
  <c r="AL202" i="2"/>
  <c r="AM202" i="2"/>
  <c r="AN202" i="2"/>
  <c r="AO202" i="2"/>
  <c r="AP202" i="2"/>
  <c r="AQ202" i="2"/>
  <c r="AR202" i="2"/>
  <c r="AG203" i="2"/>
  <c r="AH203" i="2"/>
  <c r="AI203" i="2"/>
  <c r="AJ203" i="2"/>
  <c r="AK203" i="2"/>
  <c r="AL203" i="2"/>
  <c r="AM203" i="2"/>
  <c r="AN203" i="2"/>
  <c r="AO203" i="2"/>
  <c r="AP203" i="2"/>
  <c r="AQ203" i="2"/>
  <c r="AR203" i="2"/>
  <c r="AG204" i="2"/>
  <c r="AH204" i="2"/>
  <c r="AI204" i="2"/>
  <c r="AJ204" i="2"/>
  <c r="AK204" i="2"/>
  <c r="AL204" i="2"/>
  <c r="AM204" i="2"/>
  <c r="AN204" i="2"/>
  <c r="AO204" i="2"/>
  <c r="AP204" i="2"/>
  <c r="AQ204" i="2"/>
  <c r="AR204" i="2"/>
  <c r="AG205" i="2"/>
  <c r="AH205" i="2"/>
  <c r="AI205" i="2"/>
  <c r="AJ205" i="2"/>
  <c r="AK205" i="2"/>
  <c r="AL205" i="2"/>
  <c r="AM205" i="2"/>
  <c r="AN205" i="2"/>
  <c r="AO205" i="2"/>
  <c r="AP205" i="2"/>
  <c r="AQ205" i="2"/>
  <c r="AR205" i="2"/>
  <c r="AG206" i="2"/>
  <c r="AH206" i="2"/>
  <c r="AI206" i="2"/>
  <c r="AJ206" i="2"/>
  <c r="AK206" i="2"/>
  <c r="AL206" i="2"/>
  <c r="AM206" i="2"/>
  <c r="AN206" i="2"/>
  <c r="AO206" i="2"/>
  <c r="AP206" i="2"/>
  <c r="AQ206" i="2"/>
  <c r="AR206" i="2"/>
  <c r="AG207" i="2"/>
  <c r="AH207" i="2"/>
  <c r="AI207" i="2"/>
  <c r="AJ207" i="2"/>
  <c r="AK207" i="2"/>
  <c r="AL207" i="2"/>
  <c r="AM207" i="2"/>
  <c r="AN207" i="2"/>
  <c r="AO207" i="2"/>
  <c r="AP207" i="2"/>
  <c r="AQ207" i="2"/>
  <c r="AR207" i="2"/>
  <c r="AG208" i="2"/>
  <c r="AH208" i="2"/>
  <c r="AI208" i="2"/>
  <c r="AJ208" i="2"/>
  <c r="AK208" i="2"/>
  <c r="AL208" i="2"/>
  <c r="AM208" i="2"/>
  <c r="AN208" i="2"/>
  <c r="AO208" i="2"/>
  <c r="AP208" i="2"/>
  <c r="AQ208" i="2"/>
  <c r="AR208" i="2"/>
  <c r="AG209" i="2"/>
  <c r="AH209" i="2"/>
  <c r="AI209" i="2"/>
  <c r="AJ209" i="2"/>
  <c r="AK209" i="2"/>
  <c r="AL209" i="2"/>
  <c r="AM209" i="2"/>
  <c r="AN209" i="2"/>
  <c r="AO209" i="2"/>
  <c r="AP209" i="2"/>
  <c r="AQ209" i="2"/>
  <c r="AR209" i="2"/>
  <c r="AG210" i="2"/>
  <c r="AH210" i="2"/>
  <c r="AI210" i="2"/>
  <c r="AJ210" i="2"/>
  <c r="AK210" i="2"/>
  <c r="AL210" i="2"/>
  <c r="AM210" i="2"/>
  <c r="AN210" i="2"/>
  <c r="AO210" i="2"/>
  <c r="AP210" i="2"/>
  <c r="AQ210" i="2"/>
  <c r="AR210" i="2"/>
  <c r="AG211" i="2"/>
  <c r="AH211" i="2"/>
  <c r="AI211" i="2"/>
  <c r="AJ211" i="2"/>
  <c r="AK211" i="2"/>
  <c r="AL211" i="2"/>
  <c r="AM211" i="2"/>
  <c r="AN211" i="2"/>
  <c r="AO211" i="2"/>
  <c r="AP211" i="2"/>
  <c r="AQ211" i="2"/>
  <c r="AR211" i="2"/>
  <c r="AG212" i="2"/>
  <c r="AH212" i="2"/>
  <c r="AI212" i="2"/>
  <c r="AJ212" i="2"/>
  <c r="AK212" i="2"/>
  <c r="AL212" i="2"/>
  <c r="AM212" i="2"/>
  <c r="AN212" i="2"/>
  <c r="AO212" i="2"/>
  <c r="AP212" i="2"/>
  <c r="AQ212" i="2"/>
  <c r="AR212" i="2"/>
  <c r="AG213" i="2"/>
  <c r="AH213" i="2"/>
  <c r="AI213" i="2"/>
  <c r="AJ213" i="2"/>
  <c r="AK213" i="2"/>
  <c r="AL213" i="2"/>
  <c r="AM213" i="2"/>
  <c r="AN213" i="2"/>
  <c r="AO213" i="2"/>
  <c r="AP213" i="2"/>
  <c r="AQ213" i="2"/>
  <c r="AR213" i="2"/>
  <c r="AG214" i="2"/>
  <c r="AH214" i="2"/>
  <c r="AI214" i="2"/>
  <c r="AJ214" i="2"/>
  <c r="AK214" i="2"/>
  <c r="AL214" i="2"/>
  <c r="AM214" i="2"/>
  <c r="AN214" i="2"/>
  <c r="AO214" i="2"/>
  <c r="AP214" i="2"/>
  <c r="AQ214" i="2"/>
  <c r="AR214" i="2"/>
  <c r="AG215" i="2"/>
  <c r="AH215" i="2"/>
  <c r="AI215" i="2"/>
  <c r="AJ215" i="2"/>
  <c r="AK215" i="2"/>
  <c r="AL215" i="2"/>
  <c r="AM215" i="2"/>
  <c r="AN215" i="2"/>
  <c r="AO215" i="2"/>
  <c r="AP215" i="2"/>
  <c r="AQ215" i="2"/>
  <c r="AR215" i="2"/>
  <c r="AG216" i="2"/>
  <c r="AH216" i="2"/>
  <c r="AI216" i="2"/>
  <c r="AJ216" i="2"/>
  <c r="AK216" i="2"/>
  <c r="AL216" i="2"/>
  <c r="AM216" i="2"/>
  <c r="AN216" i="2"/>
  <c r="AO216" i="2"/>
  <c r="AP216" i="2"/>
  <c r="AQ216" i="2"/>
  <c r="AR216" i="2"/>
  <c r="AG217" i="2"/>
  <c r="AH217" i="2"/>
  <c r="AI217" i="2"/>
  <c r="AJ217" i="2"/>
  <c r="AK217" i="2"/>
  <c r="AL217" i="2"/>
  <c r="AM217" i="2"/>
  <c r="AN217" i="2"/>
  <c r="AO217" i="2"/>
  <c r="AP217" i="2"/>
  <c r="AQ217" i="2"/>
  <c r="AR217" i="2"/>
  <c r="AG218" i="2"/>
  <c r="AH218" i="2"/>
  <c r="AI218" i="2"/>
  <c r="AJ218" i="2"/>
  <c r="AK218" i="2"/>
  <c r="AL218" i="2"/>
  <c r="AM218" i="2"/>
  <c r="AN218" i="2"/>
  <c r="AO218" i="2"/>
  <c r="AP218" i="2"/>
  <c r="AQ218" i="2"/>
  <c r="AR218" i="2"/>
  <c r="AG219" i="2"/>
  <c r="AH219" i="2"/>
  <c r="AI219" i="2"/>
  <c r="AJ219" i="2"/>
  <c r="AK219" i="2"/>
  <c r="AL219" i="2"/>
  <c r="AM219" i="2"/>
  <c r="AN219" i="2"/>
  <c r="AO219" i="2"/>
  <c r="AP219" i="2"/>
  <c r="AQ219" i="2"/>
  <c r="AR219" i="2"/>
  <c r="AG220" i="2"/>
  <c r="AH220" i="2"/>
  <c r="AI220" i="2"/>
  <c r="AJ220" i="2"/>
  <c r="AK220" i="2"/>
  <c r="AL220" i="2"/>
  <c r="AM220" i="2"/>
  <c r="AN220" i="2"/>
  <c r="AO220" i="2"/>
  <c r="AP220" i="2"/>
  <c r="AQ220" i="2"/>
  <c r="AR220" i="2"/>
  <c r="AG221" i="2"/>
  <c r="AH221" i="2"/>
  <c r="AI221" i="2"/>
  <c r="AJ221" i="2"/>
  <c r="AK221" i="2"/>
  <c r="AL221" i="2"/>
  <c r="AM221" i="2"/>
  <c r="AN221" i="2"/>
  <c r="AO221" i="2"/>
  <c r="AP221" i="2"/>
  <c r="AQ221" i="2"/>
  <c r="AR221" i="2"/>
  <c r="AG222" i="2"/>
  <c r="AH222" i="2"/>
  <c r="AI222" i="2"/>
  <c r="AJ222" i="2"/>
  <c r="AK222" i="2"/>
  <c r="AL222" i="2"/>
  <c r="AM222" i="2"/>
  <c r="AN222" i="2"/>
  <c r="AO222" i="2"/>
  <c r="AP222" i="2"/>
  <c r="AQ222" i="2"/>
  <c r="AR222" i="2"/>
  <c r="AG223" i="2"/>
  <c r="AH223" i="2"/>
  <c r="AI223" i="2"/>
  <c r="AJ223" i="2"/>
  <c r="AK223" i="2"/>
  <c r="AL223" i="2"/>
  <c r="AM223" i="2"/>
  <c r="AN223" i="2"/>
  <c r="AO223" i="2"/>
  <c r="AP223" i="2"/>
  <c r="AQ223" i="2"/>
  <c r="AR223" i="2"/>
  <c r="AG224" i="2"/>
  <c r="AH224" i="2"/>
  <c r="AI224" i="2"/>
  <c r="AJ224" i="2"/>
  <c r="AK224" i="2"/>
  <c r="AL224" i="2"/>
  <c r="AM224" i="2"/>
  <c r="AN224" i="2"/>
  <c r="AO224" i="2"/>
  <c r="AP224" i="2"/>
  <c r="AQ224" i="2"/>
  <c r="AR224" i="2"/>
  <c r="AG225" i="2"/>
  <c r="AH225" i="2"/>
  <c r="AI225" i="2"/>
  <c r="AJ225" i="2"/>
  <c r="AK225" i="2"/>
  <c r="AL225" i="2"/>
  <c r="AM225" i="2"/>
  <c r="AN225" i="2"/>
  <c r="AO225" i="2"/>
  <c r="AP225" i="2"/>
  <c r="AQ225" i="2"/>
  <c r="AR225" i="2"/>
  <c r="AG226" i="2"/>
  <c r="AH226" i="2"/>
  <c r="AI226" i="2"/>
  <c r="AJ226" i="2"/>
  <c r="AK226" i="2"/>
  <c r="AL226" i="2"/>
  <c r="AM226" i="2"/>
  <c r="AN226" i="2"/>
  <c r="AO226" i="2"/>
  <c r="AP226" i="2"/>
  <c r="AQ226" i="2"/>
  <c r="AR226" i="2"/>
  <c r="AG227" i="2"/>
  <c r="AH227" i="2"/>
  <c r="AI227" i="2"/>
  <c r="AJ227" i="2"/>
  <c r="AK227" i="2"/>
  <c r="AL227" i="2"/>
  <c r="AM227" i="2"/>
  <c r="AN227" i="2"/>
  <c r="AO227" i="2"/>
  <c r="AP227" i="2"/>
  <c r="AQ227" i="2"/>
  <c r="AR227" i="2"/>
  <c r="AG228" i="2"/>
  <c r="AH228" i="2"/>
  <c r="AI228" i="2"/>
  <c r="AJ228" i="2"/>
  <c r="AK228" i="2"/>
  <c r="AL228" i="2"/>
  <c r="AM228" i="2"/>
  <c r="AN228" i="2"/>
  <c r="AO228" i="2"/>
  <c r="AP228" i="2"/>
  <c r="AQ228" i="2"/>
  <c r="AR228" i="2"/>
  <c r="AG229" i="2"/>
  <c r="AH229" i="2"/>
  <c r="AI229" i="2"/>
  <c r="AJ229" i="2"/>
  <c r="AK229" i="2"/>
  <c r="AL229" i="2"/>
  <c r="AM229" i="2"/>
  <c r="AN229" i="2"/>
  <c r="AO229" i="2"/>
  <c r="AP229" i="2"/>
  <c r="AQ229" i="2"/>
  <c r="AR229" i="2"/>
  <c r="AG230" i="2"/>
  <c r="AH230" i="2"/>
  <c r="AI230" i="2"/>
  <c r="AJ230" i="2"/>
  <c r="AK230" i="2"/>
  <c r="AL230" i="2"/>
  <c r="AM230" i="2"/>
  <c r="AN230" i="2"/>
  <c r="AO230" i="2"/>
  <c r="AP230" i="2"/>
  <c r="AQ230" i="2"/>
  <c r="AR230" i="2"/>
  <c r="AG231" i="2"/>
  <c r="AH231" i="2"/>
  <c r="AI231" i="2"/>
  <c r="AJ231" i="2"/>
  <c r="AK231" i="2"/>
  <c r="AL231" i="2"/>
  <c r="AM231" i="2"/>
  <c r="AN231" i="2"/>
  <c r="AO231" i="2"/>
  <c r="AP231" i="2"/>
  <c r="AQ231" i="2"/>
  <c r="AR231" i="2"/>
  <c r="AG232" i="2"/>
  <c r="AH232" i="2"/>
  <c r="AI232" i="2"/>
  <c r="AJ232" i="2"/>
  <c r="AK232" i="2"/>
  <c r="AL232" i="2"/>
  <c r="AM232" i="2"/>
  <c r="AN232" i="2"/>
  <c r="AO232" i="2"/>
  <c r="AP232" i="2"/>
  <c r="AQ232" i="2"/>
  <c r="AR232" i="2"/>
  <c r="AG233" i="2"/>
  <c r="AH233" i="2"/>
  <c r="AI233" i="2"/>
  <c r="AJ233" i="2"/>
  <c r="AK233" i="2"/>
  <c r="AL233" i="2"/>
  <c r="AM233" i="2"/>
  <c r="AN233" i="2"/>
  <c r="AO233" i="2"/>
  <c r="AP233" i="2"/>
  <c r="AQ233" i="2"/>
  <c r="AR233" i="2"/>
  <c r="AG234" i="2"/>
  <c r="AH234" i="2"/>
  <c r="AI234" i="2"/>
  <c r="AJ234" i="2"/>
  <c r="AK234" i="2"/>
  <c r="AL234" i="2"/>
  <c r="AM234" i="2"/>
  <c r="AN234" i="2"/>
  <c r="AO234" i="2"/>
  <c r="AP234" i="2"/>
  <c r="AQ234" i="2"/>
  <c r="AR234" i="2"/>
  <c r="AG235" i="2"/>
  <c r="AH235" i="2"/>
  <c r="AI235" i="2"/>
  <c r="AJ235" i="2"/>
  <c r="AK235" i="2"/>
  <c r="AL235" i="2"/>
  <c r="AM235" i="2"/>
  <c r="AN235" i="2"/>
  <c r="AO235" i="2"/>
  <c r="AP235" i="2"/>
  <c r="AQ235" i="2"/>
  <c r="AR235" i="2"/>
  <c r="AG236" i="2"/>
  <c r="AH236" i="2"/>
  <c r="AI236" i="2"/>
  <c r="AJ236" i="2"/>
  <c r="AK236" i="2"/>
  <c r="AL236" i="2"/>
  <c r="AM236" i="2"/>
  <c r="AN236" i="2"/>
  <c r="AO236" i="2"/>
  <c r="AP236" i="2"/>
  <c r="AQ236" i="2"/>
  <c r="AR236" i="2"/>
  <c r="AG237" i="2"/>
  <c r="AH237" i="2"/>
  <c r="AI237" i="2"/>
  <c r="AJ237" i="2"/>
  <c r="AK237" i="2"/>
  <c r="AL237" i="2"/>
  <c r="AM237" i="2"/>
  <c r="AN237" i="2"/>
  <c r="AO237" i="2"/>
  <c r="AP237" i="2"/>
  <c r="AQ237" i="2"/>
  <c r="AR237" i="2"/>
  <c r="AG238" i="2"/>
  <c r="AH238" i="2"/>
  <c r="AI238" i="2"/>
  <c r="AJ238" i="2"/>
  <c r="AK238" i="2"/>
  <c r="AL238" i="2"/>
  <c r="AM238" i="2"/>
  <c r="AN238" i="2"/>
  <c r="AO238" i="2"/>
  <c r="AP238" i="2"/>
  <c r="AQ238" i="2"/>
  <c r="AR238" i="2"/>
  <c r="AG239" i="2"/>
  <c r="AH239" i="2"/>
  <c r="AI239" i="2"/>
  <c r="AJ239" i="2"/>
  <c r="AK239" i="2"/>
  <c r="AL239" i="2"/>
  <c r="AM239" i="2"/>
  <c r="AN239" i="2"/>
  <c r="AO239" i="2"/>
  <c r="AP239" i="2"/>
  <c r="AQ239" i="2"/>
  <c r="AR239" i="2"/>
  <c r="AG240" i="2"/>
  <c r="AH240" i="2"/>
  <c r="AI240" i="2"/>
  <c r="AJ240" i="2"/>
  <c r="AK240" i="2"/>
  <c r="AL240" i="2"/>
  <c r="AM240" i="2"/>
  <c r="AN240" i="2"/>
  <c r="AO240" i="2"/>
  <c r="AP240" i="2"/>
  <c r="AQ240" i="2"/>
  <c r="AR240" i="2"/>
  <c r="AG241" i="2"/>
  <c r="AH241" i="2"/>
  <c r="AI241" i="2"/>
  <c r="AJ241" i="2"/>
  <c r="AK241" i="2"/>
  <c r="AL241" i="2"/>
  <c r="AM241" i="2"/>
  <c r="AN241" i="2"/>
  <c r="AO241" i="2"/>
  <c r="AP241" i="2"/>
  <c r="AQ241" i="2"/>
  <c r="AR241" i="2"/>
  <c r="AG242" i="2"/>
  <c r="AH242" i="2"/>
  <c r="AI242" i="2"/>
  <c r="AJ242" i="2"/>
  <c r="AK242" i="2"/>
  <c r="AL242" i="2"/>
  <c r="AM242" i="2"/>
  <c r="AN242" i="2"/>
  <c r="AO242" i="2"/>
  <c r="AP242" i="2"/>
  <c r="AQ242" i="2"/>
  <c r="AR242" i="2"/>
  <c r="AG243" i="2"/>
  <c r="AH243" i="2"/>
  <c r="AI243" i="2"/>
  <c r="AJ243" i="2"/>
  <c r="AK243" i="2"/>
  <c r="AL243" i="2"/>
  <c r="AM243" i="2"/>
  <c r="AN243" i="2"/>
  <c r="AO243" i="2"/>
  <c r="AP243" i="2"/>
  <c r="AQ243" i="2"/>
  <c r="AR243" i="2"/>
  <c r="AG244" i="2"/>
  <c r="AH244" i="2"/>
  <c r="AI244" i="2"/>
  <c r="AJ244" i="2"/>
  <c r="AK244" i="2"/>
  <c r="AL244" i="2"/>
  <c r="AM244" i="2"/>
  <c r="AN244" i="2"/>
  <c r="AO244" i="2"/>
  <c r="AP244" i="2"/>
  <c r="AQ244" i="2"/>
  <c r="AR244" i="2"/>
  <c r="AG245" i="2"/>
  <c r="AH245" i="2"/>
  <c r="AI245" i="2"/>
  <c r="AJ245" i="2"/>
  <c r="AK245" i="2"/>
  <c r="AL245" i="2"/>
  <c r="AM245" i="2"/>
  <c r="AN245" i="2"/>
  <c r="AO245" i="2"/>
  <c r="AP245" i="2"/>
  <c r="AQ245" i="2"/>
  <c r="AR245" i="2"/>
  <c r="AG246" i="2"/>
  <c r="AH246" i="2"/>
  <c r="AI246" i="2"/>
  <c r="AJ246" i="2"/>
  <c r="AK246" i="2"/>
  <c r="AL246" i="2"/>
  <c r="AM246" i="2"/>
  <c r="AN246" i="2"/>
  <c r="AO246" i="2"/>
  <c r="AP246" i="2"/>
  <c r="AQ246" i="2"/>
  <c r="AR246" i="2"/>
  <c r="AG247" i="2"/>
  <c r="AH247" i="2"/>
  <c r="AI247" i="2"/>
  <c r="AJ247" i="2"/>
  <c r="AK247" i="2"/>
  <c r="AL247" i="2"/>
  <c r="AM247" i="2"/>
  <c r="AN247" i="2"/>
  <c r="AO247" i="2"/>
  <c r="AP247" i="2"/>
  <c r="AQ247" i="2"/>
  <c r="AR247" i="2"/>
  <c r="AG248" i="2"/>
  <c r="AH248" i="2"/>
  <c r="AI248" i="2"/>
  <c r="AJ248" i="2"/>
  <c r="AK248" i="2"/>
  <c r="AL248" i="2"/>
  <c r="AM248" i="2"/>
  <c r="AN248" i="2"/>
  <c r="AO248" i="2"/>
  <c r="AP248" i="2"/>
  <c r="AQ248" i="2"/>
  <c r="AR248" i="2"/>
  <c r="AG249" i="2"/>
  <c r="AH249" i="2"/>
  <c r="AI249" i="2"/>
  <c r="AJ249" i="2"/>
  <c r="AK249" i="2"/>
  <c r="AL249" i="2"/>
  <c r="AM249" i="2"/>
  <c r="AN249" i="2"/>
  <c r="AO249" i="2"/>
  <c r="AP249" i="2"/>
  <c r="AQ249" i="2"/>
  <c r="AR249" i="2"/>
  <c r="AG250" i="2"/>
  <c r="AH250" i="2"/>
  <c r="AI250" i="2"/>
  <c r="AJ250" i="2"/>
  <c r="AK250" i="2"/>
  <c r="AL250" i="2"/>
  <c r="AM250" i="2"/>
  <c r="AN250" i="2"/>
  <c r="AO250" i="2"/>
  <c r="AP250" i="2"/>
  <c r="AQ250" i="2"/>
  <c r="AR250" i="2"/>
  <c r="AG251" i="2"/>
  <c r="AH251" i="2"/>
  <c r="AI251" i="2"/>
  <c r="AJ251" i="2"/>
  <c r="AK251" i="2"/>
  <c r="AL251" i="2"/>
  <c r="AM251" i="2"/>
  <c r="AN251" i="2"/>
  <c r="AO251" i="2"/>
  <c r="AP251" i="2"/>
  <c r="AQ251" i="2"/>
  <c r="AR251" i="2"/>
  <c r="AG252" i="2"/>
  <c r="AH252" i="2"/>
  <c r="AI252" i="2"/>
  <c r="AJ252" i="2"/>
  <c r="AK252" i="2"/>
  <c r="AL252" i="2"/>
  <c r="AM252" i="2"/>
  <c r="AN252" i="2"/>
  <c r="AO252" i="2"/>
  <c r="AP252" i="2"/>
  <c r="AQ252" i="2"/>
  <c r="AR252" i="2"/>
  <c r="AG253" i="2"/>
  <c r="AH253" i="2"/>
  <c r="AI253" i="2"/>
  <c r="AJ253" i="2"/>
  <c r="AK253" i="2"/>
  <c r="AL253" i="2"/>
  <c r="AM253" i="2"/>
  <c r="AN253" i="2"/>
  <c r="AO253" i="2"/>
  <c r="AP253" i="2"/>
  <c r="AQ253" i="2"/>
  <c r="AR253" i="2"/>
  <c r="AG254" i="2"/>
  <c r="AH254" i="2"/>
  <c r="AI254" i="2"/>
  <c r="AJ254" i="2"/>
  <c r="AK254" i="2"/>
  <c r="AL254" i="2"/>
  <c r="AM254" i="2"/>
  <c r="AN254" i="2"/>
  <c r="AO254" i="2"/>
  <c r="AP254" i="2"/>
  <c r="AQ254" i="2"/>
  <c r="AR254" i="2"/>
  <c r="AG255" i="2"/>
  <c r="AH255" i="2"/>
  <c r="AI255" i="2"/>
  <c r="AJ255" i="2"/>
  <c r="AK255" i="2"/>
  <c r="AL255" i="2"/>
  <c r="AM255" i="2"/>
  <c r="AN255" i="2"/>
  <c r="AO255" i="2"/>
  <c r="AP255" i="2"/>
  <c r="AQ255" i="2"/>
  <c r="AR255" i="2"/>
  <c r="AG256" i="2"/>
  <c r="AH256" i="2"/>
  <c r="AI256" i="2"/>
  <c r="AJ256" i="2"/>
  <c r="AK256" i="2"/>
  <c r="AL256" i="2"/>
  <c r="AM256" i="2"/>
  <c r="AN256" i="2"/>
  <c r="AO256" i="2"/>
  <c r="AP256" i="2"/>
  <c r="AQ256" i="2"/>
  <c r="AR256" i="2"/>
  <c r="AG257" i="2"/>
  <c r="AH257" i="2"/>
  <c r="AI257" i="2"/>
  <c r="AJ257" i="2"/>
  <c r="AK257" i="2"/>
  <c r="AL257" i="2"/>
  <c r="AM257" i="2"/>
  <c r="AN257" i="2"/>
  <c r="AO257" i="2"/>
  <c r="AP257" i="2"/>
  <c r="AQ257" i="2"/>
  <c r="AR257" i="2"/>
  <c r="AG258" i="2"/>
  <c r="AH258" i="2"/>
  <c r="AI258" i="2"/>
  <c r="AJ258" i="2"/>
  <c r="AK258" i="2"/>
  <c r="AL258" i="2"/>
  <c r="AM258" i="2"/>
  <c r="AN258" i="2"/>
  <c r="AO258" i="2"/>
  <c r="AP258" i="2"/>
  <c r="AQ258" i="2"/>
  <c r="AR258" i="2"/>
  <c r="AG259" i="2"/>
  <c r="AH259" i="2"/>
  <c r="AI259" i="2"/>
  <c r="AJ259" i="2"/>
  <c r="AK259" i="2"/>
  <c r="AL259" i="2"/>
  <c r="AM259" i="2"/>
  <c r="AN259" i="2"/>
  <c r="AO259" i="2"/>
  <c r="AP259" i="2"/>
  <c r="AQ259" i="2"/>
  <c r="AR259" i="2"/>
  <c r="AG260" i="2"/>
  <c r="AH260" i="2"/>
  <c r="AI260" i="2"/>
  <c r="AJ260" i="2"/>
  <c r="AK260" i="2"/>
  <c r="AL260" i="2"/>
  <c r="AM260" i="2"/>
  <c r="AN260" i="2"/>
  <c r="AO260" i="2"/>
  <c r="AP260" i="2"/>
  <c r="AQ260" i="2"/>
  <c r="AR260" i="2"/>
  <c r="AG261" i="2"/>
  <c r="AH261" i="2"/>
  <c r="AI261" i="2"/>
  <c r="AJ261" i="2"/>
  <c r="AK261" i="2"/>
  <c r="AL261" i="2"/>
  <c r="AM261" i="2"/>
  <c r="AN261" i="2"/>
  <c r="AO261" i="2"/>
  <c r="AP261" i="2"/>
  <c r="AQ261" i="2"/>
  <c r="AR261" i="2"/>
  <c r="AG262" i="2"/>
  <c r="AH262" i="2"/>
  <c r="AI262" i="2"/>
  <c r="AJ262" i="2"/>
  <c r="AK262" i="2"/>
  <c r="AL262" i="2"/>
  <c r="AM262" i="2"/>
  <c r="AN262" i="2"/>
  <c r="AO262" i="2"/>
  <c r="AP262" i="2"/>
  <c r="AQ262" i="2"/>
  <c r="AR262" i="2"/>
  <c r="AG263" i="2"/>
  <c r="AH263" i="2"/>
  <c r="AI263" i="2"/>
  <c r="AJ263" i="2"/>
  <c r="AK263" i="2"/>
  <c r="AL263" i="2"/>
  <c r="AM263" i="2"/>
  <c r="AN263" i="2"/>
  <c r="AO263" i="2"/>
  <c r="AP263" i="2"/>
  <c r="AQ263" i="2"/>
  <c r="AR263" i="2"/>
  <c r="AG264" i="2"/>
  <c r="AH264" i="2"/>
  <c r="AI264" i="2"/>
  <c r="AJ264" i="2"/>
  <c r="AK264" i="2"/>
  <c r="AL264" i="2"/>
  <c r="AM264" i="2"/>
  <c r="AN264" i="2"/>
  <c r="AO264" i="2"/>
  <c r="AP264" i="2"/>
  <c r="AQ264" i="2"/>
  <c r="AR264" i="2"/>
  <c r="AG265" i="2"/>
  <c r="AH265" i="2"/>
  <c r="AI265" i="2"/>
  <c r="AJ265" i="2"/>
  <c r="AK265" i="2"/>
  <c r="AL265" i="2"/>
  <c r="AM265" i="2"/>
  <c r="AN265" i="2"/>
  <c r="AO265" i="2"/>
  <c r="AP265" i="2"/>
  <c r="AQ265" i="2"/>
  <c r="AR265" i="2"/>
  <c r="AG266" i="2"/>
  <c r="AH266" i="2"/>
  <c r="AI266" i="2"/>
  <c r="AJ266" i="2"/>
  <c r="AK266" i="2"/>
  <c r="AL266" i="2"/>
  <c r="AM266" i="2"/>
  <c r="AN266" i="2"/>
  <c r="AO266" i="2"/>
  <c r="AP266" i="2"/>
  <c r="AQ266" i="2"/>
  <c r="AR266" i="2"/>
  <c r="AG267" i="2"/>
  <c r="AH267" i="2"/>
  <c r="AI267" i="2"/>
  <c r="AJ267" i="2"/>
  <c r="AK267" i="2"/>
  <c r="AL267" i="2"/>
  <c r="AM267" i="2"/>
  <c r="AN267" i="2"/>
  <c r="AO267" i="2"/>
  <c r="AP267" i="2"/>
  <c r="AQ267" i="2"/>
  <c r="AR267" i="2"/>
  <c r="AG268" i="2"/>
  <c r="AH268" i="2"/>
  <c r="AI268" i="2"/>
  <c r="AJ268" i="2"/>
  <c r="AK268" i="2"/>
  <c r="AL268" i="2"/>
  <c r="AM268" i="2"/>
  <c r="AN268" i="2"/>
  <c r="AO268" i="2"/>
  <c r="AP268" i="2"/>
  <c r="AQ268" i="2"/>
  <c r="AR268" i="2"/>
  <c r="AG269" i="2"/>
  <c r="AH269" i="2"/>
  <c r="AI269" i="2"/>
  <c r="AJ269" i="2"/>
  <c r="AK269" i="2"/>
  <c r="AL269" i="2"/>
  <c r="AM269" i="2"/>
  <c r="AN269" i="2"/>
  <c r="AO269" i="2"/>
  <c r="AP269" i="2"/>
  <c r="AQ269" i="2"/>
  <c r="AR269" i="2"/>
  <c r="AG270" i="2"/>
  <c r="AH270" i="2"/>
  <c r="AI270" i="2"/>
  <c r="AJ270" i="2"/>
  <c r="AK270" i="2"/>
  <c r="AL270" i="2"/>
  <c r="AM270" i="2"/>
  <c r="AN270" i="2"/>
  <c r="AO270" i="2"/>
  <c r="AP270" i="2"/>
  <c r="AQ270" i="2"/>
  <c r="AR270" i="2"/>
  <c r="AG271" i="2"/>
  <c r="AH271" i="2"/>
  <c r="AI271" i="2"/>
  <c r="AJ271" i="2"/>
  <c r="AK271" i="2"/>
  <c r="AL271" i="2"/>
  <c r="AM271" i="2"/>
  <c r="AN271" i="2"/>
  <c r="AO271" i="2"/>
  <c r="AP271" i="2"/>
  <c r="AQ271" i="2"/>
  <c r="AR271" i="2"/>
  <c r="AG272" i="2"/>
  <c r="AH272" i="2"/>
  <c r="AI272" i="2"/>
  <c r="AJ272" i="2"/>
  <c r="AK272" i="2"/>
  <c r="AL272" i="2"/>
  <c r="AM272" i="2"/>
  <c r="AN272" i="2"/>
  <c r="AO272" i="2"/>
  <c r="AP272" i="2"/>
  <c r="AQ272" i="2"/>
  <c r="AR272" i="2"/>
  <c r="AG273" i="2"/>
  <c r="AH273" i="2"/>
  <c r="AI273" i="2"/>
  <c r="AJ273" i="2"/>
  <c r="AK273" i="2"/>
  <c r="AL273" i="2"/>
  <c r="AM273" i="2"/>
  <c r="AN273" i="2"/>
  <c r="AO273" i="2"/>
  <c r="AP273" i="2"/>
  <c r="AQ273" i="2"/>
  <c r="AR273" i="2"/>
  <c r="AG274" i="2"/>
  <c r="AH274" i="2"/>
  <c r="AI274" i="2"/>
  <c r="AJ274" i="2"/>
  <c r="AK274" i="2"/>
  <c r="AL274" i="2"/>
  <c r="AM274" i="2"/>
  <c r="AN274" i="2"/>
  <c r="AO274" i="2"/>
  <c r="AP274" i="2"/>
  <c r="AQ274" i="2"/>
  <c r="AR274" i="2"/>
  <c r="AG275" i="2"/>
  <c r="AH275" i="2"/>
  <c r="AI275" i="2"/>
  <c r="AJ275" i="2"/>
  <c r="AK275" i="2"/>
  <c r="AL275" i="2"/>
  <c r="AM275" i="2"/>
  <c r="AN275" i="2"/>
  <c r="AO275" i="2"/>
  <c r="AP275" i="2"/>
  <c r="AQ275" i="2"/>
  <c r="AR275" i="2"/>
  <c r="AG276" i="2"/>
  <c r="AH276" i="2"/>
  <c r="AI276" i="2"/>
  <c r="AJ276" i="2"/>
  <c r="AK276" i="2"/>
  <c r="AL276" i="2"/>
  <c r="AM276" i="2"/>
  <c r="AN276" i="2"/>
  <c r="AO276" i="2"/>
  <c r="AP276" i="2"/>
  <c r="AQ276" i="2"/>
  <c r="AR276" i="2"/>
  <c r="AG277" i="2"/>
  <c r="AH277" i="2"/>
  <c r="AI277" i="2"/>
  <c r="AJ277" i="2"/>
  <c r="AK277" i="2"/>
  <c r="AL277" i="2"/>
  <c r="AM277" i="2"/>
  <c r="AN277" i="2"/>
  <c r="AO277" i="2"/>
  <c r="AP277" i="2"/>
  <c r="AQ277" i="2"/>
  <c r="AR277" i="2"/>
  <c r="AG278" i="2"/>
  <c r="AH278" i="2"/>
  <c r="AI278" i="2"/>
  <c r="AJ278" i="2"/>
  <c r="AK278" i="2"/>
  <c r="AL278" i="2"/>
  <c r="AM278" i="2"/>
  <c r="AN278" i="2"/>
  <c r="AO278" i="2"/>
  <c r="AP278" i="2"/>
  <c r="AQ278" i="2"/>
  <c r="AR278" i="2"/>
  <c r="AG279" i="2"/>
  <c r="AH279" i="2"/>
  <c r="AI279" i="2"/>
  <c r="AJ279" i="2"/>
  <c r="AK279" i="2"/>
  <c r="AL279" i="2"/>
  <c r="AM279" i="2"/>
  <c r="AN279" i="2"/>
  <c r="AO279" i="2"/>
  <c r="AP279" i="2"/>
  <c r="AQ279" i="2"/>
  <c r="AR279" i="2"/>
  <c r="AG280" i="2"/>
  <c r="AH280" i="2"/>
  <c r="AI280" i="2"/>
  <c r="AJ280" i="2"/>
  <c r="AK280" i="2"/>
  <c r="AL280" i="2"/>
  <c r="AM280" i="2"/>
  <c r="AN280" i="2"/>
  <c r="AO280" i="2"/>
  <c r="AP280" i="2"/>
  <c r="AQ280" i="2"/>
  <c r="AR280" i="2"/>
  <c r="AG281" i="2"/>
  <c r="AH281" i="2"/>
  <c r="AI281" i="2"/>
  <c r="AJ281" i="2"/>
  <c r="AK281" i="2"/>
  <c r="AL281" i="2"/>
  <c r="AM281" i="2"/>
  <c r="AN281" i="2"/>
  <c r="AO281" i="2"/>
  <c r="AP281" i="2"/>
  <c r="AQ281" i="2"/>
  <c r="AR281" i="2"/>
  <c r="AG282" i="2"/>
  <c r="AH282" i="2"/>
  <c r="AI282" i="2"/>
  <c r="AJ282" i="2"/>
  <c r="AK282" i="2"/>
  <c r="AL282" i="2"/>
  <c r="AM282" i="2"/>
  <c r="AN282" i="2"/>
  <c r="AO282" i="2"/>
  <c r="AP282" i="2"/>
  <c r="AQ282" i="2"/>
  <c r="AR282" i="2"/>
  <c r="AG283" i="2"/>
  <c r="AH283" i="2"/>
  <c r="AI283" i="2"/>
  <c r="AJ283" i="2"/>
  <c r="AK283" i="2"/>
  <c r="AL283" i="2"/>
  <c r="AM283" i="2"/>
  <c r="AN283" i="2"/>
  <c r="AO283" i="2"/>
  <c r="AP283" i="2"/>
  <c r="AQ283" i="2"/>
  <c r="AR283" i="2"/>
  <c r="AG284" i="2"/>
  <c r="AH284" i="2"/>
  <c r="AI284" i="2"/>
  <c r="AJ284" i="2"/>
  <c r="AK284" i="2"/>
  <c r="AL284" i="2"/>
  <c r="AM284" i="2"/>
  <c r="AN284" i="2"/>
  <c r="AO284" i="2"/>
  <c r="AP284" i="2"/>
  <c r="AQ284" i="2"/>
  <c r="AR284" i="2"/>
  <c r="AG285" i="2"/>
  <c r="AH285" i="2"/>
  <c r="AI285" i="2"/>
  <c r="AJ285" i="2"/>
  <c r="AK285" i="2"/>
  <c r="AL285" i="2"/>
  <c r="AM285" i="2"/>
  <c r="AN285" i="2"/>
  <c r="AO285" i="2"/>
  <c r="AP285" i="2"/>
  <c r="AQ285" i="2"/>
  <c r="AR285" i="2"/>
  <c r="AG286" i="2"/>
  <c r="AH286" i="2"/>
  <c r="AI286" i="2"/>
  <c r="AJ286" i="2"/>
  <c r="AK286" i="2"/>
  <c r="AL286" i="2"/>
  <c r="AM286" i="2"/>
  <c r="AN286" i="2"/>
  <c r="AO286" i="2"/>
  <c r="AP286" i="2"/>
  <c r="AQ286" i="2"/>
  <c r="AR286" i="2"/>
  <c r="AG287" i="2"/>
  <c r="AH287" i="2"/>
  <c r="AI287" i="2"/>
  <c r="AJ287" i="2"/>
  <c r="AK287" i="2"/>
  <c r="AL287" i="2"/>
  <c r="AM287" i="2"/>
  <c r="AN287" i="2"/>
  <c r="AO287" i="2"/>
  <c r="AP287" i="2"/>
  <c r="AQ287" i="2"/>
  <c r="AR287" i="2"/>
  <c r="AG288" i="2"/>
  <c r="AH288" i="2"/>
  <c r="AI288" i="2"/>
  <c r="AJ288" i="2"/>
  <c r="AK288" i="2"/>
  <c r="AL288" i="2"/>
  <c r="AM288" i="2"/>
  <c r="AN288" i="2"/>
  <c r="AO288" i="2"/>
  <c r="AP288" i="2"/>
  <c r="AQ288" i="2"/>
  <c r="AR288" i="2"/>
  <c r="AG289" i="2"/>
  <c r="AH289" i="2"/>
  <c r="AI289" i="2"/>
  <c r="AJ289" i="2"/>
  <c r="AK289" i="2"/>
  <c r="AL289" i="2"/>
  <c r="AM289" i="2"/>
  <c r="AN289" i="2"/>
  <c r="AO289" i="2"/>
  <c r="AP289" i="2"/>
  <c r="AQ289" i="2"/>
  <c r="AR289" i="2"/>
  <c r="AG290" i="2"/>
  <c r="AH290" i="2"/>
  <c r="AI290" i="2"/>
  <c r="AJ290" i="2"/>
  <c r="AK290" i="2"/>
  <c r="AL290" i="2"/>
  <c r="AM290" i="2"/>
  <c r="AN290" i="2"/>
  <c r="AO290" i="2"/>
  <c r="AP290" i="2"/>
  <c r="AQ290" i="2"/>
  <c r="AR290" i="2"/>
  <c r="AG291" i="2"/>
  <c r="AH291" i="2"/>
  <c r="AI291" i="2"/>
  <c r="AJ291" i="2"/>
  <c r="AK291" i="2"/>
  <c r="AL291" i="2"/>
  <c r="AM291" i="2"/>
  <c r="AN291" i="2"/>
  <c r="AO291" i="2"/>
  <c r="AP291" i="2"/>
  <c r="AQ291" i="2"/>
  <c r="AR291" i="2"/>
  <c r="AG292" i="2"/>
  <c r="AH292" i="2"/>
  <c r="AI292" i="2"/>
  <c r="AJ292" i="2"/>
  <c r="AK292" i="2"/>
  <c r="AL292" i="2"/>
  <c r="AM292" i="2"/>
  <c r="AN292" i="2"/>
  <c r="AO292" i="2"/>
  <c r="AP292" i="2"/>
  <c r="AQ292" i="2"/>
  <c r="AR292" i="2"/>
  <c r="AG293" i="2"/>
  <c r="AH293" i="2"/>
  <c r="AI293" i="2"/>
  <c r="AJ293" i="2"/>
  <c r="AK293" i="2"/>
  <c r="AL293" i="2"/>
  <c r="AM293" i="2"/>
  <c r="AN293" i="2"/>
  <c r="AO293" i="2"/>
  <c r="AP293" i="2"/>
  <c r="AQ293" i="2"/>
  <c r="AR293" i="2"/>
  <c r="AG294" i="2"/>
  <c r="AH294" i="2"/>
  <c r="AI294" i="2"/>
  <c r="AJ294" i="2"/>
  <c r="AK294" i="2"/>
  <c r="AL294" i="2"/>
  <c r="AM294" i="2"/>
  <c r="AN294" i="2"/>
  <c r="AO294" i="2"/>
  <c r="AP294" i="2"/>
  <c r="AQ294" i="2"/>
  <c r="AR294" i="2"/>
  <c r="AG295" i="2"/>
  <c r="AH295" i="2"/>
  <c r="AI295" i="2"/>
  <c r="AJ295" i="2"/>
  <c r="AK295" i="2"/>
  <c r="AL295" i="2"/>
  <c r="AM295" i="2"/>
  <c r="AN295" i="2"/>
  <c r="AO295" i="2"/>
  <c r="AP295" i="2"/>
  <c r="AQ295" i="2"/>
  <c r="AR295" i="2"/>
  <c r="AG296" i="2"/>
  <c r="AH296" i="2"/>
  <c r="AI296" i="2"/>
  <c r="AJ296" i="2"/>
  <c r="AK296" i="2"/>
  <c r="AL296" i="2"/>
  <c r="AM296" i="2"/>
  <c r="AN296" i="2"/>
  <c r="AO296" i="2"/>
  <c r="AP296" i="2"/>
  <c r="AQ296" i="2"/>
  <c r="AR296" i="2"/>
  <c r="AG297" i="2"/>
  <c r="AH297" i="2"/>
  <c r="AI297" i="2"/>
  <c r="AJ297" i="2"/>
  <c r="AK297" i="2"/>
  <c r="AL297" i="2"/>
  <c r="AM297" i="2"/>
  <c r="AN297" i="2"/>
  <c r="AO297" i="2"/>
  <c r="AP297" i="2"/>
  <c r="AQ297" i="2"/>
  <c r="AR297" i="2"/>
  <c r="AG298" i="2"/>
  <c r="AH298" i="2"/>
  <c r="AI298" i="2"/>
  <c r="AJ298" i="2"/>
  <c r="AK298" i="2"/>
  <c r="AL298" i="2"/>
  <c r="AM298" i="2"/>
  <c r="AN298" i="2"/>
  <c r="AO298" i="2"/>
  <c r="AP298" i="2"/>
  <c r="AQ298" i="2"/>
  <c r="AR298" i="2"/>
  <c r="AG299" i="2"/>
  <c r="AH299" i="2"/>
  <c r="AI299" i="2"/>
  <c r="AJ299" i="2"/>
  <c r="AK299" i="2"/>
  <c r="AL299" i="2"/>
  <c r="AM299" i="2"/>
  <c r="AN299" i="2"/>
  <c r="AO299" i="2"/>
  <c r="AP299" i="2"/>
  <c r="AQ299" i="2"/>
  <c r="AR299" i="2"/>
  <c r="AG300" i="2"/>
  <c r="AH300" i="2"/>
  <c r="AI300" i="2"/>
  <c r="AJ300" i="2"/>
  <c r="AK300" i="2"/>
  <c r="AL300" i="2"/>
  <c r="AM300" i="2"/>
  <c r="AN300" i="2"/>
  <c r="AO300" i="2"/>
  <c r="AP300" i="2"/>
  <c r="AQ300" i="2"/>
  <c r="AR300" i="2"/>
  <c r="AG301" i="2"/>
  <c r="AH301" i="2"/>
  <c r="AI301" i="2"/>
  <c r="AJ301" i="2"/>
  <c r="AK301" i="2"/>
  <c r="AL301" i="2"/>
  <c r="AM301" i="2"/>
  <c r="AN301" i="2"/>
  <c r="AO301" i="2"/>
  <c r="AP301" i="2"/>
  <c r="AQ301" i="2"/>
  <c r="AR301" i="2"/>
  <c r="AG302" i="2"/>
  <c r="AH302" i="2"/>
  <c r="AI302" i="2"/>
  <c r="AJ302" i="2"/>
  <c r="AK302" i="2"/>
  <c r="AL302" i="2"/>
  <c r="AM302" i="2"/>
  <c r="AN302" i="2"/>
  <c r="AO302" i="2"/>
  <c r="AP302" i="2"/>
  <c r="AQ302" i="2"/>
  <c r="AR302" i="2"/>
  <c r="AG303" i="2"/>
  <c r="AH303" i="2"/>
  <c r="AI303" i="2"/>
  <c r="AJ303" i="2"/>
  <c r="AK303" i="2"/>
  <c r="AL303" i="2"/>
  <c r="AM303" i="2"/>
  <c r="AN303" i="2"/>
  <c r="AO303" i="2"/>
  <c r="AP303" i="2"/>
  <c r="AQ303" i="2"/>
  <c r="AR303" i="2"/>
  <c r="AG304" i="2"/>
  <c r="AH304" i="2"/>
  <c r="AI304" i="2"/>
  <c r="AJ304" i="2"/>
  <c r="AK304" i="2"/>
  <c r="AL304" i="2"/>
  <c r="AM304" i="2"/>
  <c r="AN304" i="2"/>
  <c r="AO304" i="2"/>
  <c r="AP304" i="2"/>
  <c r="AQ304" i="2"/>
  <c r="AR304" i="2"/>
  <c r="AG305" i="2"/>
  <c r="AH305" i="2"/>
  <c r="AI305" i="2"/>
  <c r="AJ305" i="2"/>
  <c r="AK305" i="2"/>
  <c r="AL305" i="2"/>
  <c r="AM305" i="2"/>
  <c r="AN305" i="2"/>
  <c r="AO305" i="2"/>
  <c r="AP305" i="2"/>
  <c r="AQ305" i="2"/>
  <c r="AR305" i="2"/>
  <c r="AG306" i="2"/>
  <c r="AH306" i="2"/>
  <c r="AI306" i="2"/>
  <c r="AJ306" i="2"/>
  <c r="AK306" i="2"/>
  <c r="AL306" i="2"/>
  <c r="AM306" i="2"/>
  <c r="AN306" i="2"/>
  <c r="AO306" i="2"/>
  <c r="AP306" i="2"/>
  <c r="AQ306" i="2"/>
  <c r="AR306" i="2"/>
  <c r="AG307" i="2"/>
  <c r="AH307" i="2"/>
  <c r="AI307" i="2"/>
  <c r="AJ307" i="2"/>
  <c r="AK307" i="2"/>
  <c r="AL307" i="2"/>
  <c r="AM307" i="2"/>
  <c r="AN307" i="2"/>
  <c r="AO307" i="2"/>
  <c r="AP307" i="2"/>
  <c r="AQ307" i="2"/>
  <c r="AR307" i="2"/>
  <c r="AG308" i="2"/>
  <c r="AH308" i="2"/>
  <c r="AI308" i="2"/>
  <c r="AJ308" i="2"/>
  <c r="AK308" i="2"/>
  <c r="AL308" i="2"/>
  <c r="AM308" i="2"/>
  <c r="AN308" i="2"/>
  <c r="AO308" i="2"/>
  <c r="AP308" i="2"/>
  <c r="AQ308" i="2"/>
  <c r="AR308" i="2"/>
  <c r="AG309" i="2"/>
  <c r="AH309" i="2"/>
  <c r="AI309" i="2"/>
  <c r="AJ309" i="2"/>
  <c r="AK309" i="2"/>
  <c r="AL309" i="2"/>
  <c r="AM309" i="2"/>
  <c r="AN309" i="2"/>
  <c r="AO309" i="2"/>
  <c r="AP309" i="2"/>
  <c r="AQ309" i="2"/>
  <c r="AR309" i="2"/>
  <c r="AG310" i="2"/>
  <c r="AH310" i="2"/>
  <c r="AI310" i="2"/>
  <c r="AJ310" i="2"/>
  <c r="AK310" i="2"/>
  <c r="AL310" i="2"/>
  <c r="AM310" i="2"/>
  <c r="AN310" i="2"/>
  <c r="AO310" i="2"/>
  <c r="AP310" i="2"/>
  <c r="AQ310" i="2"/>
  <c r="AR310" i="2"/>
  <c r="AG311" i="2"/>
  <c r="AH311" i="2"/>
  <c r="AI311" i="2"/>
  <c r="AJ311" i="2"/>
  <c r="AK311" i="2"/>
  <c r="AL311" i="2"/>
  <c r="AM311" i="2"/>
  <c r="AN311" i="2"/>
  <c r="AO311" i="2"/>
  <c r="AP311" i="2"/>
  <c r="AQ311" i="2"/>
  <c r="AR311" i="2"/>
  <c r="AG312" i="2"/>
  <c r="AH312" i="2"/>
  <c r="AI312" i="2"/>
  <c r="AJ312" i="2"/>
  <c r="AK312" i="2"/>
  <c r="AL312" i="2"/>
  <c r="AM312" i="2"/>
  <c r="AN312" i="2"/>
  <c r="AO312" i="2"/>
  <c r="AP312" i="2"/>
  <c r="AQ312" i="2"/>
  <c r="AR312" i="2"/>
  <c r="AG313" i="2"/>
  <c r="AH313" i="2"/>
  <c r="AI313" i="2"/>
  <c r="AJ313" i="2"/>
  <c r="AK313" i="2"/>
  <c r="AL313" i="2"/>
  <c r="AM313" i="2"/>
  <c r="AN313" i="2"/>
  <c r="AO313" i="2"/>
  <c r="AP313" i="2"/>
  <c r="AQ313" i="2"/>
  <c r="AR313" i="2"/>
  <c r="AG314" i="2"/>
  <c r="AH314" i="2"/>
  <c r="AI314" i="2"/>
  <c r="AJ314" i="2"/>
  <c r="AK314" i="2"/>
  <c r="AL314" i="2"/>
  <c r="AM314" i="2"/>
  <c r="AN314" i="2"/>
  <c r="AO314" i="2"/>
  <c r="AP314" i="2"/>
  <c r="AQ314" i="2"/>
  <c r="AR314" i="2"/>
  <c r="AG315" i="2"/>
  <c r="AH315" i="2"/>
  <c r="AI315" i="2"/>
  <c r="AJ315" i="2"/>
  <c r="AK315" i="2"/>
  <c r="AL315" i="2"/>
  <c r="AM315" i="2"/>
  <c r="AN315" i="2"/>
  <c r="AO315" i="2"/>
  <c r="AP315" i="2"/>
  <c r="AQ315" i="2"/>
  <c r="AR315" i="2"/>
  <c r="AG316" i="2"/>
  <c r="AH316" i="2"/>
  <c r="AI316" i="2"/>
  <c r="AJ316" i="2"/>
  <c r="AK316" i="2"/>
  <c r="AL316" i="2"/>
  <c r="AM316" i="2"/>
  <c r="AN316" i="2"/>
  <c r="AO316" i="2"/>
  <c r="AP316" i="2"/>
  <c r="AQ316" i="2"/>
  <c r="AR316" i="2"/>
  <c r="AG317" i="2"/>
  <c r="AH317" i="2"/>
  <c r="AI317" i="2"/>
  <c r="AJ317" i="2"/>
  <c r="AK317" i="2"/>
  <c r="AL317" i="2"/>
  <c r="AM317" i="2"/>
  <c r="AN317" i="2"/>
  <c r="AO317" i="2"/>
  <c r="AP317" i="2"/>
  <c r="AQ317" i="2"/>
  <c r="AR317" i="2"/>
  <c r="AG318" i="2"/>
  <c r="AH318" i="2"/>
  <c r="AI318" i="2"/>
  <c r="AJ318" i="2"/>
  <c r="AK318" i="2"/>
  <c r="AL318" i="2"/>
  <c r="AM318" i="2"/>
  <c r="AN318" i="2"/>
  <c r="AO318" i="2"/>
  <c r="AP318" i="2"/>
  <c r="AQ318" i="2"/>
  <c r="AR318" i="2"/>
  <c r="AG319" i="2"/>
  <c r="AH319" i="2"/>
  <c r="AI319" i="2"/>
  <c r="AJ319" i="2"/>
  <c r="AK319" i="2"/>
  <c r="AL319" i="2"/>
  <c r="AM319" i="2"/>
  <c r="AN319" i="2"/>
  <c r="AO319" i="2"/>
  <c r="AP319" i="2"/>
  <c r="AQ319" i="2"/>
  <c r="AR319" i="2"/>
  <c r="AG320" i="2"/>
  <c r="AH320" i="2"/>
  <c r="AI320" i="2"/>
  <c r="AJ320" i="2"/>
  <c r="AK320" i="2"/>
  <c r="AL320" i="2"/>
  <c r="AM320" i="2"/>
  <c r="AN320" i="2"/>
  <c r="AO320" i="2"/>
  <c r="AP320" i="2"/>
  <c r="AQ320" i="2"/>
  <c r="AR320" i="2"/>
  <c r="AG321" i="2"/>
  <c r="AH321" i="2"/>
  <c r="AI321" i="2"/>
  <c r="AJ321" i="2"/>
  <c r="AK321" i="2"/>
  <c r="AL321" i="2"/>
  <c r="AM321" i="2"/>
  <c r="AN321" i="2"/>
  <c r="AO321" i="2"/>
  <c r="AP321" i="2"/>
  <c r="AQ321" i="2"/>
  <c r="AR321" i="2"/>
  <c r="AG322" i="2"/>
  <c r="AH322" i="2"/>
  <c r="AI322" i="2"/>
  <c r="AJ322" i="2"/>
  <c r="AK322" i="2"/>
  <c r="AL322" i="2"/>
  <c r="AM322" i="2"/>
  <c r="AN322" i="2"/>
  <c r="AO322" i="2"/>
  <c r="AP322" i="2"/>
  <c r="AQ322" i="2"/>
  <c r="AR322" i="2"/>
  <c r="AG323" i="2"/>
  <c r="AH323" i="2"/>
  <c r="AI323" i="2"/>
  <c r="AJ323" i="2"/>
  <c r="AK323" i="2"/>
  <c r="AL323" i="2"/>
  <c r="AM323" i="2"/>
  <c r="AN323" i="2"/>
  <c r="AO323" i="2"/>
  <c r="AP323" i="2"/>
  <c r="AQ323" i="2"/>
  <c r="AR323" i="2"/>
  <c r="AG324" i="2"/>
  <c r="AH324" i="2"/>
  <c r="AI324" i="2"/>
  <c r="AJ324" i="2"/>
  <c r="AK324" i="2"/>
  <c r="AL324" i="2"/>
  <c r="AM324" i="2"/>
  <c r="AN324" i="2"/>
  <c r="AO324" i="2"/>
  <c r="AP324" i="2"/>
  <c r="AQ324" i="2"/>
  <c r="AR324" i="2"/>
  <c r="AG325" i="2"/>
  <c r="AH325" i="2"/>
  <c r="AI325" i="2"/>
  <c r="AJ325" i="2"/>
  <c r="AK325" i="2"/>
  <c r="AL325" i="2"/>
  <c r="AM325" i="2"/>
  <c r="AN325" i="2"/>
  <c r="AO325" i="2"/>
  <c r="AP325" i="2"/>
  <c r="AQ325" i="2"/>
  <c r="AR325" i="2"/>
  <c r="AG326" i="2"/>
  <c r="AH326" i="2"/>
  <c r="AI326" i="2"/>
  <c r="AJ326" i="2"/>
  <c r="AK326" i="2"/>
  <c r="AL326" i="2"/>
  <c r="AM326" i="2"/>
  <c r="AN326" i="2"/>
  <c r="AO326" i="2"/>
  <c r="AP326" i="2"/>
  <c r="AQ326" i="2"/>
  <c r="AR326" i="2"/>
  <c r="AG327" i="2"/>
  <c r="AH327" i="2"/>
  <c r="AI327" i="2"/>
  <c r="AJ327" i="2"/>
  <c r="AK327" i="2"/>
  <c r="AL327" i="2"/>
  <c r="AM327" i="2"/>
  <c r="AN327" i="2"/>
  <c r="AO327" i="2"/>
  <c r="AP327" i="2"/>
  <c r="AQ327" i="2"/>
  <c r="AR327" i="2"/>
  <c r="AG328" i="2"/>
  <c r="AH328" i="2"/>
  <c r="AI328" i="2"/>
  <c r="AJ328" i="2"/>
  <c r="AK328" i="2"/>
  <c r="AL328" i="2"/>
  <c r="AM328" i="2"/>
  <c r="AN328" i="2"/>
  <c r="AO328" i="2"/>
  <c r="AP328" i="2"/>
  <c r="AQ328" i="2"/>
  <c r="AR328" i="2"/>
  <c r="AG329" i="2"/>
  <c r="AH329" i="2"/>
  <c r="AI329" i="2"/>
  <c r="AJ329" i="2"/>
  <c r="AK329" i="2"/>
  <c r="AL329" i="2"/>
  <c r="AM329" i="2"/>
  <c r="AN329" i="2"/>
  <c r="AO329" i="2"/>
  <c r="AP329" i="2"/>
  <c r="AQ329" i="2"/>
  <c r="AR329" i="2"/>
  <c r="AG330" i="2"/>
  <c r="AH330" i="2"/>
  <c r="AI330" i="2"/>
  <c r="AJ330" i="2"/>
  <c r="AK330" i="2"/>
  <c r="AL330" i="2"/>
  <c r="AM330" i="2"/>
  <c r="AN330" i="2"/>
  <c r="AO330" i="2"/>
  <c r="AP330" i="2"/>
  <c r="AQ330" i="2"/>
  <c r="AR330" i="2"/>
  <c r="AG331" i="2"/>
  <c r="AH331" i="2"/>
  <c r="AI331" i="2"/>
  <c r="AJ331" i="2"/>
  <c r="AK331" i="2"/>
  <c r="AL331" i="2"/>
  <c r="AM331" i="2"/>
  <c r="AN331" i="2"/>
  <c r="AO331" i="2"/>
  <c r="AP331" i="2"/>
  <c r="AQ331" i="2"/>
  <c r="AR331" i="2"/>
  <c r="AG332" i="2"/>
  <c r="AH332" i="2"/>
  <c r="AI332" i="2"/>
  <c r="AJ332" i="2"/>
  <c r="AK332" i="2"/>
  <c r="AL332" i="2"/>
  <c r="AM332" i="2"/>
  <c r="AN332" i="2"/>
  <c r="AO332" i="2"/>
  <c r="AP332" i="2"/>
  <c r="AQ332" i="2"/>
  <c r="AR332" i="2"/>
  <c r="AG333" i="2"/>
  <c r="AH333" i="2"/>
  <c r="AI333" i="2"/>
  <c r="AJ333" i="2"/>
  <c r="AK333" i="2"/>
  <c r="AL333" i="2"/>
  <c r="AM333" i="2"/>
  <c r="AN333" i="2"/>
  <c r="AO333" i="2"/>
  <c r="AP333" i="2"/>
  <c r="AQ333" i="2"/>
  <c r="AR333" i="2"/>
  <c r="AG334" i="2"/>
  <c r="AH334" i="2"/>
  <c r="AI334" i="2"/>
  <c r="AJ334" i="2"/>
  <c r="AK334" i="2"/>
  <c r="AL334" i="2"/>
  <c r="AM334" i="2"/>
  <c r="AN334" i="2"/>
  <c r="AO334" i="2"/>
  <c r="AP334" i="2"/>
  <c r="AQ334" i="2"/>
  <c r="AR334" i="2"/>
  <c r="AG335" i="2"/>
  <c r="AH335" i="2"/>
  <c r="AI335" i="2"/>
  <c r="AJ335" i="2"/>
  <c r="AK335" i="2"/>
  <c r="AL335" i="2"/>
  <c r="AM335" i="2"/>
  <c r="AN335" i="2"/>
  <c r="AO335" i="2"/>
  <c r="AP335" i="2"/>
  <c r="AQ335" i="2"/>
  <c r="AR335" i="2"/>
  <c r="AG336" i="2"/>
  <c r="AH336" i="2"/>
  <c r="AI336" i="2"/>
  <c r="AJ336" i="2"/>
  <c r="AK336" i="2"/>
  <c r="AL336" i="2"/>
  <c r="AM336" i="2"/>
  <c r="AN336" i="2"/>
  <c r="AO336" i="2"/>
  <c r="AP336" i="2"/>
  <c r="AQ336" i="2"/>
  <c r="AR336" i="2"/>
  <c r="AG337" i="2"/>
  <c r="AH337" i="2"/>
  <c r="AI337" i="2"/>
  <c r="AJ337" i="2"/>
  <c r="AK337" i="2"/>
  <c r="AL337" i="2"/>
  <c r="AM337" i="2"/>
  <c r="AN337" i="2"/>
  <c r="AO337" i="2"/>
  <c r="AP337" i="2"/>
  <c r="AQ337" i="2"/>
  <c r="AR337" i="2"/>
  <c r="AG338" i="2"/>
  <c r="AH338" i="2"/>
  <c r="AI338" i="2"/>
  <c r="AJ338" i="2"/>
  <c r="AK338" i="2"/>
  <c r="AL338" i="2"/>
  <c r="AM338" i="2"/>
  <c r="AN338" i="2"/>
  <c r="AO338" i="2"/>
  <c r="AP338" i="2"/>
  <c r="AQ338" i="2"/>
  <c r="AR338" i="2"/>
  <c r="AG339" i="2"/>
  <c r="AH339" i="2"/>
  <c r="AI339" i="2"/>
  <c r="AJ339" i="2"/>
  <c r="AK339" i="2"/>
  <c r="AL339" i="2"/>
  <c r="AM339" i="2"/>
  <c r="AN339" i="2"/>
  <c r="AO339" i="2"/>
  <c r="AP339" i="2"/>
  <c r="AQ339" i="2"/>
  <c r="AR339" i="2"/>
  <c r="AG340" i="2"/>
  <c r="AH340" i="2"/>
  <c r="AI340" i="2"/>
  <c r="AJ340" i="2"/>
  <c r="AK340" i="2"/>
  <c r="AL340" i="2"/>
  <c r="AM340" i="2"/>
  <c r="AN340" i="2"/>
  <c r="AO340" i="2"/>
  <c r="AP340" i="2"/>
  <c r="AQ340" i="2"/>
  <c r="AR340" i="2"/>
  <c r="AG341" i="2"/>
  <c r="AH341" i="2"/>
  <c r="AI341" i="2"/>
  <c r="AJ341" i="2"/>
  <c r="AK341" i="2"/>
  <c r="AL341" i="2"/>
  <c r="AM341" i="2"/>
  <c r="AN341" i="2"/>
  <c r="AO341" i="2"/>
  <c r="AP341" i="2"/>
  <c r="AQ341" i="2"/>
  <c r="AR341" i="2"/>
  <c r="AG342" i="2"/>
  <c r="AH342" i="2"/>
  <c r="AI342" i="2"/>
  <c r="AJ342" i="2"/>
  <c r="AK342" i="2"/>
  <c r="AL342" i="2"/>
  <c r="AM342" i="2"/>
  <c r="AN342" i="2"/>
  <c r="AO342" i="2"/>
  <c r="AP342" i="2"/>
  <c r="AQ342" i="2"/>
  <c r="AR342" i="2"/>
  <c r="AG343" i="2"/>
  <c r="AH343" i="2"/>
  <c r="AI343" i="2"/>
  <c r="AJ343" i="2"/>
  <c r="AK343" i="2"/>
  <c r="AL343" i="2"/>
  <c r="AM343" i="2"/>
  <c r="AN343" i="2"/>
  <c r="AO343" i="2"/>
  <c r="AP343" i="2"/>
  <c r="AQ343" i="2"/>
  <c r="AR343" i="2"/>
  <c r="AG344" i="2"/>
  <c r="AH344" i="2"/>
  <c r="AI344" i="2"/>
  <c r="AJ344" i="2"/>
  <c r="AK344" i="2"/>
  <c r="AL344" i="2"/>
  <c r="AM344" i="2"/>
  <c r="AN344" i="2"/>
  <c r="AO344" i="2"/>
  <c r="AP344" i="2"/>
  <c r="AQ344" i="2"/>
  <c r="AR344" i="2"/>
  <c r="AG345" i="2"/>
  <c r="AH345" i="2"/>
  <c r="AI345" i="2"/>
  <c r="AJ345" i="2"/>
  <c r="AK345" i="2"/>
  <c r="AL345" i="2"/>
  <c r="AM345" i="2"/>
  <c r="AN345" i="2"/>
  <c r="AO345" i="2"/>
  <c r="AP345" i="2"/>
  <c r="AQ345" i="2"/>
  <c r="AR345" i="2"/>
  <c r="AG346" i="2"/>
  <c r="AH346" i="2"/>
  <c r="AI346" i="2"/>
  <c r="AJ346" i="2"/>
  <c r="AK346" i="2"/>
  <c r="AL346" i="2"/>
  <c r="AM346" i="2"/>
  <c r="AN346" i="2"/>
  <c r="AO346" i="2"/>
  <c r="AP346" i="2"/>
  <c r="AQ346" i="2"/>
  <c r="AR346" i="2"/>
  <c r="AG347" i="2"/>
  <c r="AH347" i="2"/>
  <c r="AI347" i="2"/>
  <c r="AJ347" i="2"/>
  <c r="AK347" i="2"/>
  <c r="AL347" i="2"/>
  <c r="AM347" i="2"/>
  <c r="AN347" i="2"/>
  <c r="AO347" i="2"/>
  <c r="AP347" i="2"/>
  <c r="AQ347" i="2"/>
  <c r="AR347" i="2"/>
  <c r="AG348" i="2"/>
  <c r="AH348" i="2"/>
  <c r="AI348" i="2"/>
  <c r="AJ348" i="2"/>
  <c r="AK348" i="2"/>
  <c r="AL348" i="2"/>
  <c r="AM348" i="2"/>
  <c r="AN348" i="2"/>
  <c r="AO348" i="2"/>
  <c r="AP348" i="2"/>
  <c r="AQ348" i="2"/>
  <c r="AR348" i="2"/>
  <c r="AG349" i="2"/>
  <c r="AH349" i="2"/>
  <c r="AI349" i="2"/>
  <c r="AJ349" i="2"/>
  <c r="AK349" i="2"/>
  <c r="AL349" i="2"/>
  <c r="AM349" i="2"/>
  <c r="AN349" i="2"/>
  <c r="AO349" i="2"/>
  <c r="AP349" i="2"/>
  <c r="AQ349" i="2"/>
  <c r="AR349" i="2"/>
  <c r="AG350" i="2"/>
  <c r="AH350" i="2"/>
  <c r="AI350" i="2"/>
  <c r="AJ350" i="2"/>
  <c r="AK350" i="2"/>
  <c r="AL350" i="2"/>
  <c r="AM350" i="2"/>
  <c r="AN350" i="2"/>
  <c r="AO350" i="2"/>
  <c r="AP350" i="2"/>
  <c r="AQ350" i="2"/>
  <c r="AR350" i="2"/>
  <c r="AG351" i="2"/>
  <c r="AH351" i="2"/>
  <c r="AI351" i="2"/>
  <c r="AJ351" i="2"/>
  <c r="AK351" i="2"/>
  <c r="AL351" i="2"/>
  <c r="AM351" i="2"/>
  <c r="AN351" i="2"/>
  <c r="AO351" i="2"/>
  <c r="AP351" i="2"/>
  <c r="AQ351" i="2"/>
  <c r="AR351" i="2"/>
  <c r="AG352" i="2"/>
  <c r="AH352" i="2"/>
  <c r="AI352" i="2"/>
  <c r="AJ352" i="2"/>
  <c r="AK352" i="2"/>
  <c r="AL352" i="2"/>
  <c r="AM352" i="2"/>
  <c r="AN352" i="2"/>
  <c r="AO352" i="2"/>
  <c r="AP352" i="2"/>
  <c r="AQ352" i="2"/>
  <c r="AR352" i="2"/>
  <c r="AG353" i="2"/>
  <c r="AH353" i="2"/>
  <c r="AI353" i="2"/>
  <c r="AJ353" i="2"/>
  <c r="AK353" i="2"/>
  <c r="AL353" i="2"/>
  <c r="AM353" i="2"/>
  <c r="AN353" i="2"/>
  <c r="AO353" i="2"/>
  <c r="AP353" i="2"/>
  <c r="AQ353" i="2"/>
  <c r="AR353" i="2"/>
  <c r="AG354" i="2"/>
  <c r="AH354" i="2"/>
  <c r="AI354" i="2"/>
  <c r="AJ354" i="2"/>
  <c r="AK354" i="2"/>
  <c r="AL354" i="2"/>
  <c r="AM354" i="2"/>
  <c r="AN354" i="2"/>
  <c r="AO354" i="2"/>
  <c r="AP354" i="2"/>
  <c r="AQ354" i="2"/>
  <c r="AR354" i="2"/>
  <c r="AG355" i="2"/>
  <c r="AH355" i="2"/>
  <c r="AI355" i="2"/>
  <c r="AJ355" i="2"/>
  <c r="AK355" i="2"/>
  <c r="AL355" i="2"/>
  <c r="AM355" i="2"/>
  <c r="AN355" i="2"/>
  <c r="AO355" i="2"/>
  <c r="AP355" i="2"/>
  <c r="AQ355" i="2"/>
  <c r="AR355" i="2"/>
  <c r="AG356" i="2"/>
  <c r="AH356" i="2"/>
  <c r="AI356" i="2"/>
  <c r="AJ356" i="2"/>
  <c r="AK356" i="2"/>
  <c r="AL356" i="2"/>
  <c r="AM356" i="2"/>
  <c r="AN356" i="2"/>
  <c r="AO356" i="2"/>
  <c r="AP356" i="2"/>
  <c r="AQ356" i="2"/>
  <c r="AR356" i="2"/>
  <c r="AG357" i="2"/>
  <c r="AH357" i="2"/>
  <c r="AI357" i="2"/>
  <c r="AJ357" i="2"/>
  <c r="AK357" i="2"/>
  <c r="AL357" i="2"/>
  <c r="AM357" i="2"/>
  <c r="AN357" i="2"/>
  <c r="AO357" i="2"/>
  <c r="AP357" i="2"/>
  <c r="AQ357" i="2"/>
  <c r="AR357" i="2"/>
  <c r="AG358" i="2"/>
  <c r="AH358" i="2"/>
  <c r="AI358" i="2"/>
  <c r="AJ358" i="2"/>
  <c r="AK358" i="2"/>
  <c r="AL358" i="2"/>
  <c r="AM358" i="2"/>
  <c r="AN358" i="2"/>
  <c r="AO358" i="2"/>
  <c r="AP358" i="2"/>
  <c r="AQ358" i="2"/>
  <c r="AR358" i="2"/>
  <c r="AG359" i="2"/>
  <c r="AH359" i="2"/>
  <c r="AI359" i="2"/>
  <c r="AJ359" i="2"/>
  <c r="AK359" i="2"/>
  <c r="AL359" i="2"/>
  <c r="AM359" i="2"/>
  <c r="AN359" i="2"/>
  <c r="AO359" i="2"/>
  <c r="AP359" i="2"/>
  <c r="AQ359" i="2"/>
  <c r="AR359" i="2"/>
  <c r="AG360" i="2"/>
  <c r="AH360" i="2"/>
  <c r="AI360" i="2"/>
  <c r="AJ360" i="2"/>
  <c r="AK360" i="2"/>
  <c r="AL360" i="2"/>
  <c r="AM360" i="2"/>
  <c r="AN360" i="2"/>
  <c r="AO360" i="2"/>
  <c r="AP360" i="2"/>
  <c r="AQ360" i="2"/>
  <c r="AR360" i="2"/>
  <c r="AG361" i="2"/>
  <c r="AH361" i="2"/>
  <c r="AI361" i="2"/>
  <c r="AJ361" i="2"/>
  <c r="AK361" i="2"/>
  <c r="AL361" i="2"/>
  <c r="AM361" i="2"/>
  <c r="AN361" i="2"/>
  <c r="AO361" i="2"/>
  <c r="AP361" i="2"/>
  <c r="AQ361" i="2"/>
  <c r="AR361" i="2"/>
  <c r="AG362" i="2"/>
  <c r="AH362" i="2"/>
  <c r="AI362" i="2"/>
  <c r="AJ362" i="2"/>
  <c r="AK362" i="2"/>
  <c r="AL362" i="2"/>
  <c r="AM362" i="2"/>
  <c r="AN362" i="2"/>
  <c r="AO362" i="2"/>
  <c r="AP362" i="2"/>
  <c r="AQ362" i="2"/>
  <c r="AR362" i="2"/>
  <c r="AG363" i="2"/>
  <c r="AH363" i="2"/>
  <c r="AI363" i="2"/>
  <c r="AJ363" i="2"/>
  <c r="AK363" i="2"/>
  <c r="AL363" i="2"/>
  <c r="AM363" i="2"/>
  <c r="AN363" i="2"/>
  <c r="AO363" i="2"/>
  <c r="AP363" i="2"/>
  <c r="AQ363" i="2"/>
  <c r="AR363" i="2"/>
  <c r="AG364" i="2"/>
  <c r="AH364" i="2"/>
  <c r="AI364" i="2"/>
  <c r="AJ364" i="2"/>
  <c r="AK364" i="2"/>
  <c r="AL364" i="2"/>
  <c r="AM364" i="2"/>
  <c r="AN364" i="2"/>
  <c r="AO364" i="2"/>
  <c r="AP364" i="2"/>
  <c r="AQ364" i="2"/>
  <c r="AR364" i="2"/>
  <c r="AG365" i="2"/>
  <c r="AH365" i="2"/>
  <c r="AI365" i="2"/>
  <c r="AJ365" i="2"/>
  <c r="AK365" i="2"/>
  <c r="AL365" i="2"/>
  <c r="AM365" i="2"/>
  <c r="AN365" i="2"/>
  <c r="AO365" i="2"/>
  <c r="AP365" i="2"/>
  <c r="AQ365" i="2"/>
  <c r="AR365" i="2"/>
  <c r="AG366" i="2"/>
  <c r="AH366" i="2"/>
  <c r="AI366" i="2"/>
  <c r="AJ366" i="2"/>
  <c r="AK366" i="2"/>
  <c r="AL366" i="2"/>
  <c r="AM366" i="2"/>
  <c r="AN366" i="2"/>
  <c r="AO366" i="2"/>
  <c r="AP366" i="2"/>
  <c r="AQ366" i="2"/>
  <c r="AR366" i="2"/>
  <c r="AG367" i="2"/>
  <c r="AH367" i="2"/>
  <c r="AI367" i="2"/>
  <c r="AJ367" i="2"/>
  <c r="AK367" i="2"/>
  <c r="AL367" i="2"/>
  <c r="AM367" i="2"/>
  <c r="AN367" i="2"/>
  <c r="AO367" i="2"/>
  <c r="AP367" i="2"/>
  <c r="AQ367" i="2"/>
  <c r="AR367" i="2"/>
  <c r="AG368" i="2"/>
  <c r="AH368" i="2"/>
  <c r="AI368" i="2"/>
  <c r="AJ368" i="2"/>
  <c r="AK368" i="2"/>
  <c r="AL368" i="2"/>
  <c r="AM368" i="2"/>
  <c r="AN368" i="2"/>
  <c r="AO368" i="2"/>
  <c r="AP368" i="2"/>
  <c r="AQ368" i="2"/>
  <c r="AR368" i="2"/>
  <c r="AG369" i="2"/>
  <c r="AH369" i="2"/>
  <c r="AI369" i="2"/>
  <c r="AJ369" i="2"/>
  <c r="AK369" i="2"/>
  <c r="AL369" i="2"/>
  <c r="AM369" i="2"/>
  <c r="AN369" i="2"/>
  <c r="AO369" i="2"/>
  <c r="AP369" i="2"/>
  <c r="AQ369" i="2"/>
  <c r="AR369" i="2"/>
  <c r="AG370" i="2"/>
  <c r="AH370" i="2"/>
  <c r="AI370" i="2"/>
  <c r="AJ370" i="2"/>
  <c r="AK370" i="2"/>
  <c r="AL370" i="2"/>
  <c r="AM370" i="2"/>
  <c r="AN370" i="2"/>
  <c r="AO370" i="2"/>
  <c r="AP370" i="2"/>
  <c r="AQ370" i="2"/>
  <c r="AR370" i="2"/>
  <c r="AG371" i="2"/>
  <c r="AH371" i="2"/>
  <c r="AI371" i="2"/>
  <c r="AJ371" i="2"/>
  <c r="AK371" i="2"/>
  <c r="AL371" i="2"/>
  <c r="AM371" i="2"/>
  <c r="AN371" i="2"/>
  <c r="AO371" i="2"/>
  <c r="AP371" i="2"/>
  <c r="AQ371" i="2"/>
  <c r="AR371" i="2"/>
  <c r="AG372" i="2"/>
  <c r="AH372" i="2"/>
  <c r="AI372" i="2"/>
  <c r="AJ372" i="2"/>
  <c r="AK372" i="2"/>
  <c r="AL372" i="2"/>
  <c r="AM372" i="2"/>
  <c r="AN372" i="2"/>
  <c r="AO372" i="2"/>
  <c r="AP372" i="2"/>
  <c r="AQ372" i="2"/>
  <c r="AR372" i="2"/>
  <c r="AG373" i="2"/>
  <c r="AH373" i="2"/>
  <c r="AI373" i="2"/>
  <c r="AJ373" i="2"/>
  <c r="AK373" i="2"/>
  <c r="AL373" i="2"/>
  <c r="AM373" i="2"/>
  <c r="AN373" i="2"/>
  <c r="AO373" i="2"/>
  <c r="AP373" i="2"/>
  <c r="AQ373" i="2"/>
  <c r="AR373" i="2"/>
  <c r="AG374" i="2"/>
  <c r="AH374" i="2"/>
  <c r="AI374" i="2"/>
  <c r="AJ374" i="2"/>
  <c r="AK374" i="2"/>
  <c r="AL374" i="2"/>
  <c r="AM374" i="2"/>
  <c r="AN374" i="2"/>
  <c r="AO374" i="2"/>
  <c r="AP374" i="2"/>
  <c r="AQ374" i="2"/>
  <c r="AR374" i="2"/>
  <c r="AG375" i="2"/>
  <c r="AH375" i="2"/>
  <c r="AI375" i="2"/>
  <c r="AJ375" i="2"/>
  <c r="AK375" i="2"/>
  <c r="AL375" i="2"/>
  <c r="AM375" i="2"/>
  <c r="AN375" i="2"/>
  <c r="AO375" i="2"/>
  <c r="AP375" i="2"/>
  <c r="AQ375" i="2"/>
  <c r="AR375" i="2"/>
  <c r="AG376" i="2"/>
  <c r="AH376" i="2"/>
  <c r="AI376" i="2"/>
  <c r="AJ376" i="2"/>
  <c r="AK376" i="2"/>
  <c r="AL376" i="2"/>
  <c r="AM376" i="2"/>
  <c r="AN376" i="2"/>
  <c r="AO376" i="2"/>
  <c r="AP376" i="2"/>
  <c r="AQ376" i="2"/>
  <c r="AR376" i="2"/>
  <c r="AG377" i="2"/>
  <c r="AH377" i="2"/>
  <c r="AI377" i="2"/>
  <c r="AJ377" i="2"/>
  <c r="AK377" i="2"/>
  <c r="AL377" i="2"/>
  <c r="AM377" i="2"/>
  <c r="AN377" i="2"/>
  <c r="AO377" i="2"/>
  <c r="AP377" i="2"/>
  <c r="AQ377" i="2"/>
  <c r="AR377" i="2"/>
  <c r="AG378" i="2"/>
  <c r="AH378" i="2"/>
  <c r="AI378" i="2"/>
  <c r="AJ378" i="2"/>
  <c r="AK378" i="2"/>
  <c r="AL378" i="2"/>
  <c r="AM378" i="2"/>
  <c r="AN378" i="2"/>
  <c r="AO378" i="2"/>
  <c r="AP378" i="2"/>
  <c r="AQ378" i="2"/>
  <c r="AR378" i="2"/>
  <c r="AG379" i="2"/>
  <c r="AH379" i="2"/>
  <c r="AI379" i="2"/>
  <c r="AJ379" i="2"/>
  <c r="AK379" i="2"/>
  <c r="AL379" i="2"/>
  <c r="AM379" i="2"/>
  <c r="AN379" i="2"/>
  <c r="AO379" i="2"/>
  <c r="AP379" i="2"/>
  <c r="AQ379" i="2"/>
  <c r="AR379" i="2"/>
  <c r="AG380" i="2"/>
  <c r="AH380" i="2"/>
  <c r="AI380" i="2"/>
  <c r="AJ380" i="2"/>
  <c r="AK380" i="2"/>
  <c r="AL380" i="2"/>
  <c r="AM380" i="2"/>
  <c r="AN380" i="2"/>
  <c r="AO380" i="2"/>
  <c r="AP380" i="2"/>
  <c r="AQ380" i="2"/>
  <c r="AR380" i="2"/>
  <c r="AG381" i="2"/>
  <c r="AH381" i="2"/>
  <c r="AI381" i="2"/>
  <c r="AJ381" i="2"/>
  <c r="AK381" i="2"/>
  <c r="AL381" i="2"/>
  <c r="AM381" i="2"/>
  <c r="AN381" i="2"/>
  <c r="AO381" i="2"/>
  <c r="AP381" i="2"/>
  <c r="AQ381" i="2"/>
  <c r="AR381" i="2"/>
  <c r="AG382" i="2"/>
  <c r="AH382" i="2"/>
  <c r="AI382" i="2"/>
  <c r="AJ382" i="2"/>
  <c r="AK382" i="2"/>
  <c r="AL382" i="2"/>
  <c r="AM382" i="2"/>
  <c r="AN382" i="2"/>
  <c r="AO382" i="2"/>
  <c r="AP382" i="2"/>
  <c r="AQ382" i="2"/>
  <c r="AR382" i="2"/>
  <c r="AG383" i="2"/>
  <c r="AH383" i="2"/>
  <c r="AI383" i="2"/>
  <c r="AJ383" i="2"/>
  <c r="AK383" i="2"/>
  <c r="AL383" i="2"/>
  <c r="AM383" i="2"/>
  <c r="AN383" i="2"/>
  <c r="AO383" i="2"/>
  <c r="AP383" i="2"/>
  <c r="AQ383" i="2"/>
  <c r="AR383" i="2"/>
  <c r="AG384" i="2"/>
  <c r="AH384" i="2"/>
  <c r="AI384" i="2"/>
  <c r="AJ384" i="2"/>
  <c r="AK384" i="2"/>
  <c r="AL384" i="2"/>
  <c r="AM384" i="2"/>
  <c r="AN384" i="2"/>
  <c r="AO384" i="2"/>
  <c r="AP384" i="2"/>
  <c r="AQ384" i="2"/>
  <c r="AR384" i="2"/>
  <c r="AG385" i="2"/>
  <c r="AH385" i="2"/>
  <c r="AI385" i="2"/>
  <c r="AJ385" i="2"/>
  <c r="AK385" i="2"/>
  <c r="AL385" i="2"/>
  <c r="AM385" i="2"/>
  <c r="AN385" i="2"/>
  <c r="AO385" i="2"/>
  <c r="AP385" i="2"/>
  <c r="AQ385" i="2"/>
  <c r="AR385" i="2"/>
  <c r="AG386" i="2"/>
  <c r="AH386" i="2"/>
  <c r="AI386" i="2"/>
  <c r="AJ386" i="2"/>
  <c r="AK386" i="2"/>
  <c r="AL386" i="2"/>
  <c r="AM386" i="2"/>
  <c r="AN386" i="2"/>
  <c r="AO386" i="2"/>
  <c r="AP386" i="2"/>
  <c r="AQ386" i="2"/>
  <c r="AR386" i="2"/>
  <c r="AG387" i="2"/>
  <c r="AH387" i="2"/>
  <c r="AI387" i="2"/>
  <c r="AJ387" i="2"/>
  <c r="AK387" i="2"/>
  <c r="AL387" i="2"/>
  <c r="AM387" i="2"/>
  <c r="AN387" i="2"/>
  <c r="AO387" i="2"/>
  <c r="AP387" i="2"/>
  <c r="AQ387" i="2"/>
  <c r="AR387" i="2"/>
  <c r="AG388" i="2"/>
  <c r="AH388" i="2"/>
  <c r="AI388" i="2"/>
  <c r="AJ388" i="2"/>
  <c r="AK388" i="2"/>
  <c r="AL388" i="2"/>
  <c r="AM388" i="2"/>
  <c r="AN388" i="2"/>
  <c r="AO388" i="2"/>
  <c r="AP388" i="2"/>
  <c r="AQ388" i="2"/>
  <c r="AR388" i="2"/>
  <c r="AG389" i="2"/>
  <c r="AH389" i="2"/>
  <c r="AI389" i="2"/>
  <c r="AJ389" i="2"/>
  <c r="AK389" i="2"/>
  <c r="AL389" i="2"/>
  <c r="AM389" i="2"/>
  <c r="AN389" i="2"/>
  <c r="AO389" i="2"/>
  <c r="AP389" i="2"/>
  <c r="AQ389" i="2"/>
  <c r="AR389" i="2"/>
  <c r="AG390" i="2"/>
  <c r="AH390" i="2"/>
  <c r="AI390" i="2"/>
  <c r="AJ390" i="2"/>
  <c r="AK390" i="2"/>
  <c r="AL390" i="2"/>
  <c r="AM390" i="2"/>
  <c r="AN390" i="2"/>
  <c r="AO390" i="2"/>
  <c r="AP390" i="2"/>
  <c r="AQ390" i="2"/>
  <c r="AR390" i="2"/>
  <c r="AG391" i="2"/>
  <c r="AH391" i="2"/>
  <c r="AI391" i="2"/>
  <c r="AJ391" i="2"/>
  <c r="AK391" i="2"/>
  <c r="AL391" i="2"/>
  <c r="AM391" i="2"/>
  <c r="AN391" i="2"/>
  <c r="AO391" i="2"/>
  <c r="AP391" i="2"/>
  <c r="AQ391" i="2"/>
  <c r="AR391" i="2"/>
  <c r="AG392" i="2"/>
  <c r="AH392" i="2"/>
  <c r="AI392" i="2"/>
  <c r="AJ392" i="2"/>
  <c r="AK392" i="2"/>
  <c r="AL392" i="2"/>
  <c r="AM392" i="2"/>
  <c r="AN392" i="2"/>
  <c r="AO392" i="2"/>
  <c r="AP392" i="2"/>
  <c r="AQ392" i="2"/>
  <c r="AR392" i="2"/>
  <c r="AG393" i="2"/>
  <c r="AH393" i="2"/>
  <c r="AI393" i="2"/>
  <c r="AJ393" i="2"/>
  <c r="AK393" i="2"/>
  <c r="AL393" i="2"/>
  <c r="AM393" i="2"/>
  <c r="AN393" i="2"/>
  <c r="AO393" i="2"/>
  <c r="AP393" i="2"/>
  <c r="AQ393" i="2"/>
  <c r="AR393" i="2"/>
  <c r="AG394" i="2"/>
  <c r="AH394" i="2"/>
  <c r="AI394" i="2"/>
  <c r="AJ394" i="2"/>
  <c r="AK394" i="2"/>
  <c r="AL394" i="2"/>
  <c r="AM394" i="2"/>
  <c r="AN394" i="2"/>
  <c r="AO394" i="2"/>
  <c r="AP394" i="2"/>
  <c r="AQ394" i="2"/>
  <c r="AR394" i="2"/>
  <c r="AG395" i="2"/>
  <c r="AH395" i="2"/>
  <c r="AI395" i="2"/>
  <c r="AJ395" i="2"/>
  <c r="AK395" i="2"/>
  <c r="AL395" i="2"/>
  <c r="AM395" i="2"/>
  <c r="AN395" i="2"/>
  <c r="AO395" i="2"/>
  <c r="AP395" i="2"/>
  <c r="AQ395" i="2"/>
  <c r="AR395" i="2"/>
  <c r="AG396" i="2"/>
  <c r="AH396" i="2"/>
  <c r="AI396" i="2"/>
  <c r="AJ396" i="2"/>
  <c r="AK396" i="2"/>
  <c r="AL396" i="2"/>
  <c r="AM396" i="2"/>
  <c r="AN396" i="2"/>
  <c r="AO396" i="2"/>
  <c r="AP396" i="2"/>
  <c r="AQ396" i="2"/>
  <c r="AR396" i="2"/>
  <c r="AG397" i="2"/>
  <c r="AH397" i="2"/>
  <c r="AI397" i="2"/>
  <c r="AJ397" i="2"/>
  <c r="AK397" i="2"/>
  <c r="AL397" i="2"/>
  <c r="AM397" i="2"/>
  <c r="AN397" i="2"/>
  <c r="AO397" i="2"/>
  <c r="AP397" i="2"/>
  <c r="AQ397" i="2"/>
  <c r="AR397" i="2"/>
  <c r="AG398" i="2"/>
  <c r="AH398" i="2"/>
  <c r="AI398" i="2"/>
  <c r="AJ398" i="2"/>
  <c r="AK398" i="2"/>
  <c r="AL398" i="2"/>
  <c r="AM398" i="2"/>
  <c r="AN398" i="2"/>
  <c r="AO398" i="2"/>
  <c r="AP398" i="2"/>
  <c r="AQ398" i="2"/>
  <c r="AR398" i="2"/>
  <c r="AG399" i="2"/>
  <c r="AH399" i="2"/>
  <c r="AI399" i="2"/>
  <c r="AJ399" i="2"/>
  <c r="AK399" i="2"/>
  <c r="AL399" i="2"/>
  <c r="AM399" i="2"/>
  <c r="AN399" i="2"/>
  <c r="AO399" i="2"/>
  <c r="AP399" i="2"/>
  <c r="AQ399" i="2"/>
  <c r="AR399" i="2"/>
  <c r="AG400" i="2"/>
  <c r="AH400" i="2"/>
  <c r="AI400" i="2"/>
  <c r="AJ400" i="2"/>
  <c r="AK400" i="2"/>
  <c r="AL400" i="2"/>
  <c r="AM400" i="2"/>
  <c r="AN400" i="2"/>
  <c r="AO400" i="2"/>
  <c r="AP400" i="2"/>
  <c r="AQ400" i="2"/>
  <c r="AR400" i="2"/>
  <c r="AG401" i="2"/>
  <c r="AH401" i="2"/>
  <c r="AI401" i="2"/>
  <c r="AJ401" i="2"/>
  <c r="AK401" i="2"/>
  <c r="AL401" i="2"/>
  <c r="AM401" i="2"/>
  <c r="AN401" i="2"/>
  <c r="AO401" i="2"/>
  <c r="AP401" i="2"/>
  <c r="AQ401" i="2"/>
  <c r="AR401" i="2"/>
  <c r="AG402" i="2"/>
  <c r="AH402" i="2"/>
  <c r="AI402" i="2"/>
  <c r="AJ402" i="2"/>
  <c r="AK402" i="2"/>
  <c r="AL402" i="2"/>
  <c r="AM402" i="2"/>
  <c r="AN402" i="2"/>
  <c r="AO402" i="2"/>
  <c r="AP402" i="2"/>
  <c r="AQ402" i="2"/>
  <c r="AR402" i="2"/>
  <c r="AG403" i="2"/>
  <c r="AH403" i="2"/>
  <c r="AI403" i="2"/>
  <c r="AJ403" i="2"/>
  <c r="AK403" i="2"/>
  <c r="AL403" i="2"/>
  <c r="AM403" i="2"/>
  <c r="AN403" i="2"/>
  <c r="AO403" i="2"/>
  <c r="AP403" i="2"/>
  <c r="AQ403" i="2"/>
  <c r="AR403" i="2"/>
  <c r="AG404" i="2"/>
  <c r="AH404" i="2"/>
  <c r="AI404" i="2"/>
  <c r="AJ404" i="2"/>
  <c r="AK404" i="2"/>
  <c r="AL404" i="2"/>
  <c r="AM404" i="2"/>
  <c r="AN404" i="2"/>
  <c r="AO404" i="2"/>
  <c r="AP404" i="2"/>
  <c r="AQ404" i="2"/>
  <c r="AR404" i="2"/>
  <c r="AG405" i="2"/>
  <c r="AH405" i="2"/>
  <c r="AI405" i="2"/>
  <c r="AJ405" i="2"/>
  <c r="AK405" i="2"/>
  <c r="AL405" i="2"/>
  <c r="AM405" i="2"/>
  <c r="AN405" i="2"/>
  <c r="AO405" i="2"/>
  <c r="AP405" i="2"/>
  <c r="AQ405" i="2"/>
  <c r="AR405" i="2"/>
  <c r="AG406" i="2"/>
  <c r="AH406" i="2"/>
  <c r="AI406" i="2"/>
  <c r="AJ406" i="2"/>
  <c r="AK406" i="2"/>
  <c r="AL406" i="2"/>
  <c r="AM406" i="2"/>
  <c r="AN406" i="2"/>
  <c r="AO406" i="2"/>
  <c r="AP406" i="2"/>
  <c r="AQ406" i="2"/>
  <c r="AR406" i="2"/>
  <c r="AG407" i="2"/>
  <c r="AH407" i="2"/>
  <c r="AI407" i="2"/>
  <c r="AJ407" i="2"/>
  <c r="AK407" i="2"/>
  <c r="AL407" i="2"/>
  <c r="AM407" i="2"/>
  <c r="AN407" i="2"/>
  <c r="AO407" i="2"/>
  <c r="AP407" i="2"/>
  <c r="AQ407" i="2"/>
  <c r="AR407" i="2"/>
  <c r="AG408" i="2"/>
  <c r="AH408" i="2"/>
  <c r="AI408" i="2"/>
  <c r="AJ408" i="2"/>
  <c r="AK408" i="2"/>
  <c r="AL408" i="2"/>
  <c r="AM408" i="2"/>
  <c r="AN408" i="2"/>
  <c r="AO408" i="2"/>
  <c r="AP408" i="2"/>
  <c r="AQ408" i="2"/>
  <c r="AR408" i="2"/>
  <c r="AG409" i="2"/>
  <c r="AH409" i="2"/>
  <c r="AI409" i="2"/>
  <c r="AJ409" i="2"/>
  <c r="AK409" i="2"/>
  <c r="AL409" i="2"/>
  <c r="AM409" i="2"/>
  <c r="AN409" i="2"/>
  <c r="AO409" i="2"/>
  <c r="AP409" i="2"/>
  <c r="AQ409" i="2"/>
  <c r="AR409" i="2"/>
  <c r="AG410" i="2"/>
  <c r="AH410" i="2"/>
  <c r="AI410" i="2"/>
  <c r="AJ410" i="2"/>
  <c r="AK410" i="2"/>
  <c r="AL410" i="2"/>
  <c r="AM410" i="2"/>
  <c r="AN410" i="2"/>
  <c r="AO410" i="2"/>
  <c r="AP410" i="2"/>
  <c r="AQ410" i="2"/>
  <c r="AR410" i="2"/>
  <c r="AG411" i="2"/>
  <c r="AH411" i="2"/>
  <c r="AI411" i="2"/>
  <c r="AJ411" i="2"/>
  <c r="AK411" i="2"/>
  <c r="AL411" i="2"/>
  <c r="AM411" i="2"/>
  <c r="AN411" i="2"/>
  <c r="AO411" i="2"/>
  <c r="AP411" i="2"/>
  <c r="AQ411" i="2"/>
  <c r="AR411" i="2"/>
  <c r="AG412" i="2"/>
  <c r="AH412" i="2"/>
  <c r="AI412" i="2"/>
  <c r="AJ412" i="2"/>
  <c r="AK412" i="2"/>
  <c r="AL412" i="2"/>
  <c r="AM412" i="2"/>
  <c r="AN412" i="2"/>
  <c r="AO412" i="2"/>
  <c r="AP412" i="2"/>
  <c r="AQ412" i="2"/>
  <c r="AR412" i="2"/>
  <c r="AG413" i="2"/>
  <c r="AH413" i="2"/>
  <c r="AI413" i="2"/>
  <c r="AJ413" i="2"/>
  <c r="AK413" i="2"/>
  <c r="AL413" i="2"/>
  <c r="AM413" i="2"/>
  <c r="AN413" i="2"/>
  <c r="AO413" i="2"/>
  <c r="AP413" i="2"/>
  <c r="AQ413" i="2"/>
  <c r="AR413" i="2"/>
  <c r="AG414" i="2"/>
  <c r="AH414" i="2"/>
  <c r="AI414" i="2"/>
  <c r="AJ414" i="2"/>
  <c r="AK414" i="2"/>
  <c r="AL414" i="2"/>
  <c r="AM414" i="2"/>
  <c r="AN414" i="2"/>
  <c r="AO414" i="2"/>
  <c r="AP414" i="2"/>
  <c r="AQ414" i="2"/>
  <c r="AR414" i="2"/>
  <c r="AG415" i="2"/>
  <c r="AH415" i="2"/>
  <c r="AI415" i="2"/>
  <c r="AJ415" i="2"/>
  <c r="AK415" i="2"/>
  <c r="AL415" i="2"/>
  <c r="AM415" i="2"/>
  <c r="AN415" i="2"/>
  <c r="AO415" i="2"/>
  <c r="AP415" i="2"/>
  <c r="AQ415" i="2"/>
  <c r="AR415" i="2"/>
  <c r="AG416" i="2"/>
  <c r="AH416" i="2"/>
  <c r="AI416" i="2"/>
  <c r="AJ416" i="2"/>
  <c r="AK416" i="2"/>
  <c r="AL416" i="2"/>
  <c r="AM416" i="2"/>
  <c r="AN416" i="2"/>
  <c r="AO416" i="2"/>
  <c r="AP416" i="2"/>
  <c r="AQ416" i="2"/>
  <c r="AR416" i="2"/>
  <c r="AG417" i="2"/>
  <c r="AH417" i="2"/>
  <c r="AI417" i="2"/>
  <c r="AJ417" i="2"/>
  <c r="AK417" i="2"/>
  <c r="AL417" i="2"/>
  <c r="AM417" i="2"/>
  <c r="AN417" i="2"/>
  <c r="AO417" i="2"/>
  <c r="AP417" i="2"/>
  <c r="AQ417" i="2"/>
  <c r="AR417" i="2"/>
  <c r="AG418" i="2"/>
  <c r="AH418" i="2"/>
  <c r="AI418" i="2"/>
  <c r="AJ418" i="2"/>
  <c r="AK418" i="2"/>
  <c r="AL418" i="2"/>
  <c r="AM418" i="2"/>
  <c r="AN418" i="2"/>
  <c r="AO418" i="2"/>
  <c r="AP418" i="2"/>
  <c r="AQ418" i="2"/>
  <c r="AR418" i="2"/>
  <c r="AG419" i="2"/>
  <c r="AH419" i="2"/>
  <c r="AI419" i="2"/>
  <c r="AJ419" i="2"/>
  <c r="AK419" i="2"/>
  <c r="AL419" i="2"/>
  <c r="AM419" i="2"/>
  <c r="AN419" i="2"/>
  <c r="AO419" i="2"/>
  <c r="AP419" i="2"/>
  <c r="AQ419" i="2"/>
  <c r="AR419" i="2"/>
  <c r="AG420" i="2"/>
  <c r="AH420" i="2"/>
  <c r="AI420" i="2"/>
  <c r="AJ420" i="2"/>
  <c r="AK420" i="2"/>
  <c r="AL420" i="2"/>
  <c r="AM420" i="2"/>
  <c r="AN420" i="2"/>
  <c r="AO420" i="2"/>
  <c r="AP420" i="2"/>
  <c r="AQ420" i="2"/>
  <c r="AR420" i="2"/>
  <c r="AG421" i="2"/>
  <c r="AH421" i="2"/>
  <c r="AI421" i="2"/>
  <c r="AJ421" i="2"/>
  <c r="AK421" i="2"/>
  <c r="AL421" i="2"/>
  <c r="AM421" i="2"/>
  <c r="AN421" i="2"/>
  <c r="AO421" i="2"/>
  <c r="AP421" i="2"/>
  <c r="AQ421" i="2"/>
  <c r="AR421" i="2"/>
  <c r="AG422" i="2"/>
  <c r="AH422" i="2"/>
  <c r="AI422" i="2"/>
  <c r="AJ422" i="2"/>
  <c r="AK422" i="2"/>
  <c r="AL422" i="2"/>
  <c r="AM422" i="2"/>
  <c r="AN422" i="2"/>
  <c r="AO422" i="2"/>
  <c r="AP422" i="2"/>
  <c r="AQ422" i="2"/>
  <c r="AR422" i="2"/>
  <c r="AG423" i="2"/>
  <c r="AH423" i="2"/>
  <c r="AI423" i="2"/>
  <c r="AJ423" i="2"/>
  <c r="AK423" i="2"/>
  <c r="AL423" i="2"/>
  <c r="AM423" i="2"/>
  <c r="AN423" i="2"/>
  <c r="AO423" i="2"/>
  <c r="AP423" i="2"/>
  <c r="AQ423" i="2"/>
  <c r="AR423" i="2"/>
  <c r="AG424" i="2"/>
  <c r="AH424" i="2"/>
  <c r="AI424" i="2"/>
  <c r="AJ424" i="2"/>
  <c r="AK424" i="2"/>
  <c r="AL424" i="2"/>
  <c r="AM424" i="2"/>
  <c r="AN424" i="2"/>
  <c r="AO424" i="2"/>
  <c r="AP424" i="2"/>
  <c r="AQ424" i="2"/>
  <c r="AR424" i="2"/>
  <c r="AG425" i="2"/>
  <c r="AH425" i="2"/>
  <c r="AI425" i="2"/>
  <c r="AJ425" i="2"/>
  <c r="AK425" i="2"/>
  <c r="AL425" i="2"/>
  <c r="AM425" i="2"/>
  <c r="AN425" i="2"/>
  <c r="AO425" i="2"/>
  <c r="AP425" i="2"/>
  <c r="AQ425" i="2"/>
  <c r="AR425" i="2"/>
  <c r="AG426" i="2"/>
  <c r="AH426" i="2"/>
  <c r="AI426" i="2"/>
  <c r="AJ426" i="2"/>
  <c r="AK426" i="2"/>
  <c r="AL426" i="2"/>
  <c r="AM426" i="2"/>
  <c r="AN426" i="2"/>
  <c r="AO426" i="2"/>
  <c r="AP426" i="2"/>
  <c r="AQ426" i="2"/>
  <c r="AR426" i="2"/>
  <c r="AG427" i="2"/>
  <c r="AH427" i="2"/>
  <c r="AI427" i="2"/>
  <c r="AJ427" i="2"/>
  <c r="AK427" i="2"/>
  <c r="AL427" i="2"/>
  <c r="AM427" i="2"/>
  <c r="AN427" i="2"/>
  <c r="AO427" i="2"/>
  <c r="AP427" i="2"/>
  <c r="AQ427" i="2"/>
  <c r="AR427" i="2"/>
  <c r="AG428" i="2"/>
  <c r="AH428" i="2"/>
  <c r="AI428" i="2"/>
  <c r="AJ428" i="2"/>
  <c r="AK428" i="2"/>
  <c r="AL428" i="2"/>
  <c r="AM428" i="2"/>
  <c r="AN428" i="2"/>
  <c r="AO428" i="2"/>
  <c r="AP428" i="2"/>
  <c r="AQ428" i="2"/>
  <c r="AR428" i="2"/>
  <c r="AG429" i="2"/>
  <c r="AH429" i="2"/>
  <c r="AI429" i="2"/>
  <c r="AJ429" i="2"/>
  <c r="AK429" i="2"/>
  <c r="AL429" i="2"/>
  <c r="AM429" i="2"/>
  <c r="AN429" i="2"/>
  <c r="AO429" i="2"/>
  <c r="AP429" i="2"/>
  <c r="AQ429" i="2"/>
  <c r="AR429" i="2"/>
  <c r="AG430" i="2"/>
  <c r="AH430" i="2"/>
  <c r="AI430" i="2"/>
  <c r="AJ430" i="2"/>
  <c r="AK430" i="2"/>
  <c r="AL430" i="2"/>
  <c r="AM430" i="2"/>
  <c r="AN430" i="2"/>
  <c r="AO430" i="2"/>
  <c r="AP430" i="2"/>
  <c r="AQ430" i="2"/>
  <c r="AR430" i="2"/>
  <c r="AG431" i="2"/>
  <c r="AH431" i="2"/>
  <c r="AI431" i="2"/>
  <c r="AJ431" i="2"/>
  <c r="AK431" i="2"/>
  <c r="AL431" i="2"/>
  <c r="AM431" i="2"/>
  <c r="AN431" i="2"/>
  <c r="AO431" i="2"/>
  <c r="AP431" i="2"/>
  <c r="AQ431" i="2"/>
  <c r="AR431" i="2"/>
  <c r="AG432" i="2"/>
  <c r="AH432" i="2"/>
  <c r="AI432" i="2"/>
  <c r="AJ432" i="2"/>
  <c r="AK432" i="2"/>
  <c r="AL432" i="2"/>
  <c r="AM432" i="2"/>
  <c r="AN432" i="2"/>
  <c r="AO432" i="2"/>
  <c r="AP432" i="2"/>
  <c r="AQ432" i="2"/>
  <c r="AR432" i="2"/>
  <c r="AG433" i="2"/>
  <c r="AH433" i="2"/>
  <c r="AI433" i="2"/>
  <c r="AJ433" i="2"/>
  <c r="AK433" i="2"/>
  <c r="AL433" i="2"/>
  <c r="AM433" i="2"/>
  <c r="AN433" i="2"/>
  <c r="AO433" i="2"/>
  <c r="AP433" i="2"/>
  <c r="AQ433" i="2"/>
  <c r="AR433" i="2"/>
  <c r="AG434" i="2"/>
  <c r="AH434" i="2"/>
  <c r="AI434" i="2"/>
  <c r="AJ434" i="2"/>
  <c r="AK434" i="2"/>
  <c r="AL434" i="2"/>
  <c r="AM434" i="2"/>
  <c r="AN434" i="2"/>
  <c r="AO434" i="2"/>
  <c r="AP434" i="2"/>
  <c r="AQ434" i="2"/>
  <c r="AR434" i="2"/>
  <c r="AG435" i="2"/>
  <c r="AH435" i="2"/>
  <c r="AI435" i="2"/>
  <c r="AJ435" i="2"/>
  <c r="AK435" i="2"/>
  <c r="AL435" i="2"/>
  <c r="AM435" i="2"/>
  <c r="AN435" i="2"/>
  <c r="AO435" i="2"/>
  <c r="AP435" i="2"/>
  <c r="AQ435" i="2"/>
  <c r="AR435" i="2"/>
  <c r="AG436" i="2"/>
  <c r="AH436" i="2"/>
  <c r="AI436" i="2"/>
  <c r="AJ436" i="2"/>
  <c r="AK436" i="2"/>
  <c r="AL436" i="2"/>
  <c r="AM436" i="2"/>
  <c r="AN436" i="2"/>
  <c r="AO436" i="2"/>
  <c r="AP436" i="2"/>
  <c r="AQ436" i="2"/>
  <c r="AR436" i="2"/>
  <c r="AG437" i="2"/>
  <c r="AH437" i="2"/>
  <c r="AI437" i="2"/>
  <c r="AJ437" i="2"/>
  <c r="AK437" i="2"/>
  <c r="AL437" i="2"/>
  <c r="AM437" i="2"/>
  <c r="AN437" i="2"/>
  <c r="AO437" i="2"/>
  <c r="AP437" i="2"/>
  <c r="AQ437" i="2"/>
  <c r="AR437" i="2"/>
  <c r="AG438" i="2"/>
  <c r="AH438" i="2"/>
  <c r="AI438" i="2"/>
  <c r="AJ438" i="2"/>
  <c r="AK438" i="2"/>
  <c r="AL438" i="2"/>
  <c r="AM438" i="2"/>
  <c r="AN438" i="2"/>
  <c r="AO438" i="2"/>
  <c r="AP438" i="2"/>
  <c r="AQ438" i="2"/>
  <c r="AR438" i="2"/>
  <c r="AG439" i="2"/>
  <c r="AH439" i="2"/>
  <c r="AI439" i="2"/>
  <c r="AJ439" i="2"/>
  <c r="AK439" i="2"/>
  <c r="AL439" i="2"/>
  <c r="AM439" i="2"/>
  <c r="AN439" i="2"/>
  <c r="AO439" i="2"/>
  <c r="AP439" i="2"/>
  <c r="AQ439" i="2"/>
  <c r="AR439" i="2"/>
  <c r="AG440" i="2"/>
  <c r="AH440" i="2"/>
  <c r="AI440" i="2"/>
  <c r="AJ440" i="2"/>
  <c r="AK440" i="2"/>
  <c r="AL440" i="2"/>
  <c r="AM440" i="2"/>
  <c r="AN440" i="2"/>
  <c r="AO440" i="2"/>
  <c r="AP440" i="2"/>
  <c r="AQ440" i="2"/>
  <c r="AR440" i="2"/>
  <c r="AG441" i="2"/>
  <c r="AH441" i="2"/>
  <c r="AI441" i="2"/>
  <c r="AJ441" i="2"/>
  <c r="AK441" i="2"/>
  <c r="AL441" i="2"/>
  <c r="AM441" i="2"/>
  <c r="AN441" i="2"/>
  <c r="AO441" i="2"/>
  <c r="AP441" i="2"/>
  <c r="AQ441" i="2"/>
  <c r="AR441" i="2"/>
  <c r="AG442" i="2"/>
  <c r="AH442" i="2"/>
  <c r="AI442" i="2"/>
  <c r="AJ442" i="2"/>
  <c r="AK442" i="2"/>
  <c r="AL442" i="2"/>
  <c r="AM442" i="2"/>
  <c r="AN442" i="2"/>
  <c r="AO442" i="2"/>
  <c r="AP442" i="2"/>
  <c r="AQ442" i="2"/>
  <c r="AR442" i="2"/>
  <c r="AG443" i="2"/>
  <c r="AH443" i="2"/>
  <c r="AI443" i="2"/>
  <c r="AJ443" i="2"/>
  <c r="AK443" i="2"/>
  <c r="AL443" i="2"/>
  <c r="AM443" i="2"/>
  <c r="AN443" i="2"/>
  <c r="AO443" i="2"/>
  <c r="AP443" i="2"/>
  <c r="AQ443" i="2"/>
  <c r="AR443" i="2"/>
  <c r="AG444" i="2"/>
  <c r="AH444" i="2"/>
  <c r="AI444" i="2"/>
  <c r="AJ444" i="2"/>
  <c r="AK444" i="2"/>
  <c r="AL444" i="2"/>
  <c r="AM444" i="2"/>
  <c r="AN444" i="2"/>
  <c r="AO444" i="2"/>
  <c r="AP444" i="2"/>
  <c r="AQ444" i="2"/>
  <c r="AR444" i="2"/>
  <c r="AG445" i="2"/>
  <c r="AH445" i="2"/>
  <c r="AI445" i="2"/>
  <c r="AJ445" i="2"/>
  <c r="AK445" i="2"/>
  <c r="AL445" i="2"/>
  <c r="AM445" i="2"/>
  <c r="AN445" i="2"/>
  <c r="AO445" i="2"/>
  <c r="AP445" i="2"/>
  <c r="AQ445" i="2"/>
  <c r="AR445" i="2"/>
  <c r="AG446" i="2"/>
  <c r="AH446" i="2"/>
  <c r="AI446" i="2"/>
  <c r="AJ446" i="2"/>
  <c r="AK446" i="2"/>
  <c r="AL446" i="2"/>
  <c r="AM446" i="2"/>
  <c r="AN446" i="2"/>
  <c r="AO446" i="2"/>
  <c r="AP446" i="2"/>
  <c r="AQ446" i="2"/>
  <c r="AR446" i="2"/>
  <c r="AG447" i="2"/>
  <c r="AH447" i="2"/>
  <c r="AI447" i="2"/>
  <c r="AJ447" i="2"/>
  <c r="AK447" i="2"/>
  <c r="AL447" i="2"/>
  <c r="AM447" i="2"/>
  <c r="AN447" i="2"/>
  <c r="AO447" i="2"/>
  <c r="AP447" i="2"/>
  <c r="AQ447" i="2"/>
  <c r="AR447" i="2"/>
  <c r="AG448" i="2"/>
  <c r="AH448" i="2"/>
  <c r="AI448" i="2"/>
  <c r="AJ448" i="2"/>
  <c r="AK448" i="2"/>
  <c r="AL448" i="2"/>
  <c r="AM448" i="2"/>
  <c r="AN448" i="2"/>
  <c r="AO448" i="2"/>
  <c r="AP448" i="2"/>
  <c r="AQ448" i="2"/>
  <c r="AR448" i="2"/>
  <c r="AG449" i="2"/>
  <c r="AH449" i="2"/>
  <c r="AI449" i="2"/>
  <c r="AJ449" i="2"/>
  <c r="AK449" i="2"/>
  <c r="AL449" i="2"/>
  <c r="AM449" i="2"/>
  <c r="AN449" i="2"/>
  <c r="AO449" i="2"/>
  <c r="AP449" i="2"/>
  <c r="AQ449" i="2"/>
  <c r="AR449" i="2"/>
  <c r="AG450" i="2"/>
  <c r="AH450" i="2"/>
  <c r="AI450" i="2"/>
  <c r="AJ450" i="2"/>
  <c r="AK450" i="2"/>
  <c r="AL450" i="2"/>
  <c r="AM450" i="2"/>
  <c r="AN450" i="2"/>
  <c r="AO450" i="2"/>
  <c r="AP450" i="2"/>
  <c r="AQ450" i="2"/>
  <c r="AR450" i="2"/>
  <c r="AG451" i="2"/>
  <c r="AH451" i="2"/>
  <c r="AI451" i="2"/>
  <c r="AJ451" i="2"/>
  <c r="AK451" i="2"/>
  <c r="AL451" i="2"/>
  <c r="AM451" i="2"/>
  <c r="AN451" i="2"/>
  <c r="AO451" i="2"/>
  <c r="AP451" i="2"/>
  <c r="AQ451" i="2"/>
  <c r="AR451" i="2"/>
  <c r="AG452" i="2"/>
  <c r="AH452" i="2"/>
  <c r="AI452" i="2"/>
  <c r="AJ452" i="2"/>
  <c r="AK452" i="2"/>
  <c r="AL452" i="2"/>
  <c r="AM452" i="2"/>
  <c r="AN452" i="2"/>
  <c r="AO452" i="2"/>
  <c r="AP452" i="2"/>
  <c r="AQ452" i="2"/>
  <c r="AR452" i="2"/>
  <c r="AG453" i="2"/>
  <c r="AH453" i="2"/>
  <c r="AI453" i="2"/>
  <c r="AJ453" i="2"/>
  <c r="AK453" i="2"/>
  <c r="AL453" i="2"/>
  <c r="AM453" i="2"/>
  <c r="AN453" i="2"/>
  <c r="AO453" i="2"/>
  <c r="AP453" i="2"/>
  <c r="AQ453" i="2"/>
  <c r="AR453" i="2"/>
  <c r="AG454" i="2"/>
  <c r="AH454" i="2"/>
  <c r="AI454" i="2"/>
  <c r="AJ454" i="2"/>
  <c r="AK454" i="2"/>
  <c r="AL454" i="2"/>
  <c r="AM454" i="2"/>
  <c r="AN454" i="2"/>
  <c r="AO454" i="2"/>
  <c r="AP454" i="2"/>
  <c r="AQ454" i="2"/>
  <c r="AR454" i="2"/>
  <c r="AG455" i="2"/>
  <c r="AH455" i="2"/>
  <c r="AI455" i="2"/>
  <c r="AJ455" i="2"/>
  <c r="AK455" i="2"/>
  <c r="AL455" i="2"/>
  <c r="AM455" i="2"/>
  <c r="AN455" i="2"/>
  <c r="AO455" i="2"/>
  <c r="AP455" i="2"/>
  <c r="AQ455" i="2"/>
  <c r="AR455" i="2"/>
  <c r="AG456" i="2"/>
  <c r="AH456" i="2"/>
  <c r="AI456" i="2"/>
  <c r="AJ456" i="2"/>
  <c r="AK456" i="2"/>
  <c r="AL456" i="2"/>
  <c r="AM456" i="2"/>
  <c r="AN456" i="2"/>
  <c r="AO456" i="2"/>
  <c r="AP456" i="2"/>
  <c r="AQ456" i="2"/>
  <c r="AR456" i="2"/>
  <c r="AG457" i="2"/>
  <c r="AH457" i="2"/>
  <c r="AI457" i="2"/>
  <c r="AJ457" i="2"/>
  <c r="AK457" i="2"/>
  <c r="AL457" i="2"/>
  <c r="AM457" i="2"/>
  <c r="AN457" i="2"/>
  <c r="AO457" i="2"/>
  <c r="AP457" i="2"/>
  <c r="AQ457" i="2"/>
  <c r="AR457" i="2"/>
  <c r="AG458" i="2"/>
  <c r="AH458" i="2"/>
  <c r="AI458" i="2"/>
  <c r="AJ458" i="2"/>
  <c r="AK458" i="2"/>
  <c r="AL458" i="2"/>
  <c r="AM458" i="2"/>
  <c r="AN458" i="2"/>
  <c r="AO458" i="2"/>
  <c r="AP458" i="2"/>
  <c r="AQ458" i="2"/>
  <c r="AR458" i="2"/>
  <c r="AG459" i="2"/>
  <c r="AH459" i="2"/>
  <c r="AI459" i="2"/>
  <c r="AJ459" i="2"/>
  <c r="AK459" i="2"/>
  <c r="AL459" i="2"/>
  <c r="AM459" i="2"/>
  <c r="AN459" i="2"/>
  <c r="AO459" i="2"/>
  <c r="AP459" i="2"/>
  <c r="AQ459" i="2"/>
  <c r="AR459" i="2"/>
  <c r="AG460" i="2"/>
  <c r="AH460" i="2"/>
  <c r="AI460" i="2"/>
  <c r="AJ460" i="2"/>
  <c r="AK460" i="2"/>
  <c r="AL460" i="2"/>
  <c r="AM460" i="2"/>
  <c r="AN460" i="2"/>
  <c r="AO460" i="2"/>
  <c r="AP460" i="2"/>
  <c r="AQ460" i="2"/>
  <c r="AR460" i="2"/>
  <c r="AG461" i="2"/>
  <c r="AH461" i="2"/>
  <c r="AI461" i="2"/>
  <c r="AJ461" i="2"/>
  <c r="AK461" i="2"/>
  <c r="AL461" i="2"/>
  <c r="AM461" i="2"/>
  <c r="AN461" i="2"/>
  <c r="AO461" i="2"/>
  <c r="AP461" i="2"/>
  <c r="AQ461" i="2"/>
  <c r="AR461" i="2"/>
  <c r="AG462" i="2"/>
  <c r="AH462" i="2"/>
  <c r="AI462" i="2"/>
  <c r="AJ462" i="2"/>
  <c r="AK462" i="2"/>
  <c r="AL462" i="2"/>
  <c r="AM462" i="2"/>
  <c r="AN462" i="2"/>
  <c r="AO462" i="2"/>
  <c r="AP462" i="2"/>
  <c r="AQ462" i="2"/>
  <c r="AR462" i="2"/>
  <c r="AG463" i="2"/>
  <c r="AH463" i="2"/>
  <c r="AI463" i="2"/>
  <c r="AJ463" i="2"/>
  <c r="AK463" i="2"/>
  <c r="AL463" i="2"/>
  <c r="AM463" i="2"/>
  <c r="AN463" i="2"/>
  <c r="AO463" i="2"/>
  <c r="AP463" i="2"/>
  <c r="AQ463" i="2"/>
  <c r="AR463" i="2"/>
  <c r="AG464" i="2"/>
  <c r="AH464" i="2"/>
  <c r="AI464" i="2"/>
  <c r="AJ464" i="2"/>
  <c r="AK464" i="2"/>
  <c r="AL464" i="2"/>
  <c r="AM464" i="2"/>
  <c r="AN464" i="2"/>
  <c r="AO464" i="2"/>
  <c r="AP464" i="2"/>
  <c r="AQ464" i="2"/>
  <c r="AR464" i="2"/>
  <c r="AG465" i="2"/>
  <c r="AH465" i="2"/>
  <c r="AI465" i="2"/>
  <c r="AJ465" i="2"/>
  <c r="AK465" i="2"/>
  <c r="AL465" i="2"/>
  <c r="AM465" i="2"/>
  <c r="AN465" i="2"/>
  <c r="AO465" i="2"/>
  <c r="AP465" i="2"/>
  <c r="AQ465" i="2"/>
  <c r="AR465" i="2"/>
  <c r="AG466" i="2"/>
  <c r="AH466" i="2"/>
  <c r="AI466" i="2"/>
  <c r="AJ466" i="2"/>
  <c r="AK466" i="2"/>
  <c r="AL466" i="2"/>
  <c r="AM466" i="2"/>
  <c r="AN466" i="2"/>
  <c r="AO466" i="2"/>
  <c r="AP466" i="2"/>
  <c r="AQ466" i="2"/>
  <c r="AR466" i="2"/>
  <c r="AG467" i="2"/>
  <c r="AH467" i="2"/>
  <c r="AI467" i="2"/>
  <c r="AJ467" i="2"/>
  <c r="AK467" i="2"/>
  <c r="AL467" i="2"/>
  <c r="AM467" i="2"/>
  <c r="AN467" i="2"/>
  <c r="AO467" i="2"/>
  <c r="AP467" i="2"/>
  <c r="AQ467" i="2"/>
  <c r="AR467" i="2"/>
  <c r="AG468" i="2"/>
  <c r="AH468" i="2"/>
  <c r="AI468" i="2"/>
  <c r="AJ468" i="2"/>
  <c r="AK468" i="2"/>
  <c r="AL468" i="2"/>
  <c r="AM468" i="2"/>
  <c r="AN468" i="2"/>
  <c r="AO468" i="2"/>
  <c r="AP468" i="2"/>
  <c r="AQ468" i="2"/>
  <c r="AR468" i="2"/>
  <c r="AG469" i="2"/>
  <c r="AH469" i="2"/>
  <c r="AI469" i="2"/>
  <c r="AJ469" i="2"/>
  <c r="AK469" i="2"/>
  <c r="AL469" i="2"/>
  <c r="AM469" i="2"/>
  <c r="AN469" i="2"/>
  <c r="AO469" i="2"/>
  <c r="AP469" i="2"/>
  <c r="AQ469" i="2"/>
  <c r="AR469" i="2"/>
  <c r="AG470" i="2"/>
  <c r="AH470" i="2"/>
  <c r="AI470" i="2"/>
  <c r="AJ470" i="2"/>
  <c r="AK470" i="2"/>
  <c r="AL470" i="2"/>
  <c r="AM470" i="2"/>
  <c r="AN470" i="2"/>
  <c r="AO470" i="2"/>
  <c r="AP470" i="2"/>
  <c r="AQ470" i="2"/>
  <c r="AR470" i="2"/>
  <c r="AG471" i="2"/>
  <c r="AH471" i="2"/>
  <c r="AI471" i="2"/>
  <c r="AJ471" i="2"/>
  <c r="AK471" i="2"/>
  <c r="AL471" i="2"/>
  <c r="AM471" i="2"/>
  <c r="AN471" i="2"/>
  <c r="AO471" i="2"/>
  <c r="AP471" i="2"/>
  <c r="AQ471" i="2"/>
  <c r="AR471" i="2"/>
  <c r="AG472" i="2"/>
  <c r="AH472" i="2"/>
  <c r="AI472" i="2"/>
  <c r="AJ472" i="2"/>
  <c r="AK472" i="2"/>
  <c r="AL472" i="2"/>
  <c r="AM472" i="2"/>
  <c r="AN472" i="2"/>
  <c r="AO472" i="2"/>
  <c r="AP472" i="2"/>
  <c r="AQ472" i="2"/>
  <c r="AR472" i="2"/>
  <c r="AG473" i="2"/>
  <c r="AH473" i="2"/>
  <c r="AI473" i="2"/>
  <c r="AJ473" i="2"/>
  <c r="AK473" i="2"/>
  <c r="AL473" i="2"/>
  <c r="AM473" i="2"/>
  <c r="AN473" i="2"/>
  <c r="AO473" i="2"/>
  <c r="AP473" i="2"/>
  <c r="AQ473" i="2"/>
  <c r="AR473" i="2"/>
  <c r="AG474" i="2"/>
  <c r="AH474" i="2"/>
  <c r="AI474" i="2"/>
  <c r="AJ474" i="2"/>
  <c r="AK474" i="2"/>
  <c r="AL474" i="2"/>
  <c r="AM474" i="2"/>
  <c r="AN474" i="2"/>
  <c r="AO474" i="2"/>
  <c r="AP474" i="2"/>
  <c r="AQ474" i="2"/>
  <c r="AR474" i="2"/>
  <c r="AG475" i="2"/>
  <c r="AH475" i="2"/>
  <c r="AI475" i="2"/>
  <c r="AJ475" i="2"/>
  <c r="AK475" i="2"/>
  <c r="AL475" i="2"/>
  <c r="AM475" i="2"/>
  <c r="AN475" i="2"/>
  <c r="AO475" i="2"/>
  <c r="AP475" i="2"/>
  <c r="AQ475" i="2"/>
  <c r="AR475" i="2"/>
  <c r="AG476" i="2"/>
  <c r="AH476" i="2"/>
  <c r="AI476" i="2"/>
  <c r="AJ476" i="2"/>
  <c r="AK476" i="2"/>
  <c r="AL476" i="2"/>
  <c r="AM476" i="2"/>
  <c r="AN476" i="2"/>
  <c r="AO476" i="2"/>
  <c r="AP476" i="2"/>
  <c r="AQ476" i="2"/>
  <c r="AR476" i="2"/>
  <c r="AG477" i="2"/>
  <c r="AH477" i="2"/>
  <c r="AI477" i="2"/>
  <c r="AJ477" i="2"/>
  <c r="AK477" i="2"/>
  <c r="AL477" i="2"/>
  <c r="AM477" i="2"/>
  <c r="AN477" i="2"/>
  <c r="AO477" i="2"/>
  <c r="AP477" i="2"/>
  <c r="AQ477" i="2"/>
  <c r="AR477" i="2"/>
  <c r="AG478" i="2"/>
  <c r="AH478" i="2"/>
  <c r="AI478" i="2"/>
  <c r="AJ478" i="2"/>
  <c r="AK478" i="2"/>
  <c r="AL478" i="2"/>
  <c r="AM478" i="2"/>
  <c r="AN478" i="2"/>
  <c r="AO478" i="2"/>
  <c r="AP478" i="2"/>
  <c r="AQ478" i="2"/>
  <c r="AR478" i="2"/>
  <c r="AG479" i="2"/>
  <c r="AH479" i="2"/>
  <c r="AI479" i="2"/>
  <c r="AJ479" i="2"/>
  <c r="AK479" i="2"/>
  <c r="AL479" i="2"/>
  <c r="AM479" i="2"/>
  <c r="AN479" i="2"/>
  <c r="AO479" i="2"/>
  <c r="AP479" i="2"/>
  <c r="AQ479" i="2"/>
  <c r="AR479" i="2"/>
  <c r="AG480" i="2"/>
  <c r="AH480" i="2"/>
  <c r="AI480" i="2"/>
  <c r="AJ480" i="2"/>
  <c r="AK480" i="2"/>
  <c r="AL480" i="2"/>
  <c r="AM480" i="2"/>
  <c r="AN480" i="2"/>
  <c r="AO480" i="2"/>
  <c r="AP480" i="2"/>
  <c r="AQ480" i="2"/>
  <c r="AR480" i="2"/>
  <c r="AG481" i="2"/>
  <c r="AH481" i="2"/>
  <c r="AI481" i="2"/>
  <c r="AJ481" i="2"/>
  <c r="AK481" i="2"/>
  <c r="AL481" i="2"/>
  <c r="AM481" i="2"/>
  <c r="AN481" i="2"/>
  <c r="AO481" i="2"/>
  <c r="AP481" i="2"/>
  <c r="AQ481" i="2"/>
  <c r="AR481" i="2"/>
  <c r="AG482" i="2"/>
  <c r="AH482" i="2"/>
  <c r="AI482" i="2"/>
  <c r="AJ482" i="2"/>
  <c r="AK482" i="2"/>
  <c r="AL482" i="2"/>
  <c r="AM482" i="2"/>
  <c r="AN482" i="2"/>
  <c r="AO482" i="2"/>
  <c r="AP482" i="2"/>
  <c r="AQ482" i="2"/>
  <c r="AR482" i="2"/>
  <c r="AG483" i="2"/>
  <c r="AH483" i="2"/>
  <c r="AI483" i="2"/>
  <c r="AJ483" i="2"/>
  <c r="AK483" i="2"/>
  <c r="AL483" i="2"/>
  <c r="AM483" i="2"/>
  <c r="AN483" i="2"/>
  <c r="AO483" i="2"/>
  <c r="AP483" i="2"/>
  <c r="AQ483" i="2"/>
  <c r="AR483" i="2"/>
  <c r="AG484" i="2"/>
  <c r="AH484" i="2"/>
  <c r="AI484" i="2"/>
  <c r="AJ484" i="2"/>
  <c r="AK484" i="2"/>
  <c r="AL484" i="2"/>
  <c r="AM484" i="2"/>
  <c r="AN484" i="2"/>
  <c r="AO484" i="2"/>
  <c r="AP484" i="2"/>
  <c r="AQ484" i="2"/>
  <c r="AR484" i="2"/>
  <c r="AG485" i="2"/>
  <c r="AH485" i="2"/>
  <c r="AI485" i="2"/>
  <c r="AJ485" i="2"/>
  <c r="AK485" i="2"/>
  <c r="AL485" i="2"/>
  <c r="AM485" i="2"/>
  <c r="AN485" i="2"/>
  <c r="AO485" i="2"/>
  <c r="AP485" i="2"/>
  <c r="AQ485" i="2"/>
  <c r="AR485" i="2"/>
  <c r="AG486" i="2"/>
  <c r="AH486" i="2"/>
  <c r="AI486" i="2"/>
  <c r="AJ486" i="2"/>
  <c r="AK486" i="2"/>
  <c r="AL486" i="2"/>
  <c r="AM486" i="2"/>
  <c r="AN486" i="2"/>
  <c r="AO486" i="2"/>
  <c r="AP486" i="2"/>
  <c r="AQ486" i="2"/>
  <c r="AR486" i="2"/>
  <c r="AG487" i="2"/>
  <c r="AH487" i="2"/>
  <c r="AI487" i="2"/>
  <c r="AJ487" i="2"/>
  <c r="AK487" i="2"/>
  <c r="AL487" i="2"/>
  <c r="AM487" i="2"/>
  <c r="AN487" i="2"/>
  <c r="AO487" i="2"/>
  <c r="AP487" i="2"/>
  <c r="AQ487" i="2"/>
  <c r="AR487" i="2"/>
  <c r="AG488" i="2"/>
  <c r="AH488" i="2"/>
  <c r="AI488" i="2"/>
  <c r="AJ488" i="2"/>
  <c r="AK488" i="2"/>
  <c r="AL488" i="2"/>
  <c r="AM488" i="2"/>
  <c r="AN488" i="2"/>
  <c r="AO488" i="2"/>
  <c r="AP488" i="2"/>
  <c r="AQ488" i="2"/>
  <c r="AR488" i="2"/>
  <c r="AG489" i="2"/>
  <c r="AH489" i="2"/>
  <c r="AI489" i="2"/>
  <c r="AJ489" i="2"/>
  <c r="AK489" i="2"/>
  <c r="AL489" i="2"/>
  <c r="AM489" i="2"/>
  <c r="AN489" i="2"/>
  <c r="AO489" i="2"/>
  <c r="AP489" i="2"/>
  <c r="AQ489" i="2"/>
  <c r="AR489" i="2"/>
  <c r="AG490" i="2"/>
  <c r="AH490" i="2"/>
  <c r="AI490" i="2"/>
  <c r="AJ490" i="2"/>
  <c r="AK490" i="2"/>
  <c r="AL490" i="2"/>
  <c r="AM490" i="2"/>
  <c r="AN490" i="2"/>
  <c r="AO490" i="2"/>
  <c r="AP490" i="2"/>
  <c r="AQ490" i="2"/>
  <c r="AR490" i="2"/>
  <c r="AG491" i="2"/>
  <c r="AH491" i="2"/>
  <c r="AI491" i="2"/>
  <c r="AJ491" i="2"/>
  <c r="AK491" i="2"/>
  <c r="AL491" i="2"/>
  <c r="AM491" i="2"/>
  <c r="AN491" i="2"/>
  <c r="AO491" i="2"/>
  <c r="AP491" i="2"/>
  <c r="AQ491" i="2"/>
  <c r="AR491" i="2"/>
  <c r="AG492" i="2"/>
  <c r="AH492" i="2"/>
  <c r="AI492" i="2"/>
  <c r="AJ492" i="2"/>
  <c r="AK492" i="2"/>
  <c r="AL492" i="2"/>
  <c r="AM492" i="2"/>
  <c r="AN492" i="2"/>
  <c r="AO492" i="2"/>
  <c r="AP492" i="2"/>
  <c r="AQ492" i="2"/>
  <c r="AR492" i="2"/>
  <c r="AG493" i="2"/>
  <c r="AH493" i="2"/>
  <c r="AI493" i="2"/>
  <c r="AJ493" i="2"/>
  <c r="AK493" i="2"/>
  <c r="AL493" i="2"/>
  <c r="AM493" i="2"/>
  <c r="AN493" i="2"/>
  <c r="AO493" i="2"/>
  <c r="AP493" i="2"/>
  <c r="AQ493" i="2"/>
  <c r="AR493" i="2"/>
  <c r="AG494" i="2"/>
  <c r="AH494" i="2"/>
  <c r="AI494" i="2"/>
  <c r="AJ494" i="2"/>
  <c r="AK494" i="2"/>
  <c r="AL494" i="2"/>
  <c r="AM494" i="2"/>
  <c r="AN494" i="2"/>
  <c r="AO494" i="2"/>
  <c r="AP494" i="2"/>
  <c r="AQ494" i="2"/>
  <c r="AR494" i="2"/>
  <c r="AG495" i="2"/>
  <c r="AH495" i="2"/>
  <c r="AI495" i="2"/>
  <c r="AJ495" i="2"/>
  <c r="AK495" i="2"/>
  <c r="AL495" i="2"/>
  <c r="AM495" i="2"/>
  <c r="AN495" i="2"/>
  <c r="AO495" i="2"/>
  <c r="AP495" i="2"/>
  <c r="AQ495" i="2"/>
  <c r="AR495" i="2"/>
  <c r="AG496" i="2"/>
  <c r="AH496" i="2"/>
  <c r="AI496" i="2"/>
  <c r="AJ496" i="2"/>
  <c r="AK496" i="2"/>
  <c r="AL496" i="2"/>
  <c r="AM496" i="2"/>
  <c r="AN496" i="2"/>
  <c r="AO496" i="2"/>
  <c r="AP496" i="2"/>
  <c r="AQ496" i="2"/>
  <c r="AR496" i="2"/>
  <c r="AG497" i="2"/>
  <c r="AH497" i="2"/>
  <c r="AI497" i="2"/>
  <c r="AJ497" i="2"/>
  <c r="AK497" i="2"/>
  <c r="AL497" i="2"/>
  <c r="AM497" i="2"/>
  <c r="AN497" i="2"/>
  <c r="AO497" i="2"/>
  <c r="AP497" i="2"/>
  <c r="AQ497" i="2"/>
  <c r="AR497" i="2"/>
  <c r="AG498" i="2"/>
  <c r="AH498" i="2"/>
  <c r="AI498" i="2"/>
  <c r="AJ498" i="2"/>
  <c r="AK498" i="2"/>
  <c r="AL498" i="2"/>
  <c r="AM498" i="2"/>
  <c r="AN498" i="2"/>
  <c r="AO498" i="2"/>
  <c r="AP498" i="2"/>
  <c r="AQ498" i="2"/>
  <c r="AR498" i="2"/>
  <c r="AG499" i="2"/>
  <c r="AH499" i="2"/>
  <c r="AI499" i="2"/>
  <c r="AJ499" i="2"/>
  <c r="AK499" i="2"/>
  <c r="AL499" i="2"/>
  <c r="AM499" i="2"/>
  <c r="AN499" i="2"/>
  <c r="AO499" i="2"/>
  <c r="AP499" i="2"/>
  <c r="AQ499" i="2"/>
  <c r="AR499" i="2"/>
  <c r="AG500" i="2"/>
  <c r="AH500" i="2"/>
  <c r="AI500" i="2"/>
  <c r="AJ500" i="2"/>
  <c r="AK500" i="2"/>
  <c r="AL500" i="2"/>
  <c r="AM500" i="2"/>
  <c r="AN500" i="2"/>
  <c r="AO500" i="2"/>
  <c r="AP500" i="2"/>
  <c r="AQ500" i="2"/>
  <c r="AR500" i="2"/>
  <c r="AG501" i="2"/>
  <c r="AH501" i="2"/>
  <c r="AI501" i="2"/>
  <c r="AJ501" i="2"/>
  <c r="AK501" i="2"/>
  <c r="AL501" i="2"/>
  <c r="AM501" i="2"/>
  <c r="AN501" i="2"/>
  <c r="AO501" i="2"/>
  <c r="AP501" i="2"/>
  <c r="AQ501" i="2"/>
  <c r="AR501" i="2"/>
  <c r="AG502" i="2"/>
  <c r="AH502" i="2"/>
  <c r="AI502" i="2"/>
  <c r="AJ502" i="2"/>
  <c r="AK502" i="2"/>
  <c r="AL502" i="2"/>
  <c r="AM502" i="2"/>
  <c r="AN502" i="2"/>
  <c r="AO502" i="2"/>
  <c r="AP502" i="2"/>
  <c r="AQ502" i="2"/>
  <c r="AR502" i="2"/>
  <c r="AG503" i="2"/>
  <c r="AH503" i="2"/>
  <c r="AI503" i="2"/>
  <c r="AJ503" i="2"/>
  <c r="AK503" i="2"/>
  <c r="AL503" i="2"/>
  <c r="AM503" i="2"/>
  <c r="AN503" i="2"/>
  <c r="AO503" i="2"/>
  <c r="AP503" i="2"/>
  <c r="AQ503" i="2"/>
  <c r="AR503" i="2"/>
  <c r="AG504" i="2"/>
  <c r="AH504" i="2"/>
  <c r="AI504" i="2"/>
  <c r="AJ504" i="2"/>
  <c r="AK504" i="2"/>
  <c r="AL504" i="2"/>
  <c r="AM504" i="2"/>
  <c r="AN504" i="2"/>
  <c r="AO504" i="2"/>
  <c r="AP504" i="2"/>
  <c r="AQ504" i="2"/>
  <c r="AR504" i="2"/>
  <c r="AG505" i="2"/>
  <c r="AH505" i="2"/>
  <c r="AI505" i="2"/>
  <c r="AJ505" i="2"/>
  <c r="AK505" i="2"/>
  <c r="AL505" i="2"/>
  <c r="AM505" i="2"/>
  <c r="AN505" i="2"/>
  <c r="AO505" i="2"/>
  <c r="AP505" i="2"/>
  <c r="AQ505" i="2"/>
  <c r="AR505" i="2"/>
  <c r="AG506" i="2"/>
  <c r="AH506" i="2"/>
  <c r="AI506" i="2"/>
  <c r="AJ506" i="2"/>
  <c r="AK506" i="2"/>
  <c r="AL506" i="2"/>
  <c r="AM506" i="2"/>
  <c r="AN506" i="2"/>
  <c r="AO506" i="2"/>
  <c r="AP506" i="2"/>
  <c r="AQ506" i="2"/>
  <c r="AR506" i="2"/>
  <c r="AG507" i="2"/>
  <c r="AH507" i="2"/>
  <c r="AI507" i="2"/>
  <c r="AJ507" i="2"/>
  <c r="AK507" i="2"/>
  <c r="AL507" i="2"/>
  <c r="AM507" i="2"/>
  <c r="AN507" i="2"/>
  <c r="AO507" i="2"/>
  <c r="AP507" i="2"/>
  <c r="AQ507" i="2"/>
  <c r="AR507" i="2"/>
  <c r="AR13" i="2"/>
  <c r="AQ13" i="2"/>
  <c r="AP13" i="2"/>
  <c r="AO13" i="2"/>
  <c r="AN13" i="2"/>
  <c r="AM13" i="2"/>
  <c r="AL13" i="2"/>
  <c r="AK13" i="2"/>
  <c r="AJ13" i="2"/>
  <c r="AI13" i="2"/>
  <c r="AH13" i="2"/>
  <c r="AG13" i="2"/>
  <c r="A8"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13" i="2"/>
  <c r="A14" i="2"/>
  <c r="B14" i="2"/>
  <c r="C14" i="2"/>
  <c r="F14" i="2"/>
  <c r="A15" i="2"/>
  <c r="B15" i="2"/>
  <c r="C15" i="2"/>
  <c r="F15" i="2"/>
  <c r="A16" i="2"/>
  <c r="B16" i="2"/>
  <c r="C16" i="2"/>
  <c r="F16" i="2"/>
  <c r="A17" i="2"/>
  <c r="B17" i="2"/>
  <c r="C17"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C507" i="2"/>
  <c r="B507" i="2"/>
  <c r="A507" i="2"/>
  <c r="C506" i="2"/>
  <c r="B506" i="2"/>
  <c r="A506" i="2"/>
  <c r="C505" i="2"/>
  <c r="B505" i="2"/>
  <c r="A505" i="2"/>
  <c r="C504" i="2"/>
  <c r="B504" i="2"/>
  <c r="A504" i="2"/>
  <c r="C503" i="2"/>
  <c r="B503" i="2"/>
  <c r="A503" i="2"/>
  <c r="C502" i="2"/>
  <c r="B502" i="2"/>
  <c r="A502" i="2"/>
  <c r="C501" i="2"/>
  <c r="B501" i="2"/>
  <c r="A501" i="2"/>
  <c r="C500" i="2"/>
  <c r="B500" i="2"/>
  <c r="A500" i="2"/>
  <c r="C499" i="2"/>
  <c r="B499" i="2"/>
  <c r="A499" i="2"/>
  <c r="C498" i="2"/>
  <c r="B498" i="2"/>
  <c r="A498" i="2"/>
  <c r="C497" i="2"/>
  <c r="B497" i="2"/>
  <c r="A497" i="2"/>
  <c r="C496" i="2"/>
  <c r="B496" i="2"/>
  <c r="A496" i="2"/>
  <c r="C495" i="2"/>
  <c r="B495" i="2"/>
  <c r="A495" i="2"/>
  <c r="C494" i="2"/>
  <c r="B494" i="2"/>
  <c r="A494" i="2"/>
  <c r="C493" i="2"/>
  <c r="B493" i="2"/>
  <c r="A493" i="2"/>
  <c r="C492" i="2"/>
  <c r="B492" i="2"/>
  <c r="A492" i="2"/>
  <c r="C491" i="2"/>
  <c r="B491" i="2"/>
  <c r="A491" i="2"/>
  <c r="C490" i="2"/>
  <c r="B490" i="2"/>
  <c r="A490" i="2"/>
  <c r="C489" i="2"/>
  <c r="B489" i="2"/>
  <c r="A489" i="2"/>
  <c r="C488" i="2"/>
  <c r="B488" i="2"/>
  <c r="A488" i="2"/>
  <c r="C487" i="2"/>
  <c r="B487" i="2"/>
  <c r="A487" i="2"/>
  <c r="C486" i="2"/>
  <c r="B486" i="2"/>
  <c r="A486" i="2"/>
  <c r="C485" i="2"/>
  <c r="B485" i="2"/>
  <c r="A485" i="2"/>
  <c r="C484" i="2"/>
  <c r="B484" i="2"/>
  <c r="A484" i="2"/>
  <c r="C483" i="2"/>
  <c r="B483" i="2"/>
  <c r="A483" i="2"/>
  <c r="C482" i="2"/>
  <c r="B482" i="2"/>
  <c r="A482" i="2"/>
  <c r="C481" i="2"/>
  <c r="B481" i="2"/>
  <c r="A481" i="2"/>
  <c r="C480" i="2"/>
  <c r="B480" i="2"/>
  <c r="A480" i="2"/>
  <c r="C479" i="2"/>
  <c r="B479" i="2"/>
  <c r="A479" i="2"/>
  <c r="C478" i="2"/>
  <c r="B478" i="2"/>
  <c r="A478" i="2"/>
  <c r="C477" i="2"/>
  <c r="B477" i="2"/>
  <c r="A477" i="2"/>
  <c r="C476" i="2"/>
  <c r="B476" i="2"/>
  <c r="A476" i="2"/>
  <c r="C475" i="2"/>
  <c r="B475" i="2"/>
  <c r="A475" i="2"/>
  <c r="C474" i="2"/>
  <c r="B474" i="2"/>
  <c r="A474" i="2"/>
  <c r="C473" i="2"/>
  <c r="B473" i="2"/>
  <c r="A473" i="2"/>
  <c r="C472" i="2"/>
  <c r="B472" i="2"/>
  <c r="A472" i="2"/>
  <c r="C471" i="2"/>
  <c r="B471" i="2"/>
  <c r="A471" i="2"/>
  <c r="C470" i="2"/>
  <c r="B470" i="2"/>
  <c r="A470" i="2"/>
  <c r="C469" i="2"/>
  <c r="B469" i="2"/>
  <c r="A469" i="2"/>
  <c r="C468" i="2"/>
  <c r="B468" i="2"/>
  <c r="A468" i="2"/>
  <c r="C467" i="2"/>
  <c r="B467" i="2"/>
  <c r="A467" i="2"/>
  <c r="C466" i="2"/>
  <c r="B466" i="2"/>
  <c r="A466" i="2"/>
  <c r="C465" i="2"/>
  <c r="B465" i="2"/>
  <c r="A465" i="2"/>
  <c r="C464" i="2"/>
  <c r="B464" i="2"/>
  <c r="A464" i="2"/>
  <c r="C463" i="2"/>
  <c r="B463" i="2"/>
  <c r="A463" i="2"/>
  <c r="C462" i="2"/>
  <c r="B462" i="2"/>
  <c r="A462" i="2"/>
  <c r="C461" i="2"/>
  <c r="B461" i="2"/>
  <c r="A461" i="2"/>
  <c r="C460" i="2"/>
  <c r="B460" i="2"/>
  <c r="A460" i="2"/>
  <c r="C459" i="2"/>
  <c r="B459" i="2"/>
  <c r="A459" i="2"/>
  <c r="C458" i="2"/>
  <c r="B458" i="2"/>
  <c r="A458" i="2"/>
  <c r="C457" i="2"/>
  <c r="B457" i="2"/>
  <c r="A457" i="2"/>
  <c r="C456" i="2"/>
  <c r="B456" i="2"/>
  <c r="A456" i="2"/>
  <c r="C455" i="2"/>
  <c r="B455" i="2"/>
  <c r="A455" i="2"/>
  <c r="C454" i="2"/>
  <c r="B454" i="2"/>
  <c r="A454" i="2"/>
  <c r="C453" i="2"/>
  <c r="B453" i="2"/>
  <c r="A453" i="2"/>
  <c r="C452" i="2"/>
  <c r="B452" i="2"/>
  <c r="A452" i="2"/>
  <c r="C451" i="2"/>
  <c r="B451" i="2"/>
  <c r="A451" i="2"/>
  <c r="C450" i="2"/>
  <c r="B450" i="2"/>
  <c r="A450" i="2"/>
  <c r="C449" i="2"/>
  <c r="B449" i="2"/>
  <c r="A449" i="2"/>
  <c r="C448" i="2"/>
  <c r="B448" i="2"/>
  <c r="A448" i="2"/>
  <c r="C447" i="2"/>
  <c r="B447" i="2"/>
  <c r="A447" i="2"/>
  <c r="C446" i="2"/>
  <c r="B446" i="2"/>
  <c r="A446" i="2"/>
  <c r="C445" i="2"/>
  <c r="B445" i="2"/>
  <c r="A445" i="2"/>
  <c r="C444" i="2"/>
  <c r="B444" i="2"/>
  <c r="A444" i="2"/>
  <c r="C443" i="2"/>
  <c r="B443" i="2"/>
  <c r="A443" i="2"/>
  <c r="C442" i="2"/>
  <c r="B442" i="2"/>
  <c r="A442" i="2"/>
  <c r="C441" i="2"/>
  <c r="B441" i="2"/>
  <c r="A441" i="2"/>
  <c r="C440" i="2"/>
  <c r="B440" i="2"/>
  <c r="A440" i="2"/>
  <c r="C439" i="2"/>
  <c r="B439" i="2"/>
  <c r="A439" i="2"/>
  <c r="C438" i="2"/>
  <c r="B438" i="2"/>
  <c r="A438" i="2"/>
  <c r="C437" i="2"/>
  <c r="B437" i="2"/>
  <c r="A437" i="2"/>
  <c r="C436" i="2"/>
  <c r="B436" i="2"/>
  <c r="A436" i="2"/>
  <c r="C435" i="2"/>
  <c r="B435" i="2"/>
  <c r="A435" i="2"/>
  <c r="C434" i="2"/>
  <c r="B434" i="2"/>
  <c r="A434" i="2"/>
  <c r="C433" i="2"/>
  <c r="B433" i="2"/>
  <c r="A433" i="2"/>
  <c r="C432" i="2"/>
  <c r="B432" i="2"/>
  <c r="A432" i="2"/>
  <c r="C431" i="2"/>
  <c r="B431" i="2"/>
  <c r="A431" i="2"/>
  <c r="C430" i="2"/>
  <c r="B430" i="2"/>
  <c r="A430" i="2"/>
  <c r="C429" i="2"/>
  <c r="B429" i="2"/>
  <c r="A429" i="2"/>
  <c r="C428" i="2"/>
  <c r="B428" i="2"/>
  <c r="A428" i="2"/>
  <c r="C427" i="2"/>
  <c r="B427" i="2"/>
  <c r="A427" i="2"/>
  <c r="C426" i="2"/>
  <c r="B426" i="2"/>
  <c r="A426" i="2"/>
  <c r="C425" i="2"/>
  <c r="B425" i="2"/>
  <c r="A425" i="2"/>
  <c r="C424" i="2"/>
  <c r="B424" i="2"/>
  <c r="A424" i="2"/>
  <c r="C423" i="2"/>
  <c r="B423" i="2"/>
  <c r="A423" i="2"/>
  <c r="C422" i="2"/>
  <c r="B422" i="2"/>
  <c r="A422" i="2"/>
  <c r="C421" i="2"/>
  <c r="B421" i="2"/>
  <c r="A421" i="2"/>
  <c r="C420" i="2"/>
  <c r="B420" i="2"/>
  <c r="A420" i="2"/>
  <c r="C419" i="2"/>
  <c r="B419" i="2"/>
  <c r="A419" i="2"/>
  <c r="C418" i="2"/>
  <c r="B418" i="2"/>
  <c r="A418" i="2"/>
  <c r="C417" i="2"/>
  <c r="B417" i="2"/>
  <c r="A417" i="2"/>
  <c r="C416" i="2"/>
  <c r="B416" i="2"/>
  <c r="A416" i="2"/>
  <c r="C415" i="2"/>
  <c r="B415" i="2"/>
  <c r="A415" i="2"/>
  <c r="C414" i="2"/>
  <c r="B414" i="2"/>
  <c r="A414" i="2"/>
  <c r="C413" i="2"/>
  <c r="B413" i="2"/>
  <c r="A413" i="2"/>
  <c r="C412" i="2"/>
  <c r="B412" i="2"/>
  <c r="A412" i="2"/>
  <c r="C411" i="2"/>
  <c r="B411" i="2"/>
  <c r="A411" i="2"/>
  <c r="C410" i="2"/>
  <c r="B410" i="2"/>
  <c r="A410" i="2"/>
  <c r="C409" i="2"/>
  <c r="B409" i="2"/>
  <c r="A409" i="2"/>
  <c r="C408" i="2"/>
  <c r="B408" i="2"/>
  <c r="A408" i="2"/>
  <c r="C407" i="2"/>
  <c r="B407" i="2"/>
  <c r="A407" i="2"/>
  <c r="C406" i="2"/>
  <c r="B406" i="2"/>
  <c r="A406" i="2"/>
  <c r="C405" i="2"/>
  <c r="B405" i="2"/>
  <c r="A405" i="2"/>
  <c r="C404" i="2"/>
  <c r="B404" i="2"/>
  <c r="A404" i="2"/>
  <c r="C403" i="2"/>
  <c r="B403" i="2"/>
  <c r="A403" i="2"/>
  <c r="C402" i="2"/>
  <c r="B402" i="2"/>
  <c r="A402" i="2"/>
  <c r="C401" i="2"/>
  <c r="B401" i="2"/>
  <c r="A401" i="2"/>
  <c r="C400" i="2"/>
  <c r="B400" i="2"/>
  <c r="A400" i="2"/>
  <c r="C399" i="2"/>
  <c r="B399" i="2"/>
  <c r="A399" i="2"/>
  <c r="C398" i="2"/>
  <c r="B398" i="2"/>
  <c r="A398" i="2"/>
  <c r="C397" i="2"/>
  <c r="B397" i="2"/>
  <c r="A397" i="2"/>
  <c r="C396" i="2"/>
  <c r="B396" i="2"/>
  <c r="A396" i="2"/>
  <c r="C395" i="2"/>
  <c r="B395" i="2"/>
  <c r="A395" i="2"/>
  <c r="C394" i="2"/>
  <c r="B394" i="2"/>
  <c r="A394" i="2"/>
  <c r="C393" i="2"/>
  <c r="B393" i="2"/>
  <c r="A393" i="2"/>
  <c r="C392" i="2"/>
  <c r="B392" i="2"/>
  <c r="A392" i="2"/>
  <c r="C391" i="2"/>
  <c r="B391" i="2"/>
  <c r="A391" i="2"/>
  <c r="C390" i="2"/>
  <c r="B390" i="2"/>
  <c r="A390" i="2"/>
  <c r="C389" i="2"/>
  <c r="B389" i="2"/>
  <c r="A389" i="2"/>
  <c r="C388" i="2"/>
  <c r="B388" i="2"/>
  <c r="A388" i="2"/>
  <c r="C387" i="2"/>
  <c r="B387" i="2"/>
  <c r="A387" i="2"/>
  <c r="C386" i="2"/>
  <c r="B386" i="2"/>
  <c r="A386" i="2"/>
  <c r="C385" i="2"/>
  <c r="B385" i="2"/>
  <c r="A385" i="2"/>
  <c r="C384" i="2"/>
  <c r="B384" i="2"/>
  <c r="A384" i="2"/>
  <c r="C383" i="2"/>
  <c r="B383" i="2"/>
  <c r="A383" i="2"/>
  <c r="C382" i="2"/>
  <c r="B382" i="2"/>
  <c r="A382" i="2"/>
  <c r="C381" i="2"/>
  <c r="B381" i="2"/>
  <c r="A381" i="2"/>
  <c r="C380" i="2"/>
  <c r="B380" i="2"/>
  <c r="A380" i="2"/>
  <c r="C379" i="2"/>
  <c r="B379" i="2"/>
  <c r="A379" i="2"/>
  <c r="C378" i="2"/>
  <c r="B378" i="2"/>
  <c r="A378" i="2"/>
  <c r="C377" i="2"/>
  <c r="B377" i="2"/>
  <c r="A377" i="2"/>
  <c r="C376" i="2"/>
  <c r="B376" i="2"/>
  <c r="A376" i="2"/>
  <c r="C375" i="2"/>
  <c r="B375" i="2"/>
  <c r="A375" i="2"/>
  <c r="C374" i="2"/>
  <c r="B374" i="2"/>
  <c r="A374" i="2"/>
  <c r="C373" i="2"/>
  <c r="B373" i="2"/>
  <c r="A373" i="2"/>
  <c r="C372" i="2"/>
  <c r="B372" i="2"/>
  <c r="A372" i="2"/>
  <c r="C371" i="2"/>
  <c r="B371" i="2"/>
  <c r="A371" i="2"/>
  <c r="C370" i="2"/>
  <c r="B370" i="2"/>
  <c r="A370" i="2"/>
  <c r="C369" i="2"/>
  <c r="B369" i="2"/>
  <c r="A369" i="2"/>
  <c r="C368" i="2"/>
  <c r="B368" i="2"/>
  <c r="A368" i="2"/>
  <c r="C367" i="2"/>
  <c r="B367" i="2"/>
  <c r="A367" i="2"/>
  <c r="C366" i="2"/>
  <c r="B366" i="2"/>
  <c r="A366" i="2"/>
  <c r="C365" i="2"/>
  <c r="B365" i="2"/>
  <c r="A365" i="2"/>
  <c r="C364" i="2"/>
  <c r="B364" i="2"/>
  <c r="A364" i="2"/>
  <c r="C363" i="2"/>
  <c r="B363" i="2"/>
  <c r="A363" i="2"/>
  <c r="C362" i="2"/>
  <c r="B362" i="2"/>
  <c r="A362" i="2"/>
  <c r="C361" i="2"/>
  <c r="B361" i="2"/>
  <c r="A361" i="2"/>
  <c r="C360" i="2"/>
  <c r="B360" i="2"/>
  <c r="A360" i="2"/>
  <c r="C359" i="2"/>
  <c r="B359" i="2"/>
  <c r="A359" i="2"/>
  <c r="C358" i="2"/>
  <c r="B358" i="2"/>
  <c r="A358" i="2"/>
  <c r="C357" i="2"/>
  <c r="B357" i="2"/>
  <c r="A357" i="2"/>
  <c r="C356" i="2"/>
  <c r="B356" i="2"/>
  <c r="A356" i="2"/>
  <c r="C355" i="2"/>
  <c r="B355" i="2"/>
  <c r="A355" i="2"/>
  <c r="C354" i="2"/>
  <c r="B354" i="2"/>
  <c r="A354" i="2"/>
  <c r="C353" i="2"/>
  <c r="B353" i="2"/>
  <c r="A353" i="2"/>
  <c r="C352" i="2"/>
  <c r="B352" i="2"/>
  <c r="A352" i="2"/>
  <c r="C351" i="2"/>
  <c r="B351" i="2"/>
  <c r="A351" i="2"/>
  <c r="C350" i="2"/>
  <c r="B350" i="2"/>
  <c r="A350" i="2"/>
  <c r="C349" i="2"/>
  <c r="B349" i="2"/>
  <c r="A349" i="2"/>
  <c r="C348" i="2"/>
  <c r="B348" i="2"/>
  <c r="A348" i="2"/>
  <c r="C347" i="2"/>
  <c r="B347" i="2"/>
  <c r="A347" i="2"/>
  <c r="C346" i="2"/>
  <c r="B346" i="2"/>
  <c r="A346" i="2"/>
  <c r="C345" i="2"/>
  <c r="B345" i="2"/>
  <c r="A345" i="2"/>
  <c r="C344" i="2"/>
  <c r="B344" i="2"/>
  <c r="A344" i="2"/>
  <c r="C343" i="2"/>
  <c r="B343" i="2"/>
  <c r="A343" i="2"/>
  <c r="C342" i="2"/>
  <c r="B342" i="2"/>
  <c r="A342" i="2"/>
  <c r="C341" i="2"/>
  <c r="B341" i="2"/>
  <c r="A341" i="2"/>
  <c r="C340" i="2"/>
  <c r="B340" i="2"/>
  <c r="A340" i="2"/>
  <c r="C339" i="2"/>
  <c r="B339" i="2"/>
  <c r="A339" i="2"/>
  <c r="C338" i="2"/>
  <c r="B338" i="2"/>
  <c r="A338" i="2"/>
  <c r="C337" i="2"/>
  <c r="B337" i="2"/>
  <c r="A337" i="2"/>
  <c r="C336" i="2"/>
  <c r="B336" i="2"/>
  <c r="A336" i="2"/>
  <c r="C335" i="2"/>
  <c r="B335" i="2"/>
  <c r="A335" i="2"/>
  <c r="C334" i="2"/>
  <c r="B334" i="2"/>
  <c r="A334" i="2"/>
  <c r="C333" i="2"/>
  <c r="B333" i="2"/>
  <c r="A333" i="2"/>
  <c r="C332" i="2"/>
  <c r="B332" i="2"/>
  <c r="A332" i="2"/>
  <c r="C331" i="2"/>
  <c r="B331" i="2"/>
  <c r="A331" i="2"/>
  <c r="C330" i="2"/>
  <c r="B330" i="2"/>
  <c r="A330" i="2"/>
  <c r="C329" i="2"/>
  <c r="B329" i="2"/>
  <c r="A329" i="2"/>
  <c r="C328" i="2"/>
  <c r="B328" i="2"/>
  <c r="A328" i="2"/>
  <c r="C327" i="2"/>
  <c r="B327" i="2"/>
  <c r="A327" i="2"/>
  <c r="C326" i="2"/>
  <c r="B326" i="2"/>
  <c r="A326" i="2"/>
  <c r="C325" i="2"/>
  <c r="B325" i="2"/>
  <c r="A325" i="2"/>
  <c r="C324" i="2"/>
  <c r="B324" i="2"/>
  <c r="A324" i="2"/>
  <c r="C323" i="2"/>
  <c r="B323" i="2"/>
  <c r="A323" i="2"/>
  <c r="C322" i="2"/>
  <c r="B322" i="2"/>
  <c r="A322" i="2"/>
  <c r="C321" i="2"/>
  <c r="B321" i="2"/>
  <c r="A321" i="2"/>
  <c r="C320" i="2"/>
  <c r="B320" i="2"/>
  <c r="A320" i="2"/>
  <c r="C319" i="2"/>
  <c r="B319" i="2"/>
  <c r="A319" i="2"/>
  <c r="C318" i="2"/>
  <c r="B318" i="2"/>
  <c r="A318" i="2"/>
  <c r="C317" i="2"/>
  <c r="B317" i="2"/>
  <c r="A317" i="2"/>
  <c r="C316" i="2"/>
  <c r="B316" i="2"/>
  <c r="A316" i="2"/>
  <c r="C315" i="2"/>
  <c r="B315" i="2"/>
  <c r="A315" i="2"/>
  <c r="C314" i="2"/>
  <c r="B314" i="2"/>
  <c r="A314" i="2"/>
  <c r="C313" i="2"/>
  <c r="B313" i="2"/>
  <c r="A313" i="2"/>
  <c r="C312" i="2"/>
  <c r="B312" i="2"/>
  <c r="A312" i="2"/>
  <c r="C311" i="2"/>
  <c r="B311" i="2"/>
  <c r="A311" i="2"/>
  <c r="C310" i="2"/>
  <c r="B310" i="2"/>
  <c r="A310" i="2"/>
  <c r="C309" i="2"/>
  <c r="B309" i="2"/>
  <c r="A309" i="2"/>
  <c r="C308" i="2"/>
  <c r="B308" i="2"/>
  <c r="A308" i="2"/>
  <c r="C307" i="2"/>
  <c r="B307" i="2"/>
  <c r="A307" i="2"/>
  <c r="C306" i="2"/>
  <c r="B306" i="2"/>
  <c r="A306" i="2"/>
  <c r="C305" i="2"/>
  <c r="B305" i="2"/>
  <c r="A305" i="2"/>
  <c r="C304" i="2"/>
  <c r="B304" i="2"/>
  <c r="A304" i="2"/>
  <c r="C303" i="2"/>
  <c r="B303" i="2"/>
  <c r="A303" i="2"/>
  <c r="C302" i="2"/>
  <c r="B302" i="2"/>
  <c r="A302" i="2"/>
  <c r="C301" i="2"/>
  <c r="B301" i="2"/>
  <c r="A301" i="2"/>
  <c r="C300" i="2"/>
  <c r="B300" i="2"/>
  <c r="A300" i="2"/>
  <c r="C299" i="2"/>
  <c r="B299" i="2"/>
  <c r="A299" i="2"/>
  <c r="C298" i="2"/>
  <c r="B298" i="2"/>
  <c r="A298" i="2"/>
  <c r="C297" i="2"/>
  <c r="B297" i="2"/>
  <c r="A297" i="2"/>
  <c r="C296" i="2"/>
  <c r="B296" i="2"/>
  <c r="A296" i="2"/>
  <c r="C295" i="2"/>
  <c r="B295" i="2"/>
  <c r="A295" i="2"/>
  <c r="C294" i="2"/>
  <c r="B294" i="2"/>
  <c r="A294" i="2"/>
  <c r="C293" i="2"/>
  <c r="B293" i="2"/>
  <c r="A293" i="2"/>
  <c r="C292" i="2"/>
  <c r="B292" i="2"/>
  <c r="A292" i="2"/>
  <c r="C291" i="2"/>
  <c r="B291" i="2"/>
  <c r="A291" i="2"/>
  <c r="C290" i="2"/>
  <c r="B290" i="2"/>
  <c r="A290" i="2"/>
  <c r="C289" i="2"/>
  <c r="B289" i="2"/>
  <c r="A289" i="2"/>
  <c r="C288" i="2"/>
  <c r="B288" i="2"/>
  <c r="A288" i="2"/>
  <c r="C287" i="2"/>
  <c r="B287" i="2"/>
  <c r="A287" i="2"/>
  <c r="C286" i="2"/>
  <c r="B286" i="2"/>
  <c r="A286" i="2"/>
  <c r="C285" i="2"/>
  <c r="B285" i="2"/>
  <c r="A285" i="2"/>
  <c r="C284" i="2"/>
  <c r="B284" i="2"/>
  <c r="A284" i="2"/>
  <c r="C283" i="2"/>
  <c r="B283" i="2"/>
  <c r="A283" i="2"/>
  <c r="C282" i="2"/>
  <c r="B282" i="2"/>
  <c r="A282" i="2"/>
  <c r="C281" i="2"/>
  <c r="B281" i="2"/>
  <c r="A281" i="2"/>
  <c r="C280" i="2"/>
  <c r="B280" i="2"/>
  <c r="A280" i="2"/>
  <c r="C279" i="2"/>
  <c r="B279" i="2"/>
  <c r="A279" i="2"/>
  <c r="C278" i="2"/>
  <c r="B278" i="2"/>
  <c r="A278" i="2"/>
  <c r="C277" i="2"/>
  <c r="B277" i="2"/>
  <c r="A277" i="2"/>
  <c r="C276" i="2"/>
  <c r="B276" i="2"/>
  <c r="A276" i="2"/>
  <c r="C275" i="2"/>
  <c r="B275" i="2"/>
  <c r="A275" i="2"/>
  <c r="C274" i="2"/>
  <c r="B274" i="2"/>
  <c r="A274" i="2"/>
  <c r="C273" i="2"/>
  <c r="B273" i="2"/>
  <c r="A273" i="2"/>
  <c r="C272" i="2"/>
  <c r="B272" i="2"/>
  <c r="A272" i="2"/>
  <c r="C271" i="2"/>
  <c r="B271" i="2"/>
  <c r="A271" i="2"/>
  <c r="C270" i="2"/>
  <c r="B270" i="2"/>
  <c r="A270" i="2"/>
  <c r="C269" i="2"/>
  <c r="B269" i="2"/>
  <c r="A269" i="2"/>
  <c r="C268" i="2"/>
  <c r="B268" i="2"/>
  <c r="A268" i="2"/>
  <c r="C267" i="2"/>
  <c r="B267" i="2"/>
  <c r="A267" i="2"/>
  <c r="C266" i="2"/>
  <c r="B266" i="2"/>
  <c r="A266" i="2"/>
  <c r="C265" i="2"/>
  <c r="B265" i="2"/>
  <c r="A265" i="2"/>
  <c r="C264" i="2"/>
  <c r="B264" i="2"/>
  <c r="A264" i="2"/>
  <c r="C263" i="2"/>
  <c r="B263" i="2"/>
  <c r="A263" i="2"/>
  <c r="C262" i="2"/>
  <c r="B262" i="2"/>
  <c r="A262" i="2"/>
  <c r="C261" i="2"/>
  <c r="B261" i="2"/>
  <c r="A261" i="2"/>
  <c r="C260" i="2"/>
  <c r="B260" i="2"/>
  <c r="A260" i="2"/>
  <c r="C259" i="2"/>
  <c r="B259" i="2"/>
  <c r="A259" i="2"/>
  <c r="C258" i="2"/>
  <c r="B258" i="2"/>
  <c r="A258" i="2"/>
  <c r="C257" i="2"/>
  <c r="B257" i="2"/>
  <c r="A257" i="2"/>
  <c r="C256" i="2"/>
  <c r="B256" i="2"/>
  <c r="A256" i="2"/>
  <c r="C255" i="2"/>
  <c r="B255" i="2"/>
  <c r="A255" i="2"/>
  <c r="C254" i="2"/>
  <c r="B254" i="2"/>
  <c r="A254" i="2"/>
  <c r="C253" i="2"/>
  <c r="B253" i="2"/>
  <c r="A253" i="2"/>
  <c r="C252" i="2"/>
  <c r="B252" i="2"/>
  <c r="A252" i="2"/>
  <c r="C251" i="2"/>
  <c r="B251" i="2"/>
  <c r="A251" i="2"/>
  <c r="C250" i="2"/>
  <c r="B250" i="2"/>
  <c r="A250" i="2"/>
  <c r="C249" i="2"/>
  <c r="B249" i="2"/>
  <c r="A249" i="2"/>
  <c r="C248" i="2"/>
  <c r="B248" i="2"/>
  <c r="A248" i="2"/>
  <c r="C247" i="2"/>
  <c r="B247" i="2"/>
  <c r="A247" i="2"/>
  <c r="C246" i="2"/>
  <c r="B246" i="2"/>
  <c r="A246" i="2"/>
  <c r="C245" i="2"/>
  <c r="B245" i="2"/>
  <c r="A245" i="2"/>
  <c r="C244" i="2"/>
  <c r="B244" i="2"/>
  <c r="A244" i="2"/>
  <c r="C243" i="2"/>
  <c r="B243" i="2"/>
  <c r="A243" i="2"/>
  <c r="C242" i="2"/>
  <c r="B242" i="2"/>
  <c r="A242" i="2"/>
  <c r="C241" i="2"/>
  <c r="B241" i="2"/>
  <c r="A241" i="2"/>
  <c r="C240" i="2"/>
  <c r="B240" i="2"/>
  <c r="A240" i="2"/>
  <c r="C239" i="2"/>
  <c r="B239" i="2"/>
  <c r="A239" i="2"/>
  <c r="C238" i="2"/>
  <c r="B238" i="2"/>
  <c r="A238" i="2"/>
  <c r="C237" i="2"/>
  <c r="B237" i="2"/>
  <c r="A237" i="2"/>
  <c r="C236" i="2"/>
  <c r="B236" i="2"/>
  <c r="A236" i="2"/>
  <c r="C235" i="2"/>
  <c r="B235" i="2"/>
  <c r="A235" i="2"/>
  <c r="C234" i="2"/>
  <c r="B234" i="2"/>
  <c r="A234" i="2"/>
  <c r="C233" i="2"/>
  <c r="B233" i="2"/>
  <c r="A233" i="2"/>
  <c r="C232" i="2"/>
  <c r="B232" i="2"/>
  <c r="A232" i="2"/>
  <c r="C231" i="2"/>
  <c r="B231" i="2"/>
  <c r="A231" i="2"/>
  <c r="C230" i="2"/>
  <c r="B230" i="2"/>
  <c r="A230" i="2"/>
  <c r="C229" i="2"/>
  <c r="B229" i="2"/>
  <c r="A229" i="2"/>
  <c r="C228" i="2"/>
  <c r="B228" i="2"/>
  <c r="A228" i="2"/>
  <c r="C227" i="2"/>
  <c r="B227" i="2"/>
  <c r="A227" i="2"/>
  <c r="C226" i="2"/>
  <c r="B226" i="2"/>
  <c r="A226" i="2"/>
  <c r="C225" i="2"/>
  <c r="B225" i="2"/>
  <c r="A225" i="2"/>
  <c r="C224" i="2"/>
  <c r="B224" i="2"/>
  <c r="A224" i="2"/>
  <c r="C223" i="2"/>
  <c r="B223" i="2"/>
  <c r="A223" i="2"/>
  <c r="C222" i="2"/>
  <c r="B222" i="2"/>
  <c r="A222" i="2"/>
  <c r="C221" i="2"/>
  <c r="B221" i="2"/>
  <c r="A221" i="2"/>
  <c r="C220" i="2"/>
  <c r="B220" i="2"/>
  <c r="A220" i="2"/>
  <c r="C219" i="2"/>
  <c r="B219" i="2"/>
  <c r="A219" i="2"/>
  <c r="C218" i="2"/>
  <c r="B218" i="2"/>
  <c r="A218" i="2"/>
  <c r="C217" i="2"/>
  <c r="B217" i="2"/>
  <c r="A217" i="2"/>
  <c r="C216" i="2"/>
  <c r="B216" i="2"/>
  <c r="A216" i="2"/>
  <c r="C215" i="2"/>
  <c r="B215" i="2"/>
  <c r="A215" i="2"/>
  <c r="C214" i="2"/>
  <c r="B214" i="2"/>
  <c r="A214" i="2"/>
  <c r="C213" i="2"/>
  <c r="B213" i="2"/>
  <c r="A213" i="2"/>
  <c r="C212" i="2"/>
  <c r="B212" i="2"/>
  <c r="A212" i="2"/>
  <c r="C211" i="2"/>
  <c r="B211" i="2"/>
  <c r="A211" i="2"/>
  <c r="C210" i="2"/>
  <c r="B210" i="2"/>
  <c r="A210" i="2"/>
  <c r="C209" i="2"/>
  <c r="B209" i="2"/>
  <c r="A209" i="2"/>
  <c r="C208" i="2"/>
  <c r="B208" i="2"/>
  <c r="A208" i="2"/>
  <c r="C207" i="2"/>
  <c r="B207" i="2"/>
  <c r="A207" i="2"/>
  <c r="C206" i="2"/>
  <c r="B206" i="2"/>
  <c r="A206" i="2"/>
  <c r="C205" i="2"/>
  <c r="B205" i="2"/>
  <c r="A205" i="2"/>
  <c r="C204" i="2"/>
  <c r="B204" i="2"/>
  <c r="A204" i="2"/>
  <c r="C203" i="2"/>
  <c r="B203" i="2"/>
  <c r="A203" i="2"/>
  <c r="C202" i="2"/>
  <c r="B202" i="2"/>
  <c r="A202" i="2"/>
  <c r="C201" i="2"/>
  <c r="B201" i="2"/>
  <c r="A201" i="2"/>
  <c r="C200" i="2"/>
  <c r="B200" i="2"/>
  <c r="A200" i="2"/>
  <c r="C199" i="2"/>
  <c r="B199" i="2"/>
  <c r="A199" i="2"/>
  <c r="C198" i="2"/>
  <c r="B198" i="2"/>
  <c r="A198" i="2"/>
  <c r="C197" i="2"/>
  <c r="B197" i="2"/>
  <c r="A197" i="2"/>
  <c r="C196" i="2"/>
  <c r="B196" i="2"/>
  <c r="A196" i="2"/>
  <c r="C195" i="2"/>
  <c r="B195" i="2"/>
  <c r="A195" i="2"/>
  <c r="C194" i="2"/>
  <c r="B194" i="2"/>
  <c r="A194" i="2"/>
  <c r="C193" i="2"/>
  <c r="B193" i="2"/>
  <c r="A193" i="2"/>
  <c r="C192" i="2"/>
  <c r="B192" i="2"/>
  <c r="A192" i="2"/>
  <c r="C191" i="2"/>
  <c r="B191" i="2"/>
  <c r="A191" i="2"/>
  <c r="C190" i="2"/>
  <c r="B190" i="2"/>
  <c r="A190" i="2"/>
  <c r="C189" i="2"/>
  <c r="B189" i="2"/>
  <c r="A189" i="2"/>
  <c r="C188" i="2"/>
  <c r="B188" i="2"/>
  <c r="A188" i="2"/>
  <c r="C187" i="2"/>
  <c r="B187" i="2"/>
  <c r="A187" i="2"/>
  <c r="C186" i="2"/>
  <c r="B186" i="2"/>
  <c r="A186" i="2"/>
  <c r="C185" i="2"/>
  <c r="B185" i="2"/>
  <c r="A185" i="2"/>
  <c r="C184" i="2"/>
  <c r="B184" i="2"/>
  <c r="A184" i="2"/>
  <c r="C183" i="2"/>
  <c r="B183" i="2"/>
  <c r="A183" i="2"/>
  <c r="C182" i="2"/>
  <c r="B182" i="2"/>
  <c r="A182" i="2"/>
  <c r="C181" i="2"/>
  <c r="B181" i="2"/>
  <c r="A181" i="2"/>
  <c r="C180" i="2"/>
  <c r="B180" i="2"/>
  <c r="A180" i="2"/>
  <c r="C179" i="2"/>
  <c r="B179" i="2"/>
  <c r="A179" i="2"/>
  <c r="C178" i="2"/>
  <c r="B178" i="2"/>
  <c r="A178" i="2"/>
  <c r="C177" i="2"/>
  <c r="B177" i="2"/>
  <c r="A177" i="2"/>
  <c r="C176" i="2"/>
  <c r="B176" i="2"/>
  <c r="A176" i="2"/>
  <c r="C175" i="2"/>
  <c r="B175" i="2"/>
  <c r="A175" i="2"/>
  <c r="C174" i="2"/>
  <c r="B174" i="2"/>
  <c r="A174" i="2"/>
  <c r="C173" i="2"/>
  <c r="B173" i="2"/>
  <c r="A173" i="2"/>
  <c r="C172" i="2"/>
  <c r="B172" i="2"/>
  <c r="A172" i="2"/>
  <c r="C171" i="2"/>
  <c r="B171" i="2"/>
  <c r="A171" i="2"/>
  <c r="C170" i="2"/>
  <c r="B170" i="2"/>
  <c r="A170" i="2"/>
  <c r="C169" i="2"/>
  <c r="B169" i="2"/>
  <c r="A169" i="2"/>
  <c r="C168" i="2"/>
  <c r="B168" i="2"/>
  <c r="A168" i="2"/>
  <c r="C167" i="2"/>
  <c r="B167" i="2"/>
  <c r="A167" i="2"/>
  <c r="C166" i="2"/>
  <c r="B166" i="2"/>
  <c r="A166" i="2"/>
  <c r="C165" i="2"/>
  <c r="B165" i="2"/>
  <c r="A165" i="2"/>
  <c r="C164" i="2"/>
  <c r="B164" i="2"/>
  <c r="A164" i="2"/>
  <c r="C163" i="2"/>
  <c r="B163" i="2"/>
  <c r="A163" i="2"/>
  <c r="C162" i="2"/>
  <c r="B162" i="2"/>
  <c r="A162" i="2"/>
  <c r="C161" i="2"/>
  <c r="B161" i="2"/>
  <c r="A161" i="2"/>
  <c r="C160" i="2"/>
  <c r="B160" i="2"/>
  <c r="A160" i="2"/>
  <c r="C159" i="2"/>
  <c r="B159" i="2"/>
  <c r="A159" i="2"/>
  <c r="C158" i="2"/>
  <c r="B158" i="2"/>
  <c r="A158" i="2"/>
  <c r="C157" i="2"/>
  <c r="B157" i="2"/>
  <c r="A157" i="2"/>
  <c r="C156" i="2"/>
  <c r="B156" i="2"/>
  <c r="A156" i="2"/>
  <c r="C155" i="2"/>
  <c r="B155" i="2"/>
  <c r="A155" i="2"/>
  <c r="C154" i="2"/>
  <c r="B154" i="2"/>
  <c r="A154" i="2"/>
  <c r="C153" i="2"/>
  <c r="B153" i="2"/>
  <c r="A153" i="2"/>
  <c r="C152" i="2"/>
  <c r="B152" i="2"/>
  <c r="A152" i="2"/>
  <c r="C151" i="2"/>
  <c r="B151" i="2"/>
  <c r="A151" i="2"/>
  <c r="C150" i="2"/>
  <c r="B150" i="2"/>
  <c r="A150" i="2"/>
  <c r="C149" i="2"/>
  <c r="B149" i="2"/>
  <c r="A149" i="2"/>
  <c r="C148" i="2"/>
  <c r="B148" i="2"/>
  <c r="A148" i="2"/>
  <c r="C147" i="2"/>
  <c r="B147" i="2"/>
  <c r="A147" i="2"/>
  <c r="C146" i="2"/>
  <c r="B146" i="2"/>
  <c r="A146" i="2"/>
  <c r="C145" i="2"/>
  <c r="B145" i="2"/>
  <c r="A145" i="2"/>
  <c r="C144" i="2"/>
  <c r="B144" i="2"/>
  <c r="A144" i="2"/>
  <c r="C143" i="2"/>
  <c r="B143" i="2"/>
  <c r="A143" i="2"/>
  <c r="C142" i="2"/>
  <c r="B142" i="2"/>
  <c r="A142" i="2"/>
  <c r="C141" i="2"/>
  <c r="B141" i="2"/>
  <c r="A141" i="2"/>
  <c r="C140" i="2"/>
  <c r="B140" i="2"/>
  <c r="A140" i="2"/>
  <c r="C139" i="2"/>
  <c r="B139" i="2"/>
  <c r="A139" i="2"/>
  <c r="C138" i="2"/>
  <c r="B138" i="2"/>
  <c r="A138" i="2"/>
  <c r="C137" i="2"/>
  <c r="B137" i="2"/>
  <c r="A137" i="2"/>
  <c r="C136" i="2"/>
  <c r="B136" i="2"/>
  <c r="A136" i="2"/>
  <c r="C135" i="2"/>
  <c r="B135" i="2"/>
  <c r="A135" i="2"/>
  <c r="C134" i="2"/>
  <c r="B134" i="2"/>
  <c r="A134" i="2"/>
  <c r="C133" i="2"/>
  <c r="B133" i="2"/>
  <c r="A133" i="2"/>
  <c r="C132" i="2"/>
  <c r="B132" i="2"/>
  <c r="A132" i="2"/>
  <c r="C131" i="2"/>
  <c r="B131" i="2"/>
  <c r="A131" i="2"/>
  <c r="C130" i="2"/>
  <c r="B130" i="2"/>
  <c r="A130" i="2"/>
  <c r="C129" i="2"/>
  <c r="B129" i="2"/>
  <c r="A129" i="2"/>
  <c r="C128" i="2"/>
  <c r="B128" i="2"/>
  <c r="A128" i="2"/>
  <c r="C127" i="2"/>
  <c r="B127" i="2"/>
  <c r="A127" i="2"/>
  <c r="C126" i="2"/>
  <c r="B126" i="2"/>
  <c r="A126" i="2"/>
  <c r="C125" i="2"/>
  <c r="B125" i="2"/>
  <c r="A125" i="2"/>
  <c r="C124" i="2"/>
  <c r="B124" i="2"/>
  <c r="A124" i="2"/>
  <c r="C123" i="2"/>
  <c r="B123" i="2"/>
  <c r="A123" i="2"/>
  <c r="C122" i="2"/>
  <c r="B122" i="2"/>
  <c r="A122" i="2"/>
  <c r="C121" i="2"/>
  <c r="B121" i="2"/>
  <c r="A121" i="2"/>
  <c r="C120" i="2"/>
  <c r="B120" i="2"/>
  <c r="A120" i="2"/>
  <c r="C119" i="2"/>
  <c r="B119" i="2"/>
  <c r="A119" i="2"/>
  <c r="C118" i="2"/>
  <c r="B118" i="2"/>
  <c r="A118" i="2"/>
  <c r="C117" i="2"/>
  <c r="B117" i="2"/>
  <c r="A117" i="2"/>
  <c r="C116" i="2"/>
  <c r="B116" i="2"/>
  <c r="A116" i="2"/>
  <c r="C115" i="2"/>
  <c r="B115" i="2"/>
  <c r="A115" i="2"/>
  <c r="C114" i="2"/>
  <c r="B114" i="2"/>
  <c r="A114" i="2"/>
  <c r="C113" i="2"/>
  <c r="B113" i="2"/>
  <c r="A113" i="2"/>
  <c r="C112" i="2"/>
  <c r="B112" i="2"/>
  <c r="A112" i="2"/>
  <c r="C111" i="2"/>
  <c r="B111" i="2"/>
  <c r="A111" i="2"/>
  <c r="C110" i="2"/>
  <c r="B110" i="2"/>
  <c r="A110" i="2"/>
  <c r="C109" i="2"/>
  <c r="B109" i="2"/>
  <c r="A109" i="2"/>
  <c r="C108" i="2"/>
  <c r="B108" i="2"/>
  <c r="A108" i="2"/>
  <c r="C107" i="2"/>
  <c r="B107" i="2"/>
  <c r="A107" i="2"/>
  <c r="C106" i="2"/>
  <c r="B106" i="2"/>
  <c r="A106" i="2"/>
  <c r="C105" i="2"/>
  <c r="B105" i="2"/>
  <c r="A105" i="2"/>
  <c r="C104" i="2"/>
  <c r="B104" i="2"/>
  <c r="A104" i="2"/>
  <c r="C103" i="2"/>
  <c r="B103" i="2"/>
  <c r="A103" i="2"/>
  <c r="C102" i="2"/>
  <c r="B102" i="2"/>
  <c r="A102" i="2"/>
  <c r="C101" i="2"/>
  <c r="B101" i="2"/>
  <c r="A101" i="2"/>
  <c r="C100" i="2"/>
  <c r="B100" i="2"/>
  <c r="A100" i="2"/>
  <c r="C99" i="2"/>
  <c r="B99" i="2"/>
  <c r="A99" i="2"/>
  <c r="C98" i="2"/>
  <c r="B98" i="2"/>
  <c r="A98" i="2"/>
  <c r="C97" i="2"/>
  <c r="B97" i="2"/>
  <c r="A97" i="2"/>
  <c r="C96" i="2"/>
  <c r="B96" i="2"/>
  <c r="A96" i="2"/>
  <c r="C95" i="2"/>
  <c r="B95" i="2"/>
  <c r="A95" i="2"/>
  <c r="C94" i="2"/>
  <c r="B94" i="2"/>
  <c r="A94" i="2"/>
  <c r="C93" i="2"/>
  <c r="B93" i="2"/>
  <c r="A93" i="2"/>
  <c r="C92" i="2"/>
  <c r="B92" i="2"/>
  <c r="A92" i="2"/>
  <c r="C91" i="2"/>
  <c r="B91" i="2"/>
  <c r="A91" i="2"/>
  <c r="C90" i="2"/>
  <c r="B90" i="2"/>
  <c r="A90" i="2"/>
  <c r="C89" i="2"/>
  <c r="B89" i="2"/>
  <c r="A89" i="2"/>
  <c r="C88" i="2"/>
  <c r="B88" i="2"/>
  <c r="A88" i="2"/>
  <c r="C87" i="2"/>
  <c r="B87" i="2"/>
  <c r="A87" i="2"/>
  <c r="C86" i="2"/>
  <c r="B86" i="2"/>
  <c r="A86" i="2"/>
  <c r="C85" i="2"/>
  <c r="B85" i="2"/>
  <c r="A85" i="2"/>
  <c r="C84" i="2"/>
  <c r="B84" i="2"/>
  <c r="A84" i="2"/>
  <c r="C83" i="2"/>
  <c r="B83" i="2"/>
  <c r="A83" i="2"/>
  <c r="C82" i="2"/>
  <c r="B82" i="2"/>
  <c r="A82" i="2"/>
  <c r="C81" i="2"/>
  <c r="B81" i="2"/>
  <c r="A81" i="2"/>
  <c r="C80" i="2"/>
  <c r="B80" i="2"/>
  <c r="A80" i="2"/>
  <c r="C79" i="2"/>
  <c r="B79" i="2"/>
  <c r="A79" i="2"/>
  <c r="C78" i="2"/>
  <c r="B78" i="2"/>
  <c r="A78" i="2"/>
  <c r="C77" i="2"/>
  <c r="B77" i="2"/>
  <c r="A77" i="2"/>
  <c r="C76" i="2"/>
  <c r="B76" i="2"/>
  <c r="A76" i="2"/>
  <c r="C75" i="2"/>
  <c r="B75" i="2"/>
  <c r="A75" i="2"/>
  <c r="C74" i="2"/>
  <c r="B74" i="2"/>
  <c r="A74" i="2"/>
  <c r="C73" i="2"/>
  <c r="B73" i="2"/>
  <c r="A73" i="2"/>
  <c r="C72" i="2"/>
  <c r="B72" i="2"/>
  <c r="A72" i="2"/>
  <c r="C71" i="2"/>
  <c r="B71" i="2"/>
  <c r="A71" i="2"/>
  <c r="C70" i="2"/>
  <c r="B70" i="2"/>
  <c r="A70" i="2"/>
  <c r="C69" i="2"/>
  <c r="B69" i="2"/>
  <c r="A69" i="2"/>
  <c r="C68" i="2"/>
  <c r="B68" i="2"/>
  <c r="A68" i="2"/>
  <c r="C67" i="2"/>
  <c r="B67" i="2"/>
  <c r="A67" i="2"/>
  <c r="C66" i="2"/>
  <c r="B66" i="2"/>
  <c r="A66" i="2"/>
  <c r="C65" i="2"/>
  <c r="B65" i="2"/>
  <c r="A65" i="2"/>
  <c r="C64" i="2"/>
  <c r="B64" i="2"/>
  <c r="A64" i="2"/>
  <c r="C63" i="2"/>
  <c r="B63" i="2"/>
  <c r="A63" i="2"/>
  <c r="C62" i="2"/>
  <c r="B62" i="2"/>
  <c r="A62" i="2"/>
  <c r="C61" i="2"/>
  <c r="B61" i="2"/>
  <c r="A61" i="2"/>
  <c r="C60" i="2"/>
  <c r="B60" i="2"/>
  <c r="A60" i="2"/>
  <c r="C59" i="2"/>
  <c r="B59" i="2"/>
  <c r="A59" i="2"/>
  <c r="C58" i="2"/>
  <c r="B58" i="2"/>
  <c r="A58" i="2"/>
  <c r="C57" i="2"/>
  <c r="B57" i="2"/>
  <c r="A57" i="2"/>
  <c r="C56" i="2"/>
  <c r="B56" i="2"/>
  <c r="A56" i="2"/>
  <c r="C55" i="2"/>
  <c r="B55" i="2"/>
  <c r="A55" i="2"/>
  <c r="C54" i="2"/>
  <c r="B54" i="2"/>
  <c r="A54" i="2"/>
  <c r="C53" i="2"/>
  <c r="B53" i="2"/>
  <c r="A53" i="2"/>
  <c r="C52" i="2"/>
  <c r="B52" i="2"/>
  <c r="A52" i="2"/>
  <c r="C51" i="2"/>
  <c r="B51" i="2"/>
  <c r="A51" i="2"/>
  <c r="C50" i="2"/>
  <c r="B50" i="2"/>
  <c r="A50" i="2"/>
  <c r="C49" i="2"/>
  <c r="B49" i="2"/>
  <c r="A49" i="2"/>
  <c r="C48" i="2"/>
  <c r="B48" i="2"/>
  <c r="A48" i="2"/>
  <c r="C47" i="2"/>
  <c r="B47" i="2"/>
  <c r="A47" i="2"/>
  <c r="C46" i="2"/>
  <c r="B46" i="2"/>
  <c r="A46" i="2"/>
  <c r="C45" i="2"/>
  <c r="B45" i="2"/>
  <c r="A45" i="2"/>
  <c r="C44" i="2"/>
  <c r="B44" i="2"/>
  <c r="A44" i="2"/>
  <c r="C43" i="2"/>
  <c r="B43" i="2"/>
  <c r="A43" i="2"/>
  <c r="C42" i="2"/>
  <c r="B42" i="2"/>
  <c r="A42" i="2"/>
  <c r="C41" i="2"/>
  <c r="B41" i="2"/>
  <c r="A41" i="2"/>
  <c r="C40" i="2"/>
  <c r="B40" i="2"/>
  <c r="A40" i="2"/>
  <c r="C39" i="2"/>
  <c r="B39" i="2"/>
  <c r="A39" i="2"/>
  <c r="C38" i="2"/>
  <c r="B38" i="2"/>
  <c r="A38" i="2"/>
  <c r="C37" i="2"/>
  <c r="B37" i="2"/>
  <c r="A37" i="2"/>
  <c r="C36" i="2"/>
  <c r="B36" i="2"/>
  <c r="A36" i="2"/>
  <c r="C35" i="2"/>
  <c r="B35" i="2"/>
  <c r="A35" i="2"/>
  <c r="C34" i="2"/>
  <c r="B34" i="2"/>
  <c r="A34" i="2"/>
  <c r="C33" i="2"/>
  <c r="B33" i="2"/>
  <c r="A33" i="2"/>
  <c r="C32" i="2"/>
  <c r="B32" i="2"/>
  <c r="A32" i="2"/>
  <c r="C31" i="2"/>
  <c r="B31" i="2"/>
  <c r="A31" i="2"/>
  <c r="C30" i="2"/>
  <c r="B30" i="2"/>
  <c r="A30" i="2"/>
  <c r="C29" i="2"/>
  <c r="B29" i="2"/>
  <c r="A29" i="2"/>
  <c r="C28" i="2"/>
  <c r="B28" i="2"/>
  <c r="A28" i="2"/>
  <c r="C27" i="2"/>
  <c r="B27" i="2"/>
  <c r="A27" i="2"/>
  <c r="C26" i="2"/>
  <c r="B26" i="2"/>
  <c r="A26" i="2"/>
  <c r="C25" i="2"/>
  <c r="B25" i="2"/>
  <c r="A25" i="2"/>
  <c r="C24" i="2"/>
  <c r="B24" i="2"/>
  <c r="A24" i="2"/>
  <c r="C23" i="2"/>
  <c r="B23" i="2"/>
  <c r="A23" i="2"/>
  <c r="C22" i="2"/>
  <c r="B22" i="2"/>
  <c r="A22" i="2"/>
  <c r="C21" i="2"/>
  <c r="B21" i="2"/>
  <c r="A21" i="2"/>
  <c r="C20" i="2"/>
  <c r="B20" i="2"/>
  <c r="A20" i="2"/>
  <c r="C19" i="2"/>
  <c r="B19" i="2"/>
  <c r="A19" i="2"/>
  <c r="C18" i="2"/>
  <c r="B18" i="2"/>
  <c r="A18" i="2"/>
  <c r="F13" i="2"/>
  <c r="AS13" i="2"/>
  <c r="B83" i="1" s="1"/>
  <c r="D35" i="1"/>
  <c r="C13" i="2"/>
  <c r="B13" i="2"/>
  <c r="A13" i="2"/>
  <c r="C44" i="1"/>
  <c r="C45" i="1"/>
  <c r="C41" i="1" l="1"/>
  <c r="B106" i="1"/>
  <c r="D104" i="1" l="1"/>
  <c r="B71" i="1" l="1"/>
  <c r="B10" i="1"/>
  <c r="I50" i="1" l="1"/>
  <c r="B97" i="1"/>
  <c r="B37" i="1" l="1"/>
  <c r="B135" i="1" l="1"/>
  <c r="B136" i="1"/>
  <c r="B70" i="1"/>
  <c r="F122" i="1" l="1"/>
  <c r="B72" i="1"/>
  <c r="C49" i="1"/>
  <c r="A2" i="6"/>
  <c r="A2" i="11"/>
  <c r="I51" i="11" l="1"/>
  <c r="I52" i="11"/>
  <c r="I53" i="11"/>
  <c r="I54" i="11"/>
  <c r="I55" i="11"/>
  <c r="I56" i="11"/>
  <c r="I57" i="11"/>
  <c r="I58" i="11"/>
  <c r="I59" i="11"/>
  <c r="I60" i="11"/>
  <c r="I61" i="11"/>
  <c r="I62" i="11"/>
  <c r="I63" i="11"/>
  <c r="I64" i="11"/>
  <c r="I65" i="11"/>
  <c r="I66" i="11"/>
  <c r="I67" i="11"/>
  <c r="I68" i="11"/>
  <c r="I50" i="11"/>
  <c r="F45" i="6"/>
  <c r="F13" i="6" s="1"/>
  <c r="F10" i="6" s="1"/>
  <c r="F46" i="6"/>
  <c r="F47" i="6"/>
  <c r="F48" i="6"/>
  <c r="F49" i="6"/>
  <c r="F50" i="6"/>
  <c r="F51" i="6"/>
  <c r="F52" i="6"/>
  <c r="F53" i="6"/>
  <c r="F54" i="6"/>
  <c r="F55" i="6"/>
  <c r="F56" i="6"/>
  <c r="F57" i="6"/>
  <c r="F58" i="6"/>
  <c r="F59" i="6"/>
  <c r="F60" i="6"/>
  <c r="F61" i="6"/>
  <c r="F62" i="6"/>
  <c r="F63" i="6"/>
  <c r="I12" i="11" l="1"/>
  <c r="C63" i="1"/>
  <c r="A79" i="1" l="1"/>
  <c r="B77" i="1"/>
  <c r="G61" i="1"/>
  <c r="G60" i="1"/>
  <c r="G59" i="1"/>
  <c r="G58" i="1"/>
  <c r="G57" i="1"/>
  <c r="G56" i="1"/>
  <c r="G55" i="1"/>
  <c r="G54" i="1"/>
  <c r="G53" i="1"/>
  <c r="G52" i="1"/>
  <c r="G51" i="1"/>
  <c r="D62" i="1"/>
  <c r="D61" i="1"/>
  <c r="D60" i="1"/>
  <c r="D59" i="1"/>
  <c r="D58" i="1"/>
  <c r="D57" i="1"/>
  <c r="D56" i="1"/>
  <c r="D55" i="1"/>
  <c r="D54" i="1"/>
  <c r="D53" i="1"/>
  <c r="D52" i="1"/>
  <c r="D51" i="1"/>
  <c r="F50" i="1"/>
  <c r="C50" i="1"/>
  <c r="D95" i="1" l="1"/>
  <c r="D93" i="1" l="1"/>
  <c r="D4" i="11" l="1"/>
  <c r="C4" i="11"/>
  <c r="D92" i="1" l="1"/>
  <c r="D91" i="1"/>
  <c r="D90" i="1"/>
  <c r="D89" i="1"/>
  <c r="C67" i="1" l="1"/>
  <c r="B31" i="1" l="1"/>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H9" i="11"/>
  <c r="G9" i="11"/>
  <c r="F9" i="11"/>
  <c r="E9" i="11"/>
  <c r="D9" i="11"/>
  <c r="C9" i="11"/>
  <c r="H4" i="11"/>
  <c r="H6" i="11" s="1"/>
  <c r="G4" i="11"/>
  <c r="G6" i="11" s="1"/>
  <c r="F4" i="11"/>
  <c r="F6" i="11" s="1"/>
  <c r="E4" i="11"/>
  <c r="E6" i="11" s="1"/>
  <c r="D6" i="11"/>
  <c r="C6" i="11"/>
  <c r="I11" i="11" l="1"/>
  <c r="I9" i="11" s="1"/>
  <c r="B25" i="1" l="1"/>
  <c r="F111" i="1"/>
  <c r="B122" i="1" l="1"/>
  <c r="A120" i="1" l="1"/>
  <c r="B131" i="1"/>
  <c r="B123" i="1"/>
  <c r="B129" i="1"/>
  <c r="B126" i="1"/>
  <c r="B128" i="1"/>
  <c r="B125"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B80" i="1" l="1"/>
  <c r="B1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企画室</author>
  </authors>
  <commentList>
    <comment ref="E19" authorId="0" shapeId="0" xr:uid="{00000000-0006-0000-0000-000001000000}">
      <text>
        <r>
          <rPr>
            <sz val="9"/>
            <color indexed="81"/>
            <rFont val="MS P ゴシック"/>
            <family val="3"/>
            <charset val="128"/>
          </rPr>
          <t xml:space="preserve">
正式名称で記載。（例．○○市教育委員会、○○町学校設置組合、学校法人○○学園、国立大学法人○○大学）</t>
        </r>
      </text>
    </comment>
    <comment ref="D46" authorId="1" shapeId="0" xr:uid="{357C6537-F999-4879-A36A-21157536971B}">
      <text>
        <r>
          <rPr>
            <sz val="9"/>
            <color indexed="81"/>
            <rFont val="MS P ゴシック"/>
            <family val="3"/>
            <charset val="128"/>
          </rPr>
          <t xml:space="preserve">
「削減する教科等の内容」については、学習指導要領上の内容事項を具体的に記載してください。
「削減する教科等の内容」と「当該内容を教育課程上どのように補完するのか」との対応関係を明らかにして記載してください。
記載例もご確認ください。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s>
  <commentList>
    <comment ref="C6" authorId="0" shapeId="0" xr:uid="{B7BDFB13-52ED-4934-83CD-73AE60CB80E7}">
      <text>
        <r>
          <rPr>
            <sz val="9"/>
            <color indexed="81"/>
            <rFont val="MS P ゴシック"/>
            <family val="3"/>
            <charset val="128"/>
          </rPr>
          <t>初めての提出の場合、「1」と記載してください。
その後、文部科学省から修正指示があり、再提出を行う場合、「2」「3」など提出回数を記載してください。</t>
        </r>
      </text>
    </comment>
    <comment ref="E10" authorId="0" shapeId="0" xr:uid="{29A38A6B-A65A-4143-A5CD-BBC2BE81ADD4}">
      <text>
        <r>
          <rPr>
            <sz val="9"/>
            <color indexed="81"/>
            <rFont val="MS P ゴシック"/>
            <family val="3"/>
            <charset val="128"/>
          </rPr>
          <t>学校名は、正式名称で入力してください。（例．○○市立○○小学校、○○組合立○○中学校、○○村立○○小学校○○分校、私立○○学園中等部、○○大学教育学部附属○○義務教育学校）</t>
        </r>
      </text>
    </comment>
    <comment ref="AD11" authorId="0" shapeId="0" xr:uid="{52FF33FA-6BBB-4E89-B3FD-E77BFA9485BD}">
      <text>
        <r>
          <rPr>
            <sz val="9"/>
            <color indexed="81"/>
            <rFont val="MS P ゴシック"/>
            <family val="3"/>
            <charset val="128"/>
          </rPr>
          <t>「既存教科等の組み換えによる独自の教科等の新設」を行う場合、「</t>
        </r>
        <r>
          <rPr>
            <b/>
            <sz val="9"/>
            <color indexed="81"/>
            <rFont val="MS P ゴシック"/>
            <family val="3"/>
            <charset val="128"/>
          </rPr>
          <t>削減教科</t>
        </r>
        <r>
          <rPr>
            <sz val="9"/>
            <color indexed="81"/>
            <rFont val="MS P ゴシック"/>
            <family val="3"/>
            <charset val="128"/>
          </rPr>
          <t>」欄について、当てはまる教科に「●」を入力してください。また、「</t>
        </r>
        <r>
          <rPr>
            <b/>
            <sz val="9"/>
            <color indexed="81"/>
            <rFont val="MS P ゴシック"/>
            <family val="3"/>
            <charset val="128"/>
          </rPr>
          <t>新設教科</t>
        </r>
        <r>
          <rPr>
            <sz val="9"/>
            <color indexed="81"/>
            <rFont val="MS P ゴシック"/>
            <family val="3"/>
            <charset val="128"/>
          </rPr>
          <t>」欄に新設する教科等名を記載してください。</t>
        </r>
      </text>
    </comment>
    <comment ref="AE11" authorId="0" shapeId="0" xr:uid="{BF850DE2-60D9-4D34-B8E1-8AF16C4C60C2}">
      <text>
        <r>
          <rPr>
            <sz val="9"/>
            <color indexed="81"/>
            <rFont val="MS P ゴシック"/>
            <family val="3"/>
            <charset val="128"/>
          </rPr>
          <t>「英語による教育（いわゆるイマージョン教育）」を行う場合、行う教科を記載してください。</t>
        </r>
      </text>
    </comment>
    <comment ref="AF11" authorId="0" shapeId="0" xr:uid="{DC5A6717-F3F2-4CFE-88B8-3195B7EBA456}">
      <text>
        <r>
          <rPr>
            <sz val="9"/>
            <color indexed="81"/>
            <rFont val="MS P ゴシック"/>
            <family val="3"/>
            <charset val="128"/>
          </rPr>
          <t>その他の教育課程の特例による特別の教育課程を編成・実施する場合、特例の内容を簡潔に記載してください。</t>
        </r>
      </text>
    </comment>
  </commentList>
</comments>
</file>

<file path=xl/sharedStrings.xml><?xml version="1.0" encoding="utf-8"?>
<sst xmlns="http://schemas.openxmlformats.org/spreadsheetml/2006/main" count="229" uniqueCount="202">
  <si>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</si>
  <si>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</si>
  <si>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</si>
  <si>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</si>
  <si>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</si>
  <si>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</si>
  <si>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</si>
  <si>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</si>
  <si>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</si>
  <si>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</si>
  <si>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合計</t>
    <rPh sb="0" eb="2">
      <t>ゴウケイ</t>
    </rPh>
    <phoneticPr fontId="1"/>
  </si>
  <si>
    <t>設置者の別</t>
    <rPh sb="0" eb="3">
      <t>セッチシャ</t>
    </rPh>
    <rPh sb="4" eb="5">
      <t>ベツ</t>
    </rPh>
    <phoneticPr fontId="2"/>
  </si>
  <si>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</si>
  <si>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</si>
  <si>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</si>
  <si>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下段…授業時数の増減</t>
    <rPh sb="0" eb="2">
      <t>ゲダン</t>
    </rPh>
    <rPh sb="3" eb="5">
      <t>ジュギョウ</t>
    </rPh>
    <rPh sb="5" eb="7">
      <t>ジスウ</t>
    </rPh>
    <rPh sb="8" eb="10">
      <t>ゾウゲン</t>
    </rPh>
    <phoneticPr fontId="1"/>
  </si>
  <si>
    <t>各教科の授業時数</t>
    <rPh sb="0" eb="3">
      <t>カクキョウカ</t>
    </rPh>
    <rPh sb="4" eb="6">
      <t>ジュギョウ</t>
    </rPh>
    <rPh sb="6" eb="8">
      <t>ジスウ</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</si>
  <si>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</si>
  <si>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</si>
  <si>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</si>
  <si>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</si>
  <si>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</si>
  <si>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</si>
  <si>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①</t>
    <phoneticPr fontId="1"/>
  </si>
  <si>
    <t>②</t>
    <phoneticPr fontId="1"/>
  </si>
  <si>
    <t>③</t>
    <phoneticPr fontId="1"/>
  </si>
  <si>
    <t>④</t>
    <phoneticPr fontId="1"/>
  </si>
  <si>
    <t>⑤</t>
    <phoneticPr fontId="1"/>
  </si>
  <si>
    <t>【担当者】</t>
    <rPh sb="1" eb="4">
      <t>タントウシャ</t>
    </rPh>
    <phoneticPr fontId="2"/>
  </si>
  <si>
    <t>１　管理機関</t>
    <rPh sb="2" eb="4">
      <t>カンリ</t>
    </rPh>
    <rPh sb="4" eb="6">
      <t>キカン</t>
    </rPh>
    <phoneticPr fontId="2"/>
  </si>
  <si>
    <t>・１行あたり１校ずつ入力してください。</t>
    <rPh sb="2" eb="3">
      <t>ギョウ</t>
    </rPh>
    <rPh sb="7" eb="8">
      <t>コウ</t>
    </rPh>
    <rPh sb="10" eb="12">
      <t>ニュウリョク</t>
    </rPh>
    <phoneticPr fontId="1"/>
  </si>
  <si>
    <t>　（３）実施要項記載事項の確認</t>
    <rPh sb="4" eb="6">
      <t>ジッシ</t>
    </rPh>
    <rPh sb="6" eb="8">
      <t>ヨウコウ</t>
    </rPh>
    <rPh sb="8" eb="10">
      <t>キサイ</t>
    </rPh>
    <rPh sb="10" eb="12">
      <t>ジコウ</t>
    </rPh>
    <rPh sb="13" eb="15">
      <t>カクニン</t>
    </rPh>
    <phoneticPr fontId="1"/>
  </si>
  <si>
    <t>【エラーチェック】</t>
    <phoneticPr fontId="1"/>
  </si>
  <si>
    <t>美術</t>
    <rPh sb="0" eb="2">
      <t>ビジュツ</t>
    </rPh>
    <phoneticPr fontId="1"/>
  </si>
  <si>
    <t>技術・家庭</t>
    <rPh sb="0" eb="2">
      <t>ギジュツ</t>
    </rPh>
    <rPh sb="3" eb="5">
      <t>カテイ</t>
    </rPh>
    <phoneticPr fontId="1"/>
  </si>
  <si>
    <t>保健体育</t>
    <rPh sb="0" eb="2">
      <t>ホケン</t>
    </rPh>
    <rPh sb="2" eb="4">
      <t>タイイク</t>
    </rPh>
    <phoneticPr fontId="1"/>
  </si>
  <si>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</si>
  <si>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</si>
  <si>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</si>
  <si>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</si>
  <si>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</si>
  <si>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</si>
  <si>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管理機関名</t>
    <rPh sb="0" eb="2">
      <t>カンリ</t>
    </rPh>
    <rPh sb="2" eb="4">
      <t>キカン</t>
    </rPh>
    <rPh sb="4" eb="5">
      <t>メイ</t>
    </rPh>
    <phoneticPr fontId="1"/>
  </si>
  <si>
    <t>担当者氏名（上段はふりがな）</t>
    <rPh sb="0" eb="3">
      <t>タントウシャ</t>
    </rPh>
    <rPh sb="3" eb="5">
      <t>シメイ</t>
    </rPh>
    <rPh sb="6" eb="8">
      <t>ジョウダン</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</si>
  <si>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</si>
  <si>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</si>
  <si>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</si>
  <si>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</si>
  <si>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　（１）各学校の同意</t>
    <rPh sb="4" eb="7">
      <t>カクガッコウ</t>
    </rPh>
    <rPh sb="8" eb="10">
      <t>ドウイ</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</si>
  <si>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</si>
  <si>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記</t>
    <rPh sb="0" eb="1">
      <t>キ</t>
    </rPh>
    <phoneticPr fontId="1"/>
  </si>
  <si>
    <t>【エラーチェック】</t>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</si>
  <si>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</si>
  <si>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</si>
  <si>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【様式１】別紙１－２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</si>
  <si>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【様式１】別紙２　特別の教育課程を編成する学校の一覧</t>
    <rPh sb="1" eb="3">
      <t>ヨウシキ</t>
    </rPh>
    <rPh sb="5" eb="7">
      <t>ベッシ</t>
    </rPh>
    <rPh sb="9" eb="11">
      <t>トクベツ</t>
    </rPh>
    <rPh sb="12" eb="14">
      <t>キョウイク</t>
    </rPh>
    <rPh sb="14" eb="16">
      <t>カテイ</t>
    </rPh>
    <rPh sb="17" eb="19">
      <t>ヘンセイ</t>
    </rPh>
    <phoneticPr fontId="1"/>
  </si>
  <si>
    <t>【様式１】</t>
    <rPh sb="1" eb="3">
      <t>ヨウシキ</t>
    </rPh>
    <phoneticPr fontId="1"/>
  </si>
  <si>
    <t>学年</t>
    <rPh sb="0" eb="2">
      <t>ガクネン</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</si>
  <si>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</si>
  <si>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</si>
  <si>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</si>
  <si>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</si>
  <si>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３　特別の教育課程を開始する年度を確認の上、チェックを付してください。</t>
    <rPh sb="2" eb="4">
      <t>トクベツ</t>
    </rPh>
    <rPh sb="5" eb="7">
      <t>キョウイク</t>
    </rPh>
    <rPh sb="7" eb="9">
      <t>カテイ</t>
    </rPh>
    <rPh sb="10" eb="12">
      <t>カイシ</t>
    </rPh>
    <rPh sb="14" eb="16">
      <t>ネンド</t>
    </rPh>
    <rPh sb="17" eb="19">
      <t>カクニン</t>
    </rPh>
    <rPh sb="20" eb="21">
      <t>ウエ</t>
    </rPh>
    <rPh sb="27" eb="28">
      <t>フ</t>
    </rPh>
    <phoneticPr fontId="1"/>
  </si>
  <si>
    <t>開始年度：</t>
    <rPh sb="0" eb="2">
      <t>カイシ</t>
    </rPh>
    <rPh sb="2" eb="4">
      <t>ネンド</t>
    </rPh>
    <phoneticPr fontId="1"/>
  </si>
  <si>
    <t>４　特別の教育課程の概要について、以下から選択してください。（複数の類型を併せて行う場合は、複数選択してください。）</t>
    <rPh sb="2" eb="4">
      <t>トクベツ</t>
    </rPh>
    <rPh sb="5" eb="7">
      <t>キョウイク</t>
    </rPh>
    <rPh sb="7" eb="9">
      <t>カテイ</t>
    </rPh>
    <rPh sb="10" eb="12">
      <t>ガイヨウ</t>
    </rPh>
    <rPh sb="17" eb="19">
      <t>イカ</t>
    </rPh>
    <rPh sb="21" eb="23">
      <t>センタク</t>
    </rPh>
    <rPh sb="31" eb="33">
      <t>フクスウ</t>
    </rPh>
    <rPh sb="34" eb="36">
      <t>ルイケイ</t>
    </rPh>
    <rPh sb="37" eb="38">
      <t>アワ</t>
    </rPh>
    <rPh sb="40" eb="41">
      <t>オコナ</t>
    </rPh>
    <rPh sb="42" eb="44">
      <t>バアイ</t>
    </rPh>
    <rPh sb="46" eb="48">
      <t>フクスウ</t>
    </rPh>
    <rPh sb="48" eb="50">
      <t>センタク</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</si>
  <si>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</si>
  <si>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その他</t>
    <rPh sb="2" eb="3">
      <t>タ</t>
    </rPh>
    <phoneticPr fontId="1"/>
  </si>
  <si>
    <t>教育課程特例校指定申請書（新規）</t>
    <rPh sb="0" eb="2">
      <t>キョウイク</t>
    </rPh>
    <rPh sb="2" eb="4">
      <t>カテイ</t>
    </rPh>
    <rPh sb="4" eb="7">
      <t>トクレイコウ</t>
    </rPh>
    <rPh sb="7" eb="9">
      <t>シテイ</t>
    </rPh>
    <rPh sb="9" eb="11">
      <t>シンセイ</t>
    </rPh>
    <rPh sb="11" eb="12">
      <t>ショ</t>
    </rPh>
    <rPh sb="13" eb="15">
      <t>シンキ</t>
    </rPh>
    <phoneticPr fontId="2"/>
  </si>
  <si>
    <t>下記のとおり、教育課程特例校の指定を希望するので、本申請書により申請します。</t>
    <rPh sb="7" eb="9">
      <t>キョウイク</t>
    </rPh>
    <rPh sb="9" eb="11">
      <t>カテイ</t>
    </rPh>
    <rPh sb="11" eb="13">
      <t>トクレイ</t>
    </rPh>
    <rPh sb="13" eb="14">
      <t>コウ</t>
    </rPh>
    <rPh sb="15" eb="17">
      <t>シテイ</t>
    </rPh>
    <rPh sb="18" eb="20">
      <t>キボウ</t>
    </rPh>
    <phoneticPr fontId="1"/>
  </si>
  <si>
    <t>英語による教育（いわゆるイマージョン教育）</t>
    <rPh sb="0" eb="2">
      <t>エイゴ</t>
    </rPh>
    <rPh sb="5" eb="7">
      <t>キョウイク</t>
    </rPh>
    <rPh sb="18" eb="20">
      <t>キョウイク</t>
    </rPh>
    <phoneticPr fontId="1"/>
  </si>
  <si>
    <t>特別の教育課程を編成することについて、７の各学校の同意を得ている。</t>
    <rPh sb="0" eb="2">
      <t>トクベツ</t>
    </rPh>
    <rPh sb="3" eb="5">
      <t>キョウイク</t>
    </rPh>
    <rPh sb="5" eb="7">
      <t>カテイ</t>
    </rPh>
    <rPh sb="8" eb="10">
      <t>ヘンセイ</t>
    </rPh>
    <rPh sb="21" eb="22">
      <t>カク</t>
    </rPh>
    <rPh sb="22" eb="24">
      <t>ガッコウ</t>
    </rPh>
    <rPh sb="25" eb="27">
      <t>ドウイ</t>
    </rPh>
    <rPh sb="28" eb="29">
      <t>エ</t>
    </rPh>
    <phoneticPr fontId="1"/>
  </si>
  <si>
    <t>⑥</t>
    <phoneticPr fontId="1"/>
  </si>
  <si>
    <t>⑦</t>
    <phoneticPr fontId="1"/>
  </si>
  <si>
    <t>８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</si>
  <si>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数学</t>
    <rPh sb="0" eb="2">
      <t>スウガク</t>
    </rPh>
    <phoneticPr fontId="1"/>
  </si>
  <si>
    <t>←新設教科等を設けている場合、名称及び各学年の授業時数を記載してください。</t>
    <rPh sb="1" eb="3">
      <t>シンセツ</t>
    </rPh>
    <phoneticPr fontId="1"/>
  </si>
  <si>
    <t>←新設教科等を設けている場合、名称及び各学年の授業時数を記載してください。</t>
    <rPh sb="1" eb="3">
      <t>シンセツ</t>
    </rPh>
    <rPh sb="3" eb="5">
      <t>キョウカ</t>
    </rPh>
    <rPh sb="5" eb="6">
      <t>トウ</t>
    </rPh>
    <phoneticPr fontId="1"/>
  </si>
  <si>
    <t>管理機関名（上段はふりがな）</t>
    <rPh sb="0" eb="2">
      <t>カンリ</t>
    </rPh>
    <rPh sb="2" eb="4">
      <t>キカン</t>
    </rPh>
    <rPh sb="4" eb="5">
      <t>メイ</t>
    </rPh>
    <rPh sb="6" eb="8">
      <t>ジョウダン</t>
    </rPh>
    <phoneticPr fontId="1"/>
  </si>
  <si>
    <t>７の各学校は、特別の教育課程に基づく教育の実施状況について、自ら評価を行い、毎年度その結果を公表する予定である。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0" eb="31">
      <t>ミズカ</t>
    </rPh>
    <rPh sb="32" eb="34">
      <t>ヒョウカ</t>
    </rPh>
    <rPh sb="35" eb="36">
      <t>オコナ</t>
    </rPh>
    <rPh sb="38" eb="41">
      <t>マイネンド</t>
    </rPh>
    <rPh sb="43" eb="45">
      <t>ケッカ</t>
    </rPh>
    <rPh sb="46" eb="48">
      <t>コウヒョウ</t>
    </rPh>
    <rPh sb="50" eb="52">
      <t>ヨテイ</t>
    </rPh>
    <phoneticPr fontId="1"/>
  </si>
  <si>
    <t>特別の教育課程の内容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17" eb="18">
      <t>カク</t>
    </rPh>
    <phoneticPr fontId="1"/>
  </si>
  <si>
    <t>下段…授業時数の増減</t>
    <phoneticPr fontId="1"/>
  </si>
  <si>
    <t>中段…学校教育法施行規則に定める標準授業時数</t>
    <phoneticPr fontId="1"/>
  </si>
  <si>
    <t>上段…変更後の授業時数</t>
    <phoneticPr fontId="1"/>
  </si>
  <si>
    <t>９　教育課程特例校における特別の教育課程の実施状況の報告等に関する以下①～④の各項目について、それぞれ確認し、チェックを付してください。</t>
    <phoneticPr fontId="1"/>
  </si>
  <si>
    <t>②</t>
    <phoneticPr fontId="1"/>
  </si>
  <si>
    <t>７の各学校は、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2" eb="34">
      <t>ヒョウカ</t>
    </rPh>
    <rPh sb="35" eb="37">
      <t>ケッカ</t>
    </rPh>
    <rPh sb="38" eb="39">
      <t>フ</t>
    </rPh>
    <rPh sb="42" eb="44">
      <t>トウガイ</t>
    </rPh>
    <rPh sb="44" eb="46">
      <t>ガッコウ</t>
    </rPh>
    <rPh sb="47" eb="49">
      <t>ジドウ</t>
    </rPh>
    <rPh sb="49" eb="51">
      <t>セイト</t>
    </rPh>
    <rPh sb="52" eb="55">
      <t>ホゴシャ</t>
    </rPh>
    <rPh sb="57" eb="58">
      <t>タ</t>
    </rPh>
    <rPh sb="59" eb="61">
      <t>ガッコウ</t>
    </rPh>
    <rPh sb="61" eb="64">
      <t>カンケイシャ</t>
    </rPh>
    <rPh sb="65" eb="67">
      <t>トウガイ</t>
    </rPh>
    <rPh sb="67" eb="69">
      <t>ガッコウ</t>
    </rPh>
    <rPh sb="70" eb="72">
      <t>ショクイン</t>
    </rPh>
    <rPh sb="73" eb="74">
      <t>ノゾ</t>
    </rPh>
    <rPh sb="80" eb="82">
      <t>ヒョウカ</t>
    </rPh>
    <rPh sb="83" eb="84">
      <t>オコナ</t>
    </rPh>
    <rPh sb="86" eb="89">
      <t>マイネンド</t>
    </rPh>
    <rPh sb="91" eb="93">
      <t>ケッカ</t>
    </rPh>
    <rPh sb="94" eb="96">
      <t>コウヒョウ</t>
    </rPh>
    <rPh sb="98" eb="100">
      <t>ヨテイ</t>
    </rPh>
    <phoneticPr fontId="1"/>
  </si>
  <si>
    <r>
      <t>５　地域や学校の特色と、その特色を活かして特別の教育課程を編成して教育を行う理由を記載してください。</t>
    </r>
    <r>
      <rPr>
        <sz val="11"/>
        <color theme="1"/>
        <rFont val="ＭＳ ゴシック"/>
        <family val="3"/>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</si>
  <si>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申請年月日を入力→
（例．令和○年○月○日）</t>
    <rPh sb="0" eb="2">
      <t>シンセイ</t>
    </rPh>
    <rPh sb="2" eb="5">
      <t>ネンガッピ</t>
    </rPh>
    <rPh sb="6" eb="8">
      <t>ニュウリョク</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</si>
  <si>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</si>
  <si>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</si>
  <si>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設置</t>
    <rPh sb="0" eb="2">
      <t>セッチ</t>
    </rPh>
    <phoneticPr fontId="2"/>
  </si>
  <si>
    <t>学校名</t>
    <rPh sb="0" eb="3">
      <t>ガッコウメイ</t>
    </rPh>
    <phoneticPr fontId="2"/>
  </si>
  <si>
    <t>学校種</t>
    <rPh sb="0" eb="2">
      <t>ガッコウ</t>
    </rPh>
    <rPh sb="2" eb="3">
      <t>シュ</t>
    </rPh>
    <phoneticPr fontId="2"/>
  </si>
  <si>
    <t>指定</t>
    <rPh sb="0" eb="2">
      <t>シテイ</t>
    </rPh>
    <phoneticPr fontId="2"/>
  </si>
  <si>
    <t>変更</t>
    <rPh sb="0" eb="2">
      <t>ヘンコウ</t>
    </rPh>
    <phoneticPr fontId="2"/>
  </si>
  <si>
    <t>教育課程の特例</t>
    <rPh sb="0" eb="2">
      <t>キョウイク</t>
    </rPh>
    <rPh sb="2" eb="4">
      <t>カテイ</t>
    </rPh>
    <rPh sb="5" eb="7">
      <t>トクレイ</t>
    </rPh>
    <phoneticPr fontId="2"/>
  </si>
  <si>
    <t>終期</t>
    <rPh sb="0" eb="2">
      <t>シュウキ</t>
    </rPh>
    <phoneticPr fontId="2"/>
  </si>
  <si>
    <t>イマージョン教育</t>
    <rPh sb="6" eb="8">
      <t>キョウイク</t>
    </rPh>
    <phoneticPr fontId="2"/>
  </si>
  <si>
    <t>その他</t>
    <rPh sb="2" eb="3">
      <t>タ</t>
    </rPh>
    <phoneticPr fontId="2"/>
  </si>
  <si>
    <t>国</t>
    <rPh sb="0" eb="1">
      <t>コク</t>
    </rPh>
    <phoneticPr fontId="2"/>
  </si>
  <si>
    <t>社</t>
    <rPh sb="0" eb="1">
      <t>シャ</t>
    </rPh>
    <phoneticPr fontId="2"/>
  </si>
  <si>
    <t>算</t>
    <rPh sb="0" eb="1">
      <t>サン</t>
    </rPh>
    <phoneticPr fontId="2"/>
  </si>
  <si>
    <t>数</t>
    <rPh sb="0" eb="1">
      <t>スウ</t>
    </rPh>
    <phoneticPr fontId="2"/>
  </si>
  <si>
    <t>理</t>
    <rPh sb="0" eb="1">
      <t>リ</t>
    </rPh>
    <phoneticPr fontId="2"/>
  </si>
  <si>
    <t>生</t>
    <rPh sb="0" eb="1">
      <t>ナマ</t>
    </rPh>
    <phoneticPr fontId="2"/>
  </si>
  <si>
    <t>音</t>
    <rPh sb="0" eb="1">
      <t>オン</t>
    </rPh>
    <phoneticPr fontId="2"/>
  </si>
  <si>
    <t>図</t>
    <rPh sb="0" eb="1">
      <t>ズ</t>
    </rPh>
    <phoneticPr fontId="2"/>
  </si>
  <si>
    <t>美</t>
    <rPh sb="0" eb="1">
      <t>ビ</t>
    </rPh>
    <phoneticPr fontId="2"/>
  </si>
  <si>
    <t>家</t>
    <rPh sb="0" eb="1">
      <t>イエ</t>
    </rPh>
    <phoneticPr fontId="2"/>
  </si>
  <si>
    <t>技・家</t>
    <rPh sb="0" eb="1">
      <t>ギ</t>
    </rPh>
    <rPh sb="2" eb="3">
      <t>カ</t>
    </rPh>
    <phoneticPr fontId="2"/>
  </si>
  <si>
    <t>体</t>
    <rPh sb="0" eb="1">
      <t>カラダ</t>
    </rPh>
    <phoneticPr fontId="2"/>
  </si>
  <si>
    <t>保体</t>
    <rPh sb="0" eb="2">
      <t>ホタイ</t>
    </rPh>
    <phoneticPr fontId="2"/>
  </si>
  <si>
    <t>外</t>
    <rPh sb="0" eb="1">
      <t>ガイ</t>
    </rPh>
    <phoneticPr fontId="2"/>
  </si>
  <si>
    <t>道</t>
    <rPh sb="0" eb="1">
      <t>ミチ</t>
    </rPh>
    <phoneticPr fontId="2"/>
  </si>
  <si>
    <t>外活</t>
    <rPh sb="0" eb="1">
      <t>ガイ</t>
    </rPh>
    <rPh sb="1" eb="2">
      <t>カツ</t>
    </rPh>
    <phoneticPr fontId="2"/>
  </si>
  <si>
    <t>総</t>
    <rPh sb="0" eb="1">
      <t>ソウ</t>
    </rPh>
    <phoneticPr fontId="2"/>
  </si>
  <si>
    <t>特</t>
    <rPh sb="0" eb="1">
      <t>トク</t>
    </rPh>
    <phoneticPr fontId="2"/>
  </si>
  <si>
    <t>都道府県</t>
    <rPh sb="0" eb="4">
      <t>トドウフケン</t>
    </rPh>
    <phoneticPr fontId="2"/>
  </si>
  <si>
    <t>管理機関</t>
    <rPh sb="0" eb="2">
      <t>カンリ</t>
    </rPh>
    <rPh sb="2" eb="4">
      <t>キカン</t>
    </rPh>
    <phoneticPr fontId="2"/>
  </si>
  <si>
    <t>ふりがな</t>
    <phoneticPr fontId="2"/>
  </si>
  <si>
    <t>廃止</t>
    <rPh sb="0" eb="2">
      <t>ハイシ</t>
    </rPh>
    <phoneticPr fontId="2"/>
  </si>
  <si>
    <t>削減教科</t>
    <rPh sb="0" eb="2">
      <t>サクゲン</t>
    </rPh>
    <rPh sb="2" eb="4">
      <t>キョウカ</t>
    </rPh>
    <phoneticPr fontId="2"/>
  </si>
  <si>
    <t>新設教科</t>
    <rPh sb="0" eb="2">
      <t>シンセツ</t>
    </rPh>
    <rPh sb="2" eb="4">
      <t>キョウカ</t>
    </rPh>
    <phoneticPr fontId="2"/>
  </si>
  <si>
    <t>都道府県・指定都市</t>
    <rPh sb="0" eb="4">
      <t>トドウフケン</t>
    </rPh>
    <rPh sb="5" eb="9">
      <t>シテイトシ</t>
    </rPh>
    <phoneticPr fontId="1"/>
  </si>
  <si>
    <t>01北海道</t>
  </si>
  <si>
    <t>02青森県</t>
  </si>
  <si>
    <t>03岩手県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</si>
  <si>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</si>
  <si>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</si>
  <si>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</si>
  <si>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</si>
  <si>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</si>
  <si>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</si>
  <si>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</si>
  <si>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</si>
  <si>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</si>
  <si>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</si>
  <si>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</si>
  <si>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</si>
  <si>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</si>
  <si>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</si>
  <si>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</si>
  <si>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</si>
  <si>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</si>
  <si>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</si>
  <si>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</si>
  <si>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</si>
  <si>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</si>
  <si>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</si>
  <si>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</si>
  <si>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</si>
  <si>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</si>
  <si>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</si>
  <si>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</si>
  <si>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</si>
  <si>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</si>
  <si>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</si>
  <si>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</si>
  <si>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</si>
  <si>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</si>
  <si>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</si>
  <si>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</si>
  <si>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</si>
  <si>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</si>
  <si>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</si>
  <si>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</si>
  <si>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</si>
  <si>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</si>
  <si>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</si>
  <si>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</si>
  <si>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</si>
  <si>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</si>
  <si>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</si>
  <si>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</si>
  <si>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</si>
  <si>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</si>
  <si>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</si>
  <si>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</si>
  <si>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</si>
  <si>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</si>
  <si>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</si>
  <si>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</si>
  <si>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</si>
  <si>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</si>
  <si>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</si>
  <si>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04宮城県</t>
    <phoneticPr fontId="1"/>
  </si>
  <si>
    <t>05秋田県</t>
    <phoneticPr fontId="1"/>
  </si>
  <si>
    <t>06山形県</t>
    <phoneticPr fontId="1"/>
  </si>
  <si>
    <t>07福島県</t>
    <phoneticPr fontId="1"/>
  </si>
  <si>
    <t>08茨城県</t>
    <phoneticPr fontId="1"/>
  </si>
  <si>
    <t>09栃木県</t>
    <phoneticPr fontId="1"/>
  </si>
  <si>
    <t>都道府県・指定都市名</t>
    <rPh sb="0" eb="4">
      <t>トドウフケン</t>
    </rPh>
    <rPh sb="5" eb="9">
      <t>シテイトシ</t>
    </rPh>
    <rPh sb="9" eb="10">
      <t>メイ</t>
    </rPh>
    <phoneticPr fontId="1"/>
  </si>
  <si>
    <t>・特別の教育課程を編成する各学校について、学校名及び編成する教育課程の特例を記載してください。</t>
    <rPh sb="1" eb="3">
      <t>トクベツ</t>
    </rPh>
    <rPh sb="4" eb="8">
      <t>キョウイクカテイ</t>
    </rPh>
    <rPh sb="9" eb="11">
      <t>ヘンセイ</t>
    </rPh>
    <rPh sb="13" eb="14">
      <t>カク</t>
    </rPh>
    <rPh sb="14" eb="16">
      <t>ガッコウ</t>
    </rPh>
    <rPh sb="21" eb="23">
      <t>ガッコウ</t>
    </rPh>
    <rPh sb="23" eb="24">
      <t>メイ</t>
    </rPh>
    <rPh sb="24" eb="25">
      <t>オヨ</t>
    </rPh>
    <rPh sb="26" eb="28">
      <t>ヘンセイ</t>
    </rPh>
    <rPh sb="30" eb="34">
      <t>キョウイクカテイ</t>
    </rPh>
    <rPh sb="35" eb="37">
      <t>トクレイ</t>
    </rPh>
    <rPh sb="38" eb="40">
      <t>キサイ</t>
    </rPh>
    <phoneticPr fontId="1"/>
  </si>
  <si>
    <t>文部科学省に本申請書を提出するのは何度目ですか。</t>
    <rPh sb="0" eb="5">
      <t>モンブカガクショウ</t>
    </rPh>
    <rPh sb="6" eb="10">
      <t>ホンシンセイショ</t>
    </rPh>
    <rPh sb="11" eb="13">
      <t>テイシュツ</t>
    </rPh>
    <rPh sb="17" eb="20">
      <t>ナンドメ</t>
    </rPh>
    <phoneticPr fontId="1"/>
  </si>
  <si>
    <t>度目</t>
    <rPh sb="0" eb="1">
      <t>ド</t>
    </rPh>
    <rPh sb="1" eb="2">
      <t>メ</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</si>
  <si>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</si>
  <si>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</si>
  <si>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</si>
  <si>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</si>
  <si>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管理機関</t>
    <rPh sb="0" eb="4">
      <t>カンリキカン</t>
    </rPh>
    <phoneticPr fontId="1"/>
  </si>
  <si>
    <t>担当者情報</t>
    <rPh sb="0" eb="3">
      <t>タントウシャ</t>
    </rPh>
    <rPh sb="3" eb="5">
      <t>ジョウホウ</t>
    </rPh>
    <phoneticPr fontId="1"/>
  </si>
  <si>
    <t>７　特別の教育課程を編成する学校の一覧及び教育課程の特例の概要を別紙２に入力してください。</t>
    <rPh sb="19" eb="20">
      <t>オヨ</t>
    </rPh>
    <rPh sb="21" eb="25">
      <t>キョウイクカテイ</t>
    </rPh>
    <rPh sb="26" eb="28">
      <t>トクレイ</t>
    </rPh>
    <rPh sb="29" eb="31">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</si>
</sst>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 numFmtId="182" formatCode="00"/>
  </numFmts>
  <fonts count="18">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1"/>
      <name val="ＭＳ ゴシック"/>
      <family val="3"/>
      <charset val="128"/>
    </font>
    <font>
      <b/>
      <sz val="11"/>
      <color theme="1"/>
      <name val="ＭＳ ゴシック"/>
      <family val="3"/>
      <charset val="128"/>
    </font>
    <font>
      <b/>
      <sz val="16"/>
      <color theme="1"/>
      <name val="ＭＳ ゴシック"/>
      <family val="3"/>
      <charset val="128"/>
    </font>
    <font>
      <sz val="11"/>
      <color theme="0"/>
      <name val="游ゴシック"/>
      <family val="2"/>
      <charset val="128"/>
      <scheme val="minor"/>
    </font>
    <font>
      <b/>
      <sz val="18"/>
      <color theme="1"/>
      <name val="ＭＳ ゴシック"/>
      <family val="3"/>
      <charset val="128"/>
    </font>
    <font>
      <b/>
      <sz val="11"/>
      <color theme="1"/>
      <name val="游ゴシック"/>
      <family val="3"/>
      <charset val="128"/>
      <scheme val="minor"/>
    </font>
    <font>
      <sz val="9"/>
      <color indexed="81"/>
      <name val="MS P ゴシック"/>
      <family val="3"/>
      <charset val="128"/>
    </font>
    <font>
      <b/>
      <sz val="11"/>
      <color rgb="FFFF0000"/>
      <name val="ＭＳ ゴシック"/>
      <family val="3"/>
      <charset val="128"/>
    </font>
    <font>
      <b/>
      <sz val="11"/>
      <name val="ＭＳ ゴシック"/>
      <family val="3"/>
      <charset val="128"/>
    </font>
    <font>
      <sz val="14"/>
      <color theme="1"/>
      <name val="ＭＳ 明朝"/>
      <family val="1"/>
      <charset val="128"/>
    </font>
    <font>
      <b/>
      <sz val="11"/>
      <name val="ＭＳ Ｐゴシック"/>
      <family val="3"/>
      <charset val="128"/>
    </font>
    <font>
      <sz val="1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201">
    <xf numFmtId="0" fontId="0" fillId="0" borderId="0" xfId="0">
      <alignment vertical="center"/>
    </xf>
    <xf numFmtId="0" fontId="3" fillId="0" borderId="0" xfId="0" applyFont="1" applyAlignment="1"/>
    <xf numFmtId="0" fontId="3" fillId="0" borderId="0" xfId="0" applyFont="1">
      <alignment vertical="center"/>
    </xf>
    <xf numFmtId="0" fontId="5" fillId="0" borderId="0" xfId="0" applyFont="1">
      <alignment vertical="center"/>
    </xf>
    <xf numFmtId="0" fontId="3" fillId="0" borderId="1" xfId="0" applyFont="1" applyBorder="1">
      <alignment vertical="center"/>
    </xf>
    <xf numFmtId="0" fontId="3" fillId="2" borderId="7" xfId="0"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3" fillId="2" borderId="1" xfId="0"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7" xfId="0" applyFont="1" applyBorder="1">
      <alignment vertical="center"/>
    </xf>
    <xf numFmtId="0" fontId="10" fillId="0" borderId="0" xfId="0" applyFont="1">
      <alignment vertical="center"/>
    </xf>
    <xf numFmtId="0" fontId="8" fillId="0" borderId="0" xfId="0" applyFont="1" applyFill="1">
      <alignment vertical="center"/>
    </xf>
    <xf numFmtId="0" fontId="6" fillId="0" borderId="0" xfId="0" applyFont="1" applyAlignment="1">
      <alignment horizontal="center"/>
    </xf>
    <xf numFmtId="0" fontId="6" fillId="0" borderId="0" xfId="0" applyFont="1" applyFill="1" applyBorder="1" applyAlignment="1">
      <alignment horizontal="center"/>
    </xf>
    <xf numFmtId="0" fontId="6" fillId="0" borderId="0" xfId="0" applyFont="1">
      <alignment vertical="center"/>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center" vertical="center"/>
    </xf>
    <xf numFmtId="0" fontId="6" fillId="0" borderId="0" xfId="0" applyFont="1">
      <alignment vertical="center"/>
    </xf>
    <xf numFmtId="0" fontId="3" fillId="2" borderId="8" xfId="0" applyFont="1" applyFill="1" applyBorder="1" applyAlignment="1">
      <alignment horizontal="center" vertical="center"/>
    </xf>
    <xf numFmtId="0" fontId="0" fillId="0" borderId="0" xfId="0"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177" fontId="3" fillId="3" borderId="8" xfId="0" applyNumberFormat="1" applyFont="1" applyFill="1" applyBorder="1" applyAlignment="1">
      <alignment horizontal="center" vertical="center"/>
    </xf>
    <xf numFmtId="177" fontId="3" fillId="3" borderId="32"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0" fontId="12" fillId="0" borderId="0" xfId="0" applyFont="1">
      <alignment vertical="center"/>
    </xf>
    <xf numFmtId="0" fontId="13" fillId="0" borderId="0" xfId="0" applyFont="1" applyAlignment="1">
      <alignment horizontal="right" vertical="center"/>
    </xf>
    <xf numFmtId="0" fontId="3" fillId="0" borderId="20" xfId="0" applyFont="1" applyBorder="1" applyAlignment="1">
      <alignment vertical="center" wrapText="1"/>
    </xf>
    <xf numFmtId="0" fontId="3" fillId="0" borderId="0" xfId="0" applyFont="1" applyAlignment="1">
      <alignment horizontal="center"/>
    </xf>
    <xf numFmtId="0" fontId="6" fillId="0" borderId="0" xfId="0" applyFont="1" applyAlignment="1">
      <alignment horizontal="left" vertical="center"/>
    </xf>
    <xf numFmtId="0" fontId="3" fillId="2" borderId="1" xfId="0" applyFont="1" applyFill="1" applyBorder="1" applyAlignment="1">
      <alignment horizontal="left" vertical="center"/>
    </xf>
    <xf numFmtId="0" fontId="6" fillId="0" borderId="0" xfId="0" applyFont="1">
      <alignment vertical="center"/>
    </xf>
    <xf numFmtId="0" fontId="6" fillId="0" borderId="0" xfId="0" applyFont="1">
      <alignment vertical="center"/>
    </xf>
    <xf numFmtId="0" fontId="3" fillId="2" borderId="1" xfId="0" applyFont="1" applyFill="1" applyBorder="1" applyAlignment="1"/>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xf numFmtId="0" fontId="3" fillId="0" borderId="0" xfId="0" applyFont="1" applyFill="1" applyBorder="1" applyAlignment="1"/>
    <xf numFmtId="0" fontId="3" fillId="0" borderId="0" xfId="0" applyNumberFormat="1" applyFont="1" applyAlignment="1">
      <alignment horizontal="center"/>
    </xf>
    <xf numFmtId="0" fontId="3" fillId="0" borderId="0" xfId="0" applyFont="1" applyFill="1" applyBorder="1" applyAlignment="1">
      <alignment horizontal="left"/>
    </xf>
    <xf numFmtId="0" fontId="3" fillId="0" borderId="0" xfId="0" applyFont="1" applyAlignment="1">
      <alignment horizontal="center"/>
    </xf>
    <xf numFmtId="0" fontId="5" fillId="2" borderId="1" xfId="0" applyFont="1" applyFill="1" applyBorder="1" applyAlignment="1">
      <alignment horizontal="center" vertical="center"/>
    </xf>
    <xf numFmtId="179" fontId="14" fillId="2" borderId="1" xfId="0" applyNumberFormat="1" applyFont="1" applyFill="1" applyBorder="1" applyAlignment="1">
      <alignment horizontal="righ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right" vertical="center" wrapText="1"/>
    </xf>
    <xf numFmtId="0" fontId="0"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5" fillId="0" borderId="1" xfId="0" applyFont="1" applyBorder="1" applyAlignment="1">
      <alignment horizontal="center" vertical="center" wrapText="1" shrinkToFit="1"/>
    </xf>
    <xf numFmtId="0" fontId="16" fillId="0" borderId="1" xfId="0" applyFont="1" applyBorder="1" applyAlignment="1">
      <alignment horizontal="center" vertical="top" shrinkToFit="1"/>
    </xf>
    <xf numFmtId="0" fontId="16" fillId="0" borderId="1" xfId="0" applyFont="1" applyBorder="1" applyAlignment="1">
      <alignment horizontal="left" vertical="center" shrinkToFit="1"/>
    </xf>
    <xf numFmtId="182" fontId="0" fillId="0" borderId="0" xfId="0" applyNumberFormat="1">
      <alignment vertical="center"/>
    </xf>
    <xf numFmtId="0" fontId="16" fillId="2" borderId="1" xfId="0" applyFont="1" applyFill="1" applyBorder="1" applyAlignment="1">
      <alignment horizontal="left" vertical="center" shrinkToFit="1"/>
    </xf>
    <xf numFmtId="0" fontId="15" fillId="0" borderId="1" xfId="0" applyFont="1" applyBorder="1" applyAlignment="1">
      <alignment horizontal="left" vertical="center" shrinkToFit="1"/>
    </xf>
    <xf numFmtId="0" fontId="7" fillId="0" borderId="0" xfId="0" applyFont="1" applyAlignment="1">
      <alignment vertical="center"/>
    </xf>
    <xf numFmtId="0" fontId="16" fillId="0" borderId="1" xfId="0" applyFont="1" applyBorder="1" applyAlignment="1">
      <alignment horizontal="center" vertical="center" shrinkToFit="1"/>
    </xf>
    <xf numFmtId="0" fontId="7" fillId="0" borderId="0" xfId="0" applyFont="1" applyFill="1" applyAlignment="1">
      <alignment horizontal="center" vertic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3"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xf>
    <xf numFmtId="0" fontId="3" fillId="0" borderId="0" xfId="0" applyFont="1" applyAlignment="1">
      <alignment horizontal="right" vertical="center" wrapText="1"/>
    </xf>
    <xf numFmtId="0" fontId="3" fillId="0" borderId="0" xfId="0" applyFont="1" applyAlignment="1">
      <alignment horizontal="right" vertical="center"/>
    </xf>
    <xf numFmtId="0" fontId="3" fillId="0" borderId="9" xfId="0" applyFont="1" applyBorder="1" applyAlignment="1">
      <alignment horizontal="right" vertical="center"/>
    </xf>
    <xf numFmtId="0" fontId="14" fillId="0" borderId="0" xfId="0" applyFont="1" applyAlignment="1">
      <alignment horizontal="left" vertical="center" wrapText="1"/>
    </xf>
    <xf numFmtId="0" fontId="14" fillId="0" borderId="0" xfId="0" applyFont="1" applyAlignment="1">
      <alignment horizontal="left"/>
    </xf>
    <xf numFmtId="0" fontId="3" fillId="0" borderId="9" xfId="0" applyFont="1" applyBorder="1" applyAlignment="1">
      <alignment horizontal="right" vertical="center" wrapText="1"/>
    </xf>
    <xf numFmtId="0" fontId="6" fillId="0" borderId="0" xfId="0" applyFont="1" applyAlignment="1"/>
    <xf numFmtId="178" fontId="3" fillId="0" borderId="0" xfId="0" applyNumberFormat="1" applyFont="1" applyFill="1" applyAlignment="1">
      <alignment horizontal="center"/>
    </xf>
    <xf numFmtId="178" fontId="3" fillId="0" borderId="0" xfId="0" applyNumberFormat="1" applyFont="1" applyAlignment="1">
      <alignment horizontal="center"/>
    </xf>
    <xf numFmtId="0" fontId="6" fillId="0" borderId="0" xfId="0" applyFont="1" applyAlignment="1">
      <alignment horizontal="left"/>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shrinkToFit="1"/>
      <protection locked="0"/>
    </xf>
    <xf numFmtId="0" fontId="3" fillId="2" borderId="18" xfId="0" applyFont="1" applyFill="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wrapText="1" shrinkToFit="1"/>
      <protection locked="0"/>
    </xf>
    <xf numFmtId="0" fontId="3" fillId="0" borderId="9" xfId="0" applyFont="1" applyBorder="1" applyAlignment="1">
      <alignment horizontal="left" vertical="center" wrapText="1"/>
    </xf>
    <xf numFmtId="0" fontId="3" fillId="0" borderId="0" xfId="0" applyFont="1" applyAlignment="1">
      <alignment horizontal="center"/>
    </xf>
    <xf numFmtId="0" fontId="3" fillId="2" borderId="22" xfId="0" applyFont="1" applyFill="1" applyBorder="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wrapText="1"/>
    </xf>
    <xf numFmtId="0" fontId="6" fillId="0" borderId="0" xfId="0" applyFont="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shrinkToFit="1"/>
      <protection locked="0"/>
    </xf>
    <xf numFmtId="0" fontId="3" fillId="0" borderId="2" xfId="0" applyFont="1" applyBorder="1" applyAlignment="1">
      <alignment horizontal="left" vertical="center"/>
    </xf>
    <xf numFmtId="0" fontId="3" fillId="2" borderId="18"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3" fillId="0" borderId="6" xfId="0" applyFont="1" applyBorder="1" applyAlignment="1">
      <alignment horizontal="left" vertical="center" wrapText="1"/>
    </xf>
    <xf numFmtId="0" fontId="3" fillId="2" borderId="1" xfId="0" applyFont="1" applyFill="1" applyBorder="1" applyAlignment="1">
      <alignment horizontal="left" vertical="center"/>
    </xf>
    <xf numFmtId="180" fontId="3" fillId="2" borderId="10" xfId="0" applyNumberFormat="1" applyFont="1" applyFill="1" applyBorder="1" applyAlignment="1" applyProtection="1">
      <alignment horizontal="left" vertical="center" wrapText="1"/>
      <protection locked="0"/>
    </xf>
    <xf numFmtId="180" fontId="3" fillId="2" borderId="11"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left"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0" borderId="0" xfId="0" applyFont="1" applyFill="1" applyBorder="1" applyAlignment="1">
      <alignment horizontal="left" vertical="top"/>
    </xf>
    <xf numFmtId="0" fontId="6" fillId="0" borderId="0" xfId="0" applyFont="1" applyAlignment="1">
      <alignment horizontal="center" vertical="center"/>
    </xf>
    <xf numFmtId="0" fontId="3" fillId="2" borderId="17" xfId="0" applyFont="1" applyFill="1" applyBorder="1" applyAlignment="1" applyProtection="1">
      <alignment horizontal="left" wrapText="1"/>
      <protection locked="0"/>
    </xf>
    <xf numFmtId="0" fontId="3" fillId="2" borderId="18" xfId="0" applyFont="1" applyFill="1" applyBorder="1" applyAlignment="1" applyProtection="1">
      <alignment horizontal="left" wrapText="1"/>
      <protection locked="0"/>
    </xf>
    <xf numFmtId="0" fontId="3" fillId="2" borderId="19" xfId="0" applyFont="1" applyFill="1" applyBorder="1" applyAlignment="1" applyProtection="1">
      <alignment horizontal="left" wrapText="1"/>
      <protection locked="0"/>
    </xf>
    <xf numFmtId="0" fontId="3" fillId="2" borderId="14" xfId="0" applyFont="1" applyFill="1" applyBorder="1" applyAlignment="1" applyProtection="1">
      <alignment horizontal="left" vertical="center" wrapText="1" shrinkToFit="1"/>
      <protection locked="0"/>
    </xf>
    <xf numFmtId="0" fontId="3" fillId="2" borderId="15" xfId="0" applyFont="1" applyFill="1" applyBorder="1" applyAlignment="1" applyProtection="1">
      <alignment horizontal="left" vertical="center" wrapText="1" shrinkToFit="1"/>
      <protection locked="0"/>
    </xf>
    <xf numFmtId="0" fontId="3" fillId="2" borderId="16" xfId="0" applyFont="1" applyFill="1" applyBorder="1" applyAlignment="1" applyProtection="1">
      <alignment horizontal="left" vertical="center" wrapText="1" shrinkToFit="1"/>
      <protection locked="0"/>
    </xf>
    <xf numFmtId="0" fontId="3" fillId="2" borderId="2" xfId="0" applyFont="1" applyFill="1" applyBorder="1" applyAlignment="1" applyProtection="1">
      <alignment horizontal="left" vertical="center" wrapText="1" shrinkToFit="1"/>
      <protection locked="0"/>
    </xf>
    <xf numFmtId="180" fontId="3" fillId="2" borderId="17" xfId="0" applyNumberFormat="1" applyFont="1" applyFill="1" applyBorder="1" applyAlignment="1" applyProtection="1">
      <alignment horizontal="left" vertical="center" wrapText="1"/>
      <protection locked="0"/>
    </xf>
    <xf numFmtId="180" fontId="3" fillId="2" borderId="18" xfId="0" applyNumberFormat="1" applyFont="1" applyFill="1" applyBorder="1" applyAlignment="1" applyProtection="1">
      <alignment horizontal="left" vertical="center" wrapText="1"/>
      <protection locked="0"/>
    </xf>
    <xf numFmtId="180" fontId="3" fillId="2" borderId="19" xfId="0" applyNumberFormat="1"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top" wrapText="1"/>
      <protection locked="0"/>
    </xf>
    <xf numFmtId="181" fontId="3" fillId="0" borderId="7" xfId="0" applyNumberFormat="1" applyFont="1" applyFill="1" applyBorder="1" applyAlignment="1">
      <alignment horizontal="center" vertical="center"/>
    </xf>
    <xf numFmtId="181" fontId="3" fillId="0" borderId="8" xfId="0" applyNumberFormat="1" applyFont="1" applyFill="1" applyBorder="1" applyAlignment="1">
      <alignment horizontal="center" vertical="center"/>
    </xf>
    <xf numFmtId="181" fontId="3" fillId="0" borderId="6" xfId="0" applyNumberFormat="1"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5" fillId="2" borderId="1" xfId="0" applyFont="1" applyFill="1" applyBorder="1" applyAlignment="1">
      <alignment horizontal="center" vertical="center"/>
    </xf>
    <xf numFmtId="0" fontId="6" fillId="0" borderId="20"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15" fillId="0" borderId="1"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5" fillId="0" borderId="6" xfId="0" applyFont="1" applyBorder="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center" vertical="center"/>
    </xf>
    <xf numFmtId="0" fontId="15" fillId="0" borderId="1"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 xfId="0" applyFont="1" applyBorder="1" applyAlignment="1">
      <alignment horizontal="center" vertical="center" wrapText="1"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6" xfId="0" applyFont="1" applyBorder="1" applyAlignment="1">
      <alignment horizontal="center" vertical="center" wrapText="1" shrinkToFit="1"/>
    </xf>
  </cellXfs>
  <cellStyles count="1">
    <cellStyle name="標準" xfId="0" builtinId="0"/>
  </cellStyles>
  <dxfs count="25">
    <dxf>
      <font>
        <b/>
        <i val="0"/>
        <color rgb="FFC00000"/>
      </font>
      <fill>
        <patternFill>
          <bgColor rgb="FFFFCCFF"/>
        </patternFill>
      </fill>
      <border>
        <vertical/>
        <horizontal/>
      </border>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J136"/>
  <sheetViews>
    <sheetView showGridLines="0" tabSelected="1" zoomScale="85" zoomScaleNormal="85" workbookViewId="0">
      <selection activeCell="A3" sqref="A3:J3"/>
    </sheetView>
  </sheetViews>
  <sheetFormatPr defaultRowHeight="13.5"/>
  <cols>
    <col min="1" max="1" width="9" style="2"/>
    <col min="2" max="2" width="3.875" style="2" customWidth="1"/>
    <col min="3" max="8" width="10.875" style="2" customWidth="1"/>
    <col min="9" max="9" width="10.875" style="3" customWidth="1"/>
    <col min="10" max="10" width="52" style="3" customWidth="1"/>
    <col min="11" max="16384" width="9" style="2"/>
  </cols>
  <sheetData>
    <row r="1" spans="1:10" s="1" customFormat="1">
      <c r="J1" s="37" t="s">
        <v>56</v>
      </c>
    </row>
    <row r="2" spans="1:10" s="1" customFormat="1"/>
    <row r="3" spans="1:10" s="1" customFormat="1" ht="21">
      <c r="A3" s="75" t="s">
        <v>67</v>
      </c>
      <c r="B3" s="75"/>
      <c r="C3" s="75"/>
      <c r="D3" s="75"/>
      <c r="E3" s="75"/>
      <c r="F3" s="75"/>
      <c r="G3" s="75"/>
      <c r="H3" s="75"/>
      <c r="I3" s="75"/>
      <c r="J3" s="75"/>
    </row>
    <row r="4" spans="1:10" s="1" customFormat="1">
      <c r="A4" s="21"/>
      <c r="B4" s="21"/>
      <c r="C4" s="21"/>
      <c r="D4" s="21"/>
      <c r="E4" s="21"/>
      <c r="F4" s="21"/>
      <c r="G4" s="21"/>
      <c r="H4" s="21"/>
      <c r="I4" s="21"/>
      <c r="J4" s="21"/>
    </row>
    <row r="5" spans="1:10" s="1" customFormat="1" ht="30" customHeight="1">
      <c r="A5" s="21"/>
      <c r="B5" s="21"/>
      <c r="C5" s="21"/>
      <c r="D5" s="21"/>
      <c r="E5" s="77" t="s">
        <v>87</v>
      </c>
      <c r="F5" s="78"/>
      <c r="G5" s="78"/>
      <c r="H5" s="78"/>
      <c r="I5" s="79"/>
      <c r="J5" s="53"/>
    </row>
    <row r="6" spans="1:10" s="1" customFormat="1" ht="17.25">
      <c r="A6" s="81" t="s">
        <v>49</v>
      </c>
      <c r="B6" s="81"/>
      <c r="C6" s="81"/>
      <c r="D6" s="81"/>
      <c r="E6" s="81"/>
      <c r="F6" s="81"/>
      <c r="G6" s="81"/>
      <c r="H6" s="81"/>
      <c r="I6" s="81"/>
      <c r="J6" s="81"/>
    </row>
    <row r="7" spans="1:10" s="1" customFormat="1" ht="30" customHeight="1">
      <c r="A7" s="21"/>
      <c r="B7" s="21"/>
      <c r="C7" s="21"/>
      <c r="D7" s="21"/>
      <c r="E7" s="77" t="s">
        <v>88</v>
      </c>
      <c r="F7" s="77"/>
      <c r="G7" s="77"/>
      <c r="H7" s="77"/>
      <c r="I7" s="82"/>
      <c r="J7" s="54"/>
    </row>
    <row r="8" spans="1:10" s="1" customFormat="1" ht="30" customHeight="1">
      <c r="A8" s="21"/>
      <c r="B8" s="21"/>
      <c r="C8" s="21"/>
      <c r="D8" s="21"/>
      <c r="E8" s="77" t="s">
        <v>89</v>
      </c>
      <c r="F8" s="78"/>
      <c r="G8" s="78"/>
      <c r="H8" s="78"/>
      <c r="I8" s="79"/>
      <c r="J8" s="55"/>
    </row>
    <row r="9" spans="1:10" s="1" customFormat="1">
      <c r="A9" s="21"/>
      <c r="B9" s="21"/>
      <c r="C9" s="21"/>
      <c r="D9" s="21"/>
      <c r="E9" s="21"/>
      <c r="F9" s="21"/>
      <c r="G9" s="21"/>
      <c r="H9" s="21"/>
      <c r="I9" s="21"/>
      <c r="J9" s="22"/>
    </row>
    <row r="10" spans="1:10" s="1" customFormat="1">
      <c r="A10" s="21"/>
      <c r="B10" s="85" t="str">
        <f>IF(OR(J5="",J7="",J8=""),"エラー！入力されていない箇所があります。",IF(ISERROR(FIND("　",J8)),"エラー！氏と名の間には全角スペースを空けてください。",""))</f>
        <v>エラー！入力されていない箇所があります。</v>
      </c>
      <c r="C10" s="85"/>
      <c r="D10" s="85"/>
      <c r="E10" s="85"/>
      <c r="F10" s="85"/>
      <c r="G10" s="85"/>
      <c r="H10" s="85"/>
      <c r="I10" s="85"/>
      <c r="J10" s="85"/>
    </row>
    <row r="11" spans="1:10" s="1" customFormat="1" ht="41.25" customHeight="1">
      <c r="A11" s="80" t="s">
        <v>68</v>
      </c>
      <c r="B11" s="80"/>
      <c r="C11" s="80"/>
      <c r="D11" s="80"/>
      <c r="E11" s="80"/>
      <c r="F11" s="80"/>
      <c r="G11" s="80"/>
      <c r="H11" s="80"/>
      <c r="I11" s="80"/>
      <c r="J11" s="80"/>
    </row>
    <row r="12" spans="1:10" s="1" customFormat="1"/>
    <row r="13" spans="1:10" s="1" customFormat="1" ht="17.25">
      <c r="A13" s="76" t="s">
        <v>50</v>
      </c>
      <c r="B13" s="76"/>
      <c r="C13" s="76"/>
      <c r="D13" s="76"/>
      <c r="E13" s="76"/>
      <c r="F13" s="76"/>
      <c r="G13" s="76"/>
      <c r="H13" s="76"/>
      <c r="I13" s="76"/>
      <c r="J13" s="76"/>
    </row>
    <row r="14" spans="1:10" s="1" customFormat="1" ht="22.5" customHeight="1"/>
    <row r="15" spans="1:10" s="1" customFormat="1">
      <c r="A15" s="86" t="s">
        <v>14</v>
      </c>
      <c r="B15" s="86"/>
      <c r="C15" s="86"/>
      <c r="D15" s="86"/>
      <c r="E15" s="86"/>
      <c r="F15" s="86"/>
      <c r="G15" s="86"/>
      <c r="H15" s="86"/>
      <c r="I15" s="86"/>
      <c r="J15" s="86"/>
    </row>
    <row r="16" spans="1:10" s="1" customFormat="1" ht="7.5" customHeight="1"/>
    <row r="17" spans="1:10" s="1" customFormat="1" ht="30" customHeight="1">
      <c r="B17" s="91" t="s">
        <v>11</v>
      </c>
      <c r="C17" s="91"/>
      <c r="D17" s="91"/>
      <c r="E17" s="97"/>
      <c r="F17" s="98"/>
      <c r="G17" s="98"/>
      <c r="H17" s="98"/>
      <c r="I17" s="99"/>
    </row>
    <row r="18" spans="1:10" s="1" customFormat="1" ht="7.5" customHeight="1"/>
    <row r="19" spans="1:10" s="1" customFormat="1" ht="12.75" customHeight="1">
      <c r="B19" s="90" t="s">
        <v>77</v>
      </c>
      <c r="C19" s="90"/>
      <c r="D19" s="103"/>
      <c r="E19" s="100"/>
      <c r="F19" s="101"/>
      <c r="G19" s="101"/>
      <c r="H19" s="101"/>
      <c r="I19" s="102"/>
    </row>
    <row r="20" spans="1:10" s="1" customFormat="1" ht="30" customHeight="1">
      <c r="B20" s="90"/>
      <c r="C20" s="90"/>
      <c r="D20" s="103"/>
      <c r="E20" s="94"/>
      <c r="F20" s="95"/>
      <c r="G20" s="95"/>
      <c r="H20" s="95"/>
      <c r="I20" s="96"/>
    </row>
    <row r="21" spans="1:10" s="1" customFormat="1" ht="7.5" customHeight="1"/>
    <row r="22" spans="1:10" s="1" customFormat="1" ht="35.25" customHeight="1">
      <c r="B22" s="90" t="s">
        <v>191</v>
      </c>
      <c r="C22" s="91"/>
      <c r="D22" s="92"/>
      <c r="E22" s="93"/>
      <c r="F22" s="93"/>
      <c r="G22" s="93"/>
      <c r="H22" s="93"/>
      <c r="I22" s="93"/>
    </row>
    <row r="23" spans="1:10" s="1" customFormat="1" ht="35.25" hidden="1" customHeight="1">
      <c r="B23" s="134"/>
      <c r="C23" s="134"/>
      <c r="D23" s="134"/>
      <c r="E23" s="133"/>
      <c r="F23" s="133"/>
      <c r="G23" s="133"/>
      <c r="H23" s="133"/>
      <c r="I23" s="133"/>
    </row>
    <row r="24" spans="1:10" s="1" customFormat="1" ht="7.5" customHeight="1"/>
    <row r="25" spans="1:10" s="1" customFormat="1">
      <c r="B25" s="10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104"/>
      <c r="D25" s="104"/>
      <c r="E25" s="104"/>
      <c r="F25" s="104"/>
      <c r="G25" s="104"/>
      <c r="H25" s="104"/>
      <c r="I25" s="104"/>
      <c r="J25" s="104"/>
    </row>
    <row r="26" spans="1:10" s="1" customFormat="1"/>
    <row r="27" spans="1:10" s="1" customFormat="1">
      <c r="A27" s="86" t="s">
        <v>36</v>
      </c>
      <c r="B27" s="86"/>
      <c r="C27" s="86"/>
      <c r="D27" s="86"/>
      <c r="E27" s="86"/>
      <c r="F27" s="86"/>
      <c r="G27" s="86"/>
      <c r="H27" s="86"/>
      <c r="I27" s="86"/>
      <c r="J27" s="86"/>
    </row>
    <row r="28" spans="1:10" s="1" customFormat="1" ht="7.5" customHeight="1"/>
    <row r="29" spans="1:10" s="1" customFormat="1" ht="30" customHeight="1">
      <c r="C29" s="114"/>
      <c r="D29" s="115"/>
      <c r="E29" s="115"/>
      <c r="F29" s="115"/>
      <c r="G29" s="116"/>
    </row>
    <row r="30" spans="1:10" s="1" customFormat="1" ht="7.5" customHeight="1"/>
    <row r="31" spans="1:10" s="1" customFormat="1">
      <c r="B31" s="85" t="str">
        <f>IF(C29="","エラー！学校種を選択してください。","")</f>
        <v>エラー！学校種を選択してください。</v>
      </c>
      <c r="C31" s="85"/>
      <c r="D31" s="85"/>
      <c r="E31" s="85"/>
      <c r="F31" s="85"/>
      <c r="G31" s="85"/>
      <c r="H31" s="85"/>
      <c r="I31" s="85"/>
      <c r="J31" s="85"/>
    </row>
    <row r="32" spans="1:10" s="1" customFormat="1"/>
    <row r="33" spans="1:10" s="1" customFormat="1">
      <c r="A33" s="83" t="s">
        <v>62</v>
      </c>
      <c r="B33" s="83"/>
      <c r="C33" s="83"/>
      <c r="D33" s="83"/>
      <c r="E33" s="83"/>
      <c r="F33" s="83"/>
      <c r="G33" s="83"/>
      <c r="H33" s="83"/>
      <c r="I33" s="83"/>
      <c r="J33" s="83"/>
    </row>
    <row r="34" spans="1:10" s="1" customFormat="1" ht="14.25" customHeight="1"/>
    <row r="35" spans="1:10" s="1" customFormat="1">
      <c r="B35" s="44"/>
      <c r="C35" s="1" t="s">
        <v>63</v>
      </c>
      <c r="D35" s="24" t="str">
        <f>IF(J5="","",TEXT(IF(MONTH(J5)&lt;4,J5,J5+365),"[DBNum3] ggge")&amp;"年度")</f>
        <v/>
      </c>
      <c r="E35" s="49"/>
    </row>
    <row r="36" spans="1:10" s="1" customFormat="1" ht="7.5" customHeight="1"/>
    <row r="37" spans="1:10" s="1" customFormat="1">
      <c r="B37" s="85" t="str">
        <f>IF(B35="","エラー！チェックを付してください。","")</f>
        <v>エラー！チェックを付してください。</v>
      </c>
      <c r="C37" s="85"/>
      <c r="D37" s="85"/>
      <c r="E37" s="85"/>
      <c r="F37" s="85"/>
      <c r="G37" s="85"/>
      <c r="H37" s="85"/>
      <c r="I37" s="85"/>
      <c r="J37" s="85"/>
    </row>
    <row r="38" spans="1:10" s="1" customFormat="1"/>
    <row r="39" spans="1:10" s="1" customFormat="1">
      <c r="A39" s="86" t="s">
        <v>64</v>
      </c>
      <c r="B39" s="86"/>
      <c r="C39" s="86"/>
      <c r="D39" s="86"/>
      <c r="E39" s="86"/>
      <c r="F39" s="86"/>
      <c r="G39" s="86"/>
      <c r="H39" s="86"/>
      <c r="I39" s="86"/>
      <c r="J39" s="86"/>
    </row>
    <row r="40" spans="1:10" s="1" customFormat="1">
      <c r="A40" s="24"/>
      <c r="B40" s="44"/>
      <c r="C40" s="24" t="s">
        <v>65</v>
      </c>
      <c r="D40" s="24"/>
      <c r="E40" s="24"/>
      <c r="F40" s="24"/>
      <c r="G40" s="24"/>
      <c r="H40" s="24"/>
      <c r="I40" s="24"/>
      <c r="J40" s="24"/>
    </row>
    <row r="41" spans="1:10" s="1" customFormat="1">
      <c r="A41" s="24"/>
      <c r="B41" s="24"/>
      <c r="C41" s="24" t="str">
        <f>IF(B40="✔","　→①新設教科等名及びその目標・内容を簡潔に記載してください。（必要に応じて行の高さを調整してください。）","")</f>
        <v/>
      </c>
      <c r="D41" s="24"/>
      <c r="E41" s="24"/>
      <c r="F41" s="24"/>
      <c r="G41" s="24"/>
      <c r="H41" s="24"/>
      <c r="I41" s="24"/>
      <c r="J41" s="24"/>
    </row>
    <row r="42" spans="1:10" s="1" customFormat="1" ht="31.5" customHeight="1">
      <c r="A42" s="24"/>
      <c r="B42" s="45"/>
      <c r="C42" s="24"/>
      <c r="D42" s="87"/>
      <c r="E42" s="87"/>
      <c r="F42" s="87"/>
      <c r="G42" s="87"/>
      <c r="H42" s="87"/>
      <c r="I42" s="87"/>
      <c r="J42" s="87"/>
    </row>
    <row r="43" spans="1:10" s="47" customFormat="1" ht="8.25" customHeight="1">
      <c r="A43" s="46"/>
      <c r="B43" s="45"/>
      <c r="C43" s="46"/>
      <c r="D43" s="45"/>
      <c r="E43" s="45"/>
      <c r="F43" s="45"/>
      <c r="G43" s="45"/>
      <c r="H43" s="45"/>
      <c r="I43" s="45"/>
      <c r="J43" s="45"/>
    </row>
    <row r="44" spans="1:10" s="1" customFormat="1">
      <c r="A44" s="24"/>
      <c r="B44" s="45"/>
      <c r="C44" s="24" t="str">
        <f>IF(B40="✔","　→②内容を削減する既存教科等について、削減する理由、削減する既存教科等の内容及び当該内容を教育課程上どのように（どのような学習活動等により）","")</f>
        <v/>
      </c>
      <c r="E44" s="24"/>
      <c r="F44" s="24"/>
      <c r="G44" s="24"/>
      <c r="H44" s="24"/>
      <c r="I44" s="24"/>
      <c r="J44" s="24"/>
    </row>
    <row r="45" spans="1:10" s="1" customFormat="1">
      <c r="A45" s="24"/>
      <c r="B45" s="50"/>
      <c r="C45" s="24" t="str">
        <f>IF(B40="✔","　　　補完するのかを簡潔に記載してください。（必要に応じて行の高さを調整してください。）","")</f>
        <v/>
      </c>
      <c r="E45" s="24"/>
      <c r="F45" s="24"/>
      <c r="G45" s="24"/>
      <c r="H45" s="24"/>
      <c r="I45" s="24"/>
      <c r="J45" s="24"/>
    </row>
    <row r="46" spans="1:10" s="1" customFormat="1" ht="31.5" customHeight="1">
      <c r="A46" s="24"/>
      <c r="B46" s="45"/>
      <c r="C46" s="24"/>
      <c r="D46" s="87"/>
      <c r="E46" s="87"/>
      <c r="F46" s="87"/>
      <c r="G46" s="87"/>
      <c r="H46" s="87"/>
      <c r="I46" s="87"/>
      <c r="J46" s="87"/>
    </row>
    <row r="47" spans="1:10" s="47" customFormat="1" ht="8.25" customHeight="1">
      <c r="A47" s="46"/>
      <c r="B47" s="46"/>
      <c r="C47" s="46"/>
      <c r="D47" s="45"/>
      <c r="E47" s="45"/>
      <c r="F47" s="45"/>
      <c r="G47" s="45"/>
      <c r="H47" s="45"/>
      <c r="I47" s="45"/>
      <c r="J47" s="45"/>
    </row>
    <row r="48" spans="1:10" s="1" customFormat="1">
      <c r="A48" s="24"/>
      <c r="B48" s="44"/>
      <c r="C48" s="24" t="s">
        <v>69</v>
      </c>
      <c r="D48" s="24"/>
      <c r="E48" s="24"/>
      <c r="F48" s="24"/>
      <c r="G48" s="24"/>
      <c r="H48" s="24"/>
      <c r="I48" s="24"/>
      <c r="J48" s="24"/>
    </row>
    <row r="49" spans="1:10" s="1" customFormat="1">
      <c r="A49" s="24"/>
      <c r="B49" s="24"/>
      <c r="C49" s="24" t="str">
        <f>IF(B48="✔",IF(OR(C29="小学校",C29="中学校",C29="義務教育学校"),"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49" s="24"/>
      <c r="E49" s="24"/>
      <c r="F49" s="24"/>
      <c r="G49" s="24"/>
      <c r="H49" s="24"/>
      <c r="I49" s="24"/>
    </row>
    <row r="50" spans="1:10" s="1" customFormat="1">
      <c r="A50" s="24"/>
      <c r="B50" s="24"/>
      <c r="C50" s="24" t="str">
        <f>IF(AND(B48="✔",C29="義務教育学校"),"前期課程","")</f>
        <v/>
      </c>
      <c r="D50" s="24"/>
      <c r="E50" s="24"/>
      <c r="F50" s="24" t="str">
        <f>IF(B48="✔",IF(C29="義務教育学校","後期課程",IF(C29="中等教育学校","前期課程","")),"")</f>
        <v/>
      </c>
      <c r="G50" s="24"/>
      <c r="I50" s="24" t="str">
        <f>IF(B48="✔",IF(C29="中等教育学校","後期課程",IF(OR(C29="高等学校",C29="特別支援学校"),"ここに記載してください。","")),"")</f>
        <v/>
      </c>
    </row>
    <row r="51" spans="1:10" s="1" customFormat="1">
      <c r="A51" s="24"/>
      <c r="B51" s="24"/>
      <c r="C51" s="48"/>
      <c r="D51" s="45" t="str">
        <f>IF(AND(B48="✔",OR($C$29="小学校",$C$29="義務教育学校")),"社会","")</f>
        <v/>
      </c>
      <c r="E51" s="45"/>
      <c r="F51" s="48"/>
      <c r="G51" s="50" t="str">
        <f>IF(AND(B48="✔",OR($C$29="中学校",$C$29="義務教育学校",$C$29="中等教育学校")),"社会","")</f>
        <v/>
      </c>
      <c r="I51" s="88"/>
      <c r="J51" s="88"/>
    </row>
    <row r="52" spans="1:10" s="1" customFormat="1">
      <c r="A52" s="24"/>
      <c r="B52" s="24"/>
      <c r="C52" s="48"/>
      <c r="D52" s="45" t="str">
        <f>IF(AND(B48="✔",OR($C$29="小学校",$C$29="義務教育学校")),"算数","")</f>
        <v/>
      </c>
      <c r="E52" s="45"/>
      <c r="F52" s="48"/>
      <c r="G52" s="50" t="str">
        <f>IF(AND(B48="✔",OR($C$29="中学校",$C$29="義務教育学校",$C$29="中等教育学校")),"数学","")</f>
        <v/>
      </c>
      <c r="I52" s="88"/>
      <c r="J52" s="88"/>
    </row>
    <row r="53" spans="1:10" s="1" customFormat="1">
      <c r="A53" s="24"/>
      <c r="B53" s="24"/>
      <c r="C53" s="48"/>
      <c r="D53" s="45" t="str">
        <f>IF(AND(B48="✔",OR($C$29="小学校",$C$29="義務教育学校")),"理科","")</f>
        <v/>
      </c>
      <c r="E53" s="45"/>
      <c r="F53" s="48"/>
      <c r="G53" s="50" t="str">
        <f>IF(AND(B48="✔",OR($C$29="中学校",$C$29="義務教育学校",$C$29="中等教育学校")),"理科","")</f>
        <v/>
      </c>
      <c r="I53" s="88"/>
      <c r="J53" s="88"/>
    </row>
    <row r="54" spans="1:10" s="1" customFormat="1">
      <c r="A54" s="24"/>
      <c r="B54" s="24"/>
      <c r="C54" s="48"/>
      <c r="D54" s="45" t="str">
        <f>IF(AND(B48="✔",OR($C$29="小学校",$C$29="義務教育学校")),"生活","")</f>
        <v/>
      </c>
      <c r="E54" s="45"/>
      <c r="F54" s="48"/>
      <c r="G54" s="50" t="str">
        <f>IF(AND(B48="✔",OR($C$29="中学校",$C$29="義務教育学校",$C$29="中等教育学校")),"音楽","")</f>
        <v/>
      </c>
      <c r="I54" s="88"/>
      <c r="J54" s="88"/>
    </row>
    <row r="55" spans="1:10" s="1" customFormat="1">
      <c r="A55" s="24"/>
      <c r="B55" s="24"/>
      <c r="C55" s="48"/>
      <c r="D55" s="45" t="str">
        <f>IF(AND(B48="✔",OR($C$29="小学校",$C$29="義務教育学校")),"音楽","")</f>
        <v/>
      </c>
      <c r="E55" s="45"/>
      <c r="F55" s="48"/>
      <c r="G55" s="50" t="str">
        <f>IF(AND(B48="✔",OR($C$29="中学校",$C$29="義務教育学校",$C$29="中等教育学校")),"美術","")</f>
        <v/>
      </c>
      <c r="I55" s="88"/>
      <c r="J55" s="88"/>
    </row>
    <row r="56" spans="1:10" s="1" customFormat="1">
      <c r="A56" s="24"/>
      <c r="B56" s="24"/>
      <c r="C56" s="48"/>
      <c r="D56" s="45" t="str">
        <f>IF(AND(B48="✔",OR($C$29="小学校",$C$29="義務教育学校")),"図画工作","")</f>
        <v/>
      </c>
      <c r="E56" s="45"/>
      <c r="F56" s="48"/>
      <c r="G56" s="50" t="str">
        <f>IF(AND(B48="✔",OR($C$29="中学校",$C$29="義務教育学校",$C$29="中等教育学校")),"保健体育","")</f>
        <v/>
      </c>
      <c r="I56" s="88"/>
      <c r="J56" s="88"/>
    </row>
    <row r="57" spans="1:10" s="1" customFormat="1">
      <c r="A57" s="24"/>
      <c r="B57" s="24"/>
      <c r="C57" s="48"/>
      <c r="D57" s="48" t="str">
        <f>IF(AND(B48="✔",OR($C$29="小学校",$C$29="義務教育学校")),"家庭","")</f>
        <v/>
      </c>
      <c r="E57" s="45"/>
      <c r="F57" s="48"/>
      <c r="G57" s="48" t="str">
        <f>IF(AND(B48="✔",OR($C$29="中学校",$C$29="義務教育学校",$C$29="中等教育学校")),"技術・家庭","")</f>
        <v/>
      </c>
      <c r="I57" s="88"/>
      <c r="J57" s="88"/>
    </row>
    <row r="58" spans="1:10" s="1" customFormat="1">
      <c r="A58" s="24"/>
      <c r="B58" s="24"/>
      <c r="C58" s="48"/>
      <c r="D58" s="45" t="str">
        <f>IF(AND(B48="✔",OR($C$29="小学校",$C$29="義務教育学校")),"体育","")</f>
        <v/>
      </c>
      <c r="E58" s="45"/>
      <c r="F58" s="45"/>
      <c r="G58" s="50" t="str">
        <f>IF(AND(B48="✔",OR($C$29="中学校",$C$29="義務教育学校",$C$29="中等教育学校")),"特別の教科である道徳","")</f>
        <v/>
      </c>
      <c r="I58" s="88"/>
      <c r="J58" s="88"/>
    </row>
    <row r="59" spans="1:10" s="1" customFormat="1">
      <c r="A59" s="24"/>
      <c r="B59" s="24"/>
      <c r="C59" s="48"/>
      <c r="D59" s="50" t="str">
        <f>IF(AND(B48="✔",OR($C$29="小学校",$C$29="義務教育学校")),"特別の教科である道徳","")</f>
        <v/>
      </c>
      <c r="E59" s="50"/>
      <c r="F59" s="50"/>
      <c r="G59" s="50" t="str">
        <f>IF(AND(B48="✔",OR($C$29="中学校",$C$29="義務教育学校",$C$29="中等教育学校")),"総合的な学習の時間","")</f>
        <v/>
      </c>
      <c r="I59" s="88"/>
      <c r="J59" s="88"/>
    </row>
    <row r="60" spans="1:10" s="1" customFormat="1">
      <c r="A60" s="24"/>
      <c r="B60" s="24"/>
      <c r="C60" s="48"/>
      <c r="D60" s="50" t="str">
        <f>IF(AND(B48="✔",OR($C$29="小学校",$C$29="義務教育学校")),"総合的な学習の時間","")</f>
        <v/>
      </c>
      <c r="E60" s="50"/>
      <c r="F60" s="50"/>
      <c r="G60" s="50" t="str">
        <f>IF(AND(B48="✔",OR($C$29="中学校",$C$29="義務教育学校",$C$29="中等教育学校")),"特別活動","")</f>
        <v/>
      </c>
      <c r="I60" s="88"/>
      <c r="J60" s="88"/>
    </row>
    <row r="61" spans="1:10" s="1" customFormat="1">
      <c r="A61" s="24"/>
      <c r="B61" s="24"/>
      <c r="C61" s="48"/>
      <c r="D61" s="50" t="str">
        <f>IF(AND(B48="✔",OR($C$29="小学校",$C$29="義務教育学校")),"特別活動","")</f>
        <v/>
      </c>
      <c r="E61" s="50"/>
      <c r="F61" s="50"/>
      <c r="G61" s="50" t="str">
        <f>IF(AND(B48="✔",OR($C$29="中学校",$C$29="義務教育学校",$C$29="中等教育学校")),"新設教科等","")</f>
        <v/>
      </c>
      <c r="I61" s="88"/>
      <c r="J61" s="88"/>
    </row>
    <row r="62" spans="1:10" s="1" customFormat="1">
      <c r="A62" s="24"/>
      <c r="B62" s="24"/>
      <c r="C62" s="48"/>
      <c r="D62" s="50" t="str">
        <f>IF(AND(B48="✔",OR($C$29="小学校",$C$29="義務教育学校")),"新設教科等","")</f>
        <v/>
      </c>
      <c r="E62" s="50"/>
      <c r="F62" s="50"/>
      <c r="I62" s="88"/>
      <c r="J62" s="88"/>
    </row>
    <row r="63" spans="1:10" s="1" customFormat="1">
      <c r="A63" s="24"/>
      <c r="B63" s="24"/>
      <c r="C63" s="45" t="str">
        <f>IF(OR(C62="✔",F61="✔"),"　→英語による教育を行う新設教科等の名称を全て記載してください。","")</f>
        <v/>
      </c>
      <c r="E63" s="24"/>
      <c r="F63" s="24"/>
      <c r="G63" s="45"/>
      <c r="H63" s="24"/>
      <c r="I63" s="89"/>
      <c r="J63" s="89"/>
    </row>
    <row r="64" spans="1:10" s="1" customFormat="1">
      <c r="A64" s="24"/>
      <c r="B64" s="24"/>
      <c r="D64" s="140"/>
      <c r="E64" s="140"/>
      <c r="F64" s="140"/>
      <c r="G64" s="140"/>
      <c r="H64" s="140"/>
      <c r="I64" s="140"/>
      <c r="J64" s="140"/>
    </row>
    <row r="65" spans="1:10" s="1" customFormat="1" ht="8.25" customHeight="1">
      <c r="A65" s="24"/>
      <c r="B65" s="24"/>
      <c r="C65" s="24"/>
      <c r="E65" s="24"/>
      <c r="F65" s="24"/>
      <c r="G65" s="24"/>
      <c r="H65" s="24"/>
      <c r="I65" s="24"/>
      <c r="J65" s="24"/>
    </row>
    <row r="66" spans="1:10" s="1" customFormat="1">
      <c r="A66" s="24"/>
      <c r="B66" s="44"/>
      <c r="C66" s="24" t="s">
        <v>66</v>
      </c>
      <c r="E66" s="24"/>
      <c r="F66" s="24"/>
      <c r="G66" s="24"/>
      <c r="H66" s="24"/>
      <c r="I66" s="24"/>
      <c r="J66" s="24"/>
    </row>
    <row r="67" spans="1:10" s="1" customFormat="1">
      <c r="A67" s="24"/>
      <c r="B67" s="24"/>
      <c r="C67" s="24" t="str">
        <f>IF(B66="","","　→どのような特別の教育課程を編成するのか、具体的に記載してください。また、必要に応じて補足資料を添付してください。")</f>
        <v/>
      </c>
      <c r="E67" s="24"/>
      <c r="F67" s="24"/>
      <c r="G67" s="24"/>
      <c r="H67" s="24"/>
      <c r="I67" s="24"/>
      <c r="J67" s="24"/>
    </row>
    <row r="68" spans="1:10" s="1" customFormat="1" ht="31.5" customHeight="1">
      <c r="B68" s="39"/>
      <c r="C68" s="39"/>
      <c r="D68" s="87"/>
      <c r="E68" s="87"/>
      <c r="F68" s="87"/>
      <c r="G68" s="87"/>
      <c r="H68" s="87"/>
      <c r="I68" s="87"/>
      <c r="J68" s="87"/>
    </row>
    <row r="69" spans="1:10" s="1" customFormat="1" ht="7.5" customHeight="1"/>
    <row r="70" spans="1:10" s="1" customFormat="1">
      <c r="B70" s="84" t="str">
        <f>IF(B40="✔",IF(OR(D42="",D46=""),"エラー！入力されていない箇所があります。",""),IF(AND(D42="",B48="",B66=""),"エラー！少なくとも一つ以上の類型を選択してください。",""))</f>
        <v>エラー！少なくとも一つ以上の類型を選択してください。</v>
      </c>
      <c r="C70" s="84"/>
      <c r="D70" s="84"/>
      <c r="E70" s="84"/>
      <c r="F70" s="84"/>
      <c r="G70" s="84"/>
      <c r="H70" s="84"/>
      <c r="I70" s="84"/>
      <c r="J70" s="84"/>
    </row>
    <row r="71" spans="1:10" s="1" customFormat="1">
      <c r="B71" s="84" t="str">
        <f>IF(B48="✔",IF(C29="小学校",IF(COUNTIF(C51:C62,"✔")=0,"エラー！英語による教育を行う教科等を全て選択してください。",IF(AND(C62="✔",D64=""),"エラー！英語による教育を行う新設教科等の名称を全て記載してください。","")),IF(C29="中学校",IF(COUNTIF(F51:F61,"✔")=0,"エラー！英語による教育を行う教科等を全て選択してください。",IF(AND(F61="✔",D64=""),"エラー！英語による教育を行う新設教科等の名称を全て記載してください。","")),IF(C29="義務教育学校",IF(COUNTIF(C51:C62,"✔")+COUNTIF(F51:F61,"✔")=0,"エラー！英語による教育を行う教科等を全て選択してください。",IF(AND(OR(C62="✔",F61="✔"),D64=""),"エラー！英語による教育を行う新設教科等の名称を全て記載してください。","")),IF(C29="中等教育学校",IF(AND(COUNTIF(F51:F61,"✔")=0,I51=""),"エラー！英語による教育を行う教科等を、前期課程については全て選択、後期課程については全て記載してください。",IF(AND(F61="✔",D64=""),"エラー！英語による教育を行う新設教科等の名称を全て記載してください。","")),IF(I51="","エラー！英語による教育を行う教科等を全て記載してください。",""))))),"")</f>
        <v/>
      </c>
      <c r="C71" s="84"/>
      <c r="D71" s="84"/>
      <c r="E71" s="84"/>
      <c r="F71" s="84"/>
      <c r="G71" s="84"/>
      <c r="H71" s="84"/>
      <c r="I71" s="84"/>
      <c r="J71" s="84"/>
    </row>
    <row r="72" spans="1:10" s="1" customFormat="1">
      <c r="B72" s="84" t="str">
        <f>IF(B66="✔",IF(D68="","エラー！どのような特別の教育課程を編成するのか、具体的に記載してください。",""),"")</f>
        <v/>
      </c>
      <c r="C72" s="84"/>
      <c r="D72" s="84"/>
      <c r="E72" s="84"/>
      <c r="F72" s="84"/>
      <c r="G72" s="84"/>
      <c r="H72" s="84"/>
      <c r="I72" s="84"/>
      <c r="J72" s="84"/>
    </row>
    <row r="73" spans="1:10" s="1" customFormat="1">
      <c r="B73" s="51"/>
      <c r="C73" s="51"/>
      <c r="D73" s="51"/>
      <c r="E73" s="51"/>
      <c r="F73" s="51"/>
      <c r="G73" s="51"/>
      <c r="H73" s="51"/>
      <c r="I73" s="51"/>
      <c r="J73" s="51"/>
    </row>
    <row r="74" spans="1:10" s="1" customFormat="1">
      <c r="A74" s="83" t="s">
        <v>86</v>
      </c>
      <c r="B74" s="83"/>
      <c r="C74" s="83"/>
      <c r="D74" s="83"/>
      <c r="E74" s="83"/>
      <c r="F74" s="83"/>
      <c r="G74" s="83"/>
      <c r="H74" s="83"/>
      <c r="I74" s="83"/>
      <c r="J74" s="83"/>
    </row>
    <row r="75" spans="1:10" s="1" customFormat="1" ht="57.75" customHeight="1">
      <c r="B75" s="137"/>
      <c r="C75" s="138"/>
      <c r="D75" s="138"/>
      <c r="E75" s="138"/>
      <c r="F75" s="138"/>
      <c r="G75" s="138"/>
      <c r="H75" s="138"/>
      <c r="I75" s="138"/>
      <c r="J75" s="139"/>
    </row>
    <row r="76" spans="1:10" s="1" customFormat="1" ht="7.5" customHeight="1"/>
    <row r="77" spans="1:10" s="1" customFormat="1">
      <c r="B77" s="84" t="str">
        <f>IF(B75="","エラー！理由を記載してください。","")</f>
        <v>エラー！理由を記載してください。</v>
      </c>
      <c r="C77" s="84"/>
      <c r="D77" s="84"/>
      <c r="E77" s="84"/>
      <c r="F77" s="84"/>
      <c r="G77" s="84"/>
      <c r="H77" s="84"/>
      <c r="I77" s="84"/>
      <c r="J77" s="84"/>
    </row>
    <row r="78" spans="1:10" s="1" customFormat="1">
      <c r="B78" s="13"/>
      <c r="C78" s="13"/>
      <c r="D78" s="13"/>
      <c r="E78" s="13"/>
      <c r="F78" s="13"/>
      <c r="G78" s="13"/>
      <c r="H78" s="13"/>
      <c r="I78" s="13"/>
      <c r="J78" s="13"/>
    </row>
    <row r="79" spans="1:10" ht="30" customHeight="1">
      <c r="A79" s="136" t="str">
        <f>"６　"&amp;IF(C29="小学校","特別の教育課程を編成する際の各教科等の授業時数を別紙１－１の教育課程表に入力してください。",IF(C29="中学校","特別の教育課程を編成する際の各教科等の授業時数を別紙１－２の教育課程表に入力してください。",IF(C29="義務教育学校","特別の教育課程を編成する際の各教科等の授業時数を別紙１－１及び別紙１－２の教育課程表に入力してください。",IF(C29="中等教育学校","前期課程について特別の教育課程を編成する際の各教科等の授業時数を別紙１－２の教育課程表に入力するとともに、後期課程について教育課程表を任意の様式で添付して提出してください。","特別の教育課程を編成した際の学校の教育課程表を任意の様式で添付して提出してください。"))))</f>
        <v>６　特別の教育課程を編成した際の学校の教育課程表を任意の様式で添付して提出してください。</v>
      </c>
      <c r="B79" s="136"/>
      <c r="C79" s="136"/>
      <c r="D79" s="136"/>
      <c r="E79" s="136"/>
      <c r="F79" s="136"/>
      <c r="G79" s="136"/>
      <c r="H79" s="136"/>
      <c r="I79" s="136"/>
      <c r="J79" s="136"/>
    </row>
    <row r="80" spans="1:10">
      <c r="B80" s="117" t="str">
        <f>IF(OR(LEFT('別紙１－１　小学校、義務教育学校前期課程'!I9,3)="エラー",LEFT('別紙１－２　中学校、義務教育学校後期課程、中等教育学校前期課程'!F10,3)="エラー"),"別紙にエラーがありますので、確認してください。","")</f>
        <v/>
      </c>
      <c r="C80" s="117"/>
      <c r="D80" s="117"/>
      <c r="E80" s="117"/>
      <c r="F80" s="117"/>
      <c r="G80" s="117"/>
      <c r="H80" s="117"/>
      <c r="I80" s="117"/>
      <c r="J80" s="117"/>
    </row>
    <row r="81" spans="1:10" s="14" customFormat="1" ht="14.25" customHeight="1">
      <c r="H81" s="17"/>
      <c r="I81" s="17"/>
      <c r="J81" s="17"/>
    </row>
    <row r="82" spans="1:10" ht="13.5" customHeight="1">
      <c r="A82" s="136" t="s">
        <v>201</v>
      </c>
      <c r="B82" s="136"/>
      <c r="C82" s="136"/>
      <c r="D82" s="136"/>
      <c r="E82" s="136"/>
      <c r="F82" s="136"/>
      <c r="G82" s="136"/>
      <c r="H82" s="136"/>
      <c r="I82" s="136"/>
      <c r="J82" s="136"/>
    </row>
    <row r="83" spans="1:10">
      <c r="B83" s="107" t="str">
        <f>IF(COUNTBLANK('別紙２　学校一覧（新規）'!AS13:AS507)+COUNTBLANK('別紙２　学校一覧（新規）'!B8)=496,"","エラー！別紙２にエラーがあります。")</f>
        <v>エラー！別紙２にエラーがあります。</v>
      </c>
      <c r="C83" s="107"/>
      <c r="D83" s="107"/>
      <c r="E83" s="107"/>
      <c r="F83" s="107"/>
      <c r="G83" s="107"/>
      <c r="H83" s="107"/>
      <c r="I83" s="107"/>
      <c r="J83" s="107"/>
    </row>
    <row r="84" spans="1:10">
      <c r="B84" s="10"/>
      <c r="C84" s="10"/>
      <c r="D84" s="10"/>
      <c r="E84" s="10"/>
      <c r="F84" s="10"/>
      <c r="G84" s="10"/>
      <c r="H84" s="10"/>
      <c r="I84" s="10"/>
      <c r="J84" s="10"/>
    </row>
    <row r="85" spans="1:10">
      <c r="A85" s="128" t="s">
        <v>73</v>
      </c>
      <c r="B85" s="128"/>
      <c r="C85" s="128"/>
      <c r="D85" s="128"/>
      <c r="E85" s="128"/>
      <c r="F85" s="128"/>
      <c r="G85" s="128"/>
      <c r="H85" s="128"/>
      <c r="I85" s="128"/>
      <c r="J85" s="128"/>
    </row>
    <row r="86" spans="1:10">
      <c r="A86" s="135" t="s">
        <v>48</v>
      </c>
      <c r="B86" s="135"/>
      <c r="C86" s="135"/>
      <c r="D86" s="135"/>
      <c r="E86" s="135"/>
      <c r="F86" s="135"/>
      <c r="G86" s="135"/>
      <c r="H86" s="135"/>
      <c r="I86" s="135"/>
      <c r="J86" s="135"/>
    </row>
    <row r="87" spans="1:10" ht="30" customHeight="1">
      <c r="B87" s="23" t="s">
        <v>23</v>
      </c>
      <c r="C87" s="9"/>
      <c r="D87" s="109" t="s">
        <v>70</v>
      </c>
      <c r="E87" s="109"/>
      <c r="F87" s="109"/>
      <c r="G87" s="109"/>
      <c r="H87" s="109"/>
      <c r="I87" s="109"/>
      <c r="J87" s="109"/>
    </row>
    <row r="88" spans="1:10">
      <c r="A88" s="135" t="s">
        <v>41</v>
      </c>
      <c r="B88" s="135"/>
      <c r="C88" s="135"/>
      <c r="D88" s="135"/>
      <c r="E88" s="135"/>
      <c r="F88" s="135"/>
      <c r="G88" s="135"/>
      <c r="H88" s="135"/>
      <c r="I88" s="135"/>
      <c r="J88" s="135"/>
    </row>
    <row r="89" spans="1:10" ht="52.5" customHeight="1">
      <c r="B89" s="23" t="s">
        <v>24</v>
      </c>
      <c r="C89" s="9"/>
      <c r="D89" s="108" t="str">
        <f>"特別の教育課程について、教育基本法（平成18年法律第120号）及び学校教育法（昭和22年法律第26号）に規定する各学校の教育の目標に関する規定等に照らして適切であることを、"&amp;E20&amp;"において確認済である。"</f>
        <v>特別の教育課程について、教育基本法（平成18年法律第120号）及び学校教育法（昭和22年法律第26号）に規定する各学校の教育の目標に関する規定等に照らして適切であることを、において確認済である。</v>
      </c>
      <c r="E89" s="108"/>
      <c r="F89" s="108"/>
      <c r="G89" s="108"/>
      <c r="H89" s="108"/>
      <c r="I89" s="108"/>
      <c r="J89" s="108"/>
    </row>
    <row r="90" spans="1:10" ht="30" customHeight="1">
      <c r="B90" s="23" t="s">
        <v>25</v>
      </c>
      <c r="C90" s="9"/>
      <c r="D90" s="108" t="str">
        <f>"特別の教育課程において、学習指導要領において全ての児童生徒に履修させる内容として定められている事項が適切に取り扱われていることを、"&amp;E20&amp;"において確認済である。"</f>
        <v>特別の教育課程において、学習指導要領において全ての児童生徒に履修させる内容として定められている事項が適切に取り扱われていることを、において確認済である。</v>
      </c>
      <c r="E90" s="108"/>
      <c r="F90" s="108"/>
      <c r="G90" s="108"/>
      <c r="H90" s="108"/>
      <c r="I90" s="108"/>
      <c r="J90" s="108"/>
    </row>
    <row r="91" spans="1:10" ht="30" customHeight="1">
      <c r="B91" s="23" t="s">
        <v>26</v>
      </c>
      <c r="C91" s="9"/>
      <c r="D91" s="108" t="str">
        <f>"特別の教育課程について、児童生徒の発達の段階並びに各教科等の特性に応じた内容の系統性及び体系性に配慮がなされていることを、"&amp;E20&amp;"において確認済である。"</f>
        <v>特別の教育課程について、児童生徒の発達の段階並びに各教科等の特性に応じた内容の系統性及び体系性に配慮がなされていることを、において確認済である。</v>
      </c>
      <c r="E91" s="108"/>
      <c r="F91" s="108"/>
      <c r="G91" s="108"/>
      <c r="H91" s="108"/>
      <c r="I91" s="108"/>
      <c r="J91" s="108"/>
    </row>
    <row r="92" spans="1:10" ht="30" customHeight="1">
      <c r="B92" s="23" t="s">
        <v>27</v>
      </c>
      <c r="C92" s="9"/>
      <c r="D92" s="108" t="str">
        <f>"特別の教育課程について、保護者の経済的負担への配慮その他の義務教育における機会均等の観点からの適切な配慮がなされていることを、"&amp;E20&amp;"において確認済である。"</f>
        <v>特別の教育課程について、保護者の経済的負担への配慮その他の義務教育における機会均等の観点からの適切な配慮がなされていることを、において確認済である。</v>
      </c>
      <c r="E92" s="108"/>
      <c r="F92" s="108"/>
      <c r="G92" s="108"/>
      <c r="H92" s="108"/>
      <c r="I92" s="108"/>
      <c r="J92" s="108"/>
    </row>
    <row r="93" spans="1:10" ht="30" customHeight="1">
      <c r="B93" s="43" t="s">
        <v>71</v>
      </c>
      <c r="C93" s="9"/>
      <c r="D93" s="118" t="str">
        <f>"特別の教育課程において、②～⑤までに記載するものの他、児童生徒の転出入に対する配慮等の教育上必要な配慮がなされていることを、"&amp;E20&amp;"において確認済である。"</f>
        <v>特別の教育課程において、②～⑤までに記載するものの他、児童生徒の転出入に対する配慮等の教育上必要な配慮がなされていることを、において確認済である。</v>
      </c>
      <c r="E93" s="119"/>
      <c r="F93" s="119"/>
      <c r="G93" s="119"/>
      <c r="H93" s="119"/>
      <c r="I93" s="119"/>
      <c r="J93" s="120"/>
    </row>
    <row r="94" spans="1:10">
      <c r="A94" s="135" t="s">
        <v>31</v>
      </c>
      <c r="B94" s="135"/>
      <c r="C94" s="135"/>
      <c r="D94" s="135"/>
      <c r="E94" s="135"/>
      <c r="F94" s="135"/>
      <c r="G94" s="135"/>
      <c r="H94" s="135"/>
      <c r="I94" s="135"/>
      <c r="J94" s="135"/>
    </row>
    <row r="95" spans="1:10" ht="30" customHeight="1">
      <c r="B95" s="23" t="s">
        <v>72</v>
      </c>
      <c r="C95" s="9"/>
      <c r="D95" s="108" t="str">
        <f>"教育課程特例校制度実施要項に記載の事項について、７の各学校及び"&amp;E20&amp;"において確認済である。"</f>
        <v>教育課程特例校制度実施要項に記載の事項について、７の各学校及びにおいて確認済である。</v>
      </c>
      <c r="E95" s="108"/>
      <c r="F95" s="108"/>
      <c r="G95" s="108"/>
      <c r="H95" s="108"/>
      <c r="I95" s="108"/>
      <c r="J95" s="108"/>
    </row>
    <row r="97" spans="1:10">
      <c r="B97" s="104" t="str">
        <f>IF(OR(C87="",C89="",C90="",C91="",C92="",C93="",C95=""),"エラー！①～⑦の全てについて、要件を満たしていることを確認し、チェックを付してください。","")</f>
        <v>エラー！①～⑦の全てについて、要件を満たしていることを確認し、チェックを付してください。</v>
      </c>
      <c r="C97" s="104"/>
      <c r="D97" s="104"/>
      <c r="E97" s="104"/>
      <c r="F97" s="104"/>
      <c r="G97" s="104"/>
      <c r="H97" s="104"/>
      <c r="I97" s="104"/>
      <c r="J97" s="104"/>
    </row>
    <row r="98" spans="1:10">
      <c r="B98" s="12"/>
      <c r="C98" s="12"/>
      <c r="D98" s="12"/>
      <c r="E98" s="12"/>
      <c r="F98" s="12"/>
      <c r="G98" s="12"/>
      <c r="H98" s="12"/>
      <c r="I98" s="12"/>
      <c r="J98" s="12"/>
    </row>
    <row r="99" spans="1:10">
      <c r="A99" s="128" t="s">
        <v>83</v>
      </c>
      <c r="B99" s="128"/>
      <c r="C99" s="128"/>
      <c r="D99" s="128"/>
      <c r="E99" s="128"/>
      <c r="F99" s="128"/>
      <c r="G99" s="128"/>
      <c r="H99" s="128"/>
      <c r="I99" s="128"/>
      <c r="J99" s="128"/>
    </row>
    <row r="100" spans="1:10" ht="31.5" customHeight="1">
      <c r="B100" s="42" t="s">
        <v>23</v>
      </c>
      <c r="C100" s="9"/>
      <c r="D100" s="118" t="s">
        <v>78</v>
      </c>
      <c r="E100" s="119"/>
      <c r="F100" s="119"/>
      <c r="G100" s="119"/>
      <c r="H100" s="119"/>
      <c r="I100" s="119"/>
      <c r="J100" s="120"/>
    </row>
    <row r="101" spans="1:10" ht="30.75" customHeight="1">
      <c r="B101" s="42" t="s">
        <v>84</v>
      </c>
      <c r="C101" s="9"/>
      <c r="D101" s="118" t="s">
        <v>85</v>
      </c>
      <c r="E101" s="119"/>
      <c r="F101" s="119"/>
      <c r="G101" s="119"/>
      <c r="H101" s="119"/>
      <c r="I101" s="119"/>
      <c r="J101" s="120"/>
    </row>
    <row r="102" spans="1:10" ht="45" customHeight="1">
      <c r="B102" s="128" t="s">
        <v>25</v>
      </c>
      <c r="C102" s="130"/>
      <c r="D102" s="110" t="s">
        <v>79</v>
      </c>
      <c r="E102" s="110"/>
      <c r="F102" s="110"/>
      <c r="G102" s="110"/>
      <c r="H102" s="110"/>
      <c r="I102" s="110"/>
      <c r="J102" s="110"/>
    </row>
    <row r="103" spans="1:10">
      <c r="B103" s="128"/>
      <c r="C103" s="130"/>
      <c r="D103" s="129" t="str">
        <f>"【"&amp;TEXT(IF(MONTH(J5)&lt;4,J5,J5+365),"ggge")&amp;"年4月30日までに公表し、"&amp;TEXT(IF(MONTH(J5)&lt;4,J5,J5+365),"ggge")&amp;"年5月31日までに文部科学省に報告すること。】"</f>
        <v>【明治33年4月30日までに公表し、明治33年5月31日までに文部科学省に報告すること。】</v>
      </c>
      <c r="E103" s="129"/>
      <c r="F103" s="129"/>
      <c r="G103" s="129"/>
      <c r="H103" s="129"/>
      <c r="I103" s="129"/>
      <c r="J103" s="129"/>
    </row>
    <row r="104" spans="1:10" ht="44.25" customHeight="1">
      <c r="B104" s="40" t="s">
        <v>26</v>
      </c>
      <c r="C104" s="41"/>
      <c r="D104" s="108" t="str">
        <f>E20&amp;"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04" s="108"/>
      <c r="F104" s="108"/>
      <c r="G104" s="108"/>
      <c r="H104" s="108"/>
      <c r="I104" s="108"/>
      <c r="J104" s="108"/>
    </row>
    <row r="105" spans="1:10" s="14" customFormat="1" ht="13.5" customHeight="1">
      <c r="C105" s="15"/>
      <c r="D105" s="16"/>
      <c r="E105" s="16"/>
      <c r="F105" s="16"/>
      <c r="G105" s="16"/>
      <c r="H105" s="16"/>
      <c r="I105" s="16"/>
      <c r="J105" s="16"/>
    </row>
    <row r="106" spans="1:10" s="14" customFormat="1" ht="13.5" customHeight="1">
      <c r="B106" s="104" t="str">
        <f>IF(OR(C100="",C101="",C102="",C104=""),"エラー！①～④の全てについて確認し、チェックを付してください。","")</f>
        <v>エラー！①～④の全てについて確認し、チェックを付してください。</v>
      </c>
      <c r="C106" s="104"/>
      <c r="D106" s="104"/>
      <c r="E106" s="104"/>
      <c r="F106" s="104"/>
      <c r="G106" s="104"/>
      <c r="H106" s="104"/>
      <c r="I106" s="104"/>
      <c r="J106" s="104"/>
    </row>
    <row r="107" spans="1:10" s="14" customFormat="1" ht="13.5" customHeight="1">
      <c r="C107" s="15"/>
      <c r="D107" s="16"/>
      <c r="E107" s="16"/>
      <c r="F107" s="16"/>
      <c r="G107" s="16"/>
      <c r="H107" s="16"/>
      <c r="I107" s="16"/>
      <c r="J107" s="16"/>
    </row>
    <row r="108" spans="1:10" s="1" customFormat="1" ht="23.25" customHeight="1">
      <c r="A108" s="111" t="s">
        <v>28</v>
      </c>
      <c r="B108" s="111"/>
      <c r="C108" s="111"/>
      <c r="D108" s="111"/>
      <c r="E108" s="111"/>
      <c r="F108" s="111"/>
      <c r="G108" s="111"/>
      <c r="H108" s="111"/>
      <c r="I108" s="111"/>
      <c r="J108" s="111"/>
    </row>
    <row r="109" spans="1:10" s="1" customFormat="1">
      <c r="A109" s="83" t="s">
        <v>29</v>
      </c>
      <c r="B109" s="83"/>
      <c r="C109" s="83"/>
      <c r="D109" s="83"/>
      <c r="E109" s="83"/>
      <c r="F109" s="83"/>
      <c r="G109" s="83"/>
      <c r="H109" s="83"/>
      <c r="I109" s="83"/>
      <c r="J109" s="83"/>
    </row>
    <row r="110" spans="1:10" s="1" customFormat="1" ht="7.5" customHeight="1"/>
    <row r="111" spans="1:10" s="1" customFormat="1" ht="29.25" customHeight="1">
      <c r="A111" s="24"/>
      <c r="B111" s="109" t="s">
        <v>42</v>
      </c>
      <c r="C111" s="109"/>
      <c r="D111" s="109"/>
      <c r="E111" s="109"/>
      <c r="F111" s="112" t="str">
        <f>IF(E20="","",E20)</f>
        <v/>
      </c>
      <c r="G111" s="112"/>
      <c r="H111" s="112"/>
      <c r="I111" s="112"/>
      <c r="J111" s="113"/>
    </row>
    <row r="112" spans="1:10" s="1" customFormat="1" ht="13.5" customHeight="1">
      <c r="A112" s="24"/>
      <c r="B112" s="109" t="s">
        <v>43</v>
      </c>
      <c r="C112" s="109"/>
      <c r="D112" s="109"/>
      <c r="E112" s="109"/>
      <c r="F112" s="126"/>
      <c r="G112" s="126"/>
      <c r="H112" s="126"/>
      <c r="I112" s="126"/>
      <c r="J112" s="127"/>
    </row>
    <row r="113" spans="1:10" s="1" customFormat="1" ht="30" customHeight="1">
      <c r="A113" s="24"/>
      <c r="B113" s="109"/>
      <c r="C113" s="109"/>
      <c r="D113" s="109"/>
      <c r="E113" s="109"/>
      <c r="F113" s="105"/>
      <c r="G113" s="105"/>
      <c r="H113" s="105"/>
      <c r="I113" s="105"/>
      <c r="J113" s="106"/>
    </row>
    <row r="114" spans="1:10" s="1" customFormat="1" ht="30" customHeight="1">
      <c r="A114" s="24"/>
      <c r="B114" s="109" t="s">
        <v>44</v>
      </c>
      <c r="C114" s="109"/>
      <c r="D114" s="109"/>
      <c r="E114" s="109"/>
      <c r="F114" s="123"/>
      <c r="G114" s="123"/>
      <c r="H114" s="123"/>
      <c r="I114" s="123"/>
      <c r="J114" s="124"/>
    </row>
    <row r="115" spans="1:10" s="1" customFormat="1" ht="22.5" customHeight="1">
      <c r="A115" s="24"/>
      <c r="B115" s="109" t="s">
        <v>45</v>
      </c>
      <c r="C115" s="109"/>
      <c r="D115" s="109"/>
      <c r="E115" s="109"/>
      <c r="F115" s="131"/>
      <c r="G115" s="131"/>
      <c r="H115" s="131"/>
      <c r="I115" s="131"/>
      <c r="J115" s="132"/>
    </row>
    <row r="116" spans="1:10" s="1" customFormat="1" ht="60" customHeight="1">
      <c r="A116" s="24"/>
      <c r="B116" s="109"/>
      <c r="C116" s="109"/>
      <c r="D116" s="109"/>
      <c r="E116" s="109"/>
      <c r="F116" s="121"/>
      <c r="G116" s="121"/>
      <c r="H116" s="121"/>
      <c r="I116" s="121"/>
      <c r="J116" s="122"/>
    </row>
    <row r="117" spans="1:10" s="1" customFormat="1" ht="30" customHeight="1">
      <c r="A117" s="24"/>
      <c r="B117" s="109" t="s">
        <v>46</v>
      </c>
      <c r="C117" s="109"/>
      <c r="D117" s="109"/>
      <c r="E117" s="109"/>
      <c r="F117" s="123"/>
      <c r="G117" s="123"/>
      <c r="H117" s="123"/>
      <c r="I117" s="123"/>
      <c r="J117" s="124"/>
    </row>
    <row r="118" spans="1:10" s="1" customFormat="1" ht="30" customHeight="1">
      <c r="A118" s="24"/>
      <c r="B118" s="109" t="s">
        <v>47</v>
      </c>
      <c r="C118" s="109"/>
      <c r="D118" s="109"/>
      <c r="E118" s="109"/>
      <c r="F118" s="123"/>
      <c r="G118" s="123"/>
      <c r="H118" s="123"/>
      <c r="I118" s="123"/>
      <c r="J118" s="124"/>
    </row>
    <row r="119" spans="1:10" s="1" customFormat="1">
      <c r="A119" s="24"/>
      <c r="B119" s="24"/>
      <c r="C119" s="24"/>
      <c r="D119" s="24"/>
      <c r="E119" s="24"/>
      <c r="F119" s="24"/>
      <c r="G119" s="24"/>
      <c r="H119" s="24"/>
      <c r="I119" s="24"/>
      <c r="J119" s="24"/>
    </row>
    <row r="120" spans="1:10" s="1" customFormat="1">
      <c r="A120" s="86" t="str">
        <f>IF(B122="","","２　"&amp;LEFT(B122,LEN(B122)-1))</f>
        <v>２　都道府県・指定都市</v>
      </c>
      <c r="B120" s="86"/>
      <c r="C120" s="86"/>
      <c r="D120" s="86"/>
      <c r="E120" s="86"/>
      <c r="F120" s="86"/>
      <c r="G120" s="86"/>
      <c r="H120" s="86"/>
      <c r="I120" s="86"/>
      <c r="J120" s="86"/>
    </row>
    <row r="121" spans="1:10" s="1" customFormat="1" ht="7.5" customHeight="1">
      <c r="A121" s="24"/>
      <c r="B121" s="24"/>
      <c r="C121" s="24"/>
      <c r="D121" s="24"/>
      <c r="E121" s="24"/>
      <c r="F121" s="24"/>
      <c r="G121" s="24"/>
      <c r="H121" s="24"/>
      <c r="I121" s="24"/>
      <c r="J121" s="24"/>
    </row>
    <row r="122" spans="1:10" s="1" customFormat="1" ht="29.25" customHeight="1">
      <c r="A122" s="24"/>
      <c r="B122" s="108" t="str">
        <f>IF(B22="",IF(B23="","",B23),B22)</f>
        <v>都道府県・指定都市名</v>
      </c>
      <c r="C122" s="108"/>
      <c r="D122" s="108"/>
      <c r="E122" s="108"/>
      <c r="F122" s="125" t="str">
        <f>IF(E22="",IF(E23="","",E23),E22)</f>
        <v/>
      </c>
      <c r="G122" s="112"/>
      <c r="H122" s="112"/>
      <c r="I122" s="112"/>
      <c r="J122" s="113"/>
    </row>
    <row r="123" spans="1:10" s="1" customFormat="1" ht="13.5" customHeight="1">
      <c r="A123" s="24"/>
      <c r="B123" s="108" t="str">
        <f>IF(B$122="","","担当者氏名（上段はふりがな）")</f>
        <v>担当者氏名（上段はふりがな）</v>
      </c>
      <c r="C123" s="108"/>
      <c r="D123" s="108"/>
      <c r="E123" s="108"/>
      <c r="F123" s="142"/>
      <c r="G123" s="143"/>
      <c r="H123" s="143"/>
      <c r="I123" s="143"/>
      <c r="J123" s="144"/>
    </row>
    <row r="124" spans="1:10" s="1" customFormat="1" ht="30" customHeight="1">
      <c r="A124" s="24"/>
      <c r="B124" s="108"/>
      <c r="C124" s="108"/>
      <c r="D124" s="108"/>
      <c r="E124" s="108"/>
      <c r="F124" s="145"/>
      <c r="G124" s="146"/>
      <c r="H124" s="146"/>
      <c r="I124" s="146"/>
      <c r="J124" s="147"/>
    </row>
    <row r="125" spans="1:10" s="1" customFormat="1" ht="30" customHeight="1">
      <c r="A125" s="24"/>
      <c r="B125" s="109" t="str">
        <f>IF(B$122="","","所属・職名")</f>
        <v>所属・職名</v>
      </c>
      <c r="C125" s="109"/>
      <c r="D125" s="109"/>
      <c r="E125" s="109"/>
      <c r="F125" s="148"/>
      <c r="G125" s="123"/>
      <c r="H125" s="123"/>
      <c r="I125" s="123"/>
      <c r="J125" s="124"/>
    </row>
    <row r="126" spans="1:10" s="1" customFormat="1" ht="23.25" customHeight="1">
      <c r="A126" s="24"/>
      <c r="B126" s="108" t="str">
        <f>IF(B$122="","","住所（上段は郵便番号）")</f>
        <v>住所（上段は郵便番号）</v>
      </c>
      <c r="C126" s="108"/>
      <c r="D126" s="108"/>
      <c r="E126" s="108"/>
      <c r="F126" s="149"/>
      <c r="G126" s="150"/>
      <c r="H126" s="150"/>
      <c r="I126" s="150"/>
      <c r="J126" s="151"/>
    </row>
    <row r="127" spans="1:10" s="1" customFormat="1" ht="60" customHeight="1">
      <c r="A127" s="24"/>
      <c r="B127" s="108"/>
      <c r="C127" s="108"/>
      <c r="D127" s="108"/>
      <c r="E127" s="108"/>
      <c r="F127" s="152"/>
      <c r="G127" s="121"/>
      <c r="H127" s="121"/>
      <c r="I127" s="121"/>
      <c r="J127" s="122"/>
    </row>
    <row r="128" spans="1:10" s="1" customFormat="1" ht="30" customHeight="1">
      <c r="A128" s="24"/>
      <c r="B128" s="109" t="str">
        <f>IF(B$122="","","電話番号")</f>
        <v>電話番号</v>
      </c>
      <c r="C128" s="109"/>
      <c r="D128" s="109"/>
      <c r="E128" s="109"/>
      <c r="F128" s="148"/>
      <c r="G128" s="123"/>
      <c r="H128" s="123"/>
      <c r="I128" s="123"/>
      <c r="J128" s="124"/>
    </row>
    <row r="129" spans="1:10" s="1" customFormat="1" ht="30" customHeight="1">
      <c r="A129" s="24"/>
      <c r="B129" s="109" t="str">
        <f>IF(B$122="","","メールアドレス")</f>
        <v>メールアドレス</v>
      </c>
      <c r="C129" s="109"/>
      <c r="D129" s="109"/>
      <c r="E129" s="109"/>
      <c r="F129" s="148"/>
      <c r="G129" s="123"/>
      <c r="H129" s="123"/>
      <c r="I129" s="123"/>
      <c r="J129" s="124"/>
    </row>
    <row r="131" spans="1:10">
      <c r="B131" s="104" t="str">
        <f>IF(B122="",IF(COUNTBLANK(F112:F118)=0,"","エラー！入力されていない箇所があります。"),IF(COUNTBLANK(F112:F118)+COUNTBLANK(F123:F129)=0,"","エラー！入力されていない箇所があります。"))</f>
        <v>エラー！入力されていない箇所があります。</v>
      </c>
      <c r="C131" s="104"/>
      <c r="D131" s="104"/>
      <c r="E131" s="104"/>
      <c r="F131" s="104"/>
      <c r="G131" s="104"/>
      <c r="H131" s="104"/>
      <c r="I131" s="104"/>
      <c r="J131" s="104"/>
    </row>
    <row r="133" spans="1:10">
      <c r="A133" s="128" t="s">
        <v>32</v>
      </c>
      <c r="B133" s="128"/>
      <c r="C133" s="128"/>
      <c r="D133" s="128"/>
      <c r="E133" s="128"/>
      <c r="F133" s="128"/>
      <c r="G133" s="128"/>
      <c r="H133" s="128"/>
      <c r="I133" s="128"/>
      <c r="J133" s="128"/>
    </row>
    <row r="134" spans="1:10">
      <c r="B134" s="104" t="str">
        <f>IF(AND(OR(B25="",B25="正式名称で入力されているか再確認してください。問題がなければ、本コメントは無視して構いません。"),B10="",B31="",B37="",B70="",B71="",B72="",B77="",B80="",B83="",B97="",B106="",B131=""),"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34" s="104"/>
      <c r="D134" s="104"/>
      <c r="E134" s="104"/>
      <c r="F134" s="104"/>
      <c r="G134" s="104"/>
      <c r="H134" s="104"/>
      <c r="I134" s="104"/>
      <c r="J134" s="104"/>
    </row>
    <row r="135" spans="1:10">
      <c r="B135" s="141" t="str">
        <f>IF(OR(C29="高等学校",C29="中等教育学校",C29="特別支援学校"),"※本申請書と併せて、教育課程表も任意の様式で提出してください。","")</f>
        <v/>
      </c>
      <c r="C135" s="141"/>
      <c r="D135" s="141"/>
      <c r="E135" s="141"/>
      <c r="F135" s="141"/>
      <c r="G135" s="141"/>
      <c r="H135" s="141"/>
      <c r="I135" s="141"/>
      <c r="J135" s="141"/>
    </row>
    <row r="136" spans="1:10">
      <c r="B136" s="141" t="str">
        <f>IF(B66="✔","※必要に応じて、本申請書と併せて、特別の教育課程の内容について補足する資料も提出してください。","")</f>
        <v/>
      </c>
      <c r="C136" s="141"/>
      <c r="D136" s="141"/>
      <c r="E136" s="141"/>
      <c r="F136" s="141"/>
      <c r="G136" s="141"/>
      <c r="H136" s="141"/>
      <c r="I136" s="141"/>
      <c r="J136" s="141"/>
    </row>
  </sheetData>
  <sheetProtection sheet="1" formatRows="0"/>
  <protectedRanges>
    <protectedRange sqref="J5 J7:J8 E17 E19:I20 E22:I23 C29 B35 B40 D42 D46 B48 C51:C62 F51:F61 I51 D64 B66 D68 B75 C87 C89:C93 C95 C100:C104 F112:J118 F123:J129" name="範囲1"/>
  </protectedRanges>
  <mergeCells count="98">
    <mergeCell ref="B135:J135"/>
    <mergeCell ref="B136:J136"/>
    <mergeCell ref="B129:E129"/>
    <mergeCell ref="A120:J120"/>
    <mergeCell ref="A133:J133"/>
    <mergeCell ref="F123:J123"/>
    <mergeCell ref="F124:J124"/>
    <mergeCell ref="F129:J129"/>
    <mergeCell ref="F125:J125"/>
    <mergeCell ref="F126:J126"/>
    <mergeCell ref="F127:J127"/>
    <mergeCell ref="F128:J128"/>
    <mergeCell ref="B131:J131"/>
    <mergeCell ref="B122:E122"/>
    <mergeCell ref="B123:E124"/>
    <mergeCell ref="B125:E125"/>
    <mergeCell ref="E23:I23"/>
    <mergeCell ref="B23:D23"/>
    <mergeCell ref="B111:E111"/>
    <mergeCell ref="A99:J99"/>
    <mergeCell ref="A94:J94"/>
    <mergeCell ref="A88:J88"/>
    <mergeCell ref="A86:J86"/>
    <mergeCell ref="A27:J27"/>
    <mergeCell ref="A79:J79"/>
    <mergeCell ref="A82:J82"/>
    <mergeCell ref="B106:J106"/>
    <mergeCell ref="D90:J90"/>
    <mergeCell ref="B31:J31"/>
    <mergeCell ref="A74:J74"/>
    <mergeCell ref="B75:J75"/>
    <mergeCell ref="D64:J64"/>
    <mergeCell ref="B77:J77"/>
    <mergeCell ref="B126:E127"/>
    <mergeCell ref="F122:J122"/>
    <mergeCell ref="F112:J112"/>
    <mergeCell ref="A85:J85"/>
    <mergeCell ref="D103:J103"/>
    <mergeCell ref="C102:C103"/>
    <mergeCell ref="B102:B103"/>
    <mergeCell ref="B112:E113"/>
    <mergeCell ref="B114:E114"/>
    <mergeCell ref="B115:E116"/>
    <mergeCell ref="B117:E117"/>
    <mergeCell ref="F118:J118"/>
    <mergeCell ref="F115:J115"/>
    <mergeCell ref="D101:J101"/>
    <mergeCell ref="D104:J104"/>
    <mergeCell ref="D93:J93"/>
    <mergeCell ref="B134:J134"/>
    <mergeCell ref="B118:E118"/>
    <mergeCell ref="F116:J116"/>
    <mergeCell ref="F114:J114"/>
    <mergeCell ref="B128:E128"/>
    <mergeCell ref="F117:J117"/>
    <mergeCell ref="B25:J25"/>
    <mergeCell ref="F113:J113"/>
    <mergeCell ref="B97:J97"/>
    <mergeCell ref="B83:J83"/>
    <mergeCell ref="D92:J92"/>
    <mergeCell ref="D87:J87"/>
    <mergeCell ref="D95:J95"/>
    <mergeCell ref="D102:J102"/>
    <mergeCell ref="A109:J109"/>
    <mergeCell ref="A108:J108"/>
    <mergeCell ref="D89:J89"/>
    <mergeCell ref="F111:J111"/>
    <mergeCell ref="C29:G29"/>
    <mergeCell ref="D91:J91"/>
    <mergeCell ref="B80:J80"/>
    <mergeCell ref="D100:J100"/>
    <mergeCell ref="A15:J15"/>
    <mergeCell ref="B10:J10"/>
    <mergeCell ref="B22:D22"/>
    <mergeCell ref="E22:I22"/>
    <mergeCell ref="E20:I20"/>
    <mergeCell ref="B17:D17"/>
    <mergeCell ref="E17:I17"/>
    <mergeCell ref="E19:I19"/>
    <mergeCell ref="B19:D20"/>
    <mergeCell ref="A33:J33"/>
    <mergeCell ref="B70:J70"/>
    <mergeCell ref="B71:J71"/>
    <mergeCell ref="B72:J72"/>
    <mergeCell ref="B37:J37"/>
    <mergeCell ref="A39:J39"/>
    <mergeCell ref="D42:J42"/>
    <mergeCell ref="D46:J46"/>
    <mergeCell ref="I51:J62"/>
    <mergeCell ref="I63:J63"/>
    <mergeCell ref="D68:J68"/>
    <mergeCell ref="A3:J3"/>
    <mergeCell ref="A13:J13"/>
    <mergeCell ref="E5:I5"/>
    <mergeCell ref="E8:I8"/>
    <mergeCell ref="A11:J11"/>
    <mergeCell ref="A6:J6"/>
    <mergeCell ref="E7:I7"/>
  </mergeCells>
  <phoneticPr fontId="1"/>
  <conditionalFormatting sqref="E22:I23">
    <cfRule type="expression" dxfId="24" priority="5">
      <formula>B22&lt;&gt;""</formula>
    </cfRule>
  </conditionalFormatting>
  <conditionalFormatting sqref="B122:J129">
    <cfRule type="expression" dxfId="23" priority="142">
      <formula>$B$122=""</formula>
    </cfRule>
  </conditionalFormatting>
  <conditionalFormatting sqref="B134:J134">
    <cfRule type="containsText" dxfId="22" priority="8" operator="containsText" text="エラーがあります">
      <formula>NOT(ISERROR(SEARCH("エラーがあります",B134)))</formula>
    </cfRule>
    <cfRule type="containsText" dxfId="21" priority="12" operator="containsText" text="エラーはありません。">
      <formula>NOT(ISERROR(SEARCH("エラーはありません。",B134)))</formula>
    </cfRule>
  </conditionalFormatting>
  <conditionalFormatting sqref="I51:J62">
    <cfRule type="expression" dxfId="20" priority="7">
      <formula>$I$50&lt;&gt;""</formula>
    </cfRule>
  </conditionalFormatting>
  <conditionalFormatting sqref="D42:J42 D46:J46">
    <cfRule type="expression" dxfId="19" priority="6">
      <formula>$B$40="✔"</formula>
    </cfRule>
  </conditionalFormatting>
  <conditionalFormatting sqref="D68:J68">
    <cfRule type="expression" dxfId="18" priority="4">
      <formula>$B$66="✔"</formula>
    </cfRule>
  </conditionalFormatting>
  <conditionalFormatting sqref="C51:C62 F51:F61">
    <cfRule type="expression" dxfId="17" priority="3">
      <formula>D51&lt;&gt;""</formula>
    </cfRule>
  </conditionalFormatting>
  <conditionalFormatting sqref="D64:J64">
    <cfRule type="expression" dxfId="16" priority="2">
      <formula>$C$63&lt;&gt;""</formula>
    </cfRule>
  </conditionalFormatting>
  <conditionalFormatting sqref="B10 B25 B31 B37 B70:B72 B77 B80 B83 B97 B106 B131">
    <cfRule type="notContainsBlanks" dxfId="15" priority="10">
      <formula>LEN(TRIM(B10))&gt;0</formula>
    </cfRule>
  </conditionalFormatting>
  <dataValidations count="7">
    <dataValidation type="list" allowBlank="1" showInputMessage="1" showErrorMessage="1" sqref="C95 C107 C87 C89:C93 C104:C105 C100:C102"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F51:F61 B40 B48 B66 C51:C62 B35" xr:uid="{00000000-0002-0000-0000-000002000000}">
      <formula1>"✔"</formula1>
    </dataValidation>
    <dataValidation type="date" operator="greaterThanOrEqual" allowBlank="1" showInputMessage="1" showErrorMessage="1" sqref="J5" xr:uid="{00000000-0002-0000-0000-000004000000}">
      <formula1>44197</formula1>
    </dataValidation>
    <dataValidation type="list" allowBlank="1" showInputMessage="1" showErrorMessage="1" sqref="C29:G29" xr:uid="{00000000-0002-0000-0000-000005000000}">
      <formula1>"小学校,中学校,義務教育学校,高等学校,中等教育学校,特別支援学校"</formula1>
    </dataValidation>
    <dataValidation imeMode="disabled" allowBlank="1" showInputMessage="1" showErrorMessage="1" sqref="F117:J118 F126:J126 F128:J129 F115:J115" xr:uid="{00000000-0002-0000-0000-000006000000}"/>
    <dataValidation imeMode="hiragana" allowBlank="1" showInputMessage="1" showErrorMessage="1" sqref="F112:J112 F123:J123" xr:uid="{00000000-0002-0000-0000-000007000000}"/>
  </dataValidations>
  <pageMargins left="0.7" right="0.7" top="0.75" bottom="0.75" header="0.3" footer="0.3"/>
  <pageSetup paperSize="8" scale="8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都道府県・指定都市名!$A$2:$A$48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showGridLines="0" workbookViewId="0">
      <selection sqref="A1:I1"/>
    </sheetView>
  </sheetViews>
  <sheetFormatPr defaultRowHeight="18.75"/>
  <cols>
    <col min="1" max="1" width="18.375" bestFit="1" customWidth="1"/>
    <col min="8" max="8" width="9" customWidth="1"/>
    <col min="9" max="9" width="103.875" customWidth="1"/>
  </cols>
  <sheetData>
    <row r="1" spans="1:9" ht="30" customHeight="1">
      <c r="A1" s="166" t="s">
        <v>53</v>
      </c>
      <c r="B1" s="166"/>
      <c r="C1" s="166"/>
      <c r="D1" s="166"/>
      <c r="E1" s="166"/>
      <c r="F1" s="166"/>
      <c r="G1" s="166"/>
      <c r="H1" s="166"/>
      <c r="I1" s="166"/>
    </row>
    <row r="2" spans="1:9" ht="30" customHeight="1">
      <c r="A2" s="167" t="str">
        <f>IF(OR('【様式１】教育課程特例校指定申請書（新規）'!C29="小学校",'【様式１】教育課程特例校指定申請書（新規）'!C29="義務教育学校"),"授業時数を変更する教科等について、黄色背景セルの値を修正してください。","本様式には記載不要です。")</f>
        <v>本様式には記載不要です。</v>
      </c>
      <c r="B2" s="167"/>
      <c r="C2" s="167"/>
      <c r="D2" s="167"/>
      <c r="E2" s="167"/>
      <c r="F2" s="167"/>
      <c r="G2" s="167"/>
      <c r="H2" s="167"/>
      <c r="I2" s="167"/>
    </row>
    <row r="3" spans="1:9" s="2" customFormat="1" ht="14.25" thickBot="1">
      <c r="A3" s="168" t="s">
        <v>57</v>
      </c>
      <c r="B3" s="169"/>
      <c r="C3" s="18" t="s">
        <v>17</v>
      </c>
      <c r="D3" s="18" t="s">
        <v>18</v>
      </c>
      <c r="E3" s="18" t="s">
        <v>19</v>
      </c>
      <c r="F3" s="18" t="s">
        <v>20</v>
      </c>
      <c r="G3" s="18" t="s">
        <v>21</v>
      </c>
      <c r="H3" s="18" t="s">
        <v>22</v>
      </c>
      <c r="I3" s="3"/>
    </row>
    <row r="4" spans="1:9" s="2" customFormat="1" ht="13.5" customHeight="1" thickTop="1">
      <c r="A4" s="170" t="s">
        <v>10</v>
      </c>
      <c r="B4" s="171"/>
      <c r="C4" s="30">
        <f t="shared" ref="C4:H4" si="0">SUM(C7,C10,C13,C16,C19,C22,C25,C28,C31,C34,C37,C40,C43,C46,C49:C68)</f>
        <v>850</v>
      </c>
      <c r="D4" s="30">
        <f t="shared" si="0"/>
        <v>910</v>
      </c>
      <c r="E4" s="30">
        <f t="shared" si="0"/>
        <v>980</v>
      </c>
      <c r="F4" s="30">
        <f t="shared" si="0"/>
        <v>1015</v>
      </c>
      <c r="G4" s="30">
        <f t="shared" si="0"/>
        <v>1015</v>
      </c>
      <c r="H4" s="31">
        <f t="shared" si="0"/>
        <v>1015</v>
      </c>
      <c r="I4" s="3" t="s">
        <v>82</v>
      </c>
    </row>
    <row r="5" spans="1:9" s="2" customFormat="1" ht="13.5">
      <c r="A5" s="172"/>
      <c r="B5" s="173"/>
      <c r="C5" s="32">
        <v>850</v>
      </c>
      <c r="D5" s="32">
        <v>910</v>
      </c>
      <c r="E5" s="32">
        <v>980</v>
      </c>
      <c r="F5" s="32">
        <v>1015</v>
      </c>
      <c r="G5" s="32">
        <v>1015</v>
      </c>
      <c r="H5" s="33">
        <v>1015</v>
      </c>
      <c r="I5" s="3" t="s">
        <v>81</v>
      </c>
    </row>
    <row r="6" spans="1:9" s="2" customFormat="1" ht="14.25" thickBot="1">
      <c r="A6" s="174"/>
      <c r="B6" s="175"/>
      <c r="C6" s="34">
        <f t="shared" ref="C6:H6" si="1">C4-C5</f>
        <v>0</v>
      </c>
      <c r="D6" s="34">
        <f t="shared" si="1"/>
        <v>0</v>
      </c>
      <c r="E6" s="34">
        <f t="shared" si="1"/>
        <v>0</v>
      </c>
      <c r="F6" s="34">
        <f t="shared" si="1"/>
        <v>0</v>
      </c>
      <c r="G6" s="34">
        <f t="shared" si="1"/>
        <v>0</v>
      </c>
      <c r="H6" s="35">
        <f t="shared" si="1"/>
        <v>0</v>
      </c>
      <c r="I6" s="2" t="s">
        <v>80</v>
      </c>
    </row>
    <row r="7" spans="1:9" s="2" customFormat="1" ht="13.5" customHeight="1" thickTop="1">
      <c r="A7" s="176" t="s">
        <v>16</v>
      </c>
      <c r="B7" s="178" t="s">
        <v>0</v>
      </c>
      <c r="C7" s="28">
        <v>306</v>
      </c>
      <c r="D7" s="28">
        <v>315</v>
      </c>
      <c r="E7" s="28">
        <v>245</v>
      </c>
      <c r="F7" s="28">
        <v>245</v>
      </c>
      <c r="G7" s="28">
        <v>175</v>
      </c>
      <c r="H7" s="28">
        <v>175</v>
      </c>
    </row>
    <row r="8" spans="1:9" s="2" customFormat="1" ht="13.5">
      <c r="A8" s="176"/>
      <c r="B8" s="178"/>
      <c r="C8" s="6">
        <v>306</v>
      </c>
      <c r="D8" s="6">
        <v>315</v>
      </c>
      <c r="E8" s="6">
        <v>245</v>
      </c>
      <c r="F8" s="6">
        <v>245</v>
      </c>
      <c r="G8" s="6">
        <v>175</v>
      </c>
      <c r="H8" s="6">
        <v>175</v>
      </c>
      <c r="I8" s="27" t="s">
        <v>32</v>
      </c>
    </row>
    <row r="9" spans="1:9" s="2" customFormat="1" ht="13.5">
      <c r="A9" s="176"/>
      <c r="B9" s="179"/>
      <c r="C9" s="7">
        <f t="shared" ref="C9:H9" si="2">C7-C8</f>
        <v>0</v>
      </c>
      <c r="D9" s="7">
        <f t="shared" si="2"/>
        <v>0</v>
      </c>
      <c r="E9" s="7">
        <f t="shared" si="2"/>
        <v>0</v>
      </c>
      <c r="F9" s="7">
        <f t="shared" si="2"/>
        <v>0</v>
      </c>
      <c r="G9" s="7">
        <f t="shared" si="2"/>
        <v>0</v>
      </c>
      <c r="H9" s="7">
        <f t="shared" si="2"/>
        <v>0</v>
      </c>
      <c r="I9" s="163" t="str">
        <f>IF(A2="本様式には記載不要です。","",IF(COUNTIF(I11:I12,"")=2,"別紙１－１にエラーはありませんが、誤りがないか再度確認してください。","エラーがありますので、以下を御確認ください。"))</f>
        <v/>
      </c>
    </row>
    <row r="10" spans="1:9" s="2" customFormat="1" ht="13.5">
      <c r="A10" s="176"/>
      <c r="B10" s="180" t="s">
        <v>1</v>
      </c>
      <c r="C10" s="153">
        <v>0</v>
      </c>
      <c r="D10" s="153">
        <v>0</v>
      </c>
      <c r="E10" s="5">
        <v>70</v>
      </c>
      <c r="F10" s="5">
        <v>90</v>
      </c>
      <c r="G10" s="5">
        <v>100</v>
      </c>
      <c r="H10" s="5">
        <v>105</v>
      </c>
      <c r="I10" s="163"/>
    </row>
    <row r="11" spans="1:9" s="2" customFormat="1" ht="13.5">
      <c r="A11" s="176"/>
      <c r="B11" s="178"/>
      <c r="C11" s="154"/>
      <c r="D11" s="154"/>
      <c r="E11" s="6">
        <v>70</v>
      </c>
      <c r="F11" s="6">
        <v>90</v>
      </c>
      <c r="G11" s="6">
        <v>100</v>
      </c>
      <c r="H11" s="6">
        <v>105</v>
      </c>
      <c r="I11" s="26" t="str">
        <f>IF(COUNTIF(C6:H6,"&lt;0")&gt;0,"エラー！各学年の総授業時数が標準授業時数を下回っています。","")</f>
        <v/>
      </c>
    </row>
    <row r="12" spans="1:9" s="2" customFormat="1" ht="13.5">
      <c r="A12" s="176"/>
      <c r="B12" s="179"/>
      <c r="C12" s="155"/>
      <c r="D12" s="155"/>
      <c r="E12" s="7">
        <f>E10-E11</f>
        <v>0</v>
      </c>
      <c r="F12" s="7">
        <f>F10-F11</f>
        <v>0</v>
      </c>
      <c r="G12" s="7">
        <f>G10-G11</f>
        <v>0</v>
      </c>
      <c r="H12" s="7">
        <f>H10-H11</f>
        <v>0</v>
      </c>
      <c r="I12" s="26" t="str">
        <f>IF(COUNTIF(I49:I68,"エラー！記入箇所を確認してください。")&gt;0,"エラー！新設教科等の記入について、記入箇所を確認してください。","")</f>
        <v/>
      </c>
    </row>
    <row r="13" spans="1:9" s="2" customFormat="1" ht="13.5">
      <c r="A13" s="176"/>
      <c r="B13" s="180" t="s">
        <v>2</v>
      </c>
      <c r="C13" s="5">
        <v>136</v>
      </c>
      <c r="D13" s="5">
        <v>175</v>
      </c>
      <c r="E13" s="5">
        <v>175</v>
      </c>
      <c r="F13" s="5">
        <v>175</v>
      </c>
      <c r="G13" s="5">
        <v>175</v>
      </c>
      <c r="H13" s="5">
        <v>175</v>
      </c>
      <c r="I13" s="26"/>
    </row>
    <row r="14" spans="1:9" s="2" customFormat="1" ht="13.5">
      <c r="A14" s="176"/>
      <c r="B14" s="178"/>
      <c r="C14" s="6">
        <v>136</v>
      </c>
      <c r="D14" s="6">
        <v>175</v>
      </c>
      <c r="E14" s="6">
        <v>175</v>
      </c>
      <c r="F14" s="6">
        <v>175</v>
      </c>
      <c r="G14" s="6">
        <v>175</v>
      </c>
      <c r="H14" s="6">
        <v>175</v>
      </c>
      <c r="I14" s="26"/>
    </row>
    <row r="15" spans="1:9" s="2" customFormat="1" ht="13.5">
      <c r="A15" s="176"/>
      <c r="B15" s="179"/>
      <c r="C15" s="7">
        <f t="shared" ref="C15:H15" si="3">C13-C14</f>
        <v>0</v>
      </c>
      <c r="D15" s="7">
        <f t="shared" si="3"/>
        <v>0</v>
      </c>
      <c r="E15" s="7">
        <f t="shared" si="3"/>
        <v>0</v>
      </c>
      <c r="F15" s="7">
        <f t="shared" si="3"/>
        <v>0</v>
      </c>
      <c r="G15" s="7">
        <f t="shared" si="3"/>
        <v>0</v>
      </c>
      <c r="H15" s="7">
        <f t="shared" si="3"/>
        <v>0</v>
      </c>
      <c r="I15" s="26"/>
    </row>
    <row r="16" spans="1:9" s="2" customFormat="1" ht="13.5">
      <c r="A16" s="176"/>
      <c r="B16" s="180" t="s">
        <v>3</v>
      </c>
      <c r="C16" s="153">
        <v>0</v>
      </c>
      <c r="D16" s="153">
        <v>0</v>
      </c>
      <c r="E16" s="5">
        <v>90</v>
      </c>
      <c r="F16" s="5">
        <v>105</v>
      </c>
      <c r="G16" s="5">
        <v>105</v>
      </c>
      <c r="H16" s="5">
        <v>105</v>
      </c>
      <c r="I16" s="26"/>
    </row>
    <row r="17" spans="1:9" s="2" customFormat="1" ht="13.5">
      <c r="A17" s="176"/>
      <c r="B17" s="178"/>
      <c r="C17" s="154"/>
      <c r="D17" s="154"/>
      <c r="E17" s="6">
        <v>90</v>
      </c>
      <c r="F17" s="6">
        <v>105</v>
      </c>
      <c r="G17" s="6">
        <v>105</v>
      </c>
      <c r="H17" s="6">
        <v>105</v>
      </c>
      <c r="I17" s="26"/>
    </row>
    <row r="18" spans="1:9" s="2" customFormat="1" ht="13.5">
      <c r="A18" s="176"/>
      <c r="B18" s="179"/>
      <c r="C18" s="155"/>
      <c r="D18" s="155"/>
      <c r="E18" s="7">
        <f>E16-E17</f>
        <v>0</v>
      </c>
      <c r="F18" s="7">
        <f>F16-F17</f>
        <v>0</v>
      </c>
      <c r="G18" s="7">
        <f>G16-G17</f>
        <v>0</v>
      </c>
      <c r="H18" s="7">
        <f>H16-H17</f>
        <v>0</v>
      </c>
    </row>
    <row r="19" spans="1:9" s="2" customFormat="1" ht="13.5">
      <c r="A19" s="176"/>
      <c r="B19" s="180" t="s">
        <v>4</v>
      </c>
      <c r="C19" s="5">
        <v>102</v>
      </c>
      <c r="D19" s="5">
        <v>105</v>
      </c>
      <c r="E19" s="153">
        <v>0</v>
      </c>
      <c r="F19" s="153">
        <v>0</v>
      </c>
      <c r="G19" s="153">
        <v>0</v>
      </c>
      <c r="H19" s="153">
        <v>0</v>
      </c>
    </row>
    <row r="20" spans="1:9" s="2" customFormat="1" ht="13.5">
      <c r="A20" s="176"/>
      <c r="B20" s="178"/>
      <c r="C20" s="6">
        <v>102</v>
      </c>
      <c r="D20" s="6">
        <v>105</v>
      </c>
      <c r="E20" s="154"/>
      <c r="F20" s="154"/>
      <c r="G20" s="154"/>
      <c r="H20" s="154"/>
    </row>
    <row r="21" spans="1:9" s="2" customFormat="1" ht="13.5">
      <c r="A21" s="176"/>
      <c r="B21" s="179"/>
      <c r="C21" s="8">
        <f>C19-C20</f>
        <v>0</v>
      </c>
      <c r="D21" s="8">
        <f>D19-D20</f>
        <v>0</v>
      </c>
      <c r="E21" s="155"/>
      <c r="F21" s="155"/>
      <c r="G21" s="155"/>
      <c r="H21" s="155"/>
    </row>
    <row r="22" spans="1:9" s="2" customFormat="1" ht="13.5">
      <c r="A22" s="176"/>
      <c r="B22" s="180" t="s">
        <v>5</v>
      </c>
      <c r="C22" s="5">
        <v>68</v>
      </c>
      <c r="D22" s="5">
        <v>70</v>
      </c>
      <c r="E22" s="5">
        <v>60</v>
      </c>
      <c r="F22" s="5">
        <v>60</v>
      </c>
      <c r="G22" s="5">
        <v>50</v>
      </c>
      <c r="H22" s="5">
        <v>50</v>
      </c>
    </row>
    <row r="23" spans="1:9" s="2" customFormat="1" ht="13.5">
      <c r="A23" s="176"/>
      <c r="B23" s="178"/>
      <c r="C23" s="6">
        <v>68</v>
      </c>
      <c r="D23" s="6">
        <v>70</v>
      </c>
      <c r="E23" s="6">
        <v>60</v>
      </c>
      <c r="F23" s="6">
        <v>60</v>
      </c>
      <c r="G23" s="6">
        <v>50</v>
      </c>
      <c r="H23" s="6">
        <v>50</v>
      </c>
    </row>
    <row r="24" spans="1:9" s="2" customFormat="1" ht="13.5">
      <c r="A24" s="176"/>
      <c r="B24" s="179"/>
      <c r="C24" s="7">
        <f t="shared" ref="C24:H24" si="4">C22-C23</f>
        <v>0</v>
      </c>
      <c r="D24" s="7">
        <f t="shared" si="4"/>
        <v>0</v>
      </c>
      <c r="E24" s="7">
        <f t="shared" si="4"/>
        <v>0</v>
      </c>
      <c r="F24" s="7">
        <f t="shared" si="4"/>
        <v>0</v>
      </c>
      <c r="G24" s="7">
        <f t="shared" si="4"/>
        <v>0</v>
      </c>
      <c r="H24" s="7">
        <f t="shared" si="4"/>
        <v>0</v>
      </c>
    </row>
    <row r="25" spans="1:9" s="2" customFormat="1" ht="13.5">
      <c r="A25" s="176"/>
      <c r="B25" s="180" t="s">
        <v>6</v>
      </c>
      <c r="C25" s="5">
        <v>68</v>
      </c>
      <c r="D25" s="5">
        <v>70</v>
      </c>
      <c r="E25" s="5">
        <v>60</v>
      </c>
      <c r="F25" s="5">
        <v>60</v>
      </c>
      <c r="G25" s="5">
        <v>50</v>
      </c>
      <c r="H25" s="5">
        <v>50</v>
      </c>
    </row>
    <row r="26" spans="1:9" s="2" customFormat="1" ht="13.5">
      <c r="A26" s="176"/>
      <c r="B26" s="178"/>
      <c r="C26" s="6">
        <v>68</v>
      </c>
      <c r="D26" s="6">
        <v>70</v>
      </c>
      <c r="E26" s="6">
        <v>60</v>
      </c>
      <c r="F26" s="6">
        <v>60</v>
      </c>
      <c r="G26" s="6">
        <v>50</v>
      </c>
      <c r="H26" s="6">
        <v>50</v>
      </c>
    </row>
    <row r="27" spans="1:9" s="2" customFormat="1" ht="13.5">
      <c r="A27" s="176"/>
      <c r="B27" s="179"/>
      <c r="C27" s="7">
        <f t="shared" ref="C27:H27" si="5">C25-C26</f>
        <v>0</v>
      </c>
      <c r="D27" s="7">
        <f t="shared" si="5"/>
        <v>0</v>
      </c>
      <c r="E27" s="7">
        <f t="shared" si="5"/>
        <v>0</v>
      </c>
      <c r="F27" s="7">
        <f t="shared" si="5"/>
        <v>0</v>
      </c>
      <c r="G27" s="7">
        <f t="shared" si="5"/>
        <v>0</v>
      </c>
      <c r="H27" s="7">
        <f t="shared" si="5"/>
        <v>0</v>
      </c>
    </row>
    <row r="28" spans="1:9" s="2" customFormat="1" ht="13.5">
      <c r="A28" s="176"/>
      <c r="B28" s="180" t="s">
        <v>7</v>
      </c>
      <c r="C28" s="153">
        <v>0</v>
      </c>
      <c r="D28" s="153">
        <v>0</v>
      </c>
      <c r="E28" s="153">
        <v>0</v>
      </c>
      <c r="F28" s="153">
        <v>0</v>
      </c>
      <c r="G28" s="5">
        <v>60</v>
      </c>
      <c r="H28" s="5">
        <v>55</v>
      </c>
    </row>
    <row r="29" spans="1:9" s="2" customFormat="1" ht="13.5">
      <c r="A29" s="176"/>
      <c r="B29" s="178"/>
      <c r="C29" s="154"/>
      <c r="D29" s="154"/>
      <c r="E29" s="154"/>
      <c r="F29" s="154"/>
      <c r="G29" s="6">
        <v>60</v>
      </c>
      <c r="H29" s="6">
        <v>55</v>
      </c>
    </row>
    <row r="30" spans="1:9" s="2" customFormat="1" ht="13.5">
      <c r="A30" s="176"/>
      <c r="B30" s="179"/>
      <c r="C30" s="155"/>
      <c r="D30" s="155"/>
      <c r="E30" s="155"/>
      <c r="F30" s="155"/>
      <c r="G30" s="7">
        <f>G28-G29</f>
        <v>0</v>
      </c>
      <c r="H30" s="7">
        <f>H28-H29</f>
        <v>0</v>
      </c>
    </row>
    <row r="31" spans="1:9" s="2" customFormat="1" ht="13.5">
      <c r="A31" s="176"/>
      <c r="B31" s="180" t="s">
        <v>8</v>
      </c>
      <c r="C31" s="5">
        <v>102</v>
      </c>
      <c r="D31" s="5">
        <v>105</v>
      </c>
      <c r="E31" s="5">
        <v>105</v>
      </c>
      <c r="F31" s="5">
        <v>105</v>
      </c>
      <c r="G31" s="5">
        <v>90</v>
      </c>
      <c r="H31" s="5">
        <v>90</v>
      </c>
    </row>
    <row r="32" spans="1:9" s="2" customFormat="1" ht="13.5">
      <c r="A32" s="176"/>
      <c r="B32" s="178"/>
      <c r="C32" s="6">
        <v>102</v>
      </c>
      <c r="D32" s="6">
        <v>105</v>
      </c>
      <c r="E32" s="6">
        <v>105</v>
      </c>
      <c r="F32" s="6">
        <v>105</v>
      </c>
      <c r="G32" s="6">
        <v>90</v>
      </c>
      <c r="H32" s="6">
        <v>90</v>
      </c>
    </row>
    <row r="33" spans="1:8" s="2" customFormat="1" ht="13.5">
      <c r="A33" s="176"/>
      <c r="B33" s="179"/>
      <c r="C33" s="7">
        <f t="shared" ref="C33:H33" si="6">C31-C32</f>
        <v>0</v>
      </c>
      <c r="D33" s="7">
        <f t="shared" si="6"/>
        <v>0</v>
      </c>
      <c r="E33" s="7">
        <f t="shared" si="6"/>
        <v>0</v>
      </c>
      <c r="F33" s="7">
        <f t="shared" si="6"/>
        <v>0</v>
      </c>
      <c r="G33" s="7">
        <f t="shared" si="6"/>
        <v>0</v>
      </c>
      <c r="H33" s="7">
        <f t="shared" si="6"/>
        <v>0</v>
      </c>
    </row>
    <row r="34" spans="1:8" s="2" customFormat="1" ht="13.5">
      <c r="A34" s="176"/>
      <c r="B34" s="180" t="s">
        <v>9</v>
      </c>
      <c r="C34" s="153">
        <v>0</v>
      </c>
      <c r="D34" s="153">
        <v>0</v>
      </c>
      <c r="E34" s="153">
        <v>0</v>
      </c>
      <c r="F34" s="153">
        <v>0</v>
      </c>
      <c r="G34" s="5">
        <v>70</v>
      </c>
      <c r="H34" s="5">
        <v>70</v>
      </c>
    </row>
    <row r="35" spans="1:8" s="2" customFormat="1" ht="13.5">
      <c r="A35" s="176"/>
      <c r="B35" s="178"/>
      <c r="C35" s="154"/>
      <c r="D35" s="154"/>
      <c r="E35" s="154"/>
      <c r="F35" s="154"/>
      <c r="G35" s="6">
        <v>70</v>
      </c>
      <c r="H35" s="6">
        <v>70</v>
      </c>
    </row>
    <row r="36" spans="1:8" s="2" customFormat="1" ht="13.5">
      <c r="A36" s="177"/>
      <c r="B36" s="179"/>
      <c r="C36" s="155"/>
      <c r="D36" s="155"/>
      <c r="E36" s="155"/>
      <c r="F36" s="155"/>
      <c r="G36" s="7">
        <f>G34-G35</f>
        <v>0</v>
      </c>
      <c r="H36" s="7">
        <f>H34-H35</f>
        <v>0</v>
      </c>
    </row>
    <row r="37" spans="1:8" s="2" customFormat="1" ht="13.5" customHeight="1">
      <c r="A37" s="156" t="s">
        <v>58</v>
      </c>
      <c r="B37" s="157"/>
      <c r="C37" s="5">
        <v>34</v>
      </c>
      <c r="D37" s="5">
        <v>35</v>
      </c>
      <c r="E37" s="5">
        <v>35</v>
      </c>
      <c r="F37" s="5">
        <v>35</v>
      </c>
      <c r="G37" s="5">
        <v>35</v>
      </c>
      <c r="H37" s="5">
        <v>35</v>
      </c>
    </row>
    <row r="38" spans="1:8" s="2" customFormat="1" ht="13.5">
      <c r="A38" s="158"/>
      <c r="B38" s="159"/>
      <c r="C38" s="6">
        <v>34</v>
      </c>
      <c r="D38" s="6">
        <v>35</v>
      </c>
      <c r="E38" s="6">
        <v>35</v>
      </c>
      <c r="F38" s="6">
        <v>35</v>
      </c>
      <c r="G38" s="6">
        <v>35</v>
      </c>
      <c r="H38" s="6">
        <v>35</v>
      </c>
    </row>
    <row r="39" spans="1:8" s="2" customFormat="1" ht="13.5">
      <c r="A39" s="160"/>
      <c r="B39" s="161"/>
      <c r="C39" s="7">
        <f t="shared" ref="C39:H39" si="7">C37-C38</f>
        <v>0</v>
      </c>
      <c r="D39" s="7">
        <f t="shared" si="7"/>
        <v>0</v>
      </c>
      <c r="E39" s="7">
        <f t="shared" si="7"/>
        <v>0</v>
      </c>
      <c r="F39" s="7">
        <f t="shared" si="7"/>
        <v>0</v>
      </c>
      <c r="G39" s="7">
        <f t="shared" si="7"/>
        <v>0</v>
      </c>
      <c r="H39" s="7">
        <f t="shared" si="7"/>
        <v>0</v>
      </c>
    </row>
    <row r="40" spans="1:8" s="2" customFormat="1" ht="13.5" customHeight="1">
      <c r="A40" s="156" t="s">
        <v>59</v>
      </c>
      <c r="B40" s="157"/>
      <c r="C40" s="153">
        <v>0</v>
      </c>
      <c r="D40" s="153">
        <v>0</v>
      </c>
      <c r="E40" s="5">
        <v>35</v>
      </c>
      <c r="F40" s="5">
        <v>35</v>
      </c>
      <c r="G40" s="153">
        <v>0</v>
      </c>
      <c r="H40" s="153">
        <v>0</v>
      </c>
    </row>
    <row r="41" spans="1:8" s="2" customFormat="1" ht="13.5">
      <c r="A41" s="158"/>
      <c r="B41" s="159"/>
      <c r="C41" s="154"/>
      <c r="D41" s="154"/>
      <c r="E41" s="6">
        <v>35</v>
      </c>
      <c r="F41" s="6">
        <v>35</v>
      </c>
      <c r="G41" s="154"/>
      <c r="H41" s="154"/>
    </row>
    <row r="42" spans="1:8" s="2" customFormat="1" ht="13.5">
      <c r="A42" s="160"/>
      <c r="B42" s="161"/>
      <c r="C42" s="155"/>
      <c r="D42" s="155"/>
      <c r="E42" s="7">
        <f>E40-E41</f>
        <v>0</v>
      </c>
      <c r="F42" s="7">
        <f>F40-F41</f>
        <v>0</v>
      </c>
      <c r="G42" s="155"/>
      <c r="H42" s="155"/>
    </row>
    <row r="43" spans="1:8" s="2" customFormat="1" ht="13.5" customHeight="1">
      <c r="A43" s="156" t="s">
        <v>60</v>
      </c>
      <c r="B43" s="157"/>
      <c r="C43" s="153">
        <v>0</v>
      </c>
      <c r="D43" s="153">
        <v>0</v>
      </c>
      <c r="E43" s="5">
        <v>70</v>
      </c>
      <c r="F43" s="5">
        <v>70</v>
      </c>
      <c r="G43" s="5">
        <v>70</v>
      </c>
      <c r="H43" s="5">
        <v>70</v>
      </c>
    </row>
    <row r="44" spans="1:8" s="2" customFormat="1" ht="13.5">
      <c r="A44" s="158"/>
      <c r="B44" s="159"/>
      <c r="C44" s="154"/>
      <c r="D44" s="154"/>
      <c r="E44" s="6">
        <v>70</v>
      </c>
      <c r="F44" s="6">
        <v>70</v>
      </c>
      <c r="G44" s="6">
        <v>70</v>
      </c>
      <c r="H44" s="6">
        <v>70</v>
      </c>
    </row>
    <row r="45" spans="1:8" s="2" customFormat="1" ht="13.5">
      <c r="A45" s="160"/>
      <c r="B45" s="161"/>
      <c r="C45" s="155"/>
      <c r="D45" s="155"/>
      <c r="E45" s="7">
        <f>E43-E44</f>
        <v>0</v>
      </c>
      <c r="F45" s="7">
        <f>F43-F44</f>
        <v>0</v>
      </c>
      <c r="G45" s="7">
        <f>G43-G44</f>
        <v>0</v>
      </c>
      <c r="H45" s="7">
        <f>H43-H44</f>
        <v>0</v>
      </c>
    </row>
    <row r="46" spans="1:8" s="2" customFormat="1" ht="13.5" customHeight="1">
      <c r="A46" s="156" t="s">
        <v>61</v>
      </c>
      <c r="B46" s="157"/>
      <c r="C46" s="5">
        <v>34</v>
      </c>
      <c r="D46" s="5">
        <v>35</v>
      </c>
      <c r="E46" s="5">
        <v>35</v>
      </c>
      <c r="F46" s="5">
        <v>35</v>
      </c>
      <c r="G46" s="5">
        <v>35</v>
      </c>
      <c r="H46" s="5">
        <v>35</v>
      </c>
    </row>
    <row r="47" spans="1:8" s="2" customFormat="1" ht="13.5">
      <c r="A47" s="158"/>
      <c r="B47" s="159"/>
      <c r="C47" s="6">
        <v>34</v>
      </c>
      <c r="D47" s="6">
        <v>35</v>
      </c>
      <c r="E47" s="6">
        <v>35</v>
      </c>
      <c r="F47" s="6">
        <v>35</v>
      </c>
      <c r="G47" s="6">
        <v>35</v>
      </c>
      <c r="H47" s="6">
        <v>35</v>
      </c>
    </row>
    <row r="48" spans="1:8" s="2" customFormat="1" ht="13.5">
      <c r="A48" s="160"/>
      <c r="B48" s="161"/>
      <c r="C48" s="8">
        <f t="shared" ref="C48:H48" si="8">C46-C47</f>
        <v>0</v>
      </c>
      <c r="D48" s="8">
        <f t="shared" si="8"/>
        <v>0</v>
      </c>
      <c r="E48" s="8">
        <f t="shared" si="8"/>
        <v>0</v>
      </c>
      <c r="F48" s="8">
        <f t="shared" si="8"/>
        <v>0</v>
      </c>
      <c r="G48" s="8">
        <f t="shared" si="8"/>
        <v>0</v>
      </c>
      <c r="H48" s="8">
        <f t="shared" si="8"/>
        <v>0</v>
      </c>
    </row>
    <row r="49" spans="1:9" s="2" customFormat="1" ht="30" customHeight="1">
      <c r="A49" s="162"/>
      <c r="B49" s="162"/>
      <c r="C49" s="52"/>
      <c r="D49" s="52"/>
      <c r="E49" s="52"/>
      <c r="F49" s="52"/>
      <c r="G49" s="52"/>
      <c r="H49" s="52"/>
      <c r="I49" s="3" t="s">
        <v>75</v>
      </c>
    </row>
    <row r="50" spans="1:9" s="26" customFormat="1" ht="30" customHeight="1">
      <c r="A50" s="164"/>
      <c r="B50" s="164"/>
      <c r="C50" s="58"/>
      <c r="D50" s="58"/>
      <c r="E50" s="58"/>
      <c r="F50" s="58"/>
      <c r="G50" s="58"/>
      <c r="H50" s="58"/>
      <c r="I50" s="11" t="str">
        <f>IF(A49="",IF(COUNTIF(A50:H50,"")&lt;8,"エラー！記入箇所を確認してください。",""),"←新設教科等を"&amp;ROW(A2)&amp;"つ以上設けている場合、名称及び各学年の授業時数を記載してください。")</f>
        <v/>
      </c>
    </row>
    <row r="51" spans="1:9" s="26" customFormat="1" ht="30" customHeight="1">
      <c r="A51" s="164"/>
      <c r="B51" s="164"/>
      <c r="C51" s="58"/>
      <c r="D51" s="58"/>
      <c r="E51" s="58"/>
      <c r="F51" s="58"/>
      <c r="G51" s="58"/>
      <c r="H51" s="58"/>
      <c r="I51" s="11"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c r="A52" s="164"/>
      <c r="B52" s="164"/>
      <c r="C52" s="58"/>
      <c r="D52" s="58"/>
      <c r="E52" s="58"/>
      <c r="F52" s="58"/>
      <c r="G52" s="58"/>
      <c r="H52" s="58"/>
      <c r="I52" s="11" t="str">
        <f t="shared" si="9"/>
        <v/>
      </c>
    </row>
    <row r="53" spans="1:9" s="2" customFormat="1" ht="30" customHeight="1">
      <c r="A53" s="164"/>
      <c r="B53" s="164"/>
      <c r="C53" s="58"/>
      <c r="D53" s="58"/>
      <c r="E53" s="58"/>
      <c r="F53" s="58"/>
      <c r="G53" s="58"/>
      <c r="H53" s="58"/>
      <c r="I53" s="11" t="str">
        <f t="shared" si="9"/>
        <v/>
      </c>
    </row>
    <row r="54" spans="1:9" s="2" customFormat="1" ht="30" customHeight="1">
      <c r="A54" s="164"/>
      <c r="B54" s="164"/>
      <c r="C54" s="58"/>
      <c r="D54" s="58"/>
      <c r="E54" s="58"/>
      <c r="F54" s="58"/>
      <c r="G54" s="58"/>
      <c r="H54" s="58"/>
      <c r="I54" s="11" t="str">
        <f t="shared" si="9"/>
        <v/>
      </c>
    </row>
    <row r="55" spans="1:9" s="2" customFormat="1" ht="30" customHeight="1">
      <c r="A55" s="164"/>
      <c r="B55" s="164"/>
      <c r="C55" s="58"/>
      <c r="D55" s="58"/>
      <c r="E55" s="58"/>
      <c r="F55" s="58"/>
      <c r="G55" s="58"/>
      <c r="H55" s="58"/>
      <c r="I55" s="11" t="str">
        <f t="shared" si="9"/>
        <v/>
      </c>
    </row>
    <row r="56" spans="1:9" ht="30" customHeight="1">
      <c r="A56" s="165"/>
      <c r="B56" s="165"/>
      <c r="C56" s="58"/>
      <c r="D56" s="58"/>
      <c r="E56" s="58"/>
      <c r="F56" s="58"/>
      <c r="G56" s="58"/>
      <c r="H56" s="58"/>
      <c r="I56" s="11" t="str">
        <f t="shared" si="9"/>
        <v/>
      </c>
    </row>
    <row r="57" spans="1:9" ht="30" customHeight="1">
      <c r="A57" s="164"/>
      <c r="B57" s="164"/>
      <c r="C57" s="58"/>
      <c r="D57" s="58"/>
      <c r="E57" s="58"/>
      <c r="F57" s="58"/>
      <c r="G57" s="58"/>
      <c r="H57" s="58"/>
      <c r="I57" s="11" t="str">
        <f t="shared" si="9"/>
        <v/>
      </c>
    </row>
    <row r="58" spans="1:9" ht="30" customHeight="1">
      <c r="A58" s="164"/>
      <c r="B58" s="164"/>
      <c r="C58" s="58"/>
      <c r="D58" s="58"/>
      <c r="E58" s="58"/>
      <c r="F58" s="58"/>
      <c r="G58" s="58"/>
      <c r="H58" s="58"/>
      <c r="I58" s="11" t="str">
        <f t="shared" si="9"/>
        <v/>
      </c>
    </row>
    <row r="59" spans="1:9" ht="30" customHeight="1">
      <c r="A59" s="164"/>
      <c r="B59" s="164"/>
      <c r="C59" s="58"/>
      <c r="D59" s="58"/>
      <c r="E59" s="58"/>
      <c r="F59" s="58"/>
      <c r="G59" s="58"/>
      <c r="H59" s="58"/>
      <c r="I59" s="11" t="str">
        <f t="shared" si="9"/>
        <v/>
      </c>
    </row>
    <row r="60" spans="1:9" ht="30" customHeight="1">
      <c r="A60" s="164"/>
      <c r="B60" s="164"/>
      <c r="C60" s="58"/>
      <c r="D60" s="58"/>
      <c r="E60" s="58"/>
      <c r="F60" s="58"/>
      <c r="G60" s="58"/>
      <c r="H60" s="58"/>
      <c r="I60" s="11" t="str">
        <f t="shared" si="9"/>
        <v/>
      </c>
    </row>
    <row r="61" spans="1:9" ht="30" customHeight="1">
      <c r="A61" s="164"/>
      <c r="B61" s="164"/>
      <c r="C61" s="58"/>
      <c r="D61" s="58"/>
      <c r="E61" s="58"/>
      <c r="F61" s="58"/>
      <c r="G61" s="58"/>
      <c r="H61" s="58"/>
      <c r="I61" s="11" t="str">
        <f t="shared" si="9"/>
        <v/>
      </c>
    </row>
    <row r="62" spans="1:9" ht="30" customHeight="1">
      <c r="A62" s="164"/>
      <c r="B62" s="164"/>
      <c r="C62" s="58"/>
      <c r="D62" s="58"/>
      <c r="E62" s="58"/>
      <c r="F62" s="58"/>
      <c r="G62" s="58"/>
      <c r="H62" s="58"/>
      <c r="I62" s="11" t="str">
        <f t="shared" si="9"/>
        <v/>
      </c>
    </row>
    <row r="63" spans="1:9" ht="30" customHeight="1">
      <c r="A63" s="164"/>
      <c r="B63" s="164"/>
      <c r="C63" s="58"/>
      <c r="D63" s="58"/>
      <c r="E63" s="58"/>
      <c r="F63" s="58"/>
      <c r="G63" s="58"/>
      <c r="H63" s="58"/>
      <c r="I63" s="11" t="str">
        <f t="shared" si="9"/>
        <v/>
      </c>
    </row>
    <row r="64" spans="1:9" ht="30" customHeight="1">
      <c r="A64" s="164"/>
      <c r="B64" s="164"/>
      <c r="C64" s="58"/>
      <c r="D64" s="58"/>
      <c r="E64" s="58"/>
      <c r="F64" s="58"/>
      <c r="G64" s="58"/>
      <c r="H64" s="58"/>
      <c r="I64" s="11" t="str">
        <f t="shared" si="9"/>
        <v/>
      </c>
    </row>
    <row r="65" spans="1:9" ht="30" customHeight="1">
      <c r="A65" s="164"/>
      <c r="B65" s="164"/>
      <c r="C65" s="58"/>
      <c r="D65" s="58"/>
      <c r="E65" s="58"/>
      <c r="F65" s="58"/>
      <c r="G65" s="58"/>
      <c r="H65" s="58"/>
      <c r="I65" s="11" t="str">
        <f t="shared" si="9"/>
        <v/>
      </c>
    </row>
    <row r="66" spans="1:9" ht="30" customHeight="1">
      <c r="A66" s="164"/>
      <c r="B66" s="164"/>
      <c r="C66" s="58"/>
      <c r="D66" s="58"/>
      <c r="E66" s="58"/>
      <c r="F66" s="58"/>
      <c r="G66" s="58"/>
      <c r="H66" s="58"/>
      <c r="I66" s="11" t="str">
        <f t="shared" si="9"/>
        <v/>
      </c>
    </row>
    <row r="67" spans="1:9" ht="30" customHeight="1">
      <c r="A67" s="164"/>
      <c r="B67" s="164"/>
      <c r="C67" s="58"/>
      <c r="D67" s="58"/>
      <c r="E67" s="58"/>
      <c r="F67" s="58"/>
      <c r="G67" s="58"/>
      <c r="H67" s="58"/>
      <c r="I67" s="11" t="str">
        <f t="shared" si="9"/>
        <v/>
      </c>
    </row>
    <row r="68" spans="1:9" ht="30" customHeight="1">
      <c r="A68" s="164"/>
      <c r="B68" s="164"/>
      <c r="C68" s="58"/>
      <c r="D68" s="58"/>
      <c r="E68" s="58"/>
      <c r="F68" s="58"/>
      <c r="G68" s="58"/>
      <c r="H68" s="58"/>
      <c r="I68" s="11" t="str">
        <f t="shared" si="9"/>
        <v/>
      </c>
    </row>
  </sheetData>
  <sheetProtection sheet="1" objects="1" scenarios="1"/>
  <protectedRanges>
    <protectedRange sqref="C7:H7 E10:H10 C13:H13 E16:H16 C19:D19 C22:H22 C25:H25 G28:H28 C31:H31 G34:H34 C37:H37 E40:F40 E43:H43 C46:H46 A49:H68" name="範囲1"/>
  </protectedRanges>
  <mergeCells count="62">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D28:D30"/>
    <mergeCell ref="A67:B67"/>
    <mergeCell ref="A68:B68"/>
    <mergeCell ref="A57:B57"/>
    <mergeCell ref="A58:B58"/>
    <mergeCell ref="A59:B59"/>
    <mergeCell ref="A60:B60"/>
    <mergeCell ref="A61:B61"/>
    <mergeCell ref="A62:B62"/>
    <mergeCell ref="A63:B63"/>
    <mergeCell ref="A64:B64"/>
    <mergeCell ref="A65:B65"/>
    <mergeCell ref="A66:B66"/>
    <mergeCell ref="A53:B53"/>
    <mergeCell ref="A54:B54"/>
    <mergeCell ref="A55:B55"/>
    <mergeCell ref="A56:B56"/>
    <mergeCell ref="A50:B50"/>
    <mergeCell ref="A51:B51"/>
    <mergeCell ref="A43:B45"/>
    <mergeCell ref="A46:B48"/>
    <mergeCell ref="A49:B49"/>
    <mergeCell ref="I9:I10"/>
    <mergeCell ref="A52:B52"/>
    <mergeCell ref="A37:B39"/>
    <mergeCell ref="A40:B42"/>
    <mergeCell ref="C10:C12"/>
    <mergeCell ref="D10:D12"/>
    <mergeCell ref="C16:C18"/>
    <mergeCell ref="D16:D18"/>
    <mergeCell ref="E19:E21"/>
    <mergeCell ref="F19:F21"/>
    <mergeCell ref="G19:G21"/>
    <mergeCell ref="H19:H21"/>
    <mergeCell ref="C28:C30"/>
    <mergeCell ref="E28:E30"/>
    <mergeCell ref="F28:F30"/>
    <mergeCell ref="C34:C36"/>
    <mergeCell ref="D34:D36"/>
    <mergeCell ref="E34:E36"/>
    <mergeCell ref="F34:F36"/>
    <mergeCell ref="G40:G42"/>
    <mergeCell ref="H40:H42"/>
    <mergeCell ref="C40:C42"/>
    <mergeCell ref="D40:D42"/>
    <mergeCell ref="C43:C45"/>
    <mergeCell ref="D43:D45"/>
  </mergeCells>
  <phoneticPr fontId="1"/>
  <conditionalFormatting sqref="I11:I14">
    <cfRule type="notContainsBlanks" dxfId="14" priority="10">
      <formula>LEN(TRIM(I11))&gt;0</formula>
    </cfRule>
  </conditionalFormatting>
  <conditionalFormatting sqref="C9:H9 C15:H15 C24:H24 C27:H27 C33:H33 C39:H39 C48:H48 C6:H6 E12:H12 E18:H18 C21:D21 G30:H30 G36:H36 E42:F42 E45:H45">
    <cfRule type="expression" dxfId="13" priority="14">
      <formula>AND(C6&lt;0,C6&lt;&gt;"-")</formula>
    </cfRule>
    <cfRule type="expression" dxfId="12" priority="15">
      <formula>AND(C6&gt;0,C6&lt;&gt;"-")</formula>
    </cfRule>
  </conditionalFormatting>
  <conditionalFormatting sqref="A3:I68">
    <cfRule type="expression" dxfId="11" priority="13">
      <formula>$A$2="本様式には記載不要です。"</formula>
    </cfRule>
  </conditionalFormatting>
  <conditionalFormatting sqref="A50:H68">
    <cfRule type="expression" dxfId="10" priority="12">
      <formula>$A49&lt;&gt;""</formula>
    </cfRule>
  </conditionalFormatting>
  <conditionalFormatting sqref="C4:H4">
    <cfRule type="expression" dxfId="9" priority="154">
      <formula>C$6&lt;0</formula>
    </cfRule>
  </conditionalFormatting>
  <conditionalFormatting sqref="I49:I68">
    <cfRule type="containsText" dxfId="8" priority="9" operator="containsText" text="エラー！">
      <formula>NOT(ISERROR(SEARCH("エラー！",I49)))</formula>
    </cfRule>
  </conditionalFormatting>
  <dataValidations count="1">
    <dataValidation type="whole" operator="greaterThanOrEqual" allowBlank="1" showInputMessage="1" showErrorMessage="1" sqref="G43:H68 E22:F27 C19:D27 E37:F68 C46:D68 C4:D10 C13:D16 E4:H19 C28:F28 C31:F34 G22:H40 C37:D40 C43:D43" xr:uid="{00000000-0002-0000-0100-000000000000}">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5"/>
  <sheetViews>
    <sheetView showGridLines="0" workbookViewId="0">
      <selection sqref="A1:F1"/>
    </sheetView>
  </sheetViews>
  <sheetFormatPr defaultRowHeight="18.75"/>
  <cols>
    <col min="1" max="1" width="18.375" customWidth="1"/>
    <col min="2" max="2" width="14.125" customWidth="1"/>
    <col min="6" max="6" width="103.25" customWidth="1"/>
  </cols>
  <sheetData>
    <row r="1" spans="1:6" ht="30" customHeight="1">
      <c r="A1" s="166" t="s">
        <v>54</v>
      </c>
      <c r="B1" s="166"/>
      <c r="C1" s="166"/>
      <c r="D1" s="166"/>
      <c r="E1" s="166"/>
      <c r="F1" s="166"/>
    </row>
    <row r="2" spans="1:6" ht="30" customHeight="1">
      <c r="A2" s="167" t="str">
        <f>IF(OR('【様式１】教育課程特例校指定申請書（新規）'!C29="中学校",'【様式１】教育課程特例校指定申請書（新規）'!C29="義務教育学校",'【様式１】教育課程特例校指定申請書（新規）'!C29="中等教育学校"),"授業時数を変更する教科等について、黄色背景セルの値を修正してください。","本様式には記載不要です。")</f>
        <v>本様式には記載不要です。</v>
      </c>
      <c r="B2" s="167"/>
      <c r="C2" s="167"/>
      <c r="D2" s="167"/>
      <c r="E2" s="167"/>
      <c r="F2" s="167"/>
    </row>
    <row r="3" spans="1:6" s="2" customFormat="1" ht="13.5">
      <c r="A3" s="181" t="s">
        <v>52</v>
      </c>
      <c r="B3" s="182"/>
      <c r="C3" s="4" t="s">
        <v>17</v>
      </c>
      <c r="D3" s="4" t="s">
        <v>18</v>
      </c>
      <c r="E3" s="4" t="s">
        <v>19</v>
      </c>
    </row>
    <row r="4" spans="1:6" s="2" customFormat="1" ht="14.25" thickBot="1">
      <c r="A4" s="183" t="s">
        <v>37</v>
      </c>
      <c r="B4" s="184"/>
      <c r="C4" s="18" t="s">
        <v>38</v>
      </c>
      <c r="D4" s="18" t="s">
        <v>39</v>
      </c>
      <c r="E4" s="18" t="s">
        <v>40</v>
      </c>
    </row>
    <row r="5" spans="1:6" s="2" customFormat="1" ht="13.5" customHeight="1" thickTop="1">
      <c r="A5" s="170" t="s">
        <v>10</v>
      </c>
      <c r="B5" s="171"/>
      <c r="C5" s="30">
        <f>SUM(C8,C11,C14,C17,C20,C23,C26,C29,C32,C35,C38,C41,C44:C63)</f>
        <v>1015</v>
      </c>
      <c r="D5" s="30">
        <f>SUM(D8,D11,D14,D17,D20,D23,D26,D29,D32,D35,D38,D41,D44:D63)</f>
        <v>1015</v>
      </c>
      <c r="E5" s="31">
        <f>SUM(E8,E11,E14,E17,E20,E23,E26,E29,E32,E35,E38,E41,E44:E63)</f>
        <v>1015</v>
      </c>
      <c r="F5" s="3" t="s">
        <v>12</v>
      </c>
    </row>
    <row r="6" spans="1:6" s="2" customFormat="1" ht="13.5">
      <c r="A6" s="172"/>
      <c r="B6" s="173"/>
      <c r="C6" s="32">
        <v>1015</v>
      </c>
      <c r="D6" s="32">
        <v>1015</v>
      </c>
      <c r="E6" s="33">
        <v>1015</v>
      </c>
      <c r="F6" s="3" t="s">
        <v>13</v>
      </c>
    </row>
    <row r="7" spans="1:6" s="2" customFormat="1" ht="14.25" thickBot="1">
      <c r="A7" s="174"/>
      <c r="B7" s="175"/>
      <c r="C7" s="34">
        <f>C5-C6</f>
        <v>0</v>
      </c>
      <c r="D7" s="34">
        <f>D5-D6</f>
        <v>0</v>
      </c>
      <c r="E7" s="35">
        <f>E5-E6</f>
        <v>0</v>
      </c>
      <c r="F7" s="3" t="s">
        <v>15</v>
      </c>
    </row>
    <row r="8" spans="1:6" s="2" customFormat="1" ht="13.5" customHeight="1" thickTop="1">
      <c r="A8" s="176" t="s">
        <v>16</v>
      </c>
      <c r="B8" s="178" t="s">
        <v>0</v>
      </c>
      <c r="C8" s="28">
        <v>140</v>
      </c>
      <c r="D8" s="28">
        <v>140</v>
      </c>
      <c r="E8" s="28">
        <v>105</v>
      </c>
    </row>
    <row r="9" spans="1:6" s="2" customFormat="1" ht="13.5">
      <c r="A9" s="176"/>
      <c r="B9" s="178"/>
      <c r="C9" s="6">
        <v>140</v>
      </c>
      <c r="D9" s="6">
        <v>140</v>
      </c>
      <c r="E9" s="6">
        <v>105</v>
      </c>
      <c r="F9" s="57" t="s">
        <v>51</v>
      </c>
    </row>
    <row r="10" spans="1:6" s="2" customFormat="1" ht="13.5">
      <c r="A10" s="176"/>
      <c r="B10" s="179"/>
      <c r="C10" s="7">
        <f>C8-C9</f>
        <v>0</v>
      </c>
      <c r="D10" s="7">
        <f>D8-D9</f>
        <v>0</v>
      </c>
      <c r="E10" s="7">
        <f>E8-E9</f>
        <v>0</v>
      </c>
      <c r="F10" s="163" t="str">
        <f>IF(A2="本様式には記載不要です。","",IF(COUNTIF(F12:F13,"")=2,"別紙１－２にエラーはありませんが、誤りがないか再度確認してください。","エラーがありますので、以下を御確認ください。"))</f>
        <v/>
      </c>
    </row>
    <row r="11" spans="1:6" s="2" customFormat="1" ht="13.5">
      <c r="A11" s="176"/>
      <c r="B11" s="180" t="s">
        <v>1</v>
      </c>
      <c r="C11" s="5">
        <v>105</v>
      </c>
      <c r="D11" s="5">
        <v>105</v>
      </c>
      <c r="E11" s="5">
        <v>140</v>
      </c>
      <c r="F11" s="163"/>
    </row>
    <row r="12" spans="1:6" s="2" customFormat="1" ht="13.5">
      <c r="A12" s="176"/>
      <c r="B12" s="178"/>
      <c r="C12" s="6">
        <v>105</v>
      </c>
      <c r="D12" s="6">
        <v>105</v>
      </c>
      <c r="E12" s="6">
        <v>140</v>
      </c>
      <c r="F12" s="25" t="str">
        <f>IF(COUNTIF(C7:E7,"&lt;0")&gt;0,"エラー！各学年の総授業時数が標準授業時数を下回っています。","")</f>
        <v/>
      </c>
    </row>
    <row r="13" spans="1:6" s="2" customFormat="1" ht="13.5">
      <c r="A13" s="176"/>
      <c r="B13" s="179"/>
      <c r="C13" s="7">
        <f>C11-C12</f>
        <v>0</v>
      </c>
      <c r="D13" s="7">
        <f>D11-D12</f>
        <v>0</v>
      </c>
      <c r="E13" s="7">
        <f>E11-E12</f>
        <v>0</v>
      </c>
      <c r="F13" s="25" t="str">
        <f>IF(COUNTIF(F44:F63,"エラー！記入箇所を確認してください。")&gt;0,"エラー！新設教科等の記入について、記入箇所を確認してください。","")</f>
        <v/>
      </c>
    </row>
    <row r="14" spans="1:6" s="2" customFormat="1" ht="13.5">
      <c r="A14" s="176"/>
      <c r="B14" s="180" t="s">
        <v>74</v>
      </c>
      <c r="C14" s="5">
        <v>140</v>
      </c>
      <c r="D14" s="5">
        <v>105</v>
      </c>
      <c r="E14" s="5">
        <v>140</v>
      </c>
      <c r="F14" s="25"/>
    </row>
    <row r="15" spans="1:6" s="2" customFormat="1" ht="13.5">
      <c r="A15" s="176"/>
      <c r="B15" s="178"/>
      <c r="C15" s="6">
        <v>140</v>
      </c>
      <c r="D15" s="6">
        <v>105</v>
      </c>
      <c r="E15" s="6">
        <v>140</v>
      </c>
      <c r="F15" s="25"/>
    </row>
    <row r="16" spans="1:6" s="2" customFormat="1" ht="13.5" customHeight="1">
      <c r="A16" s="176"/>
      <c r="B16" s="179"/>
      <c r="C16" s="7">
        <f>C14-C15</f>
        <v>0</v>
      </c>
      <c r="D16" s="7">
        <f>D14-D15</f>
        <v>0</v>
      </c>
      <c r="E16" s="7">
        <f>E14-E15</f>
        <v>0</v>
      </c>
      <c r="F16" s="29"/>
    </row>
    <row r="17" spans="1:6" s="2" customFormat="1" ht="13.5" customHeight="1">
      <c r="A17" s="176"/>
      <c r="B17" s="180" t="s">
        <v>3</v>
      </c>
      <c r="C17" s="5">
        <v>105</v>
      </c>
      <c r="D17" s="5">
        <v>140</v>
      </c>
      <c r="E17" s="5">
        <v>140</v>
      </c>
      <c r="F17" s="38"/>
    </row>
    <row r="18" spans="1:6" s="2" customFormat="1" ht="13.5">
      <c r="A18" s="176"/>
      <c r="B18" s="178"/>
      <c r="C18" s="6">
        <v>105</v>
      </c>
      <c r="D18" s="6">
        <v>140</v>
      </c>
      <c r="E18" s="6">
        <v>140</v>
      </c>
      <c r="F18" s="38"/>
    </row>
    <row r="19" spans="1:6" s="2" customFormat="1" ht="13.5">
      <c r="A19" s="176"/>
      <c r="B19" s="179"/>
      <c r="C19" s="7">
        <f>C17-C18</f>
        <v>0</v>
      </c>
      <c r="D19" s="7">
        <f>D17-D18</f>
        <v>0</v>
      </c>
      <c r="E19" s="7">
        <f>E17-E18</f>
        <v>0</v>
      </c>
    </row>
    <row r="20" spans="1:6" s="2" customFormat="1" ht="13.5">
      <c r="A20" s="176"/>
      <c r="B20" s="180" t="s">
        <v>5</v>
      </c>
      <c r="C20" s="5">
        <v>45</v>
      </c>
      <c r="D20" s="5">
        <v>35</v>
      </c>
      <c r="E20" s="5">
        <v>35</v>
      </c>
      <c r="F20" s="25"/>
    </row>
    <row r="21" spans="1:6" s="2" customFormat="1" ht="13.5">
      <c r="A21" s="176"/>
      <c r="B21" s="178"/>
      <c r="C21" s="6">
        <v>45</v>
      </c>
      <c r="D21" s="6">
        <v>35</v>
      </c>
      <c r="E21" s="6">
        <v>35</v>
      </c>
      <c r="F21" s="25"/>
    </row>
    <row r="22" spans="1:6" s="2" customFormat="1" ht="13.5">
      <c r="A22" s="176"/>
      <c r="B22" s="179"/>
      <c r="C22" s="7">
        <f>C20-C21</f>
        <v>0</v>
      </c>
      <c r="D22" s="7">
        <f>D20-D21</f>
        <v>0</v>
      </c>
      <c r="E22" s="7">
        <f>E20-E21</f>
        <v>0</v>
      </c>
    </row>
    <row r="23" spans="1:6" s="2" customFormat="1" ht="13.5">
      <c r="A23" s="176"/>
      <c r="B23" s="180" t="s">
        <v>33</v>
      </c>
      <c r="C23" s="5">
        <v>45</v>
      </c>
      <c r="D23" s="5">
        <v>35</v>
      </c>
      <c r="E23" s="5">
        <v>35</v>
      </c>
    </row>
    <row r="24" spans="1:6" s="2" customFormat="1" ht="13.5">
      <c r="A24" s="176"/>
      <c r="B24" s="178"/>
      <c r="C24" s="6">
        <v>45</v>
      </c>
      <c r="D24" s="6">
        <v>35</v>
      </c>
      <c r="E24" s="6">
        <v>35</v>
      </c>
    </row>
    <row r="25" spans="1:6" s="2" customFormat="1" ht="13.5">
      <c r="A25" s="176"/>
      <c r="B25" s="179"/>
      <c r="C25" s="7">
        <f>C23-C24</f>
        <v>0</v>
      </c>
      <c r="D25" s="7">
        <f>D23-D24</f>
        <v>0</v>
      </c>
      <c r="E25" s="7">
        <f>E23-E24</f>
        <v>0</v>
      </c>
    </row>
    <row r="26" spans="1:6" s="2" customFormat="1" ht="13.5">
      <c r="A26" s="176"/>
      <c r="B26" s="180" t="s">
        <v>35</v>
      </c>
      <c r="C26" s="5">
        <v>105</v>
      </c>
      <c r="D26" s="5">
        <v>105</v>
      </c>
      <c r="E26" s="5">
        <v>105</v>
      </c>
    </row>
    <row r="27" spans="1:6" s="2" customFormat="1" ht="13.5">
      <c r="A27" s="176"/>
      <c r="B27" s="178"/>
      <c r="C27" s="6">
        <v>105</v>
      </c>
      <c r="D27" s="6">
        <v>105</v>
      </c>
      <c r="E27" s="6">
        <v>105</v>
      </c>
    </row>
    <row r="28" spans="1:6" s="2" customFormat="1" ht="13.5">
      <c r="A28" s="176"/>
      <c r="B28" s="179"/>
      <c r="C28" s="7">
        <f>C26-C27</f>
        <v>0</v>
      </c>
      <c r="D28" s="7">
        <f>D26-D27</f>
        <v>0</v>
      </c>
      <c r="E28" s="7">
        <f>E26-E27</f>
        <v>0</v>
      </c>
    </row>
    <row r="29" spans="1:6" s="2" customFormat="1" ht="13.5">
      <c r="A29" s="176"/>
      <c r="B29" s="180" t="s">
        <v>34</v>
      </c>
      <c r="C29" s="5">
        <v>70</v>
      </c>
      <c r="D29" s="5">
        <v>70</v>
      </c>
      <c r="E29" s="5">
        <v>35</v>
      </c>
    </row>
    <row r="30" spans="1:6" s="2" customFormat="1" ht="13.5">
      <c r="A30" s="176"/>
      <c r="B30" s="178"/>
      <c r="C30" s="6">
        <v>70</v>
      </c>
      <c r="D30" s="6">
        <v>70</v>
      </c>
      <c r="E30" s="6">
        <v>35</v>
      </c>
    </row>
    <row r="31" spans="1:6" s="2" customFormat="1" ht="13.5">
      <c r="A31" s="176"/>
      <c r="B31" s="179"/>
      <c r="C31" s="7">
        <f>C29-C30</f>
        <v>0</v>
      </c>
      <c r="D31" s="7">
        <f>D29-D30</f>
        <v>0</v>
      </c>
      <c r="E31" s="7">
        <f>E29-E30</f>
        <v>0</v>
      </c>
    </row>
    <row r="32" spans="1:6" s="2" customFormat="1" ht="13.5">
      <c r="A32" s="176"/>
      <c r="B32" s="180" t="s">
        <v>9</v>
      </c>
      <c r="C32" s="5">
        <v>140</v>
      </c>
      <c r="D32" s="5">
        <v>140</v>
      </c>
      <c r="E32" s="5">
        <v>140</v>
      </c>
    </row>
    <row r="33" spans="1:6" s="2" customFormat="1" ht="13.5">
      <c r="A33" s="176"/>
      <c r="B33" s="178"/>
      <c r="C33" s="6">
        <v>140</v>
      </c>
      <c r="D33" s="6">
        <v>140</v>
      </c>
      <c r="E33" s="6">
        <v>140</v>
      </c>
    </row>
    <row r="34" spans="1:6" s="2" customFormat="1" ht="13.5">
      <c r="A34" s="177"/>
      <c r="B34" s="179"/>
      <c r="C34" s="7">
        <f>C32-C33</f>
        <v>0</v>
      </c>
      <c r="D34" s="7">
        <f>D32-D33</f>
        <v>0</v>
      </c>
      <c r="E34" s="7">
        <f>E32-E33</f>
        <v>0</v>
      </c>
    </row>
    <row r="35" spans="1:6" s="2" customFormat="1" ht="13.5" customHeight="1">
      <c r="A35" s="156" t="s">
        <v>58</v>
      </c>
      <c r="B35" s="157"/>
      <c r="C35" s="5">
        <v>35</v>
      </c>
      <c r="D35" s="5">
        <v>35</v>
      </c>
      <c r="E35" s="5">
        <v>35</v>
      </c>
    </row>
    <row r="36" spans="1:6" s="2" customFormat="1" ht="13.5">
      <c r="A36" s="158"/>
      <c r="B36" s="159"/>
      <c r="C36" s="6">
        <v>35</v>
      </c>
      <c r="D36" s="6">
        <v>35</v>
      </c>
      <c r="E36" s="6">
        <v>35</v>
      </c>
    </row>
    <row r="37" spans="1:6" s="2" customFormat="1" ht="13.5">
      <c r="A37" s="160"/>
      <c r="B37" s="161"/>
      <c r="C37" s="7">
        <f>C35-C36</f>
        <v>0</v>
      </c>
      <c r="D37" s="7">
        <f>D35-D36</f>
        <v>0</v>
      </c>
      <c r="E37" s="7">
        <f>E35-E36</f>
        <v>0</v>
      </c>
    </row>
    <row r="38" spans="1:6" s="2" customFormat="1" ht="13.5" customHeight="1">
      <c r="A38" s="156" t="s">
        <v>60</v>
      </c>
      <c r="B38" s="157"/>
      <c r="C38" s="5">
        <v>50</v>
      </c>
      <c r="D38" s="5">
        <v>70</v>
      </c>
      <c r="E38" s="5">
        <v>70</v>
      </c>
    </row>
    <row r="39" spans="1:6" s="2" customFormat="1" ht="13.5">
      <c r="A39" s="158"/>
      <c r="B39" s="159"/>
      <c r="C39" s="6">
        <v>50</v>
      </c>
      <c r="D39" s="6">
        <v>70</v>
      </c>
      <c r="E39" s="6">
        <v>70</v>
      </c>
    </row>
    <row r="40" spans="1:6" s="2" customFormat="1" ht="13.5">
      <c r="A40" s="160"/>
      <c r="B40" s="161"/>
      <c r="C40" s="7">
        <f>C38-C39</f>
        <v>0</v>
      </c>
      <c r="D40" s="7">
        <f>D38-D39</f>
        <v>0</v>
      </c>
      <c r="E40" s="7">
        <f>E38-E39</f>
        <v>0</v>
      </c>
    </row>
    <row r="41" spans="1:6" s="2" customFormat="1" ht="13.5" customHeight="1">
      <c r="A41" s="156" t="s">
        <v>61</v>
      </c>
      <c r="B41" s="157"/>
      <c r="C41" s="5">
        <v>35</v>
      </c>
      <c r="D41" s="5">
        <v>35</v>
      </c>
      <c r="E41" s="5">
        <v>35</v>
      </c>
    </row>
    <row r="42" spans="1:6" s="2" customFormat="1" ht="13.5">
      <c r="A42" s="158"/>
      <c r="B42" s="159"/>
      <c r="C42" s="6">
        <v>35</v>
      </c>
      <c r="D42" s="6">
        <v>35</v>
      </c>
      <c r="E42" s="6">
        <v>35</v>
      </c>
    </row>
    <row r="43" spans="1:6" s="2" customFormat="1" ht="13.5">
      <c r="A43" s="160"/>
      <c r="B43" s="161"/>
      <c r="C43" s="8">
        <f>C41-C42</f>
        <v>0</v>
      </c>
      <c r="D43" s="8">
        <f>D41-D42</f>
        <v>0</v>
      </c>
      <c r="E43" s="8">
        <f>E41-E42</f>
        <v>0</v>
      </c>
    </row>
    <row r="44" spans="1:6" s="2" customFormat="1" ht="30" customHeight="1">
      <c r="A44" s="162"/>
      <c r="B44" s="162"/>
      <c r="C44" s="52"/>
      <c r="D44" s="52"/>
      <c r="E44" s="52"/>
      <c r="F44" s="3" t="s">
        <v>76</v>
      </c>
    </row>
    <row r="45" spans="1:6" s="25" customFormat="1" ht="30" customHeight="1">
      <c r="A45" s="164"/>
      <c r="B45" s="164"/>
      <c r="C45" s="58"/>
      <c r="D45" s="58"/>
      <c r="E45" s="58"/>
      <c r="F45" s="11" t="str">
        <f>IF(A44="",IF(COUNTIF(A45:E45,"")&lt;5,"エラー！記入箇所を確認してください。",""),"←新設教科等を"&amp;ROW(A2)&amp;"つ以上設けている場合、名称及び各学年の授業時数を記載してください。")</f>
        <v/>
      </c>
    </row>
    <row r="46" spans="1:6" s="25" customFormat="1" ht="30" customHeight="1">
      <c r="A46" s="164"/>
      <c r="B46" s="164"/>
      <c r="C46" s="58"/>
      <c r="D46" s="58"/>
      <c r="E46" s="58"/>
      <c r="F46" s="11"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c r="A47" s="164"/>
      <c r="B47" s="164"/>
      <c r="C47" s="58"/>
      <c r="D47" s="58"/>
      <c r="E47" s="58"/>
      <c r="F47" s="11" t="str">
        <f t="shared" si="0"/>
        <v/>
      </c>
    </row>
    <row r="48" spans="1:6" s="2" customFormat="1" ht="30" customHeight="1">
      <c r="A48" s="164"/>
      <c r="B48" s="164"/>
      <c r="C48" s="58"/>
      <c r="D48" s="58"/>
      <c r="E48" s="58"/>
      <c r="F48" s="11" t="str">
        <f t="shared" si="0"/>
        <v/>
      </c>
    </row>
    <row r="49" spans="1:6" s="2" customFormat="1" ht="30" customHeight="1">
      <c r="A49" s="164"/>
      <c r="B49" s="164"/>
      <c r="C49" s="58"/>
      <c r="D49" s="58"/>
      <c r="E49" s="58"/>
      <c r="F49" s="11" t="str">
        <f t="shared" si="0"/>
        <v/>
      </c>
    </row>
    <row r="50" spans="1:6" s="2" customFormat="1" ht="30" customHeight="1">
      <c r="A50" s="164"/>
      <c r="B50" s="164"/>
      <c r="C50" s="58"/>
      <c r="D50" s="58"/>
      <c r="E50" s="58"/>
      <c r="F50" s="11" t="str">
        <f t="shared" si="0"/>
        <v/>
      </c>
    </row>
    <row r="51" spans="1:6" ht="30" customHeight="1">
      <c r="A51" s="165"/>
      <c r="B51" s="165"/>
      <c r="C51" s="58"/>
      <c r="D51" s="58"/>
      <c r="E51" s="58"/>
      <c r="F51" s="11" t="str">
        <f t="shared" si="0"/>
        <v/>
      </c>
    </row>
    <row r="52" spans="1:6" ht="30" customHeight="1">
      <c r="A52" s="164"/>
      <c r="B52" s="164"/>
      <c r="C52" s="58"/>
      <c r="D52" s="58"/>
      <c r="E52" s="58"/>
      <c r="F52" s="11" t="str">
        <f t="shared" si="0"/>
        <v/>
      </c>
    </row>
    <row r="53" spans="1:6" ht="30" customHeight="1">
      <c r="A53" s="164"/>
      <c r="B53" s="164"/>
      <c r="C53" s="58"/>
      <c r="D53" s="58"/>
      <c r="E53" s="58"/>
      <c r="F53" s="11" t="str">
        <f t="shared" si="0"/>
        <v/>
      </c>
    </row>
    <row r="54" spans="1:6" ht="30" customHeight="1">
      <c r="A54" s="164"/>
      <c r="B54" s="164"/>
      <c r="C54" s="58"/>
      <c r="D54" s="58"/>
      <c r="E54" s="58"/>
      <c r="F54" s="11" t="str">
        <f t="shared" si="0"/>
        <v/>
      </c>
    </row>
    <row r="55" spans="1:6" ht="30" customHeight="1">
      <c r="A55" s="164"/>
      <c r="B55" s="164"/>
      <c r="C55" s="58"/>
      <c r="D55" s="58"/>
      <c r="E55" s="58"/>
      <c r="F55" s="11" t="str">
        <f t="shared" si="0"/>
        <v/>
      </c>
    </row>
    <row r="56" spans="1:6" ht="30" customHeight="1">
      <c r="A56" s="164"/>
      <c r="B56" s="164"/>
      <c r="C56" s="58"/>
      <c r="D56" s="58"/>
      <c r="E56" s="58"/>
      <c r="F56" s="11" t="str">
        <f t="shared" si="0"/>
        <v/>
      </c>
    </row>
    <row r="57" spans="1:6" ht="30" customHeight="1">
      <c r="A57" s="164"/>
      <c r="B57" s="164"/>
      <c r="C57" s="58"/>
      <c r="D57" s="58"/>
      <c r="E57" s="58"/>
      <c r="F57" s="11" t="str">
        <f t="shared" si="0"/>
        <v/>
      </c>
    </row>
    <row r="58" spans="1:6" ht="30" customHeight="1">
      <c r="A58" s="164"/>
      <c r="B58" s="164"/>
      <c r="C58" s="58"/>
      <c r="D58" s="58"/>
      <c r="E58" s="58"/>
      <c r="F58" s="11" t="str">
        <f t="shared" si="0"/>
        <v/>
      </c>
    </row>
    <row r="59" spans="1:6" ht="30" customHeight="1">
      <c r="A59" s="164"/>
      <c r="B59" s="164"/>
      <c r="C59" s="58"/>
      <c r="D59" s="58"/>
      <c r="E59" s="58"/>
      <c r="F59" s="11" t="str">
        <f t="shared" si="0"/>
        <v/>
      </c>
    </row>
    <row r="60" spans="1:6" ht="30" customHeight="1">
      <c r="A60" s="164"/>
      <c r="B60" s="164"/>
      <c r="C60" s="58"/>
      <c r="D60" s="58"/>
      <c r="E60" s="58"/>
      <c r="F60" s="11" t="str">
        <f t="shared" si="0"/>
        <v/>
      </c>
    </row>
    <row r="61" spans="1:6" ht="30" customHeight="1">
      <c r="A61" s="164"/>
      <c r="B61" s="164"/>
      <c r="C61" s="58"/>
      <c r="D61" s="58"/>
      <c r="E61" s="58"/>
      <c r="F61" s="11" t="str">
        <f t="shared" si="0"/>
        <v/>
      </c>
    </row>
    <row r="62" spans="1:6" ht="30" customHeight="1">
      <c r="A62" s="164"/>
      <c r="B62" s="164"/>
      <c r="C62" s="58"/>
      <c r="D62" s="58"/>
      <c r="E62" s="58"/>
      <c r="F62" s="11" t="str">
        <f t="shared" si="0"/>
        <v/>
      </c>
    </row>
    <row r="63" spans="1:6" ht="30" customHeight="1">
      <c r="A63" s="164"/>
      <c r="B63" s="164"/>
      <c r="C63" s="58"/>
      <c r="D63" s="58"/>
      <c r="E63" s="58"/>
      <c r="F63" s="11" t="str">
        <f t="shared" si="0"/>
        <v/>
      </c>
    </row>
    <row r="64" spans="1:6">
      <c r="A64" s="3"/>
      <c r="B64" s="3"/>
      <c r="C64" s="3"/>
      <c r="D64" s="3"/>
      <c r="E64" s="3"/>
      <c r="F64" s="20"/>
    </row>
    <row r="65" spans="1:6">
      <c r="A65" s="56"/>
      <c r="B65" s="56"/>
      <c r="C65" s="56"/>
      <c r="D65" s="56"/>
      <c r="E65" s="56"/>
      <c r="F65" s="20"/>
    </row>
    <row r="66" spans="1:6">
      <c r="F66" s="20"/>
    </row>
    <row r="67" spans="1:6">
      <c r="F67" s="20"/>
    </row>
    <row r="68" spans="1:6">
      <c r="F68" s="20"/>
    </row>
    <row r="69" spans="1:6">
      <c r="F69" s="20"/>
    </row>
    <row r="70" spans="1:6">
      <c r="F70" s="20"/>
    </row>
    <row r="71" spans="1:6">
      <c r="F71" s="20"/>
    </row>
    <row r="72" spans="1:6">
      <c r="F72" s="20"/>
    </row>
    <row r="73" spans="1:6">
      <c r="F73" s="20"/>
    </row>
    <row r="74" spans="1:6">
      <c r="F74" s="20"/>
    </row>
    <row r="75" spans="1:6">
      <c r="F75" s="20"/>
    </row>
  </sheetData>
  <sheetProtection sheet="1" objects="1" scenarios="1"/>
  <protectedRanges>
    <protectedRange sqref="C8:E8 C11:E11 C14:E14 C17:E17 C20:E20 C23:E23 C26:E26 C29:E29 C32:E32 C35:E35 C38:E38 C41:E41 A44:E63" name="範囲1"/>
  </protectedRanges>
  <mergeCells count="39">
    <mergeCell ref="A62:B62"/>
    <mergeCell ref="A63:B63"/>
    <mergeCell ref="A57:B57"/>
    <mergeCell ref="A58:B58"/>
    <mergeCell ref="A59:B59"/>
    <mergeCell ref="A60:B60"/>
    <mergeCell ref="A61:B61"/>
    <mergeCell ref="A52:B52"/>
    <mergeCell ref="A53:B53"/>
    <mergeCell ref="A54:B54"/>
    <mergeCell ref="A55:B55"/>
    <mergeCell ref="A56:B5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49:B49"/>
    <mergeCell ref="A50:B50"/>
    <mergeCell ref="A51:B51"/>
    <mergeCell ref="A38:B40"/>
    <mergeCell ref="A41:B43"/>
    <mergeCell ref="A44:B44"/>
    <mergeCell ref="A45:B45"/>
    <mergeCell ref="A46:B46"/>
    <mergeCell ref="A47:B47"/>
    <mergeCell ref="A48:B48"/>
  </mergeCells>
  <phoneticPr fontId="1"/>
  <conditionalFormatting sqref="F12:F15">
    <cfRule type="notContainsBlanks" dxfId="7" priority="5">
      <formula>LEN(TRIM(F12))&gt;0</formula>
    </cfRule>
  </conditionalFormatting>
  <conditionalFormatting sqref="C10:E10 C16:E16 C22:E22 C25:E25 C31:E31 C37:E37 C43:E43 C7:E7 C13:E13 C19:E19 C28:E28 C34:E34 C40:E40">
    <cfRule type="expression" dxfId="6" priority="7">
      <formula>AND(C7&lt;0,C7&lt;&gt;"-")</formula>
    </cfRule>
    <cfRule type="expression" dxfId="5" priority="8">
      <formula>AND(C7&gt;0,C7&lt;&gt;"-")</formula>
    </cfRule>
  </conditionalFormatting>
  <conditionalFormatting sqref="A3:F63">
    <cfRule type="expression" dxfId="4" priority="1">
      <formula>$A$2="本様式には記載不要です。"</formula>
    </cfRule>
  </conditionalFormatting>
  <conditionalFormatting sqref="A45:E63">
    <cfRule type="expression" dxfId="3" priority="147">
      <formula>$A44&lt;&gt;""</formula>
    </cfRule>
  </conditionalFormatting>
  <conditionalFormatting sqref="C5:E5">
    <cfRule type="expression" dxfId="2" priority="6">
      <formula>C7&lt;0</formula>
    </cfRule>
  </conditionalFormatting>
  <conditionalFormatting sqref="F44:F63">
    <cfRule type="containsText" dxfId="1"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507"/>
  <sheetViews>
    <sheetView showGridLines="0" zoomScale="85" zoomScaleNormal="85" workbookViewId="0">
      <pane ySplit="12" topLeftCell="A13" activePane="bottomLeft" state="frozen"/>
      <selection pane="bottomLeft" sqref="A1:AF1"/>
    </sheetView>
  </sheetViews>
  <sheetFormatPr defaultRowHeight="13.5"/>
  <cols>
    <col min="1" max="1" width="7.125" style="2" customWidth="1"/>
    <col min="2" max="2" width="23.875" style="2" customWidth="1"/>
    <col min="3" max="3" width="20.75" style="2" customWidth="1"/>
    <col min="4" max="4" width="7.125" style="62" customWidth="1"/>
    <col min="5" max="5" width="25" style="2" customWidth="1"/>
    <col min="6" max="7" width="7.125" style="62" customWidth="1"/>
    <col min="8" max="10" width="7.125" style="2" hidden="1" customWidth="1"/>
    <col min="11" max="20" width="6" style="60" customWidth="1"/>
    <col min="21" max="21" width="8.25" style="60" customWidth="1"/>
    <col min="22" max="22" width="6" style="60" customWidth="1"/>
    <col min="23" max="23" width="8.25" style="60" customWidth="1"/>
    <col min="24" max="25" width="6" style="60" customWidth="1"/>
    <col min="26" max="26" width="8.25" style="60" customWidth="1"/>
    <col min="27" max="28" width="6" style="60" customWidth="1"/>
    <col min="29" max="32" width="15.375" style="2" customWidth="1"/>
    <col min="33" max="44" width="15.375" style="14" hidden="1" customWidth="1"/>
    <col min="45" max="45" width="40.875" style="26" bestFit="1" customWidth="1"/>
    <col min="46" max="16384" width="9" style="2"/>
  </cols>
  <sheetData>
    <row r="1" spans="1:45" ht="21" customHeight="1">
      <c r="A1" s="188" t="s">
        <v>55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71"/>
      <c r="AH1" s="71"/>
      <c r="AI1" s="71"/>
      <c r="AJ1" s="71"/>
      <c r="AK1" s="71"/>
      <c r="AL1" s="71"/>
      <c r="AM1" s="71"/>
      <c r="AN1" s="71"/>
      <c r="AO1" s="71"/>
      <c r="AP1" s="71"/>
      <c r="AQ1" s="71"/>
      <c r="AR1" s="71"/>
      <c r="AS1" s="69"/>
    </row>
    <row r="3" spans="1:45">
      <c r="A3" s="2" t="s">
        <v>192</v>
      </c>
      <c r="K3" s="61"/>
      <c r="L3" s="61"/>
      <c r="M3" s="61"/>
      <c r="N3" s="61"/>
      <c r="O3" s="61"/>
      <c r="P3" s="61"/>
      <c r="Q3" s="61"/>
      <c r="R3" s="61"/>
      <c r="S3" s="61"/>
      <c r="T3" s="61"/>
      <c r="U3" s="61"/>
      <c r="V3" s="61"/>
      <c r="W3" s="61"/>
      <c r="X3" s="61"/>
      <c r="Y3" s="61"/>
      <c r="Z3" s="61"/>
      <c r="AA3" s="61"/>
      <c r="AB3" s="61"/>
      <c r="AS3" s="62"/>
    </row>
    <row r="4" spans="1:45">
      <c r="A4" s="2" t="s">
        <v>30</v>
      </c>
    </row>
    <row r="5" spans="1:45" ht="12" customHeight="1">
      <c r="A5" s="36"/>
    </row>
    <row r="6" spans="1:45">
      <c r="A6" s="36" t="s">
        <v>193</v>
      </c>
      <c r="AS6" s="59"/>
    </row>
    <row r="7" spans="1:45" ht="33.75" customHeight="1">
      <c r="A7" s="36"/>
      <c r="B7" s="9"/>
      <c r="C7" s="2" t="s">
        <v>194</v>
      </c>
      <c r="AS7" s="59"/>
    </row>
    <row r="8" spans="1:45" ht="12" customHeight="1">
      <c r="A8" s="189" t="str">
        <f>IF(B7&gt;0,"","エラー！何度目か記載してください。")</f>
        <v>エラー！何度目か記載してください。</v>
      </c>
      <c r="B8" s="189"/>
      <c r="C8" s="189"/>
      <c r="K8" s="61"/>
      <c r="L8" s="61"/>
      <c r="M8" s="61"/>
      <c r="N8" s="61"/>
      <c r="O8" s="61"/>
      <c r="P8" s="61"/>
      <c r="Q8" s="61"/>
      <c r="R8" s="61"/>
      <c r="S8" s="61"/>
      <c r="T8" s="61"/>
      <c r="U8" s="61"/>
      <c r="V8" s="61"/>
      <c r="W8" s="61"/>
      <c r="X8" s="61"/>
      <c r="Y8" s="61"/>
      <c r="Z8" s="61"/>
      <c r="AA8" s="61"/>
      <c r="AB8" s="61"/>
      <c r="AS8" s="62"/>
    </row>
    <row r="9" spans="1:45" ht="12" customHeight="1">
      <c r="A9" s="36"/>
      <c r="K9" s="61"/>
      <c r="L9" s="61"/>
      <c r="M9" s="61"/>
      <c r="N9" s="61"/>
      <c r="O9" s="61"/>
      <c r="P9" s="61"/>
      <c r="Q9" s="61"/>
      <c r="R9" s="61"/>
      <c r="S9" s="61"/>
      <c r="T9" s="61"/>
      <c r="U9" s="61"/>
      <c r="V9" s="61"/>
      <c r="W9" s="61"/>
      <c r="X9" s="61"/>
      <c r="Y9" s="61"/>
      <c r="Z9" s="61"/>
      <c r="AA9" s="61"/>
      <c r="AB9" s="61"/>
      <c r="AS9" s="62"/>
    </row>
    <row r="10" spans="1:45">
      <c r="A10" s="190" t="s">
        <v>117</v>
      </c>
      <c r="B10" s="190" t="s">
        <v>118</v>
      </c>
      <c r="C10" s="190" t="s">
        <v>119</v>
      </c>
      <c r="D10" s="190" t="s">
        <v>90</v>
      </c>
      <c r="E10" s="191" t="s">
        <v>91</v>
      </c>
      <c r="F10" s="194" t="s">
        <v>92</v>
      </c>
      <c r="G10" s="194" t="s">
        <v>93</v>
      </c>
      <c r="H10" s="194" t="s">
        <v>94</v>
      </c>
      <c r="I10" s="194" t="s">
        <v>120</v>
      </c>
      <c r="J10" s="190" t="s">
        <v>95</v>
      </c>
      <c r="K10" s="190"/>
      <c r="L10" s="190"/>
      <c r="M10" s="190"/>
      <c r="N10" s="190"/>
      <c r="O10" s="190"/>
      <c r="P10" s="190"/>
      <c r="Q10" s="190"/>
      <c r="R10" s="190"/>
      <c r="S10" s="190"/>
      <c r="T10" s="190"/>
      <c r="U10" s="190"/>
      <c r="V10" s="190"/>
      <c r="W10" s="190"/>
      <c r="X10" s="190"/>
      <c r="Y10" s="190"/>
      <c r="Z10" s="190"/>
      <c r="AA10" s="190"/>
      <c r="AB10" s="190"/>
      <c r="AC10" s="195"/>
      <c r="AD10" s="190"/>
      <c r="AE10" s="190"/>
      <c r="AF10" s="190"/>
      <c r="AG10" s="185" t="s">
        <v>200</v>
      </c>
      <c r="AH10" s="185"/>
      <c r="AI10" s="185"/>
      <c r="AJ10" s="185"/>
      <c r="AK10" s="185"/>
      <c r="AL10" s="185"/>
      <c r="AM10" s="185"/>
      <c r="AN10" s="185"/>
      <c r="AO10" s="185"/>
      <c r="AP10" s="185"/>
      <c r="AQ10" s="185"/>
      <c r="AR10" s="185"/>
    </row>
    <row r="11" spans="1:45" ht="13.5" customHeight="1">
      <c r="A11" s="190"/>
      <c r="B11" s="190"/>
      <c r="C11" s="190"/>
      <c r="D11" s="190"/>
      <c r="E11" s="192"/>
      <c r="F11" s="186"/>
      <c r="G11" s="186"/>
      <c r="H11" s="186"/>
      <c r="I11" s="186"/>
      <c r="J11" s="186" t="s">
        <v>96</v>
      </c>
      <c r="K11" s="196" t="s">
        <v>121</v>
      </c>
      <c r="L11" s="197"/>
      <c r="M11" s="197"/>
      <c r="N11" s="197"/>
      <c r="O11" s="197"/>
      <c r="P11" s="197"/>
      <c r="Q11" s="197"/>
      <c r="R11" s="197"/>
      <c r="S11" s="197"/>
      <c r="T11" s="197"/>
      <c r="U11" s="197"/>
      <c r="V11" s="197"/>
      <c r="W11" s="197"/>
      <c r="X11" s="197"/>
      <c r="Y11" s="197"/>
      <c r="Z11" s="197"/>
      <c r="AA11" s="197"/>
      <c r="AB11" s="197"/>
      <c r="AC11" s="198"/>
      <c r="AD11" s="186" t="s">
        <v>122</v>
      </c>
      <c r="AE11" s="199" t="s">
        <v>97</v>
      </c>
      <c r="AF11" s="186" t="s">
        <v>98</v>
      </c>
      <c r="AG11" s="185" t="s">
        <v>199</v>
      </c>
      <c r="AH11" s="185"/>
      <c r="AI11" s="185"/>
      <c r="AJ11" s="185"/>
      <c r="AK11" s="185"/>
      <c r="AL11" s="185"/>
      <c r="AM11" s="185" t="s">
        <v>123</v>
      </c>
      <c r="AN11" s="185"/>
      <c r="AO11" s="185"/>
      <c r="AP11" s="185"/>
      <c r="AQ11" s="185"/>
      <c r="AR11" s="185"/>
    </row>
    <row r="12" spans="1:45">
      <c r="A12" s="190"/>
      <c r="B12" s="190"/>
      <c r="C12" s="190"/>
      <c r="D12" s="190"/>
      <c r="E12" s="193"/>
      <c r="F12" s="187"/>
      <c r="G12" s="187"/>
      <c r="H12" s="187"/>
      <c r="I12" s="187"/>
      <c r="J12" s="187"/>
      <c r="K12" s="68" t="s">
        <v>99</v>
      </c>
      <c r="L12" s="68" t="s">
        <v>100</v>
      </c>
      <c r="M12" s="68" t="s">
        <v>101</v>
      </c>
      <c r="N12" s="68" t="s">
        <v>102</v>
      </c>
      <c r="O12" s="68" t="s">
        <v>103</v>
      </c>
      <c r="P12" s="68" t="s">
        <v>104</v>
      </c>
      <c r="Q12" s="68" t="s">
        <v>105</v>
      </c>
      <c r="R12" s="68" t="s">
        <v>106</v>
      </c>
      <c r="S12" s="68" t="s">
        <v>107</v>
      </c>
      <c r="T12" s="68" t="s">
        <v>108</v>
      </c>
      <c r="U12" s="68" t="s">
        <v>109</v>
      </c>
      <c r="V12" s="68" t="s">
        <v>110</v>
      </c>
      <c r="W12" s="68" t="s">
        <v>111</v>
      </c>
      <c r="X12" s="68" t="s">
        <v>112</v>
      </c>
      <c r="Y12" s="68" t="s">
        <v>113</v>
      </c>
      <c r="Z12" s="68" t="s">
        <v>114</v>
      </c>
      <c r="AA12" s="68" t="s">
        <v>115</v>
      </c>
      <c r="AB12" s="68" t="s">
        <v>116</v>
      </c>
      <c r="AC12" s="63" t="s">
        <v>98</v>
      </c>
      <c r="AD12" s="187"/>
      <c r="AE12" s="200"/>
      <c r="AF12" s="187"/>
      <c r="AG12" s="72" t="s">
        <v>195</v>
      </c>
      <c r="AH12" s="72" t="s">
        <v>44</v>
      </c>
      <c r="AI12" s="72" t="s">
        <v>196</v>
      </c>
      <c r="AJ12" s="72" t="s">
        <v>197</v>
      </c>
      <c r="AK12" s="72" t="s">
        <v>198</v>
      </c>
      <c r="AL12" s="72" t="s">
        <v>47</v>
      </c>
      <c r="AM12" s="72" t="s">
        <v>195</v>
      </c>
      <c r="AN12" s="72" t="s">
        <v>44</v>
      </c>
      <c r="AO12" s="72" t="s">
        <v>196</v>
      </c>
      <c r="AP12" s="72" t="s">
        <v>197</v>
      </c>
      <c r="AQ12" s="72" t="s">
        <v>198</v>
      </c>
      <c r="AR12" s="72" t="s">
        <v>47</v>
      </c>
    </row>
    <row r="13" spans="1:45">
      <c r="A13" s="64" t="str">
        <f>IF(E13="","",'【様式１】教育課程特例校指定申請書（新規）'!E$22)</f>
        <v/>
      </c>
      <c r="B13" s="65" t="str">
        <f>IF(E13="","",'【様式１】教育課程特例校指定申請書（新規）'!E$20)</f>
        <v/>
      </c>
      <c r="C13" s="65" t="str">
        <f>IF(E13="","",'【様式１】教育課程特例校指定申請書（新規）'!E$19)</f>
        <v/>
      </c>
      <c r="D13" s="70" t="str">
        <f>IF(E13="","",IF('【様式１】教育課程特例校指定申請書（新規）'!E$17="私立（学校法人立）","私立",IF('【様式１】教育課程特例校指定申請書（新規）'!E$17="私立（学校設置会社立）","株立",'【様式１】教育課程特例校指定申請書（新規）'!E$17)))</f>
        <v/>
      </c>
      <c r="E13" s="67"/>
      <c r="F13" s="70" t="str">
        <f>IF(E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 s="70" t="str">
        <f>IF(E13="","",IF(MONTH('【様式１】教育課程特例校指定申請書（新規）'!J$5)&lt;4,YEAR('【様式１】教育課程特例校指定申請書（新規）'!J$5),YEAR('【様式１】教育課程特例校指定申請書（新規）'!J$5)+1)+0.4)</f>
        <v/>
      </c>
      <c r="H13" s="65"/>
      <c r="I13" s="65"/>
      <c r="J13" s="65"/>
      <c r="K13" s="67"/>
      <c r="L13" s="67"/>
      <c r="M13" s="67"/>
      <c r="N13" s="67"/>
      <c r="O13" s="67"/>
      <c r="P13" s="67"/>
      <c r="Q13" s="67"/>
      <c r="R13" s="67"/>
      <c r="S13" s="67"/>
      <c r="T13" s="67"/>
      <c r="U13" s="67"/>
      <c r="V13" s="67"/>
      <c r="W13" s="67"/>
      <c r="X13" s="67"/>
      <c r="Y13" s="67"/>
      <c r="Z13" s="67"/>
      <c r="AA13" s="67"/>
      <c r="AB13" s="67"/>
      <c r="AC13" s="67"/>
      <c r="AD13" s="67"/>
      <c r="AE13" s="67"/>
      <c r="AF13" s="67"/>
      <c r="AG13" s="73" t="str">
        <f>IF($E13="","",'【様式１】教育課程特例校指定申請書（新規）'!$F$113)</f>
        <v/>
      </c>
      <c r="AH13" s="73" t="str">
        <f>IF($E13="","",'【様式１】教育課程特例校指定申請書（新規）'!$F$114)</f>
        <v/>
      </c>
      <c r="AI13" s="73" t="str">
        <f>IF($E13="","",'【様式１】教育課程特例校指定申請書（新規）'!$F$115)</f>
        <v/>
      </c>
      <c r="AJ13" s="73" t="str">
        <f>IF($E13="","",'【様式１】教育課程特例校指定申請書（新規）'!$F$116)</f>
        <v/>
      </c>
      <c r="AK13" s="73" t="str">
        <f>IF($E13="","",'【様式１】教育課程特例校指定申請書（新規）'!$F$117)</f>
        <v/>
      </c>
      <c r="AL13" s="73" t="str">
        <f>IF($E13="","",'【様式１】教育課程特例校指定申請書（新規）'!$F$118)</f>
        <v/>
      </c>
      <c r="AM13" s="73" t="str">
        <f>IF($E13="","",'【様式１】教育課程特例校指定申請書（新規）'!$F$124)</f>
        <v/>
      </c>
      <c r="AN13" s="73" t="str">
        <f>IF($E13="","",'【様式１】教育課程特例校指定申請書（新規）'!$F$125)</f>
        <v/>
      </c>
      <c r="AO13" s="73" t="str">
        <f>IF($E13="","",'【様式１】教育課程特例校指定申請書（新規）'!$F$126)</f>
        <v/>
      </c>
      <c r="AP13" s="73" t="str">
        <f>IF($E13="","",'【様式１】教育課程特例校指定申請書（新規）'!$F$127)</f>
        <v/>
      </c>
      <c r="AQ13" s="73" t="str">
        <f>IF($E13="","",'【様式１】教育課程特例校指定申請書（新規）'!$F$128)</f>
        <v/>
      </c>
      <c r="AR13" s="73" t="str">
        <f>IF($E13="","",'【様式１】教育課程特例校指定申請書（新規）'!$F$129)</f>
        <v/>
      </c>
      <c r="AS13" s="26" t="str">
        <f>IF(E13="","エラー！学校名を入力してください。",IF(COUNTA(K13:AF13)=0,"エラー！教育課程の特例を記入してください。",""))</f>
        <v>エラー！学校名を入力してください。</v>
      </c>
    </row>
    <row r="14" spans="1:45">
      <c r="A14" s="64" t="str">
        <f>IF(E14="","",'【様式１】教育課程特例校指定申請書（新規）'!E$22)</f>
        <v/>
      </c>
      <c r="B14" s="65" t="str">
        <f>IF(E14="","",'【様式１】教育課程特例校指定申請書（新規）'!E$20)</f>
        <v/>
      </c>
      <c r="C14" s="65" t="str">
        <f>IF(E14="","",'【様式１】教育課程特例校指定申請書（新規）'!E$19)</f>
        <v/>
      </c>
      <c r="D14" s="70" t="str">
        <f>IF(E14="","",IF('【様式１】教育課程特例校指定申請書（新規）'!E$17="私立（学校法人立）","私立",IF('【様式１】教育課程特例校指定申請書（新規）'!E$17="私立（学校設置会社立）","株立",'【様式１】教育課程特例校指定申請書（新規）'!E$17)))</f>
        <v/>
      </c>
      <c r="E14" s="67"/>
      <c r="F14" s="70" t="str">
        <f>IF(E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 s="70" t="str">
        <f>IF(E14="","",IF(MONTH('【様式１】教育課程特例校指定申請書（新規）'!J$5)&lt;4,YEAR('【様式１】教育課程特例校指定申請書（新規）'!J$5),YEAR('【様式１】教育課程特例校指定申請書（新規）'!J$5)+1)+0.4)</f>
        <v/>
      </c>
      <c r="H14" s="65"/>
      <c r="I14" s="65"/>
      <c r="J14" s="65"/>
      <c r="K14" s="67"/>
      <c r="L14" s="67"/>
      <c r="M14" s="67"/>
      <c r="N14" s="67"/>
      <c r="O14" s="67"/>
      <c r="P14" s="67"/>
      <c r="Q14" s="67"/>
      <c r="R14" s="67"/>
      <c r="S14" s="67"/>
      <c r="T14" s="67"/>
      <c r="U14" s="67"/>
      <c r="V14" s="67"/>
      <c r="W14" s="67"/>
      <c r="X14" s="67"/>
      <c r="Y14" s="67"/>
      <c r="Z14" s="67"/>
      <c r="AA14" s="67"/>
      <c r="AB14" s="67"/>
      <c r="AC14" s="67"/>
      <c r="AD14" s="67"/>
      <c r="AE14" s="67"/>
      <c r="AF14" s="67"/>
      <c r="AG14" s="73" t="str">
        <f>IF($E14="","",'【様式１】教育課程特例校指定申請書（新規）'!$F$113)</f>
        <v/>
      </c>
      <c r="AH14" s="73" t="str">
        <f>IF($E14="","",'【様式１】教育課程特例校指定申請書（新規）'!$F$114)</f>
        <v/>
      </c>
      <c r="AI14" s="73" t="str">
        <f>IF($E14="","",'【様式１】教育課程特例校指定申請書（新規）'!$F$115)</f>
        <v/>
      </c>
      <c r="AJ14" s="73" t="str">
        <f>IF($E14="","",'【様式１】教育課程特例校指定申請書（新規）'!$F$116)</f>
        <v/>
      </c>
      <c r="AK14" s="73" t="str">
        <f>IF($E14="","",'【様式１】教育課程特例校指定申請書（新規）'!$F$117)</f>
        <v/>
      </c>
      <c r="AL14" s="73" t="str">
        <f>IF($E14="","",'【様式１】教育課程特例校指定申請書（新規）'!$F$118)</f>
        <v/>
      </c>
      <c r="AM14" s="73" t="str">
        <f>IF($E14="","",'【様式１】教育課程特例校指定申請書（新規）'!$F$124)</f>
        <v/>
      </c>
      <c r="AN14" s="73" t="str">
        <f>IF($E14="","",'【様式１】教育課程特例校指定申請書（新規）'!$F$125)</f>
        <v/>
      </c>
      <c r="AO14" s="73" t="str">
        <f>IF($E14="","",'【様式１】教育課程特例校指定申請書（新規）'!$F$126)</f>
        <v/>
      </c>
      <c r="AP14" s="73" t="str">
        <f>IF($E14="","",'【様式１】教育課程特例校指定申請書（新規）'!$F$127)</f>
        <v/>
      </c>
      <c r="AQ14" s="73" t="str">
        <f>IF($E14="","",'【様式１】教育課程特例校指定申請書（新規）'!$F$128)</f>
        <v/>
      </c>
      <c r="AR14" s="73" t="str">
        <f>IF($E14="","",'【様式１】教育課程特例校指定申請書（新規）'!$F$129)</f>
        <v/>
      </c>
      <c r="AS14" s="26" t="str">
        <f>IF(E14="","",IF(E13="","エラー！入力箇所を確認してください。",IF(COUNTA(K14:AF14)=0,"エラー！教育課程の特例を記入してください。","")))</f>
        <v/>
      </c>
    </row>
    <row r="15" spans="1:45">
      <c r="A15" s="64" t="str">
        <f>IF(E15="","",'【様式１】教育課程特例校指定申請書（新規）'!E$22)</f>
        <v/>
      </c>
      <c r="B15" s="65" t="str">
        <f>IF(E15="","",'【様式１】教育課程特例校指定申請書（新規）'!E$20)</f>
        <v/>
      </c>
      <c r="C15" s="65" t="str">
        <f>IF(E15="","",'【様式１】教育課程特例校指定申請書（新規）'!E$19)</f>
        <v/>
      </c>
      <c r="D15" s="70" t="str">
        <f>IF(E15="","",IF('【様式１】教育課程特例校指定申請書（新規）'!E$17="私立（学校法人立）","私立",IF('【様式１】教育課程特例校指定申請書（新規）'!E$17="私立（学校設置会社立）","株立",'【様式１】教育課程特例校指定申請書（新規）'!E$17)))</f>
        <v/>
      </c>
      <c r="E15" s="67"/>
      <c r="F15" s="70" t="str">
        <f>IF(E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 s="70" t="str">
        <f>IF(E15="","",IF(MONTH('【様式１】教育課程特例校指定申請書（新規）'!J$5)&lt;4,YEAR('【様式１】教育課程特例校指定申請書（新規）'!J$5),YEAR('【様式１】教育課程特例校指定申請書（新規）'!J$5)+1)+0.4)</f>
        <v/>
      </c>
      <c r="H15" s="65"/>
      <c r="I15" s="65"/>
      <c r="J15" s="65"/>
      <c r="K15" s="67"/>
      <c r="L15" s="67"/>
      <c r="M15" s="67"/>
      <c r="N15" s="67"/>
      <c r="O15" s="67"/>
      <c r="P15" s="67"/>
      <c r="Q15" s="67"/>
      <c r="R15" s="67"/>
      <c r="S15" s="67"/>
      <c r="T15" s="67"/>
      <c r="U15" s="67"/>
      <c r="V15" s="67"/>
      <c r="W15" s="67"/>
      <c r="X15" s="67"/>
      <c r="Y15" s="67"/>
      <c r="Z15" s="67"/>
      <c r="AA15" s="67"/>
      <c r="AB15" s="67"/>
      <c r="AC15" s="67"/>
      <c r="AD15" s="67"/>
      <c r="AE15" s="67"/>
      <c r="AF15" s="67"/>
      <c r="AG15" s="73" t="str">
        <f>IF($E15="","",'【様式１】教育課程特例校指定申請書（新規）'!$F$113)</f>
        <v/>
      </c>
      <c r="AH15" s="73" t="str">
        <f>IF($E15="","",'【様式１】教育課程特例校指定申請書（新規）'!$F$114)</f>
        <v/>
      </c>
      <c r="AI15" s="73" t="str">
        <f>IF($E15="","",'【様式１】教育課程特例校指定申請書（新規）'!$F$115)</f>
        <v/>
      </c>
      <c r="AJ15" s="73" t="str">
        <f>IF($E15="","",'【様式１】教育課程特例校指定申請書（新規）'!$F$116)</f>
        <v/>
      </c>
      <c r="AK15" s="73" t="str">
        <f>IF($E15="","",'【様式１】教育課程特例校指定申請書（新規）'!$F$117)</f>
        <v/>
      </c>
      <c r="AL15" s="73" t="str">
        <f>IF($E15="","",'【様式１】教育課程特例校指定申請書（新規）'!$F$118)</f>
        <v/>
      </c>
      <c r="AM15" s="73" t="str">
        <f>IF($E15="","",'【様式１】教育課程特例校指定申請書（新規）'!$F$124)</f>
        <v/>
      </c>
      <c r="AN15" s="73" t="str">
        <f>IF($E15="","",'【様式１】教育課程特例校指定申請書（新規）'!$F$125)</f>
        <v/>
      </c>
      <c r="AO15" s="73" t="str">
        <f>IF($E15="","",'【様式１】教育課程特例校指定申請書（新規）'!$F$126)</f>
        <v/>
      </c>
      <c r="AP15" s="73" t="str">
        <f>IF($E15="","",'【様式１】教育課程特例校指定申請書（新規）'!$F$127)</f>
        <v/>
      </c>
      <c r="AQ15" s="73" t="str">
        <f>IF($E15="","",'【様式１】教育課程特例校指定申請書（新規）'!$F$128)</f>
        <v/>
      </c>
      <c r="AR15" s="73" t="str">
        <f>IF($E15="","",'【様式１】教育課程特例校指定申請書（新規）'!$F$129)</f>
        <v/>
      </c>
      <c r="AS15" s="74" t="str">
        <f t="shared" ref="AS15:AS78" si="0">IF(E15="","",IF(E14="","エラー！入力箇所を確認してください。",IF(COUNTA(K15:AF15)=0,"エラー！教育課程の特例を記入してください。","")))</f>
        <v/>
      </c>
    </row>
    <row r="16" spans="1:45">
      <c r="A16" s="64" t="str">
        <f>IF(E16="","",'【様式１】教育課程特例校指定申請書（新規）'!E$22)</f>
        <v/>
      </c>
      <c r="B16" s="65" t="str">
        <f>IF(E16="","",'【様式１】教育課程特例校指定申請書（新規）'!E$20)</f>
        <v/>
      </c>
      <c r="C16" s="65" t="str">
        <f>IF(E16="","",'【様式１】教育課程特例校指定申請書（新規）'!E$19)</f>
        <v/>
      </c>
      <c r="D16" s="70" t="str">
        <f>IF(E16="","",IF('【様式１】教育課程特例校指定申請書（新規）'!E$17="私立（学校法人立）","私立",IF('【様式１】教育課程特例校指定申請書（新規）'!E$17="私立（学校設置会社立）","株立",'【様式１】教育課程特例校指定申請書（新規）'!E$17)))</f>
        <v/>
      </c>
      <c r="E16" s="67"/>
      <c r="F16" s="70" t="str">
        <f>IF(E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 s="70" t="str">
        <f>IF(E16="","",IF(MONTH('【様式１】教育課程特例校指定申請書（新規）'!J$5)&lt;4,YEAR('【様式１】教育課程特例校指定申請書（新規）'!J$5),YEAR('【様式１】教育課程特例校指定申請書（新規）'!J$5)+1)+0.4)</f>
        <v/>
      </c>
      <c r="H16" s="65"/>
      <c r="I16" s="65"/>
      <c r="J16" s="65"/>
      <c r="K16" s="67"/>
      <c r="L16" s="67"/>
      <c r="M16" s="67"/>
      <c r="N16" s="67"/>
      <c r="O16" s="67"/>
      <c r="P16" s="67"/>
      <c r="Q16" s="67"/>
      <c r="R16" s="67"/>
      <c r="S16" s="67"/>
      <c r="T16" s="67"/>
      <c r="U16" s="67"/>
      <c r="V16" s="67"/>
      <c r="W16" s="67"/>
      <c r="X16" s="67"/>
      <c r="Y16" s="67"/>
      <c r="Z16" s="67"/>
      <c r="AA16" s="67"/>
      <c r="AB16" s="67"/>
      <c r="AC16" s="67"/>
      <c r="AD16" s="67"/>
      <c r="AE16" s="67"/>
      <c r="AF16" s="67"/>
      <c r="AG16" s="73" t="str">
        <f>IF($E16="","",'【様式１】教育課程特例校指定申請書（新規）'!$F$113)</f>
        <v/>
      </c>
      <c r="AH16" s="73" t="str">
        <f>IF($E16="","",'【様式１】教育課程特例校指定申請書（新規）'!$F$114)</f>
        <v/>
      </c>
      <c r="AI16" s="73" t="str">
        <f>IF($E16="","",'【様式１】教育課程特例校指定申請書（新規）'!$F$115)</f>
        <v/>
      </c>
      <c r="AJ16" s="73" t="str">
        <f>IF($E16="","",'【様式１】教育課程特例校指定申請書（新規）'!$F$116)</f>
        <v/>
      </c>
      <c r="AK16" s="73" t="str">
        <f>IF($E16="","",'【様式１】教育課程特例校指定申請書（新規）'!$F$117)</f>
        <v/>
      </c>
      <c r="AL16" s="73" t="str">
        <f>IF($E16="","",'【様式１】教育課程特例校指定申請書（新規）'!$F$118)</f>
        <v/>
      </c>
      <c r="AM16" s="73" t="str">
        <f>IF($E16="","",'【様式１】教育課程特例校指定申請書（新規）'!$F$124)</f>
        <v/>
      </c>
      <c r="AN16" s="73" t="str">
        <f>IF($E16="","",'【様式１】教育課程特例校指定申請書（新規）'!$F$125)</f>
        <v/>
      </c>
      <c r="AO16" s="73" t="str">
        <f>IF($E16="","",'【様式１】教育課程特例校指定申請書（新規）'!$F$126)</f>
        <v/>
      </c>
      <c r="AP16" s="73" t="str">
        <f>IF($E16="","",'【様式１】教育課程特例校指定申請書（新規）'!$F$127)</f>
        <v/>
      </c>
      <c r="AQ16" s="73" t="str">
        <f>IF($E16="","",'【様式１】教育課程特例校指定申請書（新規）'!$F$128)</f>
        <v/>
      </c>
      <c r="AR16" s="73" t="str">
        <f>IF($E16="","",'【様式１】教育課程特例校指定申請書（新規）'!$F$129)</f>
        <v/>
      </c>
      <c r="AS16" s="74" t="str">
        <f t="shared" si="0"/>
        <v/>
      </c>
    </row>
    <row r="17" spans="1:45">
      <c r="A17" s="64" t="str">
        <f>IF(E17="","",'【様式１】教育課程特例校指定申請書（新規）'!E$22)</f>
        <v/>
      </c>
      <c r="B17" s="65" t="str">
        <f>IF(E17="","",'【様式１】教育課程特例校指定申請書（新規）'!E$20)</f>
        <v/>
      </c>
      <c r="C17" s="65" t="str">
        <f>IF(E17="","",'【様式１】教育課程特例校指定申請書（新規）'!E$19)</f>
        <v/>
      </c>
      <c r="D17" s="70" t="str">
        <f>IF(E17="","",IF('【様式１】教育課程特例校指定申請書（新規）'!E$17="私立（学校法人立）","私立",IF('【様式１】教育課程特例校指定申請書（新規）'!E$17="私立（学校設置会社立）","株立",'【様式１】教育課程特例校指定申請書（新規）'!E$17)))</f>
        <v/>
      </c>
      <c r="E17" s="67"/>
      <c r="F17" s="70" t="str">
        <f>IF(E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 s="70" t="str">
        <f>IF(E17="","",IF(MONTH('【様式１】教育課程特例校指定申請書（新規）'!J$5)&lt;4,YEAR('【様式１】教育課程特例校指定申請書（新規）'!J$5),YEAR('【様式１】教育課程特例校指定申請書（新規）'!J$5)+1)+0.4)</f>
        <v/>
      </c>
      <c r="H17" s="65"/>
      <c r="I17" s="65"/>
      <c r="J17" s="65"/>
      <c r="K17" s="67"/>
      <c r="L17" s="67"/>
      <c r="M17" s="67"/>
      <c r="N17" s="67"/>
      <c r="O17" s="67"/>
      <c r="P17" s="67"/>
      <c r="Q17" s="67"/>
      <c r="R17" s="67"/>
      <c r="S17" s="67"/>
      <c r="T17" s="67"/>
      <c r="U17" s="67"/>
      <c r="V17" s="67"/>
      <c r="W17" s="67"/>
      <c r="X17" s="67"/>
      <c r="Y17" s="67"/>
      <c r="Z17" s="67"/>
      <c r="AA17" s="67"/>
      <c r="AB17" s="67"/>
      <c r="AC17" s="67"/>
      <c r="AD17" s="67"/>
      <c r="AE17" s="67"/>
      <c r="AF17" s="67"/>
      <c r="AG17" s="73" t="str">
        <f>IF($E17="","",'【様式１】教育課程特例校指定申請書（新規）'!$F$113)</f>
        <v/>
      </c>
      <c r="AH17" s="73" t="str">
        <f>IF($E17="","",'【様式１】教育課程特例校指定申請書（新規）'!$F$114)</f>
        <v/>
      </c>
      <c r="AI17" s="73" t="str">
        <f>IF($E17="","",'【様式１】教育課程特例校指定申請書（新規）'!$F$115)</f>
        <v/>
      </c>
      <c r="AJ17" s="73" t="str">
        <f>IF($E17="","",'【様式１】教育課程特例校指定申請書（新規）'!$F$116)</f>
        <v/>
      </c>
      <c r="AK17" s="73" t="str">
        <f>IF($E17="","",'【様式１】教育課程特例校指定申請書（新規）'!$F$117)</f>
        <v/>
      </c>
      <c r="AL17" s="73" t="str">
        <f>IF($E17="","",'【様式１】教育課程特例校指定申請書（新規）'!$F$118)</f>
        <v/>
      </c>
      <c r="AM17" s="73" t="str">
        <f>IF($E17="","",'【様式１】教育課程特例校指定申請書（新規）'!$F$124)</f>
        <v/>
      </c>
      <c r="AN17" s="73" t="str">
        <f>IF($E17="","",'【様式１】教育課程特例校指定申請書（新規）'!$F$125)</f>
        <v/>
      </c>
      <c r="AO17" s="73" t="str">
        <f>IF($E17="","",'【様式１】教育課程特例校指定申請書（新規）'!$F$126)</f>
        <v/>
      </c>
      <c r="AP17" s="73" t="str">
        <f>IF($E17="","",'【様式１】教育課程特例校指定申請書（新規）'!$F$127)</f>
        <v/>
      </c>
      <c r="AQ17" s="73" t="str">
        <f>IF($E17="","",'【様式１】教育課程特例校指定申請書（新規）'!$F$128)</f>
        <v/>
      </c>
      <c r="AR17" s="73" t="str">
        <f>IF($E17="","",'【様式１】教育課程特例校指定申請書（新規）'!$F$129)</f>
        <v/>
      </c>
      <c r="AS17" s="74" t="str">
        <f t="shared" si="0"/>
        <v/>
      </c>
    </row>
    <row r="18" spans="1:45">
      <c r="A18" s="64" t="str">
        <f>IF(E18="","",'【様式１】教育課程特例校指定申請書（新規）'!E$22)</f>
        <v/>
      </c>
      <c r="B18" s="65" t="str">
        <f>IF(E18="","",'【様式１】教育課程特例校指定申請書（新規）'!E$20)</f>
        <v/>
      </c>
      <c r="C18" s="65" t="str">
        <f>IF(E18="","",'【様式１】教育課程特例校指定申請書（新規）'!E$19)</f>
        <v/>
      </c>
      <c r="D18" s="70" t="str">
        <f>IF(E18="","",IF('【様式１】教育課程特例校指定申請書（新規）'!E$17="私立（学校法人立）","私立",IF('【様式１】教育課程特例校指定申請書（新規）'!E$17="私立（学校設置会社立）","株立",'【様式１】教育課程特例校指定申請書（新規）'!E$17)))</f>
        <v/>
      </c>
      <c r="E18" s="67"/>
      <c r="F18" s="70" t="str">
        <f>IF(E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 s="70" t="str">
        <f>IF(E18="","",IF(MONTH('【様式１】教育課程特例校指定申請書（新規）'!J$5)&lt;4,YEAR('【様式１】教育課程特例校指定申請書（新規）'!J$5),YEAR('【様式１】教育課程特例校指定申請書（新規）'!J$5)+1)+0.4)</f>
        <v/>
      </c>
      <c r="H18" s="65"/>
      <c r="I18" s="65"/>
      <c r="J18" s="65"/>
      <c r="K18" s="67"/>
      <c r="L18" s="67"/>
      <c r="M18" s="67"/>
      <c r="N18" s="67"/>
      <c r="O18" s="67"/>
      <c r="P18" s="67"/>
      <c r="Q18" s="67"/>
      <c r="R18" s="67"/>
      <c r="S18" s="67"/>
      <c r="T18" s="67"/>
      <c r="U18" s="67"/>
      <c r="V18" s="67"/>
      <c r="W18" s="67"/>
      <c r="X18" s="67"/>
      <c r="Y18" s="67"/>
      <c r="Z18" s="67"/>
      <c r="AA18" s="67"/>
      <c r="AB18" s="67"/>
      <c r="AC18" s="67"/>
      <c r="AD18" s="67"/>
      <c r="AE18" s="67"/>
      <c r="AF18" s="67"/>
      <c r="AG18" s="73" t="str">
        <f>IF($E18="","",'【様式１】教育課程特例校指定申請書（新規）'!$F$113)</f>
        <v/>
      </c>
      <c r="AH18" s="73" t="str">
        <f>IF($E18="","",'【様式１】教育課程特例校指定申請書（新規）'!$F$114)</f>
        <v/>
      </c>
      <c r="AI18" s="73" t="str">
        <f>IF($E18="","",'【様式１】教育課程特例校指定申請書（新規）'!$F$115)</f>
        <v/>
      </c>
      <c r="AJ18" s="73" t="str">
        <f>IF($E18="","",'【様式１】教育課程特例校指定申請書（新規）'!$F$116)</f>
        <v/>
      </c>
      <c r="AK18" s="73" t="str">
        <f>IF($E18="","",'【様式１】教育課程特例校指定申請書（新規）'!$F$117)</f>
        <v/>
      </c>
      <c r="AL18" s="73" t="str">
        <f>IF($E18="","",'【様式１】教育課程特例校指定申請書（新規）'!$F$118)</f>
        <v/>
      </c>
      <c r="AM18" s="73" t="str">
        <f>IF($E18="","",'【様式１】教育課程特例校指定申請書（新規）'!$F$124)</f>
        <v/>
      </c>
      <c r="AN18" s="73" t="str">
        <f>IF($E18="","",'【様式１】教育課程特例校指定申請書（新規）'!$F$125)</f>
        <v/>
      </c>
      <c r="AO18" s="73" t="str">
        <f>IF($E18="","",'【様式１】教育課程特例校指定申請書（新規）'!$F$126)</f>
        <v/>
      </c>
      <c r="AP18" s="73" t="str">
        <f>IF($E18="","",'【様式１】教育課程特例校指定申請書（新規）'!$F$127)</f>
        <v/>
      </c>
      <c r="AQ18" s="73" t="str">
        <f>IF($E18="","",'【様式１】教育課程特例校指定申請書（新規）'!$F$128)</f>
        <v/>
      </c>
      <c r="AR18" s="73" t="str">
        <f>IF($E18="","",'【様式１】教育課程特例校指定申請書（新規）'!$F$129)</f>
        <v/>
      </c>
      <c r="AS18" s="74" t="str">
        <f t="shared" si="0"/>
        <v/>
      </c>
    </row>
    <row r="19" spans="1:45">
      <c r="A19" s="64" t="str">
        <f>IF(E19="","",'【様式１】教育課程特例校指定申請書（新規）'!E$22)</f>
        <v/>
      </c>
      <c r="B19" s="65" t="str">
        <f>IF(E19="","",'【様式１】教育課程特例校指定申請書（新規）'!E$20)</f>
        <v/>
      </c>
      <c r="C19" s="65" t="str">
        <f>IF(E19="","",'【様式１】教育課程特例校指定申請書（新規）'!E$19)</f>
        <v/>
      </c>
      <c r="D19" s="70" t="str">
        <f>IF(E19="","",IF('【様式１】教育課程特例校指定申請書（新規）'!E$17="私立（学校法人立）","私立",IF('【様式１】教育課程特例校指定申請書（新規）'!E$17="私立（学校設置会社立）","株立",'【様式１】教育課程特例校指定申請書（新規）'!E$17)))</f>
        <v/>
      </c>
      <c r="E19" s="67"/>
      <c r="F19" s="70" t="str">
        <f>IF(E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 s="70" t="str">
        <f>IF(E19="","",IF(MONTH('【様式１】教育課程特例校指定申請書（新規）'!J$5)&lt;4,YEAR('【様式１】教育課程特例校指定申請書（新規）'!J$5),YEAR('【様式１】教育課程特例校指定申請書（新規）'!J$5)+1)+0.4)</f>
        <v/>
      </c>
      <c r="H19" s="65"/>
      <c r="I19" s="65"/>
      <c r="J19" s="65"/>
      <c r="K19" s="67"/>
      <c r="L19" s="67"/>
      <c r="M19" s="67"/>
      <c r="N19" s="67"/>
      <c r="O19" s="67"/>
      <c r="P19" s="67"/>
      <c r="Q19" s="67"/>
      <c r="R19" s="67"/>
      <c r="S19" s="67"/>
      <c r="T19" s="67"/>
      <c r="U19" s="67"/>
      <c r="V19" s="67"/>
      <c r="W19" s="67"/>
      <c r="X19" s="67"/>
      <c r="Y19" s="67"/>
      <c r="Z19" s="67"/>
      <c r="AA19" s="67"/>
      <c r="AB19" s="67"/>
      <c r="AC19" s="67"/>
      <c r="AD19" s="67"/>
      <c r="AE19" s="67"/>
      <c r="AF19" s="67"/>
      <c r="AG19" s="73" t="str">
        <f>IF($E19="","",'【様式１】教育課程特例校指定申請書（新規）'!$F$113)</f>
        <v/>
      </c>
      <c r="AH19" s="73" t="str">
        <f>IF($E19="","",'【様式１】教育課程特例校指定申請書（新規）'!$F$114)</f>
        <v/>
      </c>
      <c r="AI19" s="73" t="str">
        <f>IF($E19="","",'【様式１】教育課程特例校指定申請書（新規）'!$F$115)</f>
        <v/>
      </c>
      <c r="AJ19" s="73" t="str">
        <f>IF($E19="","",'【様式１】教育課程特例校指定申請書（新規）'!$F$116)</f>
        <v/>
      </c>
      <c r="AK19" s="73" t="str">
        <f>IF($E19="","",'【様式１】教育課程特例校指定申請書（新規）'!$F$117)</f>
        <v/>
      </c>
      <c r="AL19" s="73" t="str">
        <f>IF($E19="","",'【様式１】教育課程特例校指定申請書（新規）'!$F$118)</f>
        <v/>
      </c>
      <c r="AM19" s="73" t="str">
        <f>IF($E19="","",'【様式１】教育課程特例校指定申請書（新規）'!$F$124)</f>
        <v/>
      </c>
      <c r="AN19" s="73" t="str">
        <f>IF($E19="","",'【様式１】教育課程特例校指定申請書（新規）'!$F$125)</f>
        <v/>
      </c>
      <c r="AO19" s="73" t="str">
        <f>IF($E19="","",'【様式１】教育課程特例校指定申請書（新規）'!$F$126)</f>
        <v/>
      </c>
      <c r="AP19" s="73" t="str">
        <f>IF($E19="","",'【様式１】教育課程特例校指定申請書（新規）'!$F$127)</f>
        <v/>
      </c>
      <c r="AQ19" s="73" t="str">
        <f>IF($E19="","",'【様式１】教育課程特例校指定申請書（新規）'!$F$128)</f>
        <v/>
      </c>
      <c r="AR19" s="73" t="str">
        <f>IF($E19="","",'【様式１】教育課程特例校指定申請書（新規）'!$F$129)</f>
        <v/>
      </c>
      <c r="AS19" s="74" t="str">
        <f t="shared" si="0"/>
        <v/>
      </c>
    </row>
    <row r="20" spans="1:45">
      <c r="A20" s="64" t="str">
        <f>IF(E20="","",'【様式１】教育課程特例校指定申請書（新規）'!E$22)</f>
        <v/>
      </c>
      <c r="B20" s="65" t="str">
        <f>IF(E20="","",'【様式１】教育課程特例校指定申請書（新規）'!E$20)</f>
        <v/>
      </c>
      <c r="C20" s="65" t="str">
        <f>IF(E20="","",'【様式１】教育課程特例校指定申請書（新規）'!E$19)</f>
        <v/>
      </c>
      <c r="D20" s="70" t="str">
        <f>IF(E20="","",IF('【様式１】教育課程特例校指定申請書（新規）'!E$17="私立（学校法人立）","私立",IF('【様式１】教育課程特例校指定申請書（新規）'!E$17="私立（学校設置会社立）","株立",'【様式１】教育課程特例校指定申請書（新規）'!E$17)))</f>
        <v/>
      </c>
      <c r="E20" s="67"/>
      <c r="F20" s="70" t="str">
        <f>IF(E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 s="70" t="str">
        <f>IF(E20="","",IF(MONTH('【様式１】教育課程特例校指定申請書（新規）'!J$5)&lt;4,YEAR('【様式１】教育課程特例校指定申請書（新規）'!J$5),YEAR('【様式１】教育課程特例校指定申請書（新規）'!J$5)+1)+0.4)</f>
        <v/>
      </c>
      <c r="H20" s="65"/>
      <c r="I20" s="65"/>
      <c r="J20" s="65"/>
      <c r="K20" s="67"/>
      <c r="L20" s="67"/>
      <c r="M20" s="67"/>
      <c r="N20" s="67"/>
      <c r="O20" s="67"/>
      <c r="P20" s="67"/>
      <c r="Q20" s="67"/>
      <c r="R20" s="67"/>
      <c r="S20" s="67"/>
      <c r="T20" s="67"/>
      <c r="U20" s="67"/>
      <c r="V20" s="67"/>
      <c r="W20" s="67"/>
      <c r="X20" s="67"/>
      <c r="Y20" s="67"/>
      <c r="Z20" s="67"/>
      <c r="AA20" s="67"/>
      <c r="AB20" s="67"/>
      <c r="AC20" s="67"/>
      <c r="AD20" s="67"/>
      <c r="AE20" s="67"/>
      <c r="AF20" s="67"/>
      <c r="AG20" s="73" t="str">
        <f>IF($E20="","",'【様式１】教育課程特例校指定申請書（新規）'!$F$113)</f>
        <v/>
      </c>
      <c r="AH20" s="73" t="str">
        <f>IF($E20="","",'【様式１】教育課程特例校指定申請書（新規）'!$F$114)</f>
        <v/>
      </c>
      <c r="AI20" s="73" t="str">
        <f>IF($E20="","",'【様式１】教育課程特例校指定申請書（新規）'!$F$115)</f>
        <v/>
      </c>
      <c r="AJ20" s="73" t="str">
        <f>IF($E20="","",'【様式１】教育課程特例校指定申請書（新規）'!$F$116)</f>
        <v/>
      </c>
      <c r="AK20" s="73" t="str">
        <f>IF($E20="","",'【様式１】教育課程特例校指定申請書（新規）'!$F$117)</f>
        <v/>
      </c>
      <c r="AL20" s="73" t="str">
        <f>IF($E20="","",'【様式１】教育課程特例校指定申請書（新規）'!$F$118)</f>
        <v/>
      </c>
      <c r="AM20" s="73" t="str">
        <f>IF($E20="","",'【様式１】教育課程特例校指定申請書（新規）'!$F$124)</f>
        <v/>
      </c>
      <c r="AN20" s="73" t="str">
        <f>IF($E20="","",'【様式１】教育課程特例校指定申請書（新規）'!$F$125)</f>
        <v/>
      </c>
      <c r="AO20" s="73" t="str">
        <f>IF($E20="","",'【様式１】教育課程特例校指定申請書（新規）'!$F$126)</f>
        <v/>
      </c>
      <c r="AP20" s="73" t="str">
        <f>IF($E20="","",'【様式１】教育課程特例校指定申請書（新規）'!$F$127)</f>
        <v/>
      </c>
      <c r="AQ20" s="73" t="str">
        <f>IF($E20="","",'【様式１】教育課程特例校指定申請書（新規）'!$F$128)</f>
        <v/>
      </c>
      <c r="AR20" s="73" t="str">
        <f>IF($E20="","",'【様式１】教育課程特例校指定申請書（新規）'!$F$129)</f>
        <v/>
      </c>
      <c r="AS20" s="74" t="str">
        <f t="shared" si="0"/>
        <v/>
      </c>
    </row>
    <row r="21" spans="1:45">
      <c r="A21" s="64" t="str">
        <f>IF(E21="","",'【様式１】教育課程特例校指定申請書（新規）'!E$22)</f>
        <v/>
      </c>
      <c r="B21" s="65" t="str">
        <f>IF(E21="","",'【様式１】教育課程特例校指定申請書（新規）'!E$20)</f>
        <v/>
      </c>
      <c r="C21" s="65" t="str">
        <f>IF(E21="","",'【様式１】教育課程特例校指定申請書（新規）'!E$19)</f>
        <v/>
      </c>
      <c r="D21" s="70" t="str">
        <f>IF(E21="","",IF('【様式１】教育課程特例校指定申請書（新規）'!E$17="私立（学校法人立）","私立",IF('【様式１】教育課程特例校指定申請書（新規）'!E$17="私立（学校設置会社立）","株立",'【様式１】教育課程特例校指定申請書（新規）'!E$17)))</f>
        <v/>
      </c>
      <c r="E21" s="67"/>
      <c r="F21" s="70" t="str">
        <f>IF(E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 s="70" t="str">
        <f>IF(E21="","",IF(MONTH('【様式１】教育課程特例校指定申請書（新規）'!J$5)&lt;4,YEAR('【様式１】教育課程特例校指定申請書（新規）'!J$5),YEAR('【様式１】教育課程特例校指定申請書（新規）'!J$5)+1)+0.4)</f>
        <v/>
      </c>
      <c r="H21" s="65"/>
      <c r="I21" s="65"/>
      <c r="J21" s="65"/>
      <c r="K21" s="67"/>
      <c r="L21" s="67"/>
      <c r="M21" s="67"/>
      <c r="N21" s="67"/>
      <c r="O21" s="67"/>
      <c r="P21" s="67"/>
      <c r="Q21" s="67"/>
      <c r="R21" s="67"/>
      <c r="S21" s="67"/>
      <c r="T21" s="67"/>
      <c r="U21" s="67"/>
      <c r="V21" s="67"/>
      <c r="W21" s="67"/>
      <c r="X21" s="67"/>
      <c r="Y21" s="67"/>
      <c r="Z21" s="67"/>
      <c r="AA21" s="67"/>
      <c r="AB21" s="67"/>
      <c r="AC21" s="67"/>
      <c r="AD21" s="67"/>
      <c r="AE21" s="67"/>
      <c r="AF21" s="67"/>
      <c r="AG21" s="73" t="str">
        <f>IF($E21="","",'【様式１】教育課程特例校指定申請書（新規）'!$F$113)</f>
        <v/>
      </c>
      <c r="AH21" s="73" t="str">
        <f>IF($E21="","",'【様式１】教育課程特例校指定申請書（新規）'!$F$114)</f>
        <v/>
      </c>
      <c r="AI21" s="73" t="str">
        <f>IF($E21="","",'【様式１】教育課程特例校指定申請書（新規）'!$F$115)</f>
        <v/>
      </c>
      <c r="AJ21" s="73" t="str">
        <f>IF($E21="","",'【様式１】教育課程特例校指定申請書（新規）'!$F$116)</f>
        <v/>
      </c>
      <c r="AK21" s="73" t="str">
        <f>IF($E21="","",'【様式１】教育課程特例校指定申請書（新規）'!$F$117)</f>
        <v/>
      </c>
      <c r="AL21" s="73" t="str">
        <f>IF($E21="","",'【様式１】教育課程特例校指定申請書（新規）'!$F$118)</f>
        <v/>
      </c>
      <c r="AM21" s="73" t="str">
        <f>IF($E21="","",'【様式１】教育課程特例校指定申請書（新規）'!$F$124)</f>
        <v/>
      </c>
      <c r="AN21" s="73" t="str">
        <f>IF($E21="","",'【様式１】教育課程特例校指定申請書（新規）'!$F$125)</f>
        <v/>
      </c>
      <c r="AO21" s="73" t="str">
        <f>IF($E21="","",'【様式１】教育課程特例校指定申請書（新規）'!$F$126)</f>
        <v/>
      </c>
      <c r="AP21" s="73" t="str">
        <f>IF($E21="","",'【様式１】教育課程特例校指定申請書（新規）'!$F$127)</f>
        <v/>
      </c>
      <c r="AQ21" s="73" t="str">
        <f>IF($E21="","",'【様式１】教育課程特例校指定申請書（新規）'!$F$128)</f>
        <v/>
      </c>
      <c r="AR21" s="73" t="str">
        <f>IF($E21="","",'【様式１】教育課程特例校指定申請書（新規）'!$F$129)</f>
        <v/>
      </c>
      <c r="AS21" s="74" t="str">
        <f t="shared" si="0"/>
        <v/>
      </c>
    </row>
    <row r="22" spans="1:45">
      <c r="A22" s="64" t="str">
        <f>IF(E22="","",'【様式１】教育課程特例校指定申請書（新規）'!E$22)</f>
        <v/>
      </c>
      <c r="B22" s="65" t="str">
        <f>IF(E22="","",'【様式１】教育課程特例校指定申請書（新規）'!E$20)</f>
        <v/>
      </c>
      <c r="C22" s="65" t="str">
        <f>IF(E22="","",'【様式１】教育課程特例校指定申請書（新規）'!E$19)</f>
        <v/>
      </c>
      <c r="D22" s="70" t="str">
        <f>IF(E22="","",IF('【様式１】教育課程特例校指定申請書（新規）'!E$17="私立（学校法人立）","私立",IF('【様式１】教育課程特例校指定申請書（新規）'!E$17="私立（学校設置会社立）","株立",'【様式１】教育課程特例校指定申請書（新規）'!E$17)))</f>
        <v/>
      </c>
      <c r="E22" s="67"/>
      <c r="F22" s="70" t="str">
        <f>IF(E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 s="70" t="str">
        <f>IF(E22="","",IF(MONTH('【様式１】教育課程特例校指定申請書（新規）'!J$5)&lt;4,YEAR('【様式１】教育課程特例校指定申請書（新規）'!J$5),YEAR('【様式１】教育課程特例校指定申請書（新規）'!J$5)+1)+0.4)</f>
        <v/>
      </c>
      <c r="H22" s="65"/>
      <c r="I22" s="65"/>
      <c r="J22" s="65"/>
      <c r="K22" s="67"/>
      <c r="L22" s="67"/>
      <c r="M22" s="67"/>
      <c r="N22" s="67"/>
      <c r="O22" s="67"/>
      <c r="P22" s="67"/>
      <c r="Q22" s="67"/>
      <c r="R22" s="67"/>
      <c r="S22" s="67"/>
      <c r="T22" s="67"/>
      <c r="U22" s="67"/>
      <c r="V22" s="67"/>
      <c r="W22" s="67"/>
      <c r="X22" s="67"/>
      <c r="Y22" s="67"/>
      <c r="Z22" s="67"/>
      <c r="AA22" s="67"/>
      <c r="AB22" s="67"/>
      <c r="AC22" s="67"/>
      <c r="AD22" s="67"/>
      <c r="AE22" s="67"/>
      <c r="AF22" s="67"/>
      <c r="AG22" s="73" t="str">
        <f>IF($E22="","",'【様式１】教育課程特例校指定申請書（新規）'!$F$113)</f>
        <v/>
      </c>
      <c r="AH22" s="73" t="str">
        <f>IF($E22="","",'【様式１】教育課程特例校指定申請書（新規）'!$F$114)</f>
        <v/>
      </c>
      <c r="AI22" s="73" t="str">
        <f>IF($E22="","",'【様式１】教育課程特例校指定申請書（新規）'!$F$115)</f>
        <v/>
      </c>
      <c r="AJ22" s="73" t="str">
        <f>IF($E22="","",'【様式１】教育課程特例校指定申請書（新規）'!$F$116)</f>
        <v/>
      </c>
      <c r="AK22" s="73" t="str">
        <f>IF($E22="","",'【様式１】教育課程特例校指定申請書（新規）'!$F$117)</f>
        <v/>
      </c>
      <c r="AL22" s="73" t="str">
        <f>IF($E22="","",'【様式１】教育課程特例校指定申請書（新規）'!$F$118)</f>
        <v/>
      </c>
      <c r="AM22" s="73" t="str">
        <f>IF($E22="","",'【様式１】教育課程特例校指定申請書（新規）'!$F$124)</f>
        <v/>
      </c>
      <c r="AN22" s="73" t="str">
        <f>IF($E22="","",'【様式１】教育課程特例校指定申請書（新規）'!$F$125)</f>
        <v/>
      </c>
      <c r="AO22" s="73" t="str">
        <f>IF($E22="","",'【様式１】教育課程特例校指定申請書（新規）'!$F$126)</f>
        <v/>
      </c>
      <c r="AP22" s="73" t="str">
        <f>IF($E22="","",'【様式１】教育課程特例校指定申請書（新規）'!$F$127)</f>
        <v/>
      </c>
      <c r="AQ22" s="73" t="str">
        <f>IF($E22="","",'【様式１】教育課程特例校指定申請書（新規）'!$F$128)</f>
        <v/>
      </c>
      <c r="AR22" s="73" t="str">
        <f>IF($E22="","",'【様式１】教育課程特例校指定申請書（新規）'!$F$129)</f>
        <v/>
      </c>
      <c r="AS22" s="74" t="str">
        <f t="shared" si="0"/>
        <v/>
      </c>
    </row>
    <row r="23" spans="1:45">
      <c r="A23" s="64" t="str">
        <f>IF(E23="","",'【様式１】教育課程特例校指定申請書（新規）'!E$22)</f>
        <v/>
      </c>
      <c r="B23" s="65" t="str">
        <f>IF(E23="","",'【様式１】教育課程特例校指定申請書（新規）'!E$20)</f>
        <v/>
      </c>
      <c r="C23" s="65" t="str">
        <f>IF(E23="","",'【様式１】教育課程特例校指定申請書（新規）'!E$19)</f>
        <v/>
      </c>
      <c r="D23" s="70" t="str">
        <f>IF(E23="","",IF('【様式１】教育課程特例校指定申請書（新規）'!E$17="私立（学校法人立）","私立",IF('【様式１】教育課程特例校指定申請書（新規）'!E$17="私立（学校設置会社立）","株立",'【様式１】教育課程特例校指定申請書（新規）'!E$17)))</f>
        <v/>
      </c>
      <c r="E23" s="67"/>
      <c r="F23" s="70" t="str">
        <f>IF(E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 s="70" t="str">
        <f>IF(E23="","",IF(MONTH('【様式１】教育課程特例校指定申請書（新規）'!J$5)&lt;4,YEAR('【様式１】教育課程特例校指定申請書（新規）'!J$5),YEAR('【様式１】教育課程特例校指定申請書（新規）'!J$5)+1)+0.4)</f>
        <v/>
      </c>
      <c r="H23" s="65"/>
      <c r="I23" s="65"/>
      <c r="J23" s="65"/>
      <c r="K23" s="67"/>
      <c r="L23" s="67"/>
      <c r="M23" s="67"/>
      <c r="N23" s="67"/>
      <c r="O23" s="67"/>
      <c r="P23" s="67"/>
      <c r="Q23" s="67"/>
      <c r="R23" s="67"/>
      <c r="S23" s="67"/>
      <c r="T23" s="67"/>
      <c r="U23" s="67"/>
      <c r="V23" s="67"/>
      <c r="W23" s="67"/>
      <c r="X23" s="67"/>
      <c r="Y23" s="67"/>
      <c r="Z23" s="67"/>
      <c r="AA23" s="67"/>
      <c r="AB23" s="67"/>
      <c r="AC23" s="67"/>
      <c r="AD23" s="67"/>
      <c r="AE23" s="67"/>
      <c r="AF23" s="67"/>
      <c r="AG23" s="73" t="str">
        <f>IF($E23="","",'【様式１】教育課程特例校指定申請書（新規）'!$F$113)</f>
        <v/>
      </c>
      <c r="AH23" s="73" t="str">
        <f>IF($E23="","",'【様式１】教育課程特例校指定申請書（新規）'!$F$114)</f>
        <v/>
      </c>
      <c r="AI23" s="73" t="str">
        <f>IF($E23="","",'【様式１】教育課程特例校指定申請書（新規）'!$F$115)</f>
        <v/>
      </c>
      <c r="AJ23" s="73" t="str">
        <f>IF($E23="","",'【様式１】教育課程特例校指定申請書（新規）'!$F$116)</f>
        <v/>
      </c>
      <c r="AK23" s="73" t="str">
        <f>IF($E23="","",'【様式１】教育課程特例校指定申請書（新規）'!$F$117)</f>
        <v/>
      </c>
      <c r="AL23" s="73" t="str">
        <f>IF($E23="","",'【様式１】教育課程特例校指定申請書（新規）'!$F$118)</f>
        <v/>
      </c>
      <c r="AM23" s="73" t="str">
        <f>IF($E23="","",'【様式１】教育課程特例校指定申請書（新規）'!$F$124)</f>
        <v/>
      </c>
      <c r="AN23" s="73" t="str">
        <f>IF($E23="","",'【様式１】教育課程特例校指定申請書（新規）'!$F$125)</f>
        <v/>
      </c>
      <c r="AO23" s="73" t="str">
        <f>IF($E23="","",'【様式１】教育課程特例校指定申請書（新規）'!$F$126)</f>
        <v/>
      </c>
      <c r="AP23" s="73" t="str">
        <f>IF($E23="","",'【様式１】教育課程特例校指定申請書（新規）'!$F$127)</f>
        <v/>
      </c>
      <c r="AQ23" s="73" t="str">
        <f>IF($E23="","",'【様式１】教育課程特例校指定申請書（新規）'!$F$128)</f>
        <v/>
      </c>
      <c r="AR23" s="73" t="str">
        <f>IF($E23="","",'【様式１】教育課程特例校指定申請書（新規）'!$F$129)</f>
        <v/>
      </c>
      <c r="AS23" s="74" t="str">
        <f t="shared" si="0"/>
        <v/>
      </c>
    </row>
    <row r="24" spans="1:45">
      <c r="A24" s="64" t="str">
        <f>IF(E24="","",'【様式１】教育課程特例校指定申請書（新規）'!E$22)</f>
        <v/>
      </c>
      <c r="B24" s="65" t="str">
        <f>IF(E24="","",'【様式１】教育課程特例校指定申請書（新規）'!E$20)</f>
        <v/>
      </c>
      <c r="C24" s="65" t="str">
        <f>IF(E24="","",'【様式１】教育課程特例校指定申請書（新規）'!E$19)</f>
        <v/>
      </c>
      <c r="D24" s="70" t="str">
        <f>IF(E24="","",IF('【様式１】教育課程特例校指定申請書（新規）'!E$17="私立（学校法人立）","私立",IF('【様式１】教育課程特例校指定申請書（新規）'!E$17="私立（学校設置会社立）","株立",'【様式１】教育課程特例校指定申請書（新規）'!E$17)))</f>
        <v/>
      </c>
      <c r="E24" s="67"/>
      <c r="F24" s="70" t="str">
        <f>IF(E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 s="70" t="str">
        <f>IF(E24="","",IF(MONTH('【様式１】教育課程特例校指定申請書（新規）'!J$5)&lt;4,YEAR('【様式１】教育課程特例校指定申請書（新規）'!J$5),YEAR('【様式１】教育課程特例校指定申請書（新規）'!J$5)+1)+0.4)</f>
        <v/>
      </c>
      <c r="H24" s="65"/>
      <c r="I24" s="65"/>
      <c r="J24" s="65"/>
      <c r="K24" s="67"/>
      <c r="L24" s="67"/>
      <c r="M24" s="67"/>
      <c r="N24" s="67"/>
      <c r="O24" s="67"/>
      <c r="P24" s="67"/>
      <c r="Q24" s="67"/>
      <c r="R24" s="67"/>
      <c r="S24" s="67"/>
      <c r="T24" s="67"/>
      <c r="U24" s="67"/>
      <c r="V24" s="67"/>
      <c r="W24" s="67"/>
      <c r="X24" s="67"/>
      <c r="Y24" s="67"/>
      <c r="Z24" s="67"/>
      <c r="AA24" s="67"/>
      <c r="AB24" s="67"/>
      <c r="AC24" s="67"/>
      <c r="AD24" s="67"/>
      <c r="AE24" s="67"/>
      <c r="AF24" s="67"/>
      <c r="AG24" s="73" t="str">
        <f>IF($E24="","",'【様式１】教育課程特例校指定申請書（新規）'!$F$113)</f>
        <v/>
      </c>
      <c r="AH24" s="73" t="str">
        <f>IF($E24="","",'【様式１】教育課程特例校指定申請書（新規）'!$F$114)</f>
        <v/>
      </c>
      <c r="AI24" s="73" t="str">
        <f>IF($E24="","",'【様式１】教育課程特例校指定申請書（新規）'!$F$115)</f>
        <v/>
      </c>
      <c r="AJ24" s="73" t="str">
        <f>IF($E24="","",'【様式１】教育課程特例校指定申請書（新規）'!$F$116)</f>
        <v/>
      </c>
      <c r="AK24" s="73" t="str">
        <f>IF($E24="","",'【様式１】教育課程特例校指定申請書（新規）'!$F$117)</f>
        <v/>
      </c>
      <c r="AL24" s="73" t="str">
        <f>IF($E24="","",'【様式１】教育課程特例校指定申請書（新規）'!$F$118)</f>
        <v/>
      </c>
      <c r="AM24" s="73" t="str">
        <f>IF($E24="","",'【様式１】教育課程特例校指定申請書（新規）'!$F$124)</f>
        <v/>
      </c>
      <c r="AN24" s="73" t="str">
        <f>IF($E24="","",'【様式１】教育課程特例校指定申請書（新規）'!$F$125)</f>
        <v/>
      </c>
      <c r="AO24" s="73" t="str">
        <f>IF($E24="","",'【様式１】教育課程特例校指定申請書（新規）'!$F$126)</f>
        <v/>
      </c>
      <c r="AP24" s="73" t="str">
        <f>IF($E24="","",'【様式１】教育課程特例校指定申請書（新規）'!$F$127)</f>
        <v/>
      </c>
      <c r="AQ24" s="73" t="str">
        <f>IF($E24="","",'【様式１】教育課程特例校指定申請書（新規）'!$F$128)</f>
        <v/>
      </c>
      <c r="AR24" s="73" t="str">
        <f>IF($E24="","",'【様式１】教育課程特例校指定申請書（新規）'!$F$129)</f>
        <v/>
      </c>
      <c r="AS24" s="74" t="str">
        <f t="shared" si="0"/>
        <v/>
      </c>
    </row>
    <row r="25" spans="1:45">
      <c r="A25" s="64" t="str">
        <f>IF(E25="","",'【様式１】教育課程特例校指定申請書（新規）'!E$22)</f>
        <v/>
      </c>
      <c r="B25" s="65" t="str">
        <f>IF(E25="","",'【様式１】教育課程特例校指定申請書（新規）'!E$20)</f>
        <v/>
      </c>
      <c r="C25" s="65" t="str">
        <f>IF(E25="","",'【様式１】教育課程特例校指定申請書（新規）'!E$19)</f>
        <v/>
      </c>
      <c r="D25" s="70" t="str">
        <f>IF(E25="","",IF('【様式１】教育課程特例校指定申請書（新規）'!E$17="私立（学校法人立）","私立",IF('【様式１】教育課程特例校指定申請書（新規）'!E$17="私立（学校設置会社立）","株立",'【様式１】教育課程特例校指定申請書（新規）'!E$17)))</f>
        <v/>
      </c>
      <c r="E25" s="67"/>
      <c r="F25" s="70" t="str">
        <f>IF(E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 s="70" t="str">
        <f>IF(E25="","",IF(MONTH('【様式１】教育課程特例校指定申請書（新規）'!J$5)&lt;4,YEAR('【様式１】教育課程特例校指定申請書（新規）'!J$5),YEAR('【様式１】教育課程特例校指定申請書（新規）'!J$5)+1)+0.4)</f>
        <v/>
      </c>
      <c r="H25" s="65"/>
      <c r="I25" s="65"/>
      <c r="J25" s="65"/>
      <c r="K25" s="67"/>
      <c r="L25" s="67"/>
      <c r="M25" s="67"/>
      <c r="N25" s="67"/>
      <c r="O25" s="67"/>
      <c r="P25" s="67"/>
      <c r="Q25" s="67"/>
      <c r="R25" s="67"/>
      <c r="S25" s="67"/>
      <c r="T25" s="67"/>
      <c r="U25" s="67"/>
      <c r="V25" s="67"/>
      <c r="W25" s="67"/>
      <c r="X25" s="67"/>
      <c r="Y25" s="67"/>
      <c r="Z25" s="67"/>
      <c r="AA25" s="67"/>
      <c r="AB25" s="67"/>
      <c r="AC25" s="67"/>
      <c r="AD25" s="67"/>
      <c r="AE25" s="67"/>
      <c r="AF25" s="67"/>
      <c r="AG25" s="73" t="str">
        <f>IF($E25="","",'【様式１】教育課程特例校指定申請書（新規）'!$F$113)</f>
        <v/>
      </c>
      <c r="AH25" s="73" t="str">
        <f>IF($E25="","",'【様式１】教育課程特例校指定申請書（新規）'!$F$114)</f>
        <v/>
      </c>
      <c r="AI25" s="73" t="str">
        <f>IF($E25="","",'【様式１】教育課程特例校指定申請書（新規）'!$F$115)</f>
        <v/>
      </c>
      <c r="AJ25" s="73" t="str">
        <f>IF($E25="","",'【様式１】教育課程特例校指定申請書（新規）'!$F$116)</f>
        <v/>
      </c>
      <c r="AK25" s="73" t="str">
        <f>IF($E25="","",'【様式１】教育課程特例校指定申請書（新規）'!$F$117)</f>
        <v/>
      </c>
      <c r="AL25" s="73" t="str">
        <f>IF($E25="","",'【様式１】教育課程特例校指定申請書（新規）'!$F$118)</f>
        <v/>
      </c>
      <c r="AM25" s="73" t="str">
        <f>IF($E25="","",'【様式１】教育課程特例校指定申請書（新規）'!$F$124)</f>
        <v/>
      </c>
      <c r="AN25" s="73" t="str">
        <f>IF($E25="","",'【様式１】教育課程特例校指定申請書（新規）'!$F$125)</f>
        <v/>
      </c>
      <c r="AO25" s="73" t="str">
        <f>IF($E25="","",'【様式１】教育課程特例校指定申請書（新規）'!$F$126)</f>
        <v/>
      </c>
      <c r="AP25" s="73" t="str">
        <f>IF($E25="","",'【様式１】教育課程特例校指定申請書（新規）'!$F$127)</f>
        <v/>
      </c>
      <c r="AQ25" s="73" t="str">
        <f>IF($E25="","",'【様式１】教育課程特例校指定申請書（新規）'!$F$128)</f>
        <v/>
      </c>
      <c r="AR25" s="73" t="str">
        <f>IF($E25="","",'【様式１】教育課程特例校指定申請書（新規）'!$F$129)</f>
        <v/>
      </c>
      <c r="AS25" s="74" t="str">
        <f t="shared" si="0"/>
        <v/>
      </c>
    </row>
    <row r="26" spans="1:45">
      <c r="A26" s="64" t="str">
        <f>IF(E26="","",'【様式１】教育課程特例校指定申請書（新規）'!E$22)</f>
        <v/>
      </c>
      <c r="B26" s="65" t="str">
        <f>IF(E26="","",'【様式１】教育課程特例校指定申請書（新規）'!E$20)</f>
        <v/>
      </c>
      <c r="C26" s="65" t="str">
        <f>IF(E26="","",'【様式１】教育課程特例校指定申請書（新規）'!E$19)</f>
        <v/>
      </c>
      <c r="D26" s="70" t="str">
        <f>IF(E26="","",IF('【様式１】教育課程特例校指定申請書（新規）'!E$17="私立（学校法人立）","私立",IF('【様式１】教育課程特例校指定申請書（新規）'!E$17="私立（学校設置会社立）","株立",'【様式１】教育課程特例校指定申請書（新規）'!E$17)))</f>
        <v/>
      </c>
      <c r="E26" s="67"/>
      <c r="F26" s="70" t="str">
        <f>IF(E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 s="70" t="str">
        <f>IF(E26="","",IF(MONTH('【様式１】教育課程特例校指定申請書（新規）'!J$5)&lt;4,YEAR('【様式１】教育課程特例校指定申請書（新規）'!J$5),YEAR('【様式１】教育課程特例校指定申請書（新規）'!J$5)+1)+0.4)</f>
        <v/>
      </c>
      <c r="H26" s="65"/>
      <c r="I26" s="65"/>
      <c r="J26" s="65"/>
      <c r="K26" s="67"/>
      <c r="L26" s="67"/>
      <c r="M26" s="67"/>
      <c r="N26" s="67"/>
      <c r="O26" s="67"/>
      <c r="P26" s="67"/>
      <c r="Q26" s="67"/>
      <c r="R26" s="67"/>
      <c r="S26" s="67"/>
      <c r="T26" s="67"/>
      <c r="U26" s="67"/>
      <c r="V26" s="67"/>
      <c r="W26" s="67"/>
      <c r="X26" s="67"/>
      <c r="Y26" s="67"/>
      <c r="Z26" s="67"/>
      <c r="AA26" s="67"/>
      <c r="AB26" s="67"/>
      <c r="AC26" s="67"/>
      <c r="AD26" s="67"/>
      <c r="AE26" s="67"/>
      <c r="AF26" s="67"/>
      <c r="AG26" s="73" t="str">
        <f>IF($E26="","",'【様式１】教育課程特例校指定申請書（新規）'!$F$113)</f>
        <v/>
      </c>
      <c r="AH26" s="73" t="str">
        <f>IF($E26="","",'【様式１】教育課程特例校指定申請書（新規）'!$F$114)</f>
        <v/>
      </c>
      <c r="AI26" s="73" t="str">
        <f>IF($E26="","",'【様式１】教育課程特例校指定申請書（新規）'!$F$115)</f>
        <v/>
      </c>
      <c r="AJ26" s="73" t="str">
        <f>IF($E26="","",'【様式１】教育課程特例校指定申請書（新規）'!$F$116)</f>
        <v/>
      </c>
      <c r="AK26" s="73" t="str">
        <f>IF($E26="","",'【様式１】教育課程特例校指定申請書（新規）'!$F$117)</f>
        <v/>
      </c>
      <c r="AL26" s="73" t="str">
        <f>IF($E26="","",'【様式１】教育課程特例校指定申請書（新規）'!$F$118)</f>
        <v/>
      </c>
      <c r="AM26" s="73" t="str">
        <f>IF($E26="","",'【様式１】教育課程特例校指定申請書（新規）'!$F$124)</f>
        <v/>
      </c>
      <c r="AN26" s="73" t="str">
        <f>IF($E26="","",'【様式１】教育課程特例校指定申請書（新規）'!$F$125)</f>
        <v/>
      </c>
      <c r="AO26" s="73" t="str">
        <f>IF($E26="","",'【様式１】教育課程特例校指定申請書（新規）'!$F$126)</f>
        <v/>
      </c>
      <c r="AP26" s="73" t="str">
        <f>IF($E26="","",'【様式１】教育課程特例校指定申請書（新規）'!$F$127)</f>
        <v/>
      </c>
      <c r="AQ26" s="73" t="str">
        <f>IF($E26="","",'【様式１】教育課程特例校指定申請書（新規）'!$F$128)</f>
        <v/>
      </c>
      <c r="AR26" s="73" t="str">
        <f>IF($E26="","",'【様式１】教育課程特例校指定申請書（新規）'!$F$129)</f>
        <v/>
      </c>
      <c r="AS26" s="74" t="str">
        <f t="shared" si="0"/>
        <v/>
      </c>
    </row>
    <row r="27" spans="1:45">
      <c r="A27" s="64" t="str">
        <f>IF(E27="","",'【様式１】教育課程特例校指定申請書（新規）'!E$22)</f>
        <v/>
      </c>
      <c r="B27" s="65" t="str">
        <f>IF(E27="","",'【様式１】教育課程特例校指定申請書（新規）'!E$20)</f>
        <v/>
      </c>
      <c r="C27" s="65" t="str">
        <f>IF(E27="","",'【様式１】教育課程特例校指定申請書（新規）'!E$19)</f>
        <v/>
      </c>
      <c r="D27" s="70" t="str">
        <f>IF(E27="","",IF('【様式１】教育課程特例校指定申請書（新規）'!E$17="私立（学校法人立）","私立",IF('【様式１】教育課程特例校指定申請書（新規）'!E$17="私立（学校設置会社立）","株立",'【様式１】教育課程特例校指定申請書（新規）'!E$17)))</f>
        <v/>
      </c>
      <c r="E27" s="67"/>
      <c r="F27" s="70" t="str">
        <f>IF(E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 s="70" t="str">
        <f>IF(E27="","",IF(MONTH('【様式１】教育課程特例校指定申請書（新規）'!J$5)&lt;4,YEAR('【様式１】教育課程特例校指定申請書（新規）'!J$5),YEAR('【様式１】教育課程特例校指定申請書（新規）'!J$5)+1)+0.4)</f>
        <v/>
      </c>
      <c r="H27" s="65"/>
      <c r="I27" s="65"/>
      <c r="J27" s="65"/>
      <c r="K27" s="67"/>
      <c r="L27" s="67"/>
      <c r="M27" s="67"/>
      <c r="N27" s="67"/>
      <c r="O27" s="67"/>
      <c r="P27" s="67"/>
      <c r="Q27" s="67"/>
      <c r="R27" s="67"/>
      <c r="S27" s="67"/>
      <c r="T27" s="67"/>
      <c r="U27" s="67"/>
      <c r="V27" s="67"/>
      <c r="W27" s="67"/>
      <c r="X27" s="67"/>
      <c r="Y27" s="67"/>
      <c r="Z27" s="67"/>
      <c r="AA27" s="67"/>
      <c r="AB27" s="67"/>
      <c r="AC27" s="67"/>
      <c r="AD27" s="67"/>
      <c r="AE27" s="67"/>
      <c r="AF27" s="67"/>
      <c r="AG27" s="73" t="str">
        <f>IF($E27="","",'【様式１】教育課程特例校指定申請書（新規）'!$F$113)</f>
        <v/>
      </c>
      <c r="AH27" s="73" t="str">
        <f>IF($E27="","",'【様式１】教育課程特例校指定申請書（新規）'!$F$114)</f>
        <v/>
      </c>
      <c r="AI27" s="73" t="str">
        <f>IF($E27="","",'【様式１】教育課程特例校指定申請書（新規）'!$F$115)</f>
        <v/>
      </c>
      <c r="AJ27" s="73" t="str">
        <f>IF($E27="","",'【様式１】教育課程特例校指定申請書（新規）'!$F$116)</f>
        <v/>
      </c>
      <c r="AK27" s="73" t="str">
        <f>IF($E27="","",'【様式１】教育課程特例校指定申請書（新規）'!$F$117)</f>
        <v/>
      </c>
      <c r="AL27" s="73" t="str">
        <f>IF($E27="","",'【様式１】教育課程特例校指定申請書（新規）'!$F$118)</f>
        <v/>
      </c>
      <c r="AM27" s="73" t="str">
        <f>IF($E27="","",'【様式１】教育課程特例校指定申請書（新規）'!$F$124)</f>
        <v/>
      </c>
      <c r="AN27" s="73" t="str">
        <f>IF($E27="","",'【様式１】教育課程特例校指定申請書（新規）'!$F$125)</f>
        <v/>
      </c>
      <c r="AO27" s="73" t="str">
        <f>IF($E27="","",'【様式１】教育課程特例校指定申請書（新規）'!$F$126)</f>
        <v/>
      </c>
      <c r="AP27" s="73" t="str">
        <f>IF($E27="","",'【様式１】教育課程特例校指定申請書（新規）'!$F$127)</f>
        <v/>
      </c>
      <c r="AQ27" s="73" t="str">
        <f>IF($E27="","",'【様式１】教育課程特例校指定申請書（新規）'!$F$128)</f>
        <v/>
      </c>
      <c r="AR27" s="73" t="str">
        <f>IF($E27="","",'【様式１】教育課程特例校指定申請書（新規）'!$F$129)</f>
        <v/>
      </c>
      <c r="AS27" s="74" t="str">
        <f t="shared" si="0"/>
        <v/>
      </c>
    </row>
    <row r="28" spans="1:45">
      <c r="A28" s="64" t="str">
        <f>IF(E28="","",'【様式１】教育課程特例校指定申請書（新規）'!E$22)</f>
        <v/>
      </c>
      <c r="B28" s="65" t="str">
        <f>IF(E28="","",'【様式１】教育課程特例校指定申請書（新規）'!E$20)</f>
        <v/>
      </c>
      <c r="C28" s="65" t="str">
        <f>IF(E28="","",'【様式１】教育課程特例校指定申請書（新規）'!E$19)</f>
        <v/>
      </c>
      <c r="D28" s="70" t="str">
        <f>IF(E28="","",IF('【様式１】教育課程特例校指定申請書（新規）'!E$17="私立（学校法人立）","私立",IF('【様式１】教育課程特例校指定申請書（新規）'!E$17="私立（学校設置会社立）","株立",'【様式１】教育課程特例校指定申請書（新規）'!E$17)))</f>
        <v/>
      </c>
      <c r="E28" s="67"/>
      <c r="F28" s="70" t="str">
        <f>IF(E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 s="70" t="str">
        <f>IF(E28="","",IF(MONTH('【様式１】教育課程特例校指定申請書（新規）'!J$5)&lt;4,YEAR('【様式１】教育課程特例校指定申請書（新規）'!J$5),YEAR('【様式１】教育課程特例校指定申請書（新規）'!J$5)+1)+0.4)</f>
        <v/>
      </c>
      <c r="H28" s="65"/>
      <c r="I28" s="65"/>
      <c r="J28" s="65"/>
      <c r="K28" s="67"/>
      <c r="L28" s="67"/>
      <c r="M28" s="67"/>
      <c r="N28" s="67"/>
      <c r="O28" s="67"/>
      <c r="P28" s="67"/>
      <c r="Q28" s="67"/>
      <c r="R28" s="67"/>
      <c r="S28" s="67"/>
      <c r="T28" s="67"/>
      <c r="U28" s="67"/>
      <c r="V28" s="67"/>
      <c r="W28" s="67"/>
      <c r="X28" s="67"/>
      <c r="Y28" s="67"/>
      <c r="Z28" s="67"/>
      <c r="AA28" s="67"/>
      <c r="AB28" s="67"/>
      <c r="AC28" s="67"/>
      <c r="AD28" s="67"/>
      <c r="AE28" s="67"/>
      <c r="AF28" s="67"/>
      <c r="AG28" s="73" t="str">
        <f>IF($E28="","",'【様式１】教育課程特例校指定申請書（新規）'!$F$113)</f>
        <v/>
      </c>
      <c r="AH28" s="73" t="str">
        <f>IF($E28="","",'【様式１】教育課程特例校指定申請書（新規）'!$F$114)</f>
        <v/>
      </c>
      <c r="AI28" s="73" t="str">
        <f>IF($E28="","",'【様式１】教育課程特例校指定申請書（新規）'!$F$115)</f>
        <v/>
      </c>
      <c r="AJ28" s="73" t="str">
        <f>IF($E28="","",'【様式１】教育課程特例校指定申請書（新規）'!$F$116)</f>
        <v/>
      </c>
      <c r="AK28" s="73" t="str">
        <f>IF($E28="","",'【様式１】教育課程特例校指定申請書（新規）'!$F$117)</f>
        <v/>
      </c>
      <c r="AL28" s="73" t="str">
        <f>IF($E28="","",'【様式１】教育課程特例校指定申請書（新規）'!$F$118)</f>
        <v/>
      </c>
      <c r="AM28" s="73" t="str">
        <f>IF($E28="","",'【様式１】教育課程特例校指定申請書（新規）'!$F$124)</f>
        <v/>
      </c>
      <c r="AN28" s="73" t="str">
        <f>IF($E28="","",'【様式１】教育課程特例校指定申請書（新規）'!$F$125)</f>
        <v/>
      </c>
      <c r="AO28" s="73" t="str">
        <f>IF($E28="","",'【様式１】教育課程特例校指定申請書（新規）'!$F$126)</f>
        <v/>
      </c>
      <c r="AP28" s="73" t="str">
        <f>IF($E28="","",'【様式１】教育課程特例校指定申請書（新規）'!$F$127)</f>
        <v/>
      </c>
      <c r="AQ28" s="73" t="str">
        <f>IF($E28="","",'【様式１】教育課程特例校指定申請書（新規）'!$F$128)</f>
        <v/>
      </c>
      <c r="AR28" s="73" t="str">
        <f>IF($E28="","",'【様式１】教育課程特例校指定申請書（新規）'!$F$129)</f>
        <v/>
      </c>
      <c r="AS28" s="74" t="str">
        <f t="shared" si="0"/>
        <v/>
      </c>
    </row>
    <row r="29" spans="1:45">
      <c r="A29" s="64" t="str">
        <f>IF(E29="","",'【様式１】教育課程特例校指定申請書（新規）'!E$22)</f>
        <v/>
      </c>
      <c r="B29" s="65" t="str">
        <f>IF(E29="","",'【様式１】教育課程特例校指定申請書（新規）'!E$20)</f>
        <v/>
      </c>
      <c r="C29" s="65" t="str">
        <f>IF(E29="","",'【様式１】教育課程特例校指定申請書（新規）'!E$19)</f>
        <v/>
      </c>
      <c r="D29" s="70" t="str">
        <f>IF(E29="","",IF('【様式１】教育課程特例校指定申請書（新規）'!E$17="私立（学校法人立）","私立",IF('【様式１】教育課程特例校指定申請書（新規）'!E$17="私立（学校設置会社立）","株立",'【様式１】教育課程特例校指定申請書（新規）'!E$17)))</f>
        <v/>
      </c>
      <c r="E29" s="67"/>
      <c r="F29" s="70" t="str">
        <f>IF(E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 s="70" t="str">
        <f>IF(E29="","",IF(MONTH('【様式１】教育課程特例校指定申請書（新規）'!J$5)&lt;4,YEAR('【様式１】教育課程特例校指定申請書（新規）'!J$5),YEAR('【様式１】教育課程特例校指定申請書（新規）'!J$5)+1)+0.4)</f>
        <v/>
      </c>
      <c r="H29" s="65"/>
      <c r="I29" s="65"/>
      <c r="J29" s="65"/>
      <c r="K29" s="67"/>
      <c r="L29" s="67"/>
      <c r="M29" s="67"/>
      <c r="N29" s="67"/>
      <c r="O29" s="67"/>
      <c r="P29" s="67"/>
      <c r="Q29" s="67"/>
      <c r="R29" s="67"/>
      <c r="S29" s="67"/>
      <c r="T29" s="67"/>
      <c r="U29" s="67"/>
      <c r="V29" s="67"/>
      <c r="W29" s="67"/>
      <c r="X29" s="67"/>
      <c r="Y29" s="67"/>
      <c r="Z29" s="67"/>
      <c r="AA29" s="67"/>
      <c r="AB29" s="67"/>
      <c r="AC29" s="67"/>
      <c r="AD29" s="67"/>
      <c r="AE29" s="67"/>
      <c r="AF29" s="67"/>
      <c r="AG29" s="73" t="str">
        <f>IF($E29="","",'【様式１】教育課程特例校指定申請書（新規）'!$F$113)</f>
        <v/>
      </c>
      <c r="AH29" s="73" t="str">
        <f>IF($E29="","",'【様式１】教育課程特例校指定申請書（新規）'!$F$114)</f>
        <v/>
      </c>
      <c r="AI29" s="73" t="str">
        <f>IF($E29="","",'【様式１】教育課程特例校指定申請書（新規）'!$F$115)</f>
        <v/>
      </c>
      <c r="AJ29" s="73" t="str">
        <f>IF($E29="","",'【様式１】教育課程特例校指定申請書（新規）'!$F$116)</f>
        <v/>
      </c>
      <c r="AK29" s="73" t="str">
        <f>IF($E29="","",'【様式１】教育課程特例校指定申請書（新規）'!$F$117)</f>
        <v/>
      </c>
      <c r="AL29" s="73" t="str">
        <f>IF($E29="","",'【様式１】教育課程特例校指定申請書（新規）'!$F$118)</f>
        <v/>
      </c>
      <c r="AM29" s="73" t="str">
        <f>IF($E29="","",'【様式１】教育課程特例校指定申請書（新規）'!$F$124)</f>
        <v/>
      </c>
      <c r="AN29" s="73" t="str">
        <f>IF($E29="","",'【様式１】教育課程特例校指定申請書（新規）'!$F$125)</f>
        <v/>
      </c>
      <c r="AO29" s="73" t="str">
        <f>IF($E29="","",'【様式１】教育課程特例校指定申請書（新規）'!$F$126)</f>
        <v/>
      </c>
      <c r="AP29" s="73" t="str">
        <f>IF($E29="","",'【様式１】教育課程特例校指定申請書（新規）'!$F$127)</f>
        <v/>
      </c>
      <c r="AQ29" s="73" t="str">
        <f>IF($E29="","",'【様式１】教育課程特例校指定申請書（新規）'!$F$128)</f>
        <v/>
      </c>
      <c r="AR29" s="73" t="str">
        <f>IF($E29="","",'【様式１】教育課程特例校指定申請書（新規）'!$F$129)</f>
        <v/>
      </c>
      <c r="AS29" s="74" t="str">
        <f t="shared" si="0"/>
        <v/>
      </c>
    </row>
    <row r="30" spans="1:45">
      <c r="A30" s="64" t="str">
        <f>IF(E30="","",'【様式１】教育課程特例校指定申請書（新規）'!E$22)</f>
        <v/>
      </c>
      <c r="B30" s="65" t="str">
        <f>IF(E30="","",'【様式１】教育課程特例校指定申請書（新規）'!E$20)</f>
        <v/>
      </c>
      <c r="C30" s="65" t="str">
        <f>IF(E30="","",'【様式１】教育課程特例校指定申請書（新規）'!E$19)</f>
        <v/>
      </c>
      <c r="D30" s="70" t="str">
        <f>IF(E30="","",IF('【様式１】教育課程特例校指定申請書（新規）'!E$17="私立（学校法人立）","私立",IF('【様式１】教育課程特例校指定申請書（新規）'!E$17="私立（学校設置会社立）","株立",'【様式１】教育課程特例校指定申請書（新規）'!E$17)))</f>
        <v/>
      </c>
      <c r="E30" s="67"/>
      <c r="F30" s="70" t="str">
        <f>IF(E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 s="70" t="str">
        <f>IF(E30="","",IF(MONTH('【様式１】教育課程特例校指定申請書（新規）'!J$5)&lt;4,YEAR('【様式１】教育課程特例校指定申請書（新規）'!J$5),YEAR('【様式１】教育課程特例校指定申請書（新規）'!J$5)+1)+0.4)</f>
        <v/>
      </c>
      <c r="H30" s="65"/>
      <c r="I30" s="65"/>
      <c r="J30" s="65"/>
      <c r="K30" s="67"/>
      <c r="L30" s="67"/>
      <c r="M30" s="67"/>
      <c r="N30" s="67"/>
      <c r="O30" s="67"/>
      <c r="P30" s="67"/>
      <c r="Q30" s="67"/>
      <c r="R30" s="67"/>
      <c r="S30" s="67"/>
      <c r="T30" s="67"/>
      <c r="U30" s="67"/>
      <c r="V30" s="67"/>
      <c r="W30" s="67"/>
      <c r="X30" s="67"/>
      <c r="Y30" s="67"/>
      <c r="Z30" s="67"/>
      <c r="AA30" s="67"/>
      <c r="AB30" s="67"/>
      <c r="AC30" s="67"/>
      <c r="AD30" s="67"/>
      <c r="AE30" s="67"/>
      <c r="AF30" s="67"/>
      <c r="AG30" s="73" t="str">
        <f>IF($E30="","",'【様式１】教育課程特例校指定申請書（新規）'!$F$113)</f>
        <v/>
      </c>
      <c r="AH30" s="73" t="str">
        <f>IF($E30="","",'【様式１】教育課程特例校指定申請書（新規）'!$F$114)</f>
        <v/>
      </c>
      <c r="AI30" s="73" t="str">
        <f>IF($E30="","",'【様式１】教育課程特例校指定申請書（新規）'!$F$115)</f>
        <v/>
      </c>
      <c r="AJ30" s="73" t="str">
        <f>IF($E30="","",'【様式１】教育課程特例校指定申請書（新規）'!$F$116)</f>
        <v/>
      </c>
      <c r="AK30" s="73" t="str">
        <f>IF($E30="","",'【様式１】教育課程特例校指定申請書（新規）'!$F$117)</f>
        <v/>
      </c>
      <c r="AL30" s="73" t="str">
        <f>IF($E30="","",'【様式１】教育課程特例校指定申請書（新規）'!$F$118)</f>
        <v/>
      </c>
      <c r="AM30" s="73" t="str">
        <f>IF($E30="","",'【様式１】教育課程特例校指定申請書（新規）'!$F$124)</f>
        <v/>
      </c>
      <c r="AN30" s="73" t="str">
        <f>IF($E30="","",'【様式１】教育課程特例校指定申請書（新規）'!$F$125)</f>
        <v/>
      </c>
      <c r="AO30" s="73" t="str">
        <f>IF($E30="","",'【様式１】教育課程特例校指定申請書（新規）'!$F$126)</f>
        <v/>
      </c>
      <c r="AP30" s="73" t="str">
        <f>IF($E30="","",'【様式１】教育課程特例校指定申請書（新規）'!$F$127)</f>
        <v/>
      </c>
      <c r="AQ30" s="73" t="str">
        <f>IF($E30="","",'【様式１】教育課程特例校指定申請書（新規）'!$F$128)</f>
        <v/>
      </c>
      <c r="AR30" s="73" t="str">
        <f>IF($E30="","",'【様式１】教育課程特例校指定申請書（新規）'!$F$129)</f>
        <v/>
      </c>
      <c r="AS30" s="74" t="str">
        <f t="shared" si="0"/>
        <v/>
      </c>
    </row>
    <row r="31" spans="1:45">
      <c r="A31" s="64" t="str">
        <f>IF(E31="","",'【様式１】教育課程特例校指定申請書（新規）'!E$22)</f>
        <v/>
      </c>
      <c r="B31" s="65" t="str">
        <f>IF(E31="","",'【様式１】教育課程特例校指定申請書（新規）'!E$20)</f>
        <v/>
      </c>
      <c r="C31" s="65" t="str">
        <f>IF(E31="","",'【様式１】教育課程特例校指定申請書（新規）'!E$19)</f>
        <v/>
      </c>
      <c r="D31" s="70" t="str">
        <f>IF(E31="","",IF('【様式１】教育課程特例校指定申請書（新規）'!E$17="私立（学校法人立）","私立",IF('【様式１】教育課程特例校指定申請書（新規）'!E$17="私立（学校設置会社立）","株立",'【様式１】教育課程特例校指定申請書（新規）'!E$17)))</f>
        <v/>
      </c>
      <c r="E31" s="67"/>
      <c r="F31" s="70" t="str">
        <f>IF(E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 s="70" t="str">
        <f>IF(E31="","",IF(MONTH('【様式１】教育課程特例校指定申請書（新規）'!J$5)&lt;4,YEAR('【様式１】教育課程特例校指定申請書（新規）'!J$5),YEAR('【様式１】教育課程特例校指定申請書（新規）'!J$5)+1)+0.4)</f>
        <v/>
      </c>
      <c r="H31" s="65"/>
      <c r="I31" s="65"/>
      <c r="J31" s="65"/>
      <c r="K31" s="67"/>
      <c r="L31" s="67"/>
      <c r="M31" s="67"/>
      <c r="N31" s="67"/>
      <c r="O31" s="67"/>
      <c r="P31" s="67"/>
      <c r="Q31" s="67"/>
      <c r="R31" s="67"/>
      <c r="S31" s="67"/>
      <c r="T31" s="67"/>
      <c r="U31" s="67"/>
      <c r="V31" s="67"/>
      <c r="W31" s="67"/>
      <c r="X31" s="67"/>
      <c r="Y31" s="67"/>
      <c r="Z31" s="67"/>
      <c r="AA31" s="67"/>
      <c r="AB31" s="67"/>
      <c r="AC31" s="67"/>
      <c r="AD31" s="67"/>
      <c r="AE31" s="67"/>
      <c r="AF31" s="67"/>
      <c r="AG31" s="73" t="str">
        <f>IF($E31="","",'【様式１】教育課程特例校指定申請書（新規）'!$F$113)</f>
        <v/>
      </c>
      <c r="AH31" s="73" t="str">
        <f>IF($E31="","",'【様式１】教育課程特例校指定申請書（新規）'!$F$114)</f>
        <v/>
      </c>
      <c r="AI31" s="73" t="str">
        <f>IF($E31="","",'【様式１】教育課程特例校指定申請書（新規）'!$F$115)</f>
        <v/>
      </c>
      <c r="AJ31" s="73" t="str">
        <f>IF($E31="","",'【様式１】教育課程特例校指定申請書（新規）'!$F$116)</f>
        <v/>
      </c>
      <c r="AK31" s="73" t="str">
        <f>IF($E31="","",'【様式１】教育課程特例校指定申請書（新規）'!$F$117)</f>
        <v/>
      </c>
      <c r="AL31" s="73" t="str">
        <f>IF($E31="","",'【様式１】教育課程特例校指定申請書（新規）'!$F$118)</f>
        <v/>
      </c>
      <c r="AM31" s="73" t="str">
        <f>IF($E31="","",'【様式１】教育課程特例校指定申請書（新規）'!$F$124)</f>
        <v/>
      </c>
      <c r="AN31" s="73" t="str">
        <f>IF($E31="","",'【様式１】教育課程特例校指定申請書（新規）'!$F$125)</f>
        <v/>
      </c>
      <c r="AO31" s="73" t="str">
        <f>IF($E31="","",'【様式１】教育課程特例校指定申請書（新規）'!$F$126)</f>
        <v/>
      </c>
      <c r="AP31" s="73" t="str">
        <f>IF($E31="","",'【様式１】教育課程特例校指定申請書（新規）'!$F$127)</f>
        <v/>
      </c>
      <c r="AQ31" s="73" t="str">
        <f>IF($E31="","",'【様式１】教育課程特例校指定申請書（新規）'!$F$128)</f>
        <v/>
      </c>
      <c r="AR31" s="73" t="str">
        <f>IF($E31="","",'【様式１】教育課程特例校指定申請書（新規）'!$F$129)</f>
        <v/>
      </c>
      <c r="AS31" s="74" t="str">
        <f t="shared" si="0"/>
        <v/>
      </c>
    </row>
    <row r="32" spans="1:45">
      <c r="A32" s="64" t="str">
        <f>IF(E32="","",'【様式１】教育課程特例校指定申請書（新規）'!E$22)</f>
        <v/>
      </c>
      <c r="B32" s="65" t="str">
        <f>IF(E32="","",'【様式１】教育課程特例校指定申請書（新規）'!E$20)</f>
        <v/>
      </c>
      <c r="C32" s="65" t="str">
        <f>IF(E32="","",'【様式１】教育課程特例校指定申請書（新規）'!E$19)</f>
        <v/>
      </c>
      <c r="D32" s="70" t="str">
        <f>IF(E32="","",IF('【様式１】教育課程特例校指定申請書（新規）'!E$17="私立（学校法人立）","私立",IF('【様式１】教育課程特例校指定申請書（新規）'!E$17="私立（学校設置会社立）","株立",'【様式１】教育課程特例校指定申請書（新規）'!E$17)))</f>
        <v/>
      </c>
      <c r="E32" s="67"/>
      <c r="F32" s="70" t="str">
        <f>IF(E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 s="70" t="str">
        <f>IF(E32="","",IF(MONTH('【様式１】教育課程特例校指定申請書（新規）'!J$5)&lt;4,YEAR('【様式１】教育課程特例校指定申請書（新規）'!J$5),YEAR('【様式１】教育課程特例校指定申請書（新規）'!J$5)+1)+0.4)</f>
        <v/>
      </c>
      <c r="H32" s="65"/>
      <c r="I32" s="65"/>
      <c r="J32" s="65"/>
      <c r="K32" s="67"/>
      <c r="L32" s="67"/>
      <c r="M32" s="67"/>
      <c r="N32" s="67"/>
      <c r="O32" s="67"/>
      <c r="P32" s="67"/>
      <c r="Q32" s="67"/>
      <c r="R32" s="67"/>
      <c r="S32" s="67"/>
      <c r="T32" s="67"/>
      <c r="U32" s="67"/>
      <c r="V32" s="67"/>
      <c r="W32" s="67"/>
      <c r="X32" s="67"/>
      <c r="Y32" s="67"/>
      <c r="Z32" s="67"/>
      <c r="AA32" s="67"/>
      <c r="AB32" s="67"/>
      <c r="AC32" s="67"/>
      <c r="AD32" s="67"/>
      <c r="AE32" s="67"/>
      <c r="AF32" s="67"/>
      <c r="AG32" s="73" t="str">
        <f>IF($E32="","",'【様式１】教育課程特例校指定申請書（新規）'!$F$113)</f>
        <v/>
      </c>
      <c r="AH32" s="73" t="str">
        <f>IF($E32="","",'【様式１】教育課程特例校指定申請書（新規）'!$F$114)</f>
        <v/>
      </c>
      <c r="AI32" s="73" t="str">
        <f>IF($E32="","",'【様式１】教育課程特例校指定申請書（新規）'!$F$115)</f>
        <v/>
      </c>
      <c r="AJ32" s="73" t="str">
        <f>IF($E32="","",'【様式１】教育課程特例校指定申請書（新規）'!$F$116)</f>
        <v/>
      </c>
      <c r="AK32" s="73" t="str">
        <f>IF($E32="","",'【様式１】教育課程特例校指定申請書（新規）'!$F$117)</f>
        <v/>
      </c>
      <c r="AL32" s="73" t="str">
        <f>IF($E32="","",'【様式１】教育課程特例校指定申請書（新規）'!$F$118)</f>
        <v/>
      </c>
      <c r="AM32" s="73" t="str">
        <f>IF($E32="","",'【様式１】教育課程特例校指定申請書（新規）'!$F$124)</f>
        <v/>
      </c>
      <c r="AN32" s="73" t="str">
        <f>IF($E32="","",'【様式１】教育課程特例校指定申請書（新規）'!$F$125)</f>
        <v/>
      </c>
      <c r="AO32" s="73" t="str">
        <f>IF($E32="","",'【様式１】教育課程特例校指定申請書（新規）'!$F$126)</f>
        <v/>
      </c>
      <c r="AP32" s="73" t="str">
        <f>IF($E32="","",'【様式１】教育課程特例校指定申請書（新規）'!$F$127)</f>
        <v/>
      </c>
      <c r="AQ32" s="73" t="str">
        <f>IF($E32="","",'【様式１】教育課程特例校指定申請書（新規）'!$F$128)</f>
        <v/>
      </c>
      <c r="AR32" s="73" t="str">
        <f>IF($E32="","",'【様式１】教育課程特例校指定申請書（新規）'!$F$129)</f>
        <v/>
      </c>
      <c r="AS32" s="74" t="str">
        <f t="shared" si="0"/>
        <v/>
      </c>
    </row>
    <row r="33" spans="1:45">
      <c r="A33" s="64" t="str">
        <f>IF(E33="","",'【様式１】教育課程特例校指定申請書（新規）'!E$22)</f>
        <v/>
      </c>
      <c r="B33" s="65" t="str">
        <f>IF(E33="","",'【様式１】教育課程特例校指定申請書（新規）'!E$20)</f>
        <v/>
      </c>
      <c r="C33" s="65" t="str">
        <f>IF(E33="","",'【様式１】教育課程特例校指定申請書（新規）'!E$19)</f>
        <v/>
      </c>
      <c r="D33" s="70" t="str">
        <f>IF(E33="","",IF('【様式１】教育課程特例校指定申請書（新規）'!E$17="私立（学校法人立）","私立",IF('【様式１】教育課程特例校指定申請書（新規）'!E$17="私立（学校設置会社立）","株立",'【様式１】教育課程特例校指定申請書（新規）'!E$17)))</f>
        <v/>
      </c>
      <c r="E33" s="67"/>
      <c r="F33" s="70" t="str">
        <f>IF(E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 s="70" t="str">
        <f>IF(E33="","",IF(MONTH('【様式１】教育課程特例校指定申請書（新規）'!J$5)&lt;4,YEAR('【様式１】教育課程特例校指定申請書（新規）'!J$5),YEAR('【様式１】教育課程特例校指定申請書（新規）'!J$5)+1)+0.4)</f>
        <v/>
      </c>
      <c r="H33" s="65"/>
      <c r="I33" s="65"/>
      <c r="J33" s="65"/>
      <c r="K33" s="67"/>
      <c r="L33" s="67"/>
      <c r="M33" s="67"/>
      <c r="N33" s="67"/>
      <c r="O33" s="67"/>
      <c r="P33" s="67"/>
      <c r="Q33" s="67"/>
      <c r="R33" s="67"/>
      <c r="S33" s="67"/>
      <c r="T33" s="67"/>
      <c r="U33" s="67"/>
      <c r="V33" s="67"/>
      <c r="W33" s="67"/>
      <c r="X33" s="67"/>
      <c r="Y33" s="67"/>
      <c r="Z33" s="67"/>
      <c r="AA33" s="67"/>
      <c r="AB33" s="67"/>
      <c r="AC33" s="67"/>
      <c r="AD33" s="67"/>
      <c r="AE33" s="67"/>
      <c r="AF33" s="67"/>
      <c r="AG33" s="73" t="str">
        <f>IF($E33="","",'【様式１】教育課程特例校指定申請書（新規）'!$F$113)</f>
        <v/>
      </c>
      <c r="AH33" s="73" t="str">
        <f>IF($E33="","",'【様式１】教育課程特例校指定申請書（新規）'!$F$114)</f>
        <v/>
      </c>
      <c r="AI33" s="73" t="str">
        <f>IF($E33="","",'【様式１】教育課程特例校指定申請書（新規）'!$F$115)</f>
        <v/>
      </c>
      <c r="AJ33" s="73" t="str">
        <f>IF($E33="","",'【様式１】教育課程特例校指定申請書（新規）'!$F$116)</f>
        <v/>
      </c>
      <c r="AK33" s="73" t="str">
        <f>IF($E33="","",'【様式１】教育課程特例校指定申請書（新規）'!$F$117)</f>
        <v/>
      </c>
      <c r="AL33" s="73" t="str">
        <f>IF($E33="","",'【様式１】教育課程特例校指定申請書（新規）'!$F$118)</f>
        <v/>
      </c>
      <c r="AM33" s="73" t="str">
        <f>IF($E33="","",'【様式１】教育課程特例校指定申請書（新規）'!$F$124)</f>
        <v/>
      </c>
      <c r="AN33" s="73" t="str">
        <f>IF($E33="","",'【様式１】教育課程特例校指定申請書（新規）'!$F$125)</f>
        <v/>
      </c>
      <c r="AO33" s="73" t="str">
        <f>IF($E33="","",'【様式１】教育課程特例校指定申請書（新規）'!$F$126)</f>
        <v/>
      </c>
      <c r="AP33" s="73" t="str">
        <f>IF($E33="","",'【様式１】教育課程特例校指定申請書（新規）'!$F$127)</f>
        <v/>
      </c>
      <c r="AQ33" s="73" t="str">
        <f>IF($E33="","",'【様式１】教育課程特例校指定申請書（新規）'!$F$128)</f>
        <v/>
      </c>
      <c r="AR33" s="73" t="str">
        <f>IF($E33="","",'【様式１】教育課程特例校指定申請書（新規）'!$F$129)</f>
        <v/>
      </c>
      <c r="AS33" s="74" t="str">
        <f t="shared" si="0"/>
        <v/>
      </c>
    </row>
    <row r="34" spans="1:45">
      <c r="A34" s="64" t="str">
        <f>IF(E34="","",'【様式１】教育課程特例校指定申請書（新規）'!E$22)</f>
        <v/>
      </c>
      <c r="B34" s="65" t="str">
        <f>IF(E34="","",'【様式１】教育課程特例校指定申請書（新規）'!E$20)</f>
        <v/>
      </c>
      <c r="C34" s="65" t="str">
        <f>IF(E34="","",'【様式１】教育課程特例校指定申請書（新規）'!E$19)</f>
        <v/>
      </c>
      <c r="D34" s="70" t="str">
        <f>IF(E34="","",IF('【様式１】教育課程特例校指定申請書（新規）'!E$17="私立（学校法人立）","私立",IF('【様式１】教育課程特例校指定申請書（新規）'!E$17="私立（学校設置会社立）","株立",'【様式１】教育課程特例校指定申請書（新規）'!E$17)))</f>
        <v/>
      </c>
      <c r="E34" s="67"/>
      <c r="F34" s="70" t="str">
        <f>IF(E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 s="70" t="str">
        <f>IF(E34="","",IF(MONTH('【様式１】教育課程特例校指定申請書（新規）'!J$5)&lt;4,YEAR('【様式１】教育課程特例校指定申請書（新規）'!J$5),YEAR('【様式１】教育課程特例校指定申請書（新規）'!J$5)+1)+0.4)</f>
        <v/>
      </c>
      <c r="H34" s="65"/>
      <c r="I34" s="65"/>
      <c r="J34" s="65"/>
      <c r="K34" s="67"/>
      <c r="L34" s="67"/>
      <c r="M34" s="67"/>
      <c r="N34" s="67"/>
      <c r="O34" s="67"/>
      <c r="P34" s="67"/>
      <c r="Q34" s="67"/>
      <c r="R34" s="67"/>
      <c r="S34" s="67"/>
      <c r="T34" s="67"/>
      <c r="U34" s="67"/>
      <c r="V34" s="67"/>
      <c r="W34" s="67"/>
      <c r="X34" s="67"/>
      <c r="Y34" s="67"/>
      <c r="Z34" s="67"/>
      <c r="AA34" s="67"/>
      <c r="AB34" s="67"/>
      <c r="AC34" s="67"/>
      <c r="AD34" s="67"/>
      <c r="AE34" s="67"/>
      <c r="AF34" s="67"/>
      <c r="AG34" s="73" t="str">
        <f>IF($E34="","",'【様式１】教育課程特例校指定申請書（新規）'!$F$113)</f>
        <v/>
      </c>
      <c r="AH34" s="73" t="str">
        <f>IF($E34="","",'【様式１】教育課程特例校指定申請書（新規）'!$F$114)</f>
        <v/>
      </c>
      <c r="AI34" s="73" t="str">
        <f>IF($E34="","",'【様式１】教育課程特例校指定申請書（新規）'!$F$115)</f>
        <v/>
      </c>
      <c r="AJ34" s="73" t="str">
        <f>IF($E34="","",'【様式１】教育課程特例校指定申請書（新規）'!$F$116)</f>
        <v/>
      </c>
      <c r="AK34" s="73" t="str">
        <f>IF($E34="","",'【様式１】教育課程特例校指定申請書（新規）'!$F$117)</f>
        <v/>
      </c>
      <c r="AL34" s="73" t="str">
        <f>IF($E34="","",'【様式１】教育課程特例校指定申請書（新規）'!$F$118)</f>
        <v/>
      </c>
      <c r="AM34" s="73" t="str">
        <f>IF($E34="","",'【様式１】教育課程特例校指定申請書（新規）'!$F$124)</f>
        <v/>
      </c>
      <c r="AN34" s="73" t="str">
        <f>IF($E34="","",'【様式１】教育課程特例校指定申請書（新規）'!$F$125)</f>
        <v/>
      </c>
      <c r="AO34" s="73" t="str">
        <f>IF($E34="","",'【様式１】教育課程特例校指定申請書（新規）'!$F$126)</f>
        <v/>
      </c>
      <c r="AP34" s="73" t="str">
        <f>IF($E34="","",'【様式１】教育課程特例校指定申請書（新規）'!$F$127)</f>
        <v/>
      </c>
      <c r="AQ34" s="73" t="str">
        <f>IF($E34="","",'【様式１】教育課程特例校指定申請書（新規）'!$F$128)</f>
        <v/>
      </c>
      <c r="AR34" s="73" t="str">
        <f>IF($E34="","",'【様式１】教育課程特例校指定申請書（新規）'!$F$129)</f>
        <v/>
      </c>
      <c r="AS34" s="74" t="str">
        <f t="shared" si="0"/>
        <v/>
      </c>
    </row>
    <row r="35" spans="1:45">
      <c r="A35" s="64" t="str">
        <f>IF(E35="","",'【様式１】教育課程特例校指定申請書（新規）'!E$22)</f>
        <v/>
      </c>
      <c r="B35" s="65" t="str">
        <f>IF(E35="","",'【様式１】教育課程特例校指定申請書（新規）'!E$20)</f>
        <v/>
      </c>
      <c r="C35" s="65" t="str">
        <f>IF(E35="","",'【様式１】教育課程特例校指定申請書（新規）'!E$19)</f>
        <v/>
      </c>
      <c r="D35" s="70" t="str">
        <f>IF(E35="","",IF('【様式１】教育課程特例校指定申請書（新規）'!E$17="私立（学校法人立）","私立",IF('【様式１】教育課程特例校指定申請書（新規）'!E$17="私立（学校設置会社立）","株立",'【様式１】教育課程特例校指定申請書（新規）'!E$17)))</f>
        <v/>
      </c>
      <c r="E35" s="67"/>
      <c r="F35" s="70" t="str">
        <f>IF(E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 s="70" t="str">
        <f>IF(E35="","",IF(MONTH('【様式１】教育課程特例校指定申請書（新規）'!J$5)&lt;4,YEAR('【様式１】教育課程特例校指定申請書（新規）'!J$5),YEAR('【様式１】教育課程特例校指定申請書（新規）'!J$5)+1)+0.4)</f>
        <v/>
      </c>
      <c r="H35" s="65"/>
      <c r="I35" s="65"/>
      <c r="J35" s="65"/>
      <c r="K35" s="67"/>
      <c r="L35" s="67"/>
      <c r="M35" s="67"/>
      <c r="N35" s="67"/>
      <c r="O35" s="67"/>
      <c r="P35" s="67"/>
      <c r="Q35" s="67"/>
      <c r="R35" s="67"/>
      <c r="S35" s="67"/>
      <c r="T35" s="67"/>
      <c r="U35" s="67"/>
      <c r="V35" s="67"/>
      <c r="W35" s="67"/>
      <c r="X35" s="67"/>
      <c r="Y35" s="67"/>
      <c r="Z35" s="67"/>
      <c r="AA35" s="67"/>
      <c r="AB35" s="67"/>
      <c r="AC35" s="67"/>
      <c r="AD35" s="67"/>
      <c r="AE35" s="67"/>
      <c r="AF35" s="67"/>
      <c r="AG35" s="73" t="str">
        <f>IF($E35="","",'【様式１】教育課程特例校指定申請書（新規）'!$F$113)</f>
        <v/>
      </c>
      <c r="AH35" s="73" t="str">
        <f>IF($E35="","",'【様式１】教育課程特例校指定申請書（新規）'!$F$114)</f>
        <v/>
      </c>
      <c r="AI35" s="73" t="str">
        <f>IF($E35="","",'【様式１】教育課程特例校指定申請書（新規）'!$F$115)</f>
        <v/>
      </c>
      <c r="AJ35" s="73" t="str">
        <f>IF($E35="","",'【様式１】教育課程特例校指定申請書（新規）'!$F$116)</f>
        <v/>
      </c>
      <c r="AK35" s="73" t="str">
        <f>IF($E35="","",'【様式１】教育課程特例校指定申請書（新規）'!$F$117)</f>
        <v/>
      </c>
      <c r="AL35" s="73" t="str">
        <f>IF($E35="","",'【様式１】教育課程特例校指定申請書（新規）'!$F$118)</f>
        <v/>
      </c>
      <c r="AM35" s="73" t="str">
        <f>IF($E35="","",'【様式１】教育課程特例校指定申請書（新規）'!$F$124)</f>
        <v/>
      </c>
      <c r="AN35" s="73" t="str">
        <f>IF($E35="","",'【様式１】教育課程特例校指定申請書（新規）'!$F$125)</f>
        <v/>
      </c>
      <c r="AO35" s="73" t="str">
        <f>IF($E35="","",'【様式１】教育課程特例校指定申請書（新規）'!$F$126)</f>
        <v/>
      </c>
      <c r="AP35" s="73" t="str">
        <f>IF($E35="","",'【様式１】教育課程特例校指定申請書（新規）'!$F$127)</f>
        <v/>
      </c>
      <c r="AQ35" s="73" t="str">
        <f>IF($E35="","",'【様式１】教育課程特例校指定申請書（新規）'!$F$128)</f>
        <v/>
      </c>
      <c r="AR35" s="73" t="str">
        <f>IF($E35="","",'【様式１】教育課程特例校指定申請書（新規）'!$F$129)</f>
        <v/>
      </c>
      <c r="AS35" s="74" t="str">
        <f t="shared" si="0"/>
        <v/>
      </c>
    </row>
    <row r="36" spans="1:45">
      <c r="A36" s="64" t="str">
        <f>IF(E36="","",'【様式１】教育課程特例校指定申請書（新規）'!E$22)</f>
        <v/>
      </c>
      <c r="B36" s="65" t="str">
        <f>IF(E36="","",'【様式１】教育課程特例校指定申請書（新規）'!E$20)</f>
        <v/>
      </c>
      <c r="C36" s="65" t="str">
        <f>IF(E36="","",'【様式１】教育課程特例校指定申請書（新規）'!E$19)</f>
        <v/>
      </c>
      <c r="D36" s="70" t="str">
        <f>IF(E36="","",IF('【様式１】教育課程特例校指定申請書（新規）'!E$17="私立（学校法人立）","私立",IF('【様式１】教育課程特例校指定申請書（新規）'!E$17="私立（学校設置会社立）","株立",'【様式１】教育課程特例校指定申請書（新規）'!E$17)))</f>
        <v/>
      </c>
      <c r="E36" s="67"/>
      <c r="F36" s="70" t="str">
        <f>IF(E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 s="70" t="str">
        <f>IF(E36="","",IF(MONTH('【様式１】教育課程特例校指定申請書（新規）'!J$5)&lt;4,YEAR('【様式１】教育課程特例校指定申請書（新規）'!J$5),YEAR('【様式１】教育課程特例校指定申請書（新規）'!J$5)+1)+0.4)</f>
        <v/>
      </c>
      <c r="H36" s="65"/>
      <c r="I36" s="65"/>
      <c r="J36" s="65"/>
      <c r="K36" s="67"/>
      <c r="L36" s="67"/>
      <c r="M36" s="67"/>
      <c r="N36" s="67"/>
      <c r="O36" s="67"/>
      <c r="P36" s="67"/>
      <c r="Q36" s="67"/>
      <c r="R36" s="67"/>
      <c r="S36" s="67"/>
      <c r="T36" s="67"/>
      <c r="U36" s="67"/>
      <c r="V36" s="67"/>
      <c r="W36" s="67"/>
      <c r="X36" s="67"/>
      <c r="Y36" s="67"/>
      <c r="Z36" s="67"/>
      <c r="AA36" s="67"/>
      <c r="AB36" s="67"/>
      <c r="AC36" s="67"/>
      <c r="AD36" s="67"/>
      <c r="AE36" s="67"/>
      <c r="AF36" s="67"/>
      <c r="AG36" s="73" t="str">
        <f>IF($E36="","",'【様式１】教育課程特例校指定申請書（新規）'!$F$113)</f>
        <v/>
      </c>
      <c r="AH36" s="73" t="str">
        <f>IF($E36="","",'【様式１】教育課程特例校指定申請書（新規）'!$F$114)</f>
        <v/>
      </c>
      <c r="AI36" s="73" t="str">
        <f>IF($E36="","",'【様式１】教育課程特例校指定申請書（新規）'!$F$115)</f>
        <v/>
      </c>
      <c r="AJ36" s="73" t="str">
        <f>IF($E36="","",'【様式１】教育課程特例校指定申請書（新規）'!$F$116)</f>
        <v/>
      </c>
      <c r="AK36" s="73" t="str">
        <f>IF($E36="","",'【様式１】教育課程特例校指定申請書（新規）'!$F$117)</f>
        <v/>
      </c>
      <c r="AL36" s="73" t="str">
        <f>IF($E36="","",'【様式１】教育課程特例校指定申請書（新規）'!$F$118)</f>
        <v/>
      </c>
      <c r="AM36" s="73" t="str">
        <f>IF($E36="","",'【様式１】教育課程特例校指定申請書（新規）'!$F$124)</f>
        <v/>
      </c>
      <c r="AN36" s="73" t="str">
        <f>IF($E36="","",'【様式１】教育課程特例校指定申請書（新規）'!$F$125)</f>
        <v/>
      </c>
      <c r="AO36" s="73" t="str">
        <f>IF($E36="","",'【様式１】教育課程特例校指定申請書（新規）'!$F$126)</f>
        <v/>
      </c>
      <c r="AP36" s="73" t="str">
        <f>IF($E36="","",'【様式１】教育課程特例校指定申請書（新規）'!$F$127)</f>
        <v/>
      </c>
      <c r="AQ36" s="73" t="str">
        <f>IF($E36="","",'【様式１】教育課程特例校指定申請書（新規）'!$F$128)</f>
        <v/>
      </c>
      <c r="AR36" s="73" t="str">
        <f>IF($E36="","",'【様式１】教育課程特例校指定申請書（新規）'!$F$129)</f>
        <v/>
      </c>
      <c r="AS36" s="74" t="str">
        <f t="shared" si="0"/>
        <v/>
      </c>
    </row>
    <row r="37" spans="1:45">
      <c r="A37" s="64" t="str">
        <f>IF(E37="","",'【様式１】教育課程特例校指定申請書（新規）'!E$22)</f>
        <v/>
      </c>
      <c r="B37" s="65" t="str">
        <f>IF(E37="","",'【様式１】教育課程特例校指定申請書（新規）'!E$20)</f>
        <v/>
      </c>
      <c r="C37" s="65" t="str">
        <f>IF(E37="","",'【様式１】教育課程特例校指定申請書（新規）'!E$19)</f>
        <v/>
      </c>
      <c r="D37" s="70" t="str">
        <f>IF(E37="","",IF('【様式１】教育課程特例校指定申請書（新規）'!E$17="私立（学校法人立）","私立",IF('【様式１】教育課程特例校指定申請書（新規）'!E$17="私立（学校設置会社立）","株立",'【様式１】教育課程特例校指定申請書（新規）'!E$17)))</f>
        <v/>
      </c>
      <c r="E37" s="67"/>
      <c r="F37" s="70" t="str">
        <f>IF(E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 s="70" t="str">
        <f>IF(E37="","",IF(MONTH('【様式１】教育課程特例校指定申請書（新規）'!J$5)&lt;4,YEAR('【様式１】教育課程特例校指定申請書（新規）'!J$5),YEAR('【様式１】教育課程特例校指定申請書（新規）'!J$5)+1)+0.4)</f>
        <v/>
      </c>
      <c r="H37" s="65"/>
      <c r="I37" s="65"/>
      <c r="J37" s="65"/>
      <c r="K37" s="67"/>
      <c r="L37" s="67"/>
      <c r="M37" s="67"/>
      <c r="N37" s="67"/>
      <c r="O37" s="67"/>
      <c r="P37" s="67"/>
      <c r="Q37" s="67"/>
      <c r="R37" s="67"/>
      <c r="S37" s="67"/>
      <c r="T37" s="67"/>
      <c r="U37" s="67"/>
      <c r="V37" s="67"/>
      <c r="W37" s="67"/>
      <c r="X37" s="67"/>
      <c r="Y37" s="67"/>
      <c r="Z37" s="67"/>
      <c r="AA37" s="67"/>
      <c r="AB37" s="67"/>
      <c r="AC37" s="67"/>
      <c r="AD37" s="67"/>
      <c r="AE37" s="67"/>
      <c r="AF37" s="67"/>
      <c r="AG37" s="73" t="str">
        <f>IF($E37="","",'【様式１】教育課程特例校指定申請書（新規）'!$F$113)</f>
        <v/>
      </c>
      <c r="AH37" s="73" t="str">
        <f>IF($E37="","",'【様式１】教育課程特例校指定申請書（新規）'!$F$114)</f>
        <v/>
      </c>
      <c r="AI37" s="73" t="str">
        <f>IF($E37="","",'【様式１】教育課程特例校指定申請書（新規）'!$F$115)</f>
        <v/>
      </c>
      <c r="AJ37" s="73" t="str">
        <f>IF($E37="","",'【様式１】教育課程特例校指定申請書（新規）'!$F$116)</f>
        <v/>
      </c>
      <c r="AK37" s="73" t="str">
        <f>IF($E37="","",'【様式１】教育課程特例校指定申請書（新規）'!$F$117)</f>
        <v/>
      </c>
      <c r="AL37" s="73" t="str">
        <f>IF($E37="","",'【様式１】教育課程特例校指定申請書（新規）'!$F$118)</f>
        <v/>
      </c>
      <c r="AM37" s="73" t="str">
        <f>IF($E37="","",'【様式１】教育課程特例校指定申請書（新規）'!$F$124)</f>
        <v/>
      </c>
      <c r="AN37" s="73" t="str">
        <f>IF($E37="","",'【様式１】教育課程特例校指定申請書（新規）'!$F$125)</f>
        <v/>
      </c>
      <c r="AO37" s="73" t="str">
        <f>IF($E37="","",'【様式１】教育課程特例校指定申請書（新規）'!$F$126)</f>
        <v/>
      </c>
      <c r="AP37" s="73" t="str">
        <f>IF($E37="","",'【様式１】教育課程特例校指定申請書（新規）'!$F$127)</f>
        <v/>
      </c>
      <c r="AQ37" s="73" t="str">
        <f>IF($E37="","",'【様式１】教育課程特例校指定申請書（新規）'!$F$128)</f>
        <v/>
      </c>
      <c r="AR37" s="73" t="str">
        <f>IF($E37="","",'【様式１】教育課程特例校指定申請書（新規）'!$F$129)</f>
        <v/>
      </c>
      <c r="AS37" s="74" t="str">
        <f t="shared" si="0"/>
        <v/>
      </c>
    </row>
    <row r="38" spans="1:45">
      <c r="A38" s="64" t="str">
        <f>IF(E38="","",'【様式１】教育課程特例校指定申請書（新規）'!E$22)</f>
        <v/>
      </c>
      <c r="B38" s="65" t="str">
        <f>IF(E38="","",'【様式１】教育課程特例校指定申請書（新規）'!E$20)</f>
        <v/>
      </c>
      <c r="C38" s="65" t="str">
        <f>IF(E38="","",'【様式１】教育課程特例校指定申請書（新規）'!E$19)</f>
        <v/>
      </c>
      <c r="D38" s="70" t="str">
        <f>IF(E38="","",IF('【様式１】教育課程特例校指定申請書（新規）'!E$17="私立（学校法人立）","私立",IF('【様式１】教育課程特例校指定申請書（新規）'!E$17="私立（学校設置会社立）","株立",'【様式１】教育課程特例校指定申請書（新規）'!E$17)))</f>
        <v/>
      </c>
      <c r="E38" s="67"/>
      <c r="F38" s="70" t="str">
        <f>IF(E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 s="70" t="str">
        <f>IF(E38="","",IF(MONTH('【様式１】教育課程特例校指定申請書（新規）'!J$5)&lt;4,YEAR('【様式１】教育課程特例校指定申請書（新規）'!J$5),YEAR('【様式１】教育課程特例校指定申請書（新規）'!J$5)+1)+0.4)</f>
        <v/>
      </c>
      <c r="H38" s="65"/>
      <c r="I38" s="65"/>
      <c r="J38" s="65"/>
      <c r="K38" s="67"/>
      <c r="L38" s="67"/>
      <c r="M38" s="67"/>
      <c r="N38" s="67"/>
      <c r="O38" s="67"/>
      <c r="P38" s="67"/>
      <c r="Q38" s="67"/>
      <c r="R38" s="67"/>
      <c r="S38" s="67"/>
      <c r="T38" s="67"/>
      <c r="U38" s="67"/>
      <c r="V38" s="67"/>
      <c r="W38" s="67"/>
      <c r="X38" s="67"/>
      <c r="Y38" s="67"/>
      <c r="Z38" s="67"/>
      <c r="AA38" s="67"/>
      <c r="AB38" s="67"/>
      <c r="AC38" s="67"/>
      <c r="AD38" s="67"/>
      <c r="AE38" s="67"/>
      <c r="AF38" s="67"/>
      <c r="AG38" s="73" t="str">
        <f>IF($E38="","",'【様式１】教育課程特例校指定申請書（新規）'!$F$113)</f>
        <v/>
      </c>
      <c r="AH38" s="73" t="str">
        <f>IF($E38="","",'【様式１】教育課程特例校指定申請書（新規）'!$F$114)</f>
        <v/>
      </c>
      <c r="AI38" s="73" t="str">
        <f>IF($E38="","",'【様式１】教育課程特例校指定申請書（新規）'!$F$115)</f>
        <v/>
      </c>
      <c r="AJ38" s="73" t="str">
        <f>IF($E38="","",'【様式１】教育課程特例校指定申請書（新規）'!$F$116)</f>
        <v/>
      </c>
      <c r="AK38" s="73" t="str">
        <f>IF($E38="","",'【様式１】教育課程特例校指定申請書（新規）'!$F$117)</f>
        <v/>
      </c>
      <c r="AL38" s="73" t="str">
        <f>IF($E38="","",'【様式１】教育課程特例校指定申請書（新規）'!$F$118)</f>
        <v/>
      </c>
      <c r="AM38" s="73" t="str">
        <f>IF($E38="","",'【様式１】教育課程特例校指定申請書（新規）'!$F$124)</f>
        <v/>
      </c>
      <c r="AN38" s="73" t="str">
        <f>IF($E38="","",'【様式１】教育課程特例校指定申請書（新規）'!$F$125)</f>
        <v/>
      </c>
      <c r="AO38" s="73" t="str">
        <f>IF($E38="","",'【様式１】教育課程特例校指定申請書（新規）'!$F$126)</f>
        <v/>
      </c>
      <c r="AP38" s="73" t="str">
        <f>IF($E38="","",'【様式１】教育課程特例校指定申請書（新規）'!$F$127)</f>
        <v/>
      </c>
      <c r="AQ38" s="73" t="str">
        <f>IF($E38="","",'【様式１】教育課程特例校指定申請書（新規）'!$F$128)</f>
        <v/>
      </c>
      <c r="AR38" s="73" t="str">
        <f>IF($E38="","",'【様式１】教育課程特例校指定申請書（新規）'!$F$129)</f>
        <v/>
      </c>
      <c r="AS38" s="74" t="str">
        <f t="shared" si="0"/>
        <v/>
      </c>
    </row>
    <row r="39" spans="1:45">
      <c r="A39" s="64" t="str">
        <f>IF(E39="","",'【様式１】教育課程特例校指定申請書（新規）'!E$22)</f>
        <v/>
      </c>
      <c r="B39" s="65" t="str">
        <f>IF(E39="","",'【様式１】教育課程特例校指定申請書（新規）'!E$20)</f>
        <v/>
      </c>
      <c r="C39" s="65" t="str">
        <f>IF(E39="","",'【様式１】教育課程特例校指定申請書（新規）'!E$19)</f>
        <v/>
      </c>
      <c r="D39" s="70" t="str">
        <f>IF(E39="","",IF('【様式１】教育課程特例校指定申請書（新規）'!E$17="私立（学校法人立）","私立",IF('【様式１】教育課程特例校指定申請書（新規）'!E$17="私立（学校設置会社立）","株立",'【様式１】教育課程特例校指定申請書（新規）'!E$17)))</f>
        <v/>
      </c>
      <c r="E39" s="67"/>
      <c r="F39" s="70" t="str">
        <f>IF(E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 s="70" t="str">
        <f>IF(E39="","",IF(MONTH('【様式１】教育課程特例校指定申請書（新規）'!J$5)&lt;4,YEAR('【様式１】教育課程特例校指定申請書（新規）'!J$5),YEAR('【様式１】教育課程特例校指定申請書（新規）'!J$5)+1)+0.4)</f>
        <v/>
      </c>
      <c r="H39" s="65"/>
      <c r="I39" s="65"/>
      <c r="J39" s="65"/>
      <c r="K39" s="67"/>
      <c r="L39" s="67"/>
      <c r="M39" s="67"/>
      <c r="N39" s="67"/>
      <c r="O39" s="67"/>
      <c r="P39" s="67"/>
      <c r="Q39" s="67"/>
      <c r="R39" s="67"/>
      <c r="S39" s="67"/>
      <c r="T39" s="67"/>
      <c r="U39" s="67"/>
      <c r="V39" s="67"/>
      <c r="W39" s="67"/>
      <c r="X39" s="67"/>
      <c r="Y39" s="67"/>
      <c r="Z39" s="67"/>
      <c r="AA39" s="67"/>
      <c r="AB39" s="67"/>
      <c r="AC39" s="67"/>
      <c r="AD39" s="67"/>
      <c r="AE39" s="67"/>
      <c r="AF39" s="67"/>
      <c r="AG39" s="73" t="str">
        <f>IF($E39="","",'【様式１】教育課程特例校指定申請書（新規）'!$F$113)</f>
        <v/>
      </c>
      <c r="AH39" s="73" t="str">
        <f>IF($E39="","",'【様式１】教育課程特例校指定申請書（新規）'!$F$114)</f>
        <v/>
      </c>
      <c r="AI39" s="73" t="str">
        <f>IF($E39="","",'【様式１】教育課程特例校指定申請書（新規）'!$F$115)</f>
        <v/>
      </c>
      <c r="AJ39" s="73" t="str">
        <f>IF($E39="","",'【様式１】教育課程特例校指定申請書（新規）'!$F$116)</f>
        <v/>
      </c>
      <c r="AK39" s="73" t="str">
        <f>IF($E39="","",'【様式１】教育課程特例校指定申請書（新規）'!$F$117)</f>
        <v/>
      </c>
      <c r="AL39" s="73" t="str">
        <f>IF($E39="","",'【様式１】教育課程特例校指定申請書（新規）'!$F$118)</f>
        <v/>
      </c>
      <c r="AM39" s="73" t="str">
        <f>IF($E39="","",'【様式１】教育課程特例校指定申請書（新規）'!$F$124)</f>
        <v/>
      </c>
      <c r="AN39" s="73" t="str">
        <f>IF($E39="","",'【様式１】教育課程特例校指定申請書（新規）'!$F$125)</f>
        <v/>
      </c>
      <c r="AO39" s="73" t="str">
        <f>IF($E39="","",'【様式１】教育課程特例校指定申請書（新規）'!$F$126)</f>
        <v/>
      </c>
      <c r="AP39" s="73" t="str">
        <f>IF($E39="","",'【様式１】教育課程特例校指定申請書（新規）'!$F$127)</f>
        <v/>
      </c>
      <c r="AQ39" s="73" t="str">
        <f>IF($E39="","",'【様式１】教育課程特例校指定申請書（新規）'!$F$128)</f>
        <v/>
      </c>
      <c r="AR39" s="73" t="str">
        <f>IF($E39="","",'【様式１】教育課程特例校指定申請書（新規）'!$F$129)</f>
        <v/>
      </c>
      <c r="AS39" s="74" t="str">
        <f t="shared" si="0"/>
        <v/>
      </c>
    </row>
    <row r="40" spans="1:45">
      <c r="A40" s="64" t="str">
        <f>IF(E40="","",'【様式１】教育課程特例校指定申請書（新規）'!E$22)</f>
        <v/>
      </c>
      <c r="B40" s="65" t="str">
        <f>IF(E40="","",'【様式１】教育課程特例校指定申請書（新規）'!E$20)</f>
        <v/>
      </c>
      <c r="C40" s="65" t="str">
        <f>IF(E40="","",'【様式１】教育課程特例校指定申請書（新規）'!E$19)</f>
        <v/>
      </c>
      <c r="D40" s="70" t="str">
        <f>IF(E40="","",IF('【様式１】教育課程特例校指定申請書（新規）'!E$17="私立（学校法人立）","私立",IF('【様式１】教育課程特例校指定申請書（新規）'!E$17="私立（学校設置会社立）","株立",'【様式１】教育課程特例校指定申請書（新規）'!E$17)))</f>
        <v/>
      </c>
      <c r="E40" s="67"/>
      <c r="F40" s="70" t="str">
        <f>IF(E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 s="70" t="str">
        <f>IF(E40="","",IF(MONTH('【様式１】教育課程特例校指定申請書（新規）'!J$5)&lt;4,YEAR('【様式１】教育課程特例校指定申請書（新規）'!J$5),YEAR('【様式１】教育課程特例校指定申請書（新規）'!J$5)+1)+0.4)</f>
        <v/>
      </c>
      <c r="H40" s="65"/>
      <c r="I40" s="65"/>
      <c r="J40" s="65"/>
      <c r="K40" s="67"/>
      <c r="L40" s="67"/>
      <c r="M40" s="67"/>
      <c r="N40" s="67"/>
      <c r="O40" s="67"/>
      <c r="P40" s="67"/>
      <c r="Q40" s="67"/>
      <c r="R40" s="67"/>
      <c r="S40" s="67"/>
      <c r="T40" s="67"/>
      <c r="U40" s="67"/>
      <c r="V40" s="67"/>
      <c r="W40" s="67"/>
      <c r="X40" s="67"/>
      <c r="Y40" s="67"/>
      <c r="Z40" s="67"/>
      <c r="AA40" s="67"/>
      <c r="AB40" s="67"/>
      <c r="AC40" s="67"/>
      <c r="AD40" s="67"/>
      <c r="AE40" s="67"/>
      <c r="AF40" s="67"/>
      <c r="AG40" s="73" t="str">
        <f>IF($E40="","",'【様式１】教育課程特例校指定申請書（新規）'!$F$113)</f>
        <v/>
      </c>
      <c r="AH40" s="73" t="str">
        <f>IF($E40="","",'【様式１】教育課程特例校指定申請書（新規）'!$F$114)</f>
        <v/>
      </c>
      <c r="AI40" s="73" t="str">
        <f>IF($E40="","",'【様式１】教育課程特例校指定申請書（新規）'!$F$115)</f>
        <v/>
      </c>
      <c r="AJ40" s="73" t="str">
        <f>IF($E40="","",'【様式１】教育課程特例校指定申請書（新規）'!$F$116)</f>
        <v/>
      </c>
      <c r="AK40" s="73" t="str">
        <f>IF($E40="","",'【様式１】教育課程特例校指定申請書（新規）'!$F$117)</f>
        <v/>
      </c>
      <c r="AL40" s="73" t="str">
        <f>IF($E40="","",'【様式１】教育課程特例校指定申請書（新規）'!$F$118)</f>
        <v/>
      </c>
      <c r="AM40" s="73" t="str">
        <f>IF($E40="","",'【様式１】教育課程特例校指定申請書（新規）'!$F$124)</f>
        <v/>
      </c>
      <c r="AN40" s="73" t="str">
        <f>IF($E40="","",'【様式１】教育課程特例校指定申請書（新規）'!$F$125)</f>
        <v/>
      </c>
      <c r="AO40" s="73" t="str">
        <f>IF($E40="","",'【様式１】教育課程特例校指定申請書（新規）'!$F$126)</f>
        <v/>
      </c>
      <c r="AP40" s="73" t="str">
        <f>IF($E40="","",'【様式１】教育課程特例校指定申請書（新規）'!$F$127)</f>
        <v/>
      </c>
      <c r="AQ40" s="73" t="str">
        <f>IF($E40="","",'【様式１】教育課程特例校指定申請書（新規）'!$F$128)</f>
        <v/>
      </c>
      <c r="AR40" s="73" t="str">
        <f>IF($E40="","",'【様式１】教育課程特例校指定申請書（新規）'!$F$129)</f>
        <v/>
      </c>
      <c r="AS40" s="74" t="str">
        <f t="shared" si="0"/>
        <v/>
      </c>
    </row>
    <row r="41" spans="1:45">
      <c r="A41" s="64" t="str">
        <f>IF(E41="","",'【様式１】教育課程特例校指定申請書（新規）'!E$22)</f>
        <v/>
      </c>
      <c r="B41" s="65" t="str">
        <f>IF(E41="","",'【様式１】教育課程特例校指定申請書（新規）'!E$20)</f>
        <v/>
      </c>
      <c r="C41" s="65" t="str">
        <f>IF(E41="","",'【様式１】教育課程特例校指定申請書（新規）'!E$19)</f>
        <v/>
      </c>
      <c r="D41" s="70" t="str">
        <f>IF(E41="","",IF('【様式１】教育課程特例校指定申請書（新規）'!E$17="私立（学校法人立）","私立",IF('【様式１】教育課程特例校指定申請書（新規）'!E$17="私立（学校設置会社立）","株立",'【様式１】教育課程特例校指定申請書（新規）'!E$17)))</f>
        <v/>
      </c>
      <c r="E41" s="67"/>
      <c r="F41" s="70" t="str">
        <f>IF(E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 s="70" t="str">
        <f>IF(E41="","",IF(MONTH('【様式１】教育課程特例校指定申請書（新規）'!J$5)&lt;4,YEAR('【様式１】教育課程特例校指定申請書（新規）'!J$5),YEAR('【様式１】教育課程特例校指定申請書（新規）'!J$5)+1)+0.4)</f>
        <v/>
      </c>
      <c r="H41" s="65"/>
      <c r="I41" s="65"/>
      <c r="J41" s="65"/>
      <c r="K41" s="67"/>
      <c r="L41" s="67"/>
      <c r="M41" s="67"/>
      <c r="N41" s="67"/>
      <c r="O41" s="67"/>
      <c r="P41" s="67"/>
      <c r="Q41" s="67"/>
      <c r="R41" s="67"/>
      <c r="S41" s="67"/>
      <c r="T41" s="67"/>
      <c r="U41" s="67"/>
      <c r="V41" s="67"/>
      <c r="W41" s="67"/>
      <c r="X41" s="67"/>
      <c r="Y41" s="67"/>
      <c r="Z41" s="67"/>
      <c r="AA41" s="67"/>
      <c r="AB41" s="67"/>
      <c r="AC41" s="67"/>
      <c r="AD41" s="67"/>
      <c r="AE41" s="67"/>
      <c r="AF41" s="67"/>
      <c r="AG41" s="73" t="str">
        <f>IF($E41="","",'【様式１】教育課程特例校指定申請書（新規）'!$F$113)</f>
        <v/>
      </c>
      <c r="AH41" s="73" t="str">
        <f>IF($E41="","",'【様式１】教育課程特例校指定申請書（新規）'!$F$114)</f>
        <v/>
      </c>
      <c r="AI41" s="73" t="str">
        <f>IF($E41="","",'【様式１】教育課程特例校指定申請書（新規）'!$F$115)</f>
        <v/>
      </c>
      <c r="AJ41" s="73" t="str">
        <f>IF($E41="","",'【様式１】教育課程特例校指定申請書（新規）'!$F$116)</f>
        <v/>
      </c>
      <c r="AK41" s="73" t="str">
        <f>IF($E41="","",'【様式１】教育課程特例校指定申請書（新規）'!$F$117)</f>
        <v/>
      </c>
      <c r="AL41" s="73" t="str">
        <f>IF($E41="","",'【様式１】教育課程特例校指定申請書（新規）'!$F$118)</f>
        <v/>
      </c>
      <c r="AM41" s="73" t="str">
        <f>IF($E41="","",'【様式１】教育課程特例校指定申請書（新規）'!$F$124)</f>
        <v/>
      </c>
      <c r="AN41" s="73" t="str">
        <f>IF($E41="","",'【様式１】教育課程特例校指定申請書（新規）'!$F$125)</f>
        <v/>
      </c>
      <c r="AO41" s="73" t="str">
        <f>IF($E41="","",'【様式１】教育課程特例校指定申請書（新規）'!$F$126)</f>
        <v/>
      </c>
      <c r="AP41" s="73" t="str">
        <f>IF($E41="","",'【様式１】教育課程特例校指定申請書（新規）'!$F$127)</f>
        <v/>
      </c>
      <c r="AQ41" s="73" t="str">
        <f>IF($E41="","",'【様式１】教育課程特例校指定申請書（新規）'!$F$128)</f>
        <v/>
      </c>
      <c r="AR41" s="73" t="str">
        <f>IF($E41="","",'【様式１】教育課程特例校指定申請書（新規）'!$F$129)</f>
        <v/>
      </c>
      <c r="AS41" s="74" t="str">
        <f t="shared" si="0"/>
        <v/>
      </c>
    </row>
    <row r="42" spans="1:45">
      <c r="A42" s="64" t="str">
        <f>IF(E42="","",'【様式１】教育課程特例校指定申請書（新規）'!E$22)</f>
        <v/>
      </c>
      <c r="B42" s="65" t="str">
        <f>IF(E42="","",'【様式１】教育課程特例校指定申請書（新規）'!E$20)</f>
        <v/>
      </c>
      <c r="C42" s="65" t="str">
        <f>IF(E42="","",'【様式１】教育課程特例校指定申請書（新規）'!E$19)</f>
        <v/>
      </c>
      <c r="D42" s="70" t="str">
        <f>IF(E42="","",IF('【様式１】教育課程特例校指定申請書（新規）'!E$17="私立（学校法人立）","私立",IF('【様式１】教育課程特例校指定申請書（新規）'!E$17="私立（学校設置会社立）","株立",'【様式１】教育課程特例校指定申請書（新規）'!E$17)))</f>
        <v/>
      </c>
      <c r="E42" s="67"/>
      <c r="F42" s="70" t="str">
        <f>IF(E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 s="70" t="str">
        <f>IF(E42="","",IF(MONTH('【様式１】教育課程特例校指定申請書（新規）'!J$5)&lt;4,YEAR('【様式１】教育課程特例校指定申請書（新規）'!J$5),YEAR('【様式１】教育課程特例校指定申請書（新規）'!J$5)+1)+0.4)</f>
        <v/>
      </c>
      <c r="H42" s="65"/>
      <c r="I42" s="65"/>
      <c r="J42" s="65"/>
      <c r="K42" s="67"/>
      <c r="L42" s="67"/>
      <c r="M42" s="67"/>
      <c r="N42" s="67"/>
      <c r="O42" s="67"/>
      <c r="P42" s="67"/>
      <c r="Q42" s="67"/>
      <c r="R42" s="67"/>
      <c r="S42" s="67"/>
      <c r="T42" s="67"/>
      <c r="U42" s="67"/>
      <c r="V42" s="67"/>
      <c r="W42" s="67"/>
      <c r="X42" s="67"/>
      <c r="Y42" s="67"/>
      <c r="Z42" s="67"/>
      <c r="AA42" s="67"/>
      <c r="AB42" s="67"/>
      <c r="AC42" s="67"/>
      <c r="AD42" s="67"/>
      <c r="AE42" s="67"/>
      <c r="AF42" s="67"/>
      <c r="AG42" s="73" t="str">
        <f>IF($E42="","",'【様式１】教育課程特例校指定申請書（新規）'!$F$113)</f>
        <v/>
      </c>
      <c r="AH42" s="73" t="str">
        <f>IF($E42="","",'【様式１】教育課程特例校指定申請書（新規）'!$F$114)</f>
        <v/>
      </c>
      <c r="AI42" s="73" t="str">
        <f>IF($E42="","",'【様式１】教育課程特例校指定申請書（新規）'!$F$115)</f>
        <v/>
      </c>
      <c r="AJ42" s="73" t="str">
        <f>IF($E42="","",'【様式１】教育課程特例校指定申請書（新規）'!$F$116)</f>
        <v/>
      </c>
      <c r="AK42" s="73" t="str">
        <f>IF($E42="","",'【様式１】教育課程特例校指定申請書（新規）'!$F$117)</f>
        <v/>
      </c>
      <c r="AL42" s="73" t="str">
        <f>IF($E42="","",'【様式１】教育課程特例校指定申請書（新規）'!$F$118)</f>
        <v/>
      </c>
      <c r="AM42" s="73" t="str">
        <f>IF($E42="","",'【様式１】教育課程特例校指定申請書（新規）'!$F$124)</f>
        <v/>
      </c>
      <c r="AN42" s="73" t="str">
        <f>IF($E42="","",'【様式１】教育課程特例校指定申請書（新規）'!$F$125)</f>
        <v/>
      </c>
      <c r="AO42" s="73" t="str">
        <f>IF($E42="","",'【様式１】教育課程特例校指定申請書（新規）'!$F$126)</f>
        <v/>
      </c>
      <c r="AP42" s="73" t="str">
        <f>IF($E42="","",'【様式１】教育課程特例校指定申請書（新規）'!$F$127)</f>
        <v/>
      </c>
      <c r="AQ42" s="73" t="str">
        <f>IF($E42="","",'【様式１】教育課程特例校指定申請書（新規）'!$F$128)</f>
        <v/>
      </c>
      <c r="AR42" s="73" t="str">
        <f>IF($E42="","",'【様式１】教育課程特例校指定申請書（新規）'!$F$129)</f>
        <v/>
      </c>
      <c r="AS42" s="74" t="str">
        <f t="shared" si="0"/>
        <v/>
      </c>
    </row>
    <row r="43" spans="1:45">
      <c r="A43" s="64" t="str">
        <f>IF(E43="","",'【様式１】教育課程特例校指定申請書（新規）'!E$22)</f>
        <v/>
      </c>
      <c r="B43" s="65" t="str">
        <f>IF(E43="","",'【様式１】教育課程特例校指定申請書（新規）'!E$20)</f>
        <v/>
      </c>
      <c r="C43" s="65" t="str">
        <f>IF(E43="","",'【様式１】教育課程特例校指定申請書（新規）'!E$19)</f>
        <v/>
      </c>
      <c r="D43" s="70" t="str">
        <f>IF(E43="","",IF('【様式１】教育課程特例校指定申請書（新規）'!E$17="私立（学校法人立）","私立",IF('【様式１】教育課程特例校指定申請書（新規）'!E$17="私立（学校設置会社立）","株立",'【様式１】教育課程特例校指定申請書（新規）'!E$17)))</f>
        <v/>
      </c>
      <c r="E43" s="67"/>
      <c r="F43" s="70" t="str">
        <f>IF(E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 s="70" t="str">
        <f>IF(E43="","",IF(MONTH('【様式１】教育課程特例校指定申請書（新規）'!J$5)&lt;4,YEAR('【様式１】教育課程特例校指定申請書（新規）'!J$5),YEAR('【様式１】教育課程特例校指定申請書（新規）'!J$5)+1)+0.4)</f>
        <v/>
      </c>
      <c r="H43" s="65"/>
      <c r="I43" s="65"/>
      <c r="J43" s="65"/>
      <c r="K43" s="67"/>
      <c r="L43" s="67"/>
      <c r="M43" s="67"/>
      <c r="N43" s="67"/>
      <c r="O43" s="67"/>
      <c r="P43" s="67"/>
      <c r="Q43" s="67"/>
      <c r="R43" s="67"/>
      <c r="S43" s="67"/>
      <c r="T43" s="67"/>
      <c r="U43" s="67"/>
      <c r="V43" s="67"/>
      <c r="W43" s="67"/>
      <c r="X43" s="67"/>
      <c r="Y43" s="67"/>
      <c r="Z43" s="67"/>
      <c r="AA43" s="67"/>
      <c r="AB43" s="67"/>
      <c r="AC43" s="67"/>
      <c r="AD43" s="67"/>
      <c r="AE43" s="67"/>
      <c r="AF43" s="67"/>
      <c r="AG43" s="73" t="str">
        <f>IF($E43="","",'【様式１】教育課程特例校指定申請書（新規）'!$F$113)</f>
        <v/>
      </c>
      <c r="AH43" s="73" t="str">
        <f>IF($E43="","",'【様式１】教育課程特例校指定申請書（新規）'!$F$114)</f>
        <v/>
      </c>
      <c r="AI43" s="73" t="str">
        <f>IF($E43="","",'【様式１】教育課程特例校指定申請書（新規）'!$F$115)</f>
        <v/>
      </c>
      <c r="AJ43" s="73" t="str">
        <f>IF($E43="","",'【様式１】教育課程特例校指定申請書（新規）'!$F$116)</f>
        <v/>
      </c>
      <c r="AK43" s="73" t="str">
        <f>IF($E43="","",'【様式１】教育課程特例校指定申請書（新規）'!$F$117)</f>
        <v/>
      </c>
      <c r="AL43" s="73" t="str">
        <f>IF($E43="","",'【様式１】教育課程特例校指定申請書（新規）'!$F$118)</f>
        <v/>
      </c>
      <c r="AM43" s="73" t="str">
        <f>IF($E43="","",'【様式１】教育課程特例校指定申請書（新規）'!$F$124)</f>
        <v/>
      </c>
      <c r="AN43" s="73" t="str">
        <f>IF($E43="","",'【様式１】教育課程特例校指定申請書（新規）'!$F$125)</f>
        <v/>
      </c>
      <c r="AO43" s="73" t="str">
        <f>IF($E43="","",'【様式１】教育課程特例校指定申請書（新規）'!$F$126)</f>
        <v/>
      </c>
      <c r="AP43" s="73" t="str">
        <f>IF($E43="","",'【様式１】教育課程特例校指定申請書（新規）'!$F$127)</f>
        <v/>
      </c>
      <c r="AQ43" s="73" t="str">
        <f>IF($E43="","",'【様式１】教育課程特例校指定申請書（新規）'!$F$128)</f>
        <v/>
      </c>
      <c r="AR43" s="73" t="str">
        <f>IF($E43="","",'【様式１】教育課程特例校指定申請書（新規）'!$F$129)</f>
        <v/>
      </c>
      <c r="AS43" s="74" t="str">
        <f t="shared" si="0"/>
        <v/>
      </c>
    </row>
    <row r="44" spans="1:45">
      <c r="A44" s="64" t="str">
        <f>IF(E44="","",'【様式１】教育課程特例校指定申請書（新規）'!E$22)</f>
        <v/>
      </c>
      <c r="B44" s="65" t="str">
        <f>IF(E44="","",'【様式１】教育課程特例校指定申請書（新規）'!E$20)</f>
        <v/>
      </c>
      <c r="C44" s="65" t="str">
        <f>IF(E44="","",'【様式１】教育課程特例校指定申請書（新規）'!E$19)</f>
        <v/>
      </c>
      <c r="D44" s="70" t="str">
        <f>IF(E44="","",IF('【様式１】教育課程特例校指定申請書（新規）'!E$17="私立（学校法人立）","私立",IF('【様式１】教育課程特例校指定申請書（新規）'!E$17="私立（学校設置会社立）","株立",'【様式１】教育課程特例校指定申請書（新規）'!E$17)))</f>
        <v/>
      </c>
      <c r="E44" s="67"/>
      <c r="F44" s="70" t="str">
        <f>IF(E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 s="70" t="str">
        <f>IF(E44="","",IF(MONTH('【様式１】教育課程特例校指定申請書（新規）'!J$5)&lt;4,YEAR('【様式１】教育課程特例校指定申請書（新規）'!J$5),YEAR('【様式１】教育課程特例校指定申請書（新規）'!J$5)+1)+0.4)</f>
        <v/>
      </c>
      <c r="H44" s="65"/>
      <c r="I44" s="65"/>
      <c r="J44" s="65"/>
      <c r="K44" s="67"/>
      <c r="L44" s="67"/>
      <c r="M44" s="67"/>
      <c r="N44" s="67"/>
      <c r="O44" s="67"/>
      <c r="P44" s="67"/>
      <c r="Q44" s="67"/>
      <c r="R44" s="67"/>
      <c r="S44" s="67"/>
      <c r="T44" s="67"/>
      <c r="U44" s="67"/>
      <c r="V44" s="67"/>
      <c r="W44" s="67"/>
      <c r="X44" s="67"/>
      <c r="Y44" s="67"/>
      <c r="Z44" s="67"/>
      <c r="AA44" s="67"/>
      <c r="AB44" s="67"/>
      <c r="AC44" s="67"/>
      <c r="AD44" s="67"/>
      <c r="AE44" s="67"/>
      <c r="AF44" s="67"/>
      <c r="AG44" s="73" t="str">
        <f>IF($E44="","",'【様式１】教育課程特例校指定申請書（新規）'!$F$113)</f>
        <v/>
      </c>
      <c r="AH44" s="73" t="str">
        <f>IF($E44="","",'【様式１】教育課程特例校指定申請書（新規）'!$F$114)</f>
        <v/>
      </c>
      <c r="AI44" s="73" t="str">
        <f>IF($E44="","",'【様式１】教育課程特例校指定申請書（新規）'!$F$115)</f>
        <v/>
      </c>
      <c r="AJ44" s="73" t="str">
        <f>IF($E44="","",'【様式１】教育課程特例校指定申請書（新規）'!$F$116)</f>
        <v/>
      </c>
      <c r="AK44" s="73" t="str">
        <f>IF($E44="","",'【様式１】教育課程特例校指定申請書（新規）'!$F$117)</f>
        <v/>
      </c>
      <c r="AL44" s="73" t="str">
        <f>IF($E44="","",'【様式１】教育課程特例校指定申請書（新規）'!$F$118)</f>
        <v/>
      </c>
      <c r="AM44" s="73" t="str">
        <f>IF($E44="","",'【様式１】教育課程特例校指定申請書（新規）'!$F$124)</f>
        <v/>
      </c>
      <c r="AN44" s="73" t="str">
        <f>IF($E44="","",'【様式１】教育課程特例校指定申請書（新規）'!$F$125)</f>
        <v/>
      </c>
      <c r="AO44" s="73" t="str">
        <f>IF($E44="","",'【様式１】教育課程特例校指定申請書（新規）'!$F$126)</f>
        <v/>
      </c>
      <c r="AP44" s="73" t="str">
        <f>IF($E44="","",'【様式１】教育課程特例校指定申請書（新規）'!$F$127)</f>
        <v/>
      </c>
      <c r="AQ44" s="73" t="str">
        <f>IF($E44="","",'【様式１】教育課程特例校指定申請書（新規）'!$F$128)</f>
        <v/>
      </c>
      <c r="AR44" s="73" t="str">
        <f>IF($E44="","",'【様式１】教育課程特例校指定申請書（新規）'!$F$129)</f>
        <v/>
      </c>
      <c r="AS44" s="74" t="str">
        <f t="shared" si="0"/>
        <v/>
      </c>
    </row>
    <row r="45" spans="1:45">
      <c r="A45" s="64" t="str">
        <f>IF(E45="","",'【様式１】教育課程特例校指定申請書（新規）'!E$22)</f>
        <v/>
      </c>
      <c r="B45" s="65" t="str">
        <f>IF(E45="","",'【様式１】教育課程特例校指定申請書（新規）'!E$20)</f>
        <v/>
      </c>
      <c r="C45" s="65" t="str">
        <f>IF(E45="","",'【様式１】教育課程特例校指定申請書（新規）'!E$19)</f>
        <v/>
      </c>
      <c r="D45" s="70" t="str">
        <f>IF(E45="","",IF('【様式１】教育課程特例校指定申請書（新規）'!E$17="私立（学校法人立）","私立",IF('【様式１】教育課程特例校指定申請書（新規）'!E$17="私立（学校設置会社立）","株立",'【様式１】教育課程特例校指定申請書（新規）'!E$17)))</f>
        <v/>
      </c>
      <c r="E45" s="67"/>
      <c r="F45" s="70" t="str">
        <f>IF(E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 s="70" t="str">
        <f>IF(E45="","",IF(MONTH('【様式１】教育課程特例校指定申請書（新規）'!J$5)&lt;4,YEAR('【様式１】教育課程特例校指定申請書（新規）'!J$5),YEAR('【様式１】教育課程特例校指定申請書（新規）'!J$5)+1)+0.4)</f>
        <v/>
      </c>
      <c r="H45" s="65"/>
      <c r="I45" s="65"/>
      <c r="J45" s="65"/>
      <c r="K45" s="67"/>
      <c r="L45" s="67"/>
      <c r="M45" s="67"/>
      <c r="N45" s="67"/>
      <c r="O45" s="67"/>
      <c r="P45" s="67"/>
      <c r="Q45" s="67"/>
      <c r="R45" s="67"/>
      <c r="S45" s="67"/>
      <c r="T45" s="67"/>
      <c r="U45" s="67"/>
      <c r="V45" s="67"/>
      <c r="W45" s="67"/>
      <c r="X45" s="67"/>
      <c r="Y45" s="67"/>
      <c r="Z45" s="67"/>
      <c r="AA45" s="67"/>
      <c r="AB45" s="67"/>
      <c r="AC45" s="67"/>
      <c r="AD45" s="67"/>
      <c r="AE45" s="67"/>
      <c r="AF45" s="67"/>
      <c r="AG45" s="73" t="str">
        <f>IF($E45="","",'【様式１】教育課程特例校指定申請書（新規）'!$F$113)</f>
        <v/>
      </c>
      <c r="AH45" s="73" t="str">
        <f>IF($E45="","",'【様式１】教育課程特例校指定申請書（新規）'!$F$114)</f>
        <v/>
      </c>
      <c r="AI45" s="73" t="str">
        <f>IF($E45="","",'【様式１】教育課程特例校指定申請書（新規）'!$F$115)</f>
        <v/>
      </c>
      <c r="AJ45" s="73" t="str">
        <f>IF($E45="","",'【様式１】教育課程特例校指定申請書（新規）'!$F$116)</f>
        <v/>
      </c>
      <c r="AK45" s="73" t="str">
        <f>IF($E45="","",'【様式１】教育課程特例校指定申請書（新規）'!$F$117)</f>
        <v/>
      </c>
      <c r="AL45" s="73" t="str">
        <f>IF($E45="","",'【様式１】教育課程特例校指定申請書（新規）'!$F$118)</f>
        <v/>
      </c>
      <c r="AM45" s="73" t="str">
        <f>IF($E45="","",'【様式１】教育課程特例校指定申請書（新規）'!$F$124)</f>
        <v/>
      </c>
      <c r="AN45" s="73" t="str">
        <f>IF($E45="","",'【様式１】教育課程特例校指定申請書（新規）'!$F$125)</f>
        <v/>
      </c>
      <c r="AO45" s="73" t="str">
        <f>IF($E45="","",'【様式１】教育課程特例校指定申請書（新規）'!$F$126)</f>
        <v/>
      </c>
      <c r="AP45" s="73" t="str">
        <f>IF($E45="","",'【様式１】教育課程特例校指定申請書（新規）'!$F$127)</f>
        <v/>
      </c>
      <c r="AQ45" s="73" t="str">
        <f>IF($E45="","",'【様式１】教育課程特例校指定申請書（新規）'!$F$128)</f>
        <v/>
      </c>
      <c r="AR45" s="73" t="str">
        <f>IF($E45="","",'【様式１】教育課程特例校指定申請書（新規）'!$F$129)</f>
        <v/>
      </c>
      <c r="AS45" s="74" t="str">
        <f t="shared" si="0"/>
        <v/>
      </c>
    </row>
    <row r="46" spans="1:45">
      <c r="A46" s="64" t="str">
        <f>IF(E46="","",'【様式１】教育課程特例校指定申請書（新規）'!E$22)</f>
        <v/>
      </c>
      <c r="B46" s="65" t="str">
        <f>IF(E46="","",'【様式１】教育課程特例校指定申請書（新規）'!E$20)</f>
        <v/>
      </c>
      <c r="C46" s="65" t="str">
        <f>IF(E46="","",'【様式１】教育課程特例校指定申請書（新規）'!E$19)</f>
        <v/>
      </c>
      <c r="D46" s="70" t="str">
        <f>IF(E46="","",IF('【様式１】教育課程特例校指定申請書（新規）'!E$17="私立（学校法人立）","私立",IF('【様式１】教育課程特例校指定申請書（新規）'!E$17="私立（学校設置会社立）","株立",'【様式１】教育課程特例校指定申請書（新規）'!E$17)))</f>
        <v/>
      </c>
      <c r="E46" s="67"/>
      <c r="F46" s="70" t="str">
        <f>IF(E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 s="70" t="str">
        <f>IF(E46="","",IF(MONTH('【様式１】教育課程特例校指定申請書（新規）'!J$5)&lt;4,YEAR('【様式１】教育課程特例校指定申請書（新規）'!J$5),YEAR('【様式１】教育課程特例校指定申請書（新規）'!J$5)+1)+0.4)</f>
        <v/>
      </c>
      <c r="H46" s="65"/>
      <c r="I46" s="65"/>
      <c r="J46" s="65"/>
      <c r="K46" s="67"/>
      <c r="L46" s="67"/>
      <c r="M46" s="67"/>
      <c r="N46" s="67"/>
      <c r="O46" s="67"/>
      <c r="P46" s="67"/>
      <c r="Q46" s="67"/>
      <c r="R46" s="67"/>
      <c r="S46" s="67"/>
      <c r="T46" s="67"/>
      <c r="U46" s="67"/>
      <c r="V46" s="67"/>
      <c r="W46" s="67"/>
      <c r="X46" s="67"/>
      <c r="Y46" s="67"/>
      <c r="Z46" s="67"/>
      <c r="AA46" s="67"/>
      <c r="AB46" s="67"/>
      <c r="AC46" s="67"/>
      <c r="AD46" s="67"/>
      <c r="AE46" s="67"/>
      <c r="AF46" s="67"/>
      <c r="AG46" s="73" t="str">
        <f>IF($E46="","",'【様式１】教育課程特例校指定申請書（新規）'!$F$113)</f>
        <v/>
      </c>
      <c r="AH46" s="73" t="str">
        <f>IF($E46="","",'【様式１】教育課程特例校指定申請書（新規）'!$F$114)</f>
        <v/>
      </c>
      <c r="AI46" s="73" t="str">
        <f>IF($E46="","",'【様式１】教育課程特例校指定申請書（新規）'!$F$115)</f>
        <v/>
      </c>
      <c r="AJ46" s="73" t="str">
        <f>IF($E46="","",'【様式１】教育課程特例校指定申請書（新規）'!$F$116)</f>
        <v/>
      </c>
      <c r="AK46" s="73" t="str">
        <f>IF($E46="","",'【様式１】教育課程特例校指定申請書（新規）'!$F$117)</f>
        <v/>
      </c>
      <c r="AL46" s="73" t="str">
        <f>IF($E46="","",'【様式１】教育課程特例校指定申請書（新規）'!$F$118)</f>
        <v/>
      </c>
      <c r="AM46" s="73" t="str">
        <f>IF($E46="","",'【様式１】教育課程特例校指定申請書（新規）'!$F$124)</f>
        <v/>
      </c>
      <c r="AN46" s="73" t="str">
        <f>IF($E46="","",'【様式１】教育課程特例校指定申請書（新規）'!$F$125)</f>
        <v/>
      </c>
      <c r="AO46" s="73" t="str">
        <f>IF($E46="","",'【様式１】教育課程特例校指定申請書（新規）'!$F$126)</f>
        <v/>
      </c>
      <c r="AP46" s="73" t="str">
        <f>IF($E46="","",'【様式１】教育課程特例校指定申請書（新規）'!$F$127)</f>
        <v/>
      </c>
      <c r="AQ46" s="73" t="str">
        <f>IF($E46="","",'【様式１】教育課程特例校指定申請書（新規）'!$F$128)</f>
        <v/>
      </c>
      <c r="AR46" s="73" t="str">
        <f>IF($E46="","",'【様式１】教育課程特例校指定申請書（新規）'!$F$129)</f>
        <v/>
      </c>
      <c r="AS46" s="74" t="str">
        <f t="shared" si="0"/>
        <v/>
      </c>
    </row>
    <row r="47" spans="1:45">
      <c r="A47" s="64" t="str">
        <f>IF(E47="","",'【様式１】教育課程特例校指定申請書（新規）'!E$22)</f>
        <v/>
      </c>
      <c r="B47" s="65" t="str">
        <f>IF(E47="","",'【様式１】教育課程特例校指定申請書（新規）'!E$20)</f>
        <v/>
      </c>
      <c r="C47" s="65" t="str">
        <f>IF(E47="","",'【様式１】教育課程特例校指定申請書（新規）'!E$19)</f>
        <v/>
      </c>
      <c r="D47" s="70" t="str">
        <f>IF(E47="","",IF('【様式１】教育課程特例校指定申請書（新規）'!E$17="私立（学校法人立）","私立",IF('【様式１】教育課程特例校指定申請書（新規）'!E$17="私立（学校設置会社立）","株立",'【様式１】教育課程特例校指定申請書（新規）'!E$17)))</f>
        <v/>
      </c>
      <c r="E47" s="67"/>
      <c r="F47" s="70" t="str">
        <f>IF(E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 s="70" t="str">
        <f>IF(E47="","",IF(MONTH('【様式１】教育課程特例校指定申請書（新規）'!J$5)&lt;4,YEAR('【様式１】教育課程特例校指定申請書（新規）'!J$5),YEAR('【様式１】教育課程特例校指定申請書（新規）'!J$5)+1)+0.4)</f>
        <v/>
      </c>
      <c r="H47" s="65"/>
      <c r="I47" s="65"/>
      <c r="J47" s="65"/>
      <c r="K47" s="67"/>
      <c r="L47" s="67"/>
      <c r="M47" s="67"/>
      <c r="N47" s="67"/>
      <c r="O47" s="67"/>
      <c r="P47" s="67"/>
      <c r="Q47" s="67"/>
      <c r="R47" s="67"/>
      <c r="S47" s="67"/>
      <c r="T47" s="67"/>
      <c r="U47" s="67"/>
      <c r="V47" s="67"/>
      <c r="W47" s="67"/>
      <c r="X47" s="67"/>
      <c r="Y47" s="67"/>
      <c r="Z47" s="67"/>
      <c r="AA47" s="67"/>
      <c r="AB47" s="67"/>
      <c r="AC47" s="67"/>
      <c r="AD47" s="67"/>
      <c r="AE47" s="67"/>
      <c r="AF47" s="67"/>
      <c r="AG47" s="73" t="str">
        <f>IF($E47="","",'【様式１】教育課程特例校指定申請書（新規）'!$F$113)</f>
        <v/>
      </c>
      <c r="AH47" s="73" t="str">
        <f>IF($E47="","",'【様式１】教育課程特例校指定申請書（新規）'!$F$114)</f>
        <v/>
      </c>
      <c r="AI47" s="73" t="str">
        <f>IF($E47="","",'【様式１】教育課程特例校指定申請書（新規）'!$F$115)</f>
        <v/>
      </c>
      <c r="AJ47" s="73" t="str">
        <f>IF($E47="","",'【様式１】教育課程特例校指定申請書（新規）'!$F$116)</f>
        <v/>
      </c>
      <c r="AK47" s="73" t="str">
        <f>IF($E47="","",'【様式１】教育課程特例校指定申請書（新規）'!$F$117)</f>
        <v/>
      </c>
      <c r="AL47" s="73" t="str">
        <f>IF($E47="","",'【様式１】教育課程特例校指定申請書（新規）'!$F$118)</f>
        <v/>
      </c>
      <c r="AM47" s="73" t="str">
        <f>IF($E47="","",'【様式１】教育課程特例校指定申請書（新規）'!$F$124)</f>
        <v/>
      </c>
      <c r="AN47" s="73" t="str">
        <f>IF($E47="","",'【様式１】教育課程特例校指定申請書（新規）'!$F$125)</f>
        <v/>
      </c>
      <c r="AO47" s="73" t="str">
        <f>IF($E47="","",'【様式１】教育課程特例校指定申請書（新規）'!$F$126)</f>
        <v/>
      </c>
      <c r="AP47" s="73" t="str">
        <f>IF($E47="","",'【様式１】教育課程特例校指定申請書（新規）'!$F$127)</f>
        <v/>
      </c>
      <c r="AQ47" s="73" t="str">
        <f>IF($E47="","",'【様式１】教育課程特例校指定申請書（新規）'!$F$128)</f>
        <v/>
      </c>
      <c r="AR47" s="73" t="str">
        <f>IF($E47="","",'【様式１】教育課程特例校指定申請書（新規）'!$F$129)</f>
        <v/>
      </c>
      <c r="AS47" s="74" t="str">
        <f t="shared" si="0"/>
        <v/>
      </c>
    </row>
    <row r="48" spans="1:45">
      <c r="A48" s="64" t="str">
        <f>IF(E48="","",'【様式１】教育課程特例校指定申請書（新規）'!E$22)</f>
        <v/>
      </c>
      <c r="B48" s="65" t="str">
        <f>IF(E48="","",'【様式１】教育課程特例校指定申請書（新規）'!E$20)</f>
        <v/>
      </c>
      <c r="C48" s="65" t="str">
        <f>IF(E48="","",'【様式１】教育課程特例校指定申請書（新規）'!E$19)</f>
        <v/>
      </c>
      <c r="D48" s="70" t="str">
        <f>IF(E48="","",IF('【様式１】教育課程特例校指定申請書（新規）'!E$17="私立（学校法人立）","私立",IF('【様式１】教育課程特例校指定申請書（新規）'!E$17="私立（学校設置会社立）","株立",'【様式１】教育課程特例校指定申請書（新規）'!E$17)))</f>
        <v/>
      </c>
      <c r="E48" s="67"/>
      <c r="F48" s="70" t="str">
        <f>IF(E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 s="70" t="str">
        <f>IF(E48="","",IF(MONTH('【様式１】教育課程特例校指定申請書（新規）'!J$5)&lt;4,YEAR('【様式１】教育課程特例校指定申請書（新規）'!J$5),YEAR('【様式１】教育課程特例校指定申請書（新規）'!J$5)+1)+0.4)</f>
        <v/>
      </c>
      <c r="H48" s="65"/>
      <c r="I48" s="65"/>
      <c r="J48" s="65"/>
      <c r="K48" s="67"/>
      <c r="L48" s="67"/>
      <c r="M48" s="67"/>
      <c r="N48" s="67"/>
      <c r="O48" s="67"/>
      <c r="P48" s="67"/>
      <c r="Q48" s="67"/>
      <c r="R48" s="67"/>
      <c r="S48" s="67"/>
      <c r="T48" s="67"/>
      <c r="U48" s="67"/>
      <c r="V48" s="67"/>
      <c r="W48" s="67"/>
      <c r="X48" s="67"/>
      <c r="Y48" s="67"/>
      <c r="Z48" s="67"/>
      <c r="AA48" s="67"/>
      <c r="AB48" s="67"/>
      <c r="AC48" s="67"/>
      <c r="AD48" s="67"/>
      <c r="AE48" s="67"/>
      <c r="AF48" s="67"/>
      <c r="AG48" s="73" t="str">
        <f>IF($E48="","",'【様式１】教育課程特例校指定申請書（新規）'!$F$113)</f>
        <v/>
      </c>
      <c r="AH48" s="73" t="str">
        <f>IF($E48="","",'【様式１】教育課程特例校指定申請書（新規）'!$F$114)</f>
        <v/>
      </c>
      <c r="AI48" s="73" t="str">
        <f>IF($E48="","",'【様式１】教育課程特例校指定申請書（新規）'!$F$115)</f>
        <v/>
      </c>
      <c r="AJ48" s="73" t="str">
        <f>IF($E48="","",'【様式１】教育課程特例校指定申請書（新規）'!$F$116)</f>
        <v/>
      </c>
      <c r="AK48" s="73" t="str">
        <f>IF($E48="","",'【様式１】教育課程特例校指定申請書（新規）'!$F$117)</f>
        <v/>
      </c>
      <c r="AL48" s="73" t="str">
        <f>IF($E48="","",'【様式１】教育課程特例校指定申請書（新規）'!$F$118)</f>
        <v/>
      </c>
      <c r="AM48" s="73" t="str">
        <f>IF($E48="","",'【様式１】教育課程特例校指定申請書（新規）'!$F$124)</f>
        <v/>
      </c>
      <c r="AN48" s="73" t="str">
        <f>IF($E48="","",'【様式１】教育課程特例校指定申請書（新規）'!$F$125)</f>
        <v/>
      </c>
      <c r="AO48" s="73" t="str">
        <f>IF($E48="","",'【様式１】教育課程特例校指定申請書（新規）'!$F$126)</f>
        <v/>
      </c>
      <c r="AP48" s="73" t="str">
        <f>IF($E48="","",'【様式１】教育課程特例校指定申請書（新規）'!$F$127)</f>
        <v/>
      </c>
      <c r="AQ48" s="73" t="str">
        <f>IF($E48="","",'【様式１】教育課程特例校指定申請書（新規）'!$F$128)</f>
        <v/>
      </c>
      <c r="AR48" s="73" t="str">
        <f>IF($E48="","",'【様式１】教育課程特例校指定申請書（新規）'!$F$129)</f>
        <v/>
      </c>
      <c r="AS48" s="74" t="str">
        <f t="shared" si="0"/>
        <v/>
      </c>
    </row>
    <row r="49" spans="1:45">
      <c r="A49" s="64" t="str">
        <f>IF(E49="","",'【様式１】教育課程特例校指定申請書（新規）'!E$22)</f>
        <v/>
      </c>
      <c r="B49" s="65" t="str">
        <f>IF(E49="","",'【様式１】教育課程特例校指定申請書（新規）'!E$20)</f>
        <v/>
      </c>
      <c r="C49" s="65" t="str">
        <f>IF(E49="","",'【様式１】教育課程特例校指定申請書（新規）'!E$19)</f>
        <v/>
      </c>
      <c r="D49" s="70" t="str">
        <f>IF(E49="","",IF('【様式１】教育課程特例校指定申請書（新規）'!E$17="私立（学校法人立）","私立",IF('【様式１】教育課程特例校指定申請書（新規）'!E$17="私立（学校設置会社立）","株立",'【様式１】教育課程特例校指定申請書（新規）'!E$17)))</f>
        <v/>
      </c>
      <c r="E49" s="67"/>
      <c r="F49" s="70" t="str">
        <f>IF(E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 s="70" t="str">
        <f>IF(E49="","",IF(MONTH('【様式１】教育課程特例校指定申請書（新規）'!J$5)&lt;4,YEAR('【様式１】教育課程特例校指定申請書（新規）'!J$5),YEAR('【様式１】教育課程特例校指定申請書（新規）'!J$5)+1)+0.4)</f>
        <v/>
      </c>
      <c r="H49" s="65"/>
      <c r="I49" s="65"/>
      <c r="J49" s="65"/>
      <c r="K49" s="67"/>
      <c r="L49" s="67"/>
      <c r="M49" s="67"/>
      <c r="N49" s="67"/>
      <c r="O49" s="67"/>
      <c r="P49" s="67"/>
      <c r="Q49" s="67"/>
      <c r="R49" s="67"/>
      <c r="S49" s="67"/>
      <c r="T49" s="67"/>
      <c r="U49" s="67"/>
      <c r="V49" s="67"/>
      <c r="W49" s="67"/>
      <c r="X49" s="67"/>
      <c r="Y49" s="67"/>
      <c r="Z49" s="67"/>
      <c r="AA49" s="67"/>
      <c r="AB49" s="67"/>
      <c r="AC49" s="67"/>
      <c r="AD49" s="67"/>
      <c r="AE49" s="67"/>
      <c r="AF49" s="67"/>
      <c r="AG49" s="73" t="str">
        <f>IF($E49="","",'【様式１】教育課程特例校指定申請書（新規）'!$F$113)</f>
        <v/>
      </c>
      <c r="AH49" s="73" t="str">
        <f>IF($E49="","",'【様式１】教育課程特例校指定申請書（新規）'!$F$114)</f>
        <v/>
      </c>
      <c r="AI49" s="73" t="str">
        <f>IF($E49="","",'【様式１】教育課程特例校指定申請書（新規）'!$F$115)</f>
        <v/>
      </c>
      <c r="AJ49" s="73" t="str">
        <f>IF($E49="","",'【様式１】教育課程特例校指定申請書（新規）'!$F$116)</f>
        <v/>
      </c>
      <c r="AK49" s="73" t="str">
        <f>IF($E49="","",'【様式１】教育課程特例校指定申請書（新規）'!$F$117)</f>
        <v/>
      </c>
      <c r="AL49" s="73" t="str">
        <f>IF($E49="","",'【様式１】教育課程特例校指定申請書（新規）'!$F$118)</f>
        <v/>
      </c>
      <c r="AM49" s="73" t="str">
        <f>IF($E49="","",'【様式１】教育課程特例校指定申請書（新規）'!$F$124)</f>
        <v/>
      </c>
      <c r="AN49" s="73" t="str">
        <f>IF($E49="","",'【様式１】教育課程特例校指定申請書（新規）'!$F$125)</f>
        <v/>
      </c>
      <c r="AO49" s="73" t="str">
        <f>IF($E49="","",'【様式１】教育課程特例校指定申請書（新規）'!$F$126)</f>
        <v/>
      </c>
      <c r="AP49" s="73" t="str">
        <f>IF($E49="","",'【様式１】教育課程特例校指定申請書（新規）'!$F$127)</f>
        <v/>
      </c>
      <c r="AQ49" s="73" t="str">
        <f>IF($E49="","",'【様式１】教育課程特例校指定申請書（新規）'!$F$128)</f>
        <v/>
      </c>
      <c r="AR49" s="73" t="str">
        <f>IF($E49="","",'【様式１】教育課程特例校指定申請書（新規）'!$F$129)</f>
        <v/>
      </c>
      <c r="AS49" s="74" t="str">
        <f t="shared" si="0"/>
        <v/>
      </c>
    </row>
    <row r="50" spans="1:45">
      <c r="A50" s="64" t="str">
        <f>IF(E50="","",'【様式１】教育課程特例校指定申請書（新規）'!E$22)</f>
        <v/>
      </c>
      <c r="B50" s="65" t="str">
        <f>IF(E50="","",'【様式１】教育課程特例校指定申請書（新規）'!E$20)</f>
        <v/>
      </c>
      <c r="C50" s="65" t="str">
        <f>IF(E50="","",'【様式１】教育課程特例校指定申請書（新規）'!E$19)</f>
        <v/>
      </c>
      <c r="D50" s="70" t="str">
        <f>IF(E50="","",IF('【様式１】教育課程特例校指定申請書（新規）'!E$17="私立（学校法人立）","私立",IF('【様式１】教育課程特例校指定申請書（新規）'!E$17="私立（学校設置会社立）","株立",'【様式１】教育課程特例校指定申請書（新規）'!E$17)))</f>
        <v/>
      </c>
      <c r="E50" s="67"/>
      <c r="F50" s="70" t="str">
        <f>IF(E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 s="70" t="str">
        <f>IF(E50="","",IF(MONTH('【様式１】教育課程特例校指定申請書（新規）'!J$5)&lt;4,YEAR('【様式１】教育課程特例校指定申請書（新規）'!J$5),YEAR('【様式１】教育課程特例校指定申請書（新規）'!J$5)+1)+0.4)</f>
        <v/>
      </c>
      <c r="H50" s="65"/>
      <c r="I50" s="65"/>
      <c r="J50" s="65"/>
      <c r="K50" s="67"/>
      <c r="L50" s="67"/>
      <c r="M50" s="67"/>
      <c r="N50" s="67"/>
      <c r="O50" s="67"/>
      <c r="P50" s="67"/>
      <c r="Q50" s="67"/>
      <c r="R50" s="67"/>
      <c r="S50" s="67"/>
      <c r="T50" s="67"/>
      <c r="U50" s="67"/>
      <c r="V50" s="67"/>
      <c r="W50" s="67"/>
      <c r="X50" s="67"/>
      <c r="Y50" s="67"/>
      <c r="Z50" s="67"/>
      <c r="AA50" s="67"/>
      <c r="AB50" s="67"/>
      <c r="AC50" s="67"/>
      <c r="AD50" s="67"/>
      <c r="AE50" s="67"/>
      <c r="AF50" s="67"/>
      <c r="AG50" s="73" t="str">
        <f>IF($E50="","",'【様式１】教育課程特例校指定申請書（新規）'!$F$113)</f>
        <v/>
      </c>
      <c r="AH50" s="73" t="str">
        <f>IF($E50="","",'【様式１】教育課程特例校指定申請書（新規）'!$F$114)</f>
        <v/>
      </c>
      <c r="AI50" s="73" t="str">
        <f>IF($E50="","",'【様式１】教育課程特例校指定申請書（新規）'!$F$115)</f>
        <v/>
      </c>
      <c r="AJ50" s="73" t="str">
        <f>IF($E50="","",'【様式１】教育課程特例校指定申請書（新規）'!$F$116)</f>
        <v/>
      </c>
      <c r="AK50" s="73" t="str">
        <f>IF($E50="","",'【様式１】教育課程特例校指定申請書（新規）'!$F$117)</f>
        <v/>
      </c>
      <c r="AL50" s="73" t="str">
        <f>IF($E50="","",'【様式１】教育課程特例校指定申請書（新規）'!$F$118)</f>
        <v/>
      </c>
      <c r="AM50" s="73" t="str">
        <f>IF($E50="","",'【様式１】教育課程特例校指定申請書（新規）'!$F$124)</f>
        <v/>
      </c>
      <c r="AN50" s="73" t="str">
        <f>IF($E50="","",'【様式１】教育課程特例校指定申請書（新規）'!$F$125)</f>
        <v/>
      </c>
      <c r="AO50" s="73" t="str">
        <f>IF($E50="","",'【様式１】教育課程特例校指定申請書（新規）'!$F$126)</f>
        <v/>
      </c>
      <c r="AP50" s="73" t="str">
        <f>IF($E50="","",'【様式１】教育課程特例校指定申請書（新規）'!$F$127)</f>
        <v/>
      </c>
      <c r="AQ50" s="73" t="str">
        <f>IF($E50="","",'【様式１】教育課程特例校指定申請書（新規）'!$F$128)</f>
        <v/>
      </c>
      <c r="AR50" s="73" t="str">
        <f>IF($E50="","",'【様式１】教育課程特例校指定申請書（新規）'!$F$129)</f>
        <v/>
      </c>
      <c r="AS50" s="74" t="str">
        <f t="shared" si="0"/>
        <v/>
      </c>
    </row>
    <row r="51" spans="1:45">
      <c r="A51" s="64" t="str">
        <f>IF(E51="","",'【様式１】教育課程特例校指定申請書（新規）'!E$22)</f>
        <v/>
      </c>
      <c r="B51" s="65" t="str">
        <f>IF(E51="","",'【様式１】教育課程特例校指定申請書（新規）'!E$20)</f>
        <v/>
      </c>
      <c r="C51" s="65" t="str">
        <f>IF(E51="","",'【様式１】教育課程特例校指定申請書（新規）'!E$19)</f>
        <v/>
      </c>
      <c r="D51" s="70" t="str">
        <f>IF(E51="","",IF('【様式１】教育課程特例校指定申請書（新規）'!E$17="私立（学校法人立）","私立",IF('【様式１】教育課程特例校指定申請書（新規）'!E$17="私立（学校設置会社立）","株立",'【様式１】教育課程特例校指定申請書（新規）'!E$17)))</f>
        <v/>
      </c>
      <c r="E51" s="67"/>
      <c r="F51" s="70" t="str">
        <f>IF(E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1" s="70" t="str">
        <f>IF(E51="","",IF(MONTH('【様式１】教育課程特例校指定申請書（新規）'!J$5)&lt;4,YEAR('【様式１】教育課程特例校指定申請書（新規）'!J$5),YEAR('【様式１】教育課程特例校指定申請書（新規）'!J$5)+1)+0.4)</f>
        <v/>
      </c>
      <c r="H51" s="65"/>
      <c r="I51" s="65"/>
      <c r="J51" s="65"/>
      <c r="K51" s="67"/>
      <c r="L51" s="67"/>
      <c r="M51" s="67"/>
      <c r="N51" s="67"/>
      <c r="O51" s="67"/>
      <c r="P51" s="67"/>
      <c r="Q51" s="67"/>
      <c r="R51" s="67"/>
      <c r="S51" s="67"/>
      <c r="T51" s="67"/>
      <c r="U51" s="67"/>
      <c r="V51" s="67"/>
      <c r="W51" s="67"/>
      <c r="X51" s="67"/>
      <c r="Y51" s="67"/>
      <c r="Z51" s="67"/>
      <c r="AA51" s="67"/>
      <c r="AB51" s="67"/>
      <c r="AC51" s="67"/>
      <c r="AD51" s="67"/>
      <c r="AE51" s="67"/>
      <c r="AF51" s="67"/>
      <c r="AG51" s="73" t="str">
        <f>IF($E51="","",'【様式１】教育課程特例校指定申請書（新規）'!$F$113)</f>
        <v/>
      </c>
      <c r="AH51" s="73" t="str">
        <f>IF($E51="","",'【様式１】教育課程特例校指定申請書（新規）'!$F$114)</f>
        <v/>
      </c>
      <c r="AI51" s="73" t="str">
        <f>IF($E51="","",'【様式１】教育課程特例校指定申請書（新規）'!$F$115)</f>
        <v/>
      </c>
      <c r="AJ51" s="73" t="str">
        <f>IF($E51="","",'【様式１】教育課程特例校指定申請書（新規）'!$F$116)</f>
        <v/>
      </c>
      <c r="AK51" s="73" t="str">
        <f>IF($E51="","",'【様式１】教育課程特例校指定申請書（新規）'!$F$117)</f>
        <v/>
      </c>
      <c r="AL51" s="73" t="str">
        <f>IF($E51="","",'【様式１】教育課程特例校指定申請書（新規）'!$F$118)</f>
        <v/>
      </c>
      <c r="AM51" s="73" t="str">
        <f>IF($E51="","",'【様式１】教育課程特例校指定申請書（新規）'!$F$124)</f>
        <v/>
      </c>
      <c r="AN51" s="73" t="str">
        <f>IF($E51="","",'【様式１】教育課程特例校指定申請書（新規）'!$F$125)</f>
        <v/>
      </c>
      <c r="AO51" s="73" t="str">
        <f>IF($E51="","",'【様式１】教育課程特例校指定申請書（新規）'!$F$126)</f>
        <v/>
      </c>
      <c r="AP51" s="73" t="str">
        <f>IF($E51="","",'【様式１】教育課程特例校指定申請書（新規）'!$F$127)</f>
        <v/>
      </c>
      <c r="AQ51" s="73" t="str">
        <f>IF($E51="","",'【様式１】教育課程特例校指定申請書（新規）'!$F$128)</f>
        <v/>
      </c>
      <c r="AR51" s="73" t="str">
        <f>IF($E51="","",'【様式１】教育課程特例校指定申請書（新規）'!$F$129)</f>
        <v/>
      </c>
      <c r="AS51" s="74" t="str">
        <f t="shared" si="0"/>
        <v/>
      </c>
    </row>
    <row r="52" spans="1:45">
      <c r="A52" s="64" t="str">
        <f>IF(E52="","",'【様式１】教育課程特例校指定申請書（新規）'!E$22)</f>
        <v/>
      </c>
      <c r="B52" s="65" t="str">
        <f>IF(E52="","",'【様式１】教育課程特例校指定申請書（新規）'!E$20)</f>
        <v/>
      </c>
      <c r="C52" s="65" t="str">
        <f>IF(E52="","",'【様式１】教育課程特例校指定申請書（新規）'!E$19)</f>
        <v/>
      </c>
      <c r="D52" s="70" t="str">
        <f>IF(E52="","",IF('【様式１】教育課程特例校指定申請書（新規）'!E$17="私立（学校法人立）","私立",IF('【様式１】教育課程特例校指定申請書（新規）'!E$17="私立（学校設置会社立）","株立",'【様式１】教育課程特例校指定申請書（新規）'!E$17)))</f>
        <v/>
      </c>
      <c r="E52" s="67"/>
      <c r="F52" s="70" t="str">
        <f>IF(E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2" s="70" t="str">
        <f>IF(E52="","",IF(MONTH('【様式１】教育課程特例校指定申請書（新規）'!J$5)&lt;4,YEAR('【様式１】教育課程特例校指定申請書（新規）'!J$5),YEAR('【様式１】教育課程特例校指定申請書（新規）'!J$5)+1)+0.4)</f>
        <v/>
      </c>
      <c r="H52" s="65"/>
      <c r="I52" s="65"/>
      <c r="J52" s="65"/>
      <c r="K52" s="67"/>
      <c r="L52" s="67"/>
      <c r="M52" s="67"/>
      <c r="N52" s="67"/>
      <c r="O52" s="67"/>
      <c r="P52" s="67"/>
      <c r="Q52" s="67"/>
      <c r="R52" s="67"/>
      <c r="S52" s="67"/>
      <c r="T52" s="67"/>
      <c r="U52" s="67"/>
      <c r="V52" s="67"/>
      <c r="W52" s="67"/>
      <c r="X52" s="67"/>
      <c r="Y52" s="67"/>
      <c r="Z52" s="67"/>
      <c r="AA52" s="67"/>
      <c r="AB52" s="67"/>
      <c r="AC52" s="67"/>
      <c r="AD52" s="67"/>
      <c r="AE52" s="67"/>
      <c r="AF52" s="67"/>
      <c r="AG52" s="73" t="str">
        <f>IF($E52="","",'【様式１】教育課程特例校指定申請書（新規）'!$F$113)</f>
        <v/>
      </c>
      <c r="AH52" s="73" t="str">
        <f>IF($E52="","",'【様式１】教育課程特例校指定申請書（新規）'!$F$114)</f>
        <v/>
      </c>
      <c r="AI52" s="73" t="str">
        <f>IF($E52="","",'【様式１】教育課程特例校指定申請書（新規）'!$F$115)</f>
        <v/>
      </c>
      <c r="AJ52" s="73" t="str">
        <f>IF($E52="","",'【様式１】教育課程特例校指定申請書（新規）'!$F$116)</f>
        <v/>
      </c>
      <c r="AK52" s="73" t="str">
        <f>IF($E52="","",'【様式１】教育課程特例校指定申請書（新規）'!$F$117)</f>
        <v/>
      </c>
      <c r="AL52" s="73" t="str">
        <f>IF($E52="","",'【様式１】教育課程特例校指定申請書（新規）'!$F$118)</f>
        <v/>
      </c>
      <c r="AM52" s="73" t="str">
        <f>IF($E52="","",'【様式１】教育課程特例校指定申請書（新規）'!$F$124)</f>
        <v/>
      </c>
      <c r="AN52" s="73" t="str">
        <f>IF($E52="","",'【様式１】教育課程特例校指定申請書（新規）'!$F$125)</f>
        <v/>
      </c>
      <c r="AO52" s="73" t="str">
        <f>IF($E52="","",'【様式１】教育課程特例校指定申請書（新規）'!$F$126)</f>
        <v/>
      </c>
      <c r="AP52" s="73" t="str">
        <f>IF($E52="","",'【様式１】教育課程特例校指定申請書（新規）'!$F$127)</f>
        <v/>
      </c>
      <c r="AQ52" s="73" t="str">
        <f>IF($E52="","",'【様式１】教育課程特例校指定申請書（新規）'!$F$128)</f>
        <v/>
      </c>
      <c r="AR52" s="73" t="str">
        <f>IF($E52="","",'【様式１】教育課程特例校指定申請書（新規）'!$F$129)</f>
        <v/>
      </c>
      <c r="AS52" s="74" t="str">
        <f t="shared" si="0"/>
        <v/>
      </c>
    </row>
    <row r="53" spans="1:45">
      <c r="A53" s="64" t="str">
        <f>IF(E53="","",'【様式１】教育課程特例校指定申請書（新規）'!E$22)</f>
        <v/>
      </c>
      <c r="B53" s="65" t="str">
        <f>IF(E53="","",'【様式１】教育課程特例校指定申請書（新規）'!E$20)</f>
        <v/>
      </c>
      <c r="C53" s="65" t="str">
        <f>IF(E53="","",'【様式１】教育課程特例校指定申請書（新規）'!E$19)</f>
        <v/>
      </c>
      <c r="D53" s="70" t="str">
        <f>IF(E53="","",IF('【様式１】教育課程特例校指定申請書（新規）'!E$17="私立（学校法人立）","私立",IF('【様式１】教育課程特例校指定申請書（新規）'!E$17="私立（学校設置会社立）","株立",'【様式１】教育課程特例校指定申請書（新規）'!E$17)))</f>
        <v/>
      </c>
      <c r="E53" s="67"/>
      <c r="F53" s="70" t="str">
        <f>IF(E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3" s="70" t="str">
        <f>IF(E53="","",IF(MONTH('【様式１】教育課程特例校指定申請書（新規）'!J$5)&lt;4,YEAR('【様式１】教育課程特例校指定申請書（新規）'!J$5),YEAR('【様式１】教育課程特例校指定申請書（新規）'!J$5)+1)+0.4)</f>
        <v/>
      </c>
      <c r="H53" s="65"/>
      <c r="I53" s="65"/>
      <c r="J53" s="65"/>
      <c r="K53" s="67"/>
      <c r="L53" s="67"/>
      <c r="M53" s="67"/>
      <c r="N53" s="67"/>
      <c r="O53" s="67"/>
      <c r="P53" s="67"/>
      <c r="Q53" s="67"/>
      <c r="R53" s="67"/>
      <c r="S53" s="67"/>
      <c r="T53" s="67"/>
      <c r="U53" s="67"/>
      <c r="V53" s="67"/>
      <c r="W53" s="67"/>
      <c r="X53" s="67"/>
      <c r="Y53" s="67"/>
      <c r="Z53" s="67"/>
      <c r="AA53" s="67"/>
      <c r="AB53" s="67"/>
      <c r="AC53" s="67"/>
      <c r="AD53" s="67"/>
      <c r="AE53" s="67"/>
      <c r="AF53" s="67"/>
      <c r="AG53" s="73" t="str">
        <f>IF($E53="","",'【様式１】教育課程特例校指定申請書（新規）'!$F$113)</f>
        <v/>
      </c>
      <c r="AH53" s="73" t="str">
        <f>IF($E53="","",'【様式１】教育課程特例校指定申請書（新規）'!$F$114)</f>
        <v/>
      </c>
      <c r="AI53" s="73" t="str">
        <f>IF($E53="","",'【様式１】教育課程特例校指定申請書（新規）'!$F$115)</f>
        <v/>
      </c>
      <c r="AJ53" s="73" t="str">
        <f>IF($E53="","",'【様式１】教育課程特例校指定申請書（新規）'!$F$116)</f>
        <v/>
      </c>
      <c r="AK53" s="73" t="str">
        <f>IF($E53="","",'【様式１】教育課程特例校指定申請書（新規）'!$F$117)</f>
        <v/>
      </c>
      <c r="AL53" s="73" t="str">
        <f>IF($E53="","",'【様式１】教育課程特例校指定申請書（新規）'!$F$118)</f>
        <v/>
      </c>
      <c r="AM53" s="73" t="str">
        <f>IF($E53="","",'【様式１】教育課程特例校指定申請書（新規）'!$F$124)</f>
        <v/>
      </c>
      <c r="AN53" s="73" t="str">
        <f>IF($E53="","",'【様式１】教育課程特例校指定申請書（新規）'!$F$125)</f>
        <v/>
      </c>
      <c r="AO53" s="73" t="str">
        <f>IF($E53="","",'【様式１】教育課程特例校指定申請書（新規）'!$F$126)</f>
        <v/>
      </c>
      <c r="AP53" s="73" t="str">
        <f>IF($E53="","",'【様式１】教育課程特例校指定申請書（新規）'!$F$127)</f>
        <v/>
      </c>
      <c r="AQ53" s="73" t="str">
        <f>IF($E53="","",'【様式１】教育課程特例校指定申請書（新規）'!$F$128)</f>
        <v/>
      </c>
      <c r="AR53" s="73" t="str">
        <f>IF($E53="","",'【様式１】教育課程特例校指定申請書（新規）'!$F$129)</f>
        <v/>
      </c>
      <c r="AS53" s="74" t="str">
        <f t="shared" si="0"/>
        <v/>
      </c>
    </row>
    <row r="54" spans="1:45">
      <c r="A54" s="64" t="str">
        <f>IF(E54="","",'【様式１】教育課程特例校指定申請書（新規）'!E$22)</f>
        <v/>
      </c>
      <c r="B54" s="65" t="str">
        <f>IF(E54="","",'【様式１】教育課程特例校指定申請書（新規）'!E$20)</f>
        <v/>
      </c>
      <c r="C54" s="65" t="str">
        <f>IF(E54="","",'【様式１】教育課程特例校指定申請書（新規）'!E$19)</f>
        <v/>
      </c>
      <c r="D54" s="70" t="str">
        <f>IF(E54="","",IF('【様式１】教育課程特例校指定申請書（新規）'!E$17="私立（学校法人立）","私立",IF('【様式１】教育課程特例校指定申請書（新規）'!E$17="私立（学校設置会社立）","株立",'【様式１】教育課程特例校指定申請書（新規）'!E$17)))</f>
        <v/>
      </c>
      <c r="E54" s="67"/>
      <c r="F54" s="70" t="str">
        <f>IF(E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4" s="70" t="str">
        <f>IF(E54="","",IF(MONTH('【様式１】教育課程特例校指定申請書（新規）'!J$5)&lt;4,YEAR('【様式１】教育課程特例校指定申請書（新規）'!J$5),YEAR('【様式１】教育課程特例校指定申請書（新規）'!J$5)+1)+0.4)</f>
        <v/>
      </c>
      <c r="H54" s="65"/>
      <c r="I54" s="65"/>
      <c r="J54" s="65"/>
      <c r="K54" s="67"/>
      <c r="L54" s="67"/>
      <c r="M54" s="67"/>
      <c r="N54" s="67"/>
      <c r="O54" s="67"/>
      <c r="P54" s="67"/>
      <c r="Q54" s="67"/>
      <c r="R54" s="67"/>
      <c r="S54" s="67"/>
      <c r="T54" s="67"/>
      <c r="U54" s="67"/>
      <c r="V54" s="67"/>
      <c r="W54" s="67"/>
      <c r="X54" s="67"/>
      <c r="Y54" s="67"/>
      <c r="Z54" s="67"/>
      <c r="AA54" s="67"/>
      <c r="AB54" s="67"/>
      <c r="AC54" s="67"/>
      <c r="AD54" s="67"/>
      <c r="AE54" s="67"/>
      <c r="AF54" s="67"/>
      <c r="AG54" s="73" t="str">
        <f>IF($E54="","",'【様式１】教育課程特例校指定申請書（新規）'!$F$113)</f>
        <v/>
      </c>
      <c r="AH54" s="73" t="str">
        <f>IF($E54="","",'【様式１】教育課程特例校指定申請書（新規）'!$F$114)</f>
        <v/>
      </c>
      <c r="AI54" s="73" t="str">
        <f>IF($E54="","",'【様式１】教育課程特例校指定申請書（新規）'!$F$115)</f>
        <v/>
      </c>
      <c r="AJ54" s="73" t="str">
        <f>IF($E54="","",'【様式１】教育課程特例校指定申請書（新規）'!$F$116)</f>
        <v/>
      </c>
      <c r="AK54" s="73" t="str">
        <f>IF($E54="","",'【様式１】教育課程特例校指定申請書（新規）'!$F$117)</f>
        <v/>
      </c>
      <c r="AL54" s="73" t="str">
        <f>IF($E54="","",'【様式１】教育課程特例校指定申請書（新規）'!$F$118)</f>
        <v/>
      </c>
      <c r="AM54" s="73" t="str">
        <f>IF($E54="","",'【様式１】教育課程特例校指定申請書（新規）'!$F$124)</f>
        <v/>
      </c>
      <c r="AN54" s="73" t="str">
        <f>IF($E54="","",'【様式１】教育課程特例校指定申請書（新規）'!$F$125)</f>
        <v/>
      </c>
      <c r="AO54" s="73" t="str">
        <f>IF($E54="","",'【様式１】教育課程特例校指定申請書（新規）'!$F$126)</f>
        <v/>
      </c>
      <c r="AP54" s="73" t="str">
        <f>IF($E54="","",'【様式１】教育課程特例校指定申請書（新規）'!$F$127)</f>
        <v/>
      </c>
      <c r="AQ54" s="73" t="str">
        <f>IF($E54="","",'【様式１】教育課程特例校指定申請書（新規）'!$F$128)</f>
        <v/>
      </c>
      <c r="AR54" s="73" t="str">
        <f>IF($E54="","",'【様式１】教育課程特例校指定申請書（新規）'!$F$129)</f>
        <v/>
      </c>
      <c r="AS54" s="74" t="str">
        <f t="shared" si="0"/>
        <v/>
      </c>
    </row>
    <row r="55" spans="1:45">
      <c r="A55" s="64" t="str">
        <f>IF(E55="","",'【様式１】教育課程特例校指定申請書（新規）'!E$22)</f>
        <v/>
      </c>
      <c r="B55" s="65" t="str">
        <f>IF(E55="","",'【様式１】教育課程特例校指定申請書（新規）'!E$20)</f>
        <v/>
      </c>
      <c r="C55" s="65" t="str">
        <f>IF(E55="","",'【様式１】教育課程特例校指定申請書（新規）'!E$19)</f>
        <v/>
      </c>
      <c r="D55" s="70" t="str">
        <f>IF(E55="","",IF('【様式１】教育課程特例校指定申請書（新規）'!E$17="私立（学校法人立）","私立",IF('【様式１】教育課程特例校指定申請書（新規）'!E$17="私立（学校設置会社立）","株立",'【様式１】教育課程特例校指定申請書（新規）'!E$17)))</f>
        <v/>
      </c>
      <c r="E55" s="67"/>
      <c r="F55" s="70" t="str">
        <f>IF(E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5" s="70" t="str">
        <f>IF(E55="","",IF(MONTH('【様式１】教育課程特例校指定申請書（新規）'!J$5)&lt;4,YEAR('【様式１】教育課程特例校指定申請書（新規）'!J$5),YEAR('【様式１】教育課程特例校指定申請書（新規）'!J$5)+1)+0.4)</f>
        <v/>
      </c>
      <c r="H55" s="65"/>
      <c r="I55" s="65"/>
      <c r="J55" s="65"/>
      <c r="K55" s="67"/>
      <c r="L55" s="67"/>
      <c r="M55" s="67"/>
      <c r="N55" s="67"/>
      <c r="O55" s="67"/>
      <c r="P55" s="67"/>
      <c r="Q55" s="67"/>
      <c r="R55" s="67"/>
      <c r="S55" s="67"/>
      <c r="T55" s="67"/>
      <c r="U55" s="67"/>
      <c r="V55" s="67"/>
      <c r="W55" s="67"/>
      <c r="X55" s="67"/>
      <c r="Y55" s="67"/>
      <c r="Z55" s="67"/>
      <c r="AA55" s="67"/>
      <c r="AB55" s="67"/>
      <c r="AC55" s="67"/>
      <c r="AD55" s="67"/>
      <c r="AE55" s="67"/>
      <c r="AF55" s="67"/>
      <c r="AG55" s="73" t="str">
        <f>IF($E55="","",'【様式１】教育課程特例校指定申請書（新規）'!$F$113)</f>
        <v/>
      </c>
      <c r="AH55" s="73" t="str">
        <f>IF($E55="","",'【様式１】教育課程特例校指定申請書（新規）'!$F$114)</f>
        <v/>
      </c>
      <c r="AI55" s="73" t="str">
        <f>IF($E55="","",'【様式１】教育課程特例校指定申請書（新規）'!$F$115)</f>
        <v/>
      </c>
      <c r="AJ55" s="73" t="str">
        <f>IF($E55="","",'【様式１】教育課程特例校指定申請書（新規）'!$F$116)</f>
        <v/>
      </c>
      <c r="AK55" s="73" t="str">
        <f>IF($E55="","",'【様式１】教育課程特例校指定申請書（新規）'!$F$117)</f>
        <v/>
      </c>
      <c r="AL55" s="73" t="str">
        <f>IF($E55="","",'【様式１】教育課程特例校指定申請書（新規）'!$F$118)</f>
        <v/>
      </c>
      <c r="AM55" s="73" t="str">
        <f>IF($E55="","",'【様式１】教育課程特例校指定申請書（新規）'!$F$124)</f>
        <v/>
      </c>
      <c r="AN55" s="73" t="str">
        <f>IF($E55="","",'【様式１】教育課程特例校指定申請書（新規）'!$F$125)</f>
        <v/>
      </c>
      <c r="AO55" s="73" t="str">
        <f>IF($E55="","",'【様式１】教育課程特例校指定申請書（新規）'!$F$126)</f>
        <v/>
      </c>
      <c r="AP55" s="73" t="str">
        <f>IF($E55="","",'【様式１】教育課程特例校指定申請書（新規）'!$F$127)</f>
        <v/>
      </c>
      <c r="AQ55" s="73" t="str">
        <f>IF($E55="","",'【様式１】教育課程特例校指定申請書（新規）'!$F$128)</f>
        <v/>
      </c>
      <c r="AR55" s="73" t="str">
        <f>IF($E55="","",'【様式１】教育課程特例校指定申請書（新規）'!$F$129)</f>
        <v/>
      </c>
      <c r="AS55" s="74" t="str">
        <f t="shared" si="0"/>
        <v/>
      </c>
    </row>
    <row r="56" spans="1:45">
      <c r="A56" s="64" t="str">
        <f>IF(E56="","",'【様式１】教育課程特例校指定申請書（新規）'!E$22)</f>
        <v/>
      </c>
      <c r="B56" s="65" t="str">
        <f>IF(E56="","",'【様式１】教育課程特例校指定申請書（新規）'!E$20)</f>
        <v/>
      </c>
      <c r="C56" s="65" t="str">
        <f>IF(E56="","",'【様式１】教育課程特例校指定申請書（新規）'!E$19)</f>
        <v/>
      </c>
      <c r="D56" s="70" t="str">
        <f>IF(E56="","",IF('【様式１】教育課程特例校指定申請書（新規）'!E$17="私立（学校法人立）","私立",IF('【様式１】教育課程特例校指定申請書（新規）'!E$17="私立（学校設置会社立）","株立",'【様式１】教育課程特例校指定申請書（新規）'!E$17)))</f>
        <v/>
      </c>
      <c r="E56" s="67"/>
      <c r="F56" s="70" t="str">
        <f>IF(E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6" s="70" t="str">
        <f>IF(E56="","",IF(MONTH('【様式１】教育課程特例校指定申請書（新規）'!J$5)&lt;4,YEAR('【様式１】教育課程特例校指定申請書（新規）'!J$5),YEAR('【様式１】教育課程特例校指定申請書（新規）'!J$5)+1)+0.4)</f>
        <v/>
      </c>
      <c r="H56" s="65"/>
      <c r="I56" s="65"/>
      <c r="J56" s="65"/>
      <c r="K56" s="67"/>
      <c r="L56" s="67"/>
      <c r="M56" s="67"/>
      <c r="N56" s="67"/>
      <c r="O56" s="67"/>
      <c r="P56" s="67"/>
      <c r="Q56" s="67"/>
      <c r="R56" s="67"/>
      <c r="S56" s="67"/>
      <c r="T56" s="67"/>
      <c r="U56" s="67"/>
      <c r="V56" s="67"/>
      <c r="W56" s="67"/>
      <c r="X56" s="67"/>
      <c r="Y56" s="67"/>
      <c r="Z56" s="67"/>
      <c r="AA56" s="67"/>
      <c r="AB56" s="67"/>
      <c r="AC56" s="67"/>
      <c r="AD56" s="67"/>
      <c r="AE56" s="67"/>
      <c r="AF56" s="67"/>
      <c r="AG56" s="73" t="str">
        <f>IF($E56="","",'【様式１】教育課程特例校指定申請書（新規）'!$F$113)</f>
        <v/>
      </c>
      <c r="AH56" s="73" t="str">
        <f>IF($E56="","",'【様式１】教育課程特例校指定申請書（新規）'!$F$114)</f>
        <v/>
      </c>
      <c r="AI56" s="73" t="str">
        <f>IF($E56="","",'【様式１】教育課程特例校指定申請書（新規）'!$F$115)</f>
        <v/>
      </c>
      <c r="AJ56" s="73" t="str">
        <f>IF($E56="","",'【様式１】教育課程特例校指定申請書（新規）'!$F$116)</f>
        <v/>
      </c>
      <c r="AK56" s="73" t="str">
        <f>IF($E56="","",'【様式１】教育課程特例校指定申請書（新規）'!$F$117)</f>
        <v/>
      </c>
      <c r="AL56" s="73" t="str">
        <f>IF($E56="","",'【様式１】教育課程特例校指定申請書（新規）'!$F$118)</f>
        <v/>
      </c>
      <c r="AM56" s="73" t="str">
        <f>IF($E56="","",'【様式１】教育課程特例校指定申請書（新規）'!$F$124)</f>
        <v/>
      </c>
      <c r="AN56" s="73" t="str">
        <f>IF($E56="","",'【様式１】教育課程特例校指定申請書（新規）'!$F$125)</f>
        <v/>
      </c>
      <c r="AO56" s="73" t="str">
        <f>IF($E56="","",'【様式１】教育課程特例校指定申請書（新規）'!$F$126)</f>
        <v/>
      </c>
      <c r="AP56" s="73" t="str">
        <f>IF($E56="","",'【様式１】教育課程特例校指定申請書（新規）'!$F$127)</f>
        <v/>
      </c>
      <c r="AQ56" s="73" t="str">
        <f>IF($E56="","",'【様式１】教育課程特例校指定申請書（新規）'!$F$128)</f>
        <v/>
      </c>
      <c r="AR56" s="73" t="str">
        <f>IF($E56="","",'【様式１】教育課程特例校指定申請書（新規）'!$F$129)</f>
        <v/>
      </c>
      <c r="AS56" s="74" t="str">
        <f t="shared" si="0"/>
        <v/>
      </c>
    </row>
    <row r="57" spans="1:45">
      <c r="A57" s="64" t="str">
        <f>IF(E57="","",'【様式１】教育課程特例校指定申請書（新規）'!E$22)</f>
        <v/>
      </c>
      <c r="B57" s="65" t="str">
        <f>IF(E57="","",'【様式１】教育課程特例校指定申請書（新規）'!E$20)</f>
        <v/>
      </c>
      <c r="C57" s="65" t="str">
        <f>IF(E57="","",'【様式１】教育課程特例校指定申請書（新規）'!E$19)</f>
        <v/>
      </c>
      <c r="D57" s="70" t="str">
        <f>IF(E57="","",IF('【様式１】教育課程特例校指定申請書（新規）'!E$17="私立（学校法人立）","私立",IF('【様式１】教育課程特例校指定申請書（新規）'!E$17="私立（学校設置会社立）","株立",'【様式１】教育課程特例校指定申請書（新規）'!E$17)))</f>
        <v/>
      </c>
      <c r="E57" s="67"/>
      <c r="F57" s="70" t="str">
        <f>IF(E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7" s="70" t="str">
        <f>IF(E57="","",IF(MONTH('【様式１】教育課程特例校指定申請書（新規）'!J$5)&lt;4,YEAR('【様式１】教育課程特例校指定申請書（新規）'!J$5),YEAR('【様式１】教育課程特例校指定申請書（新規）'!J$5)+1)+0.4)</f>
        <v/>
      </c>
      <c r="H57" s="65"/>
      <c r="I57" s="65"/>
      <c r="J57" s="65"/>
      <c r="K57" s="67"/>
      <c r="L57" s="67"/>
      <c r="M57" s="67"/>
      <c r="N57" s="67"/>
      <c r="O57" s="67"/>
      <c r="P57" s="67"/>
      <c r="Q57" s="67"/>
      <c r="R57" s="67"/>
      <c r="S57" s="67"/>
      <c r="T57" s="67"/>
      <c r="U57" s="67"/>
      <c r="V57" s="67"/>
      <c r="W57" s="67"/>
      <c r="X57" s="67"/>
      <c r="Y57" s="67"/>
      <c r="Z57" s="67"/>
      <c r="AA57" s="67"/>
      <c r="AB57" s="67"/>
      <c r="AC57" s="67"/>
      <c r="AD57" s="67"/>
      <c r="AE57" s="67"/>
      <c r="AF57" s="67"/>
      <c r="AG57" s="73" t="str">
        <f>IF($E57="","",'【様式１】教育課程特例校指定申請書（新規）'!$F$113)</f>
        <v/>
      </c>
      <c r="AH57" s="73" t="str">
        <f>IF($E57="","",'【様式１】教育課程特例校指定申請書（新規）'!$F$114)</f>
        <v/>
      </c>
      <c r="AI57" s="73" t="str">
        <f>IF($E57="","",'【様式１】教育課程特例校指定申請書（新規）'!$F$115)</f>
        <v/>
      </c>
      <c r="AJ57" s="73" t="str">
        <f>IF($E57="","",'【様式１】教育課程特例校指定申請書（新規）'!$F$116)</f>
        <v/>
      </c>
      <c r="AK57" s="73" t="str">
        <f>IF($E57="","",'【様式１】教育課程特例校指定申請書（新規）'!$F$117)</f>
        <v/>
      </c>
      <c r="AL57" s="73" t="str">
        <f>IF($E57="","",'【様式１】教育課程特例校指定申請書（新規）'!$F$118)</f>
        <v/>
      </c>
      <c r="AM57" s="73" t="str">
        <f>IF($E57="","",'【様式１】教育課程特例校指定申請書（新規）'!$F$124)</f>
        <v/>
      </c>
      <c r="AN57" s="73" t="str">
        <f>IF($E57="","",'【様式１】教育課程特例校指定申請書（新規）'!$F$125)</f>
        <v/>
      </c>
      <c r="AO57" s="73" t="str">
        <f>IF($E57="","",'【様式１】教育課程特例校指定申請書（新規）'!$F$126)</f>
        <v/>
      </c>
      <c r="AP57" s="73" t="str">
        <f>IF($E57="","",'【様式１】教育課程特例校指定申請書（新規）'!$F$127)</f>
        <v/>
      </c>
      <c r="AQ57" s="73" t="str">
        <f>IF($E57="","",'【様式１】教育課程特例校指定申請書（新規）'!$F$128)</f>
        <v/>
      </c>
      <c r="AR57" s="73" t="str">
        <f>IF($E57="","",'【様式１】教育課程特例校指定申請書（新規）'!$F$129)</f>
        <v/>
      </c>
      <c r="AS57" s="74" t="str">
        <f t="shared" si="0"/>
        <v/>
      </c>
    </row>
    <row r="58" spans="1:45">
      <c r="A58" s="64" t="str">
        <f>IF(E58="","",'【様式１】教育課程特例校指定申請書（新規）'!E$22)</f>
        <v/>
      </c>
      <c r="B58" s="65" t="str">
        <f>IF(E58="","",'【様式１】教育課程特例校指定申請書（新規）'!E$20)</f>
        <v/>
      </c>
      <c r="C58" s="65" t="str">
        <f>IF(E58="","",'【様式１】教育課程特例校指定申請書（新規）'!E$19)</f>
        <v/>
      </c>
      <c r="D58" s="70" t="str">
        <f>IF(E58="","",IF('【様式１】教育課程特例校指定申請書（新規）'!E$17="私立（学校法人立）","私立",IF('【様式１】教育課程特例校指定申請書（新規）'!E$17="私立（学校設置会社立）","株立",'【様式１】教育課程特例校指定申請書（新規）'!E$17)))</f>
        <v/>
      </c>
      <c r="E58" s="67"/>
      <c r="F58" s="70" t="str">
        <f>IF(E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8" s="70" t="str">
        <f>IF(E58="","",IF(MONTH('【様式１】教育課程特例校指定申請書（新規）'!J$5)&lt;4,YEAR('【様式１】教育課程特例校指定申請書（新規）'!J$5),YEAR('【様式１】教育課程特例校指定申請書（新規）'!J$5)+1)+0.4)</f>
        <v/>
      </c>
      <c r="H58" s="65"/>
      <c r="I58" s="65"/>
      <c r="J58" s="65"/>
      <c r="K58" s="67"/>
      <c r="L58" s="67"/>
      <c r="M58" s="67"/>
      <c r="N58" s="67"/>
      <c r="O58" s="67"/>
      <c r="P58" s="67"/>
      <c r="Q58" s="67"/>
      <c r="R58" s="67"/>
      <c r="S58" s="67"/>
      <c r="T58" s="67"/>
      <c r="U58" s="67"/>
      <c r="V58" s="67"/>
      <c r="W58" s="67"/>
      <c r="X58" s="67"/>
      <c r="Y58" s="67"/>
      <c r="Z58" s="67"/>
      <c r="AA58" s="67"/>
      <c r="AB58" s="67"/>
      <c r="AC58" s="67"/>
      <c r="AD58" s="67"/>
      <c r="AE58" s="67"/>
      <c r="AF58" s="67"/>
      <c r="AG58" s="73" t="str">
        <f>IF($E58="","",'【様式１】教育課程特例校指定申請書（新規）'!$F$113)</f>
        <v/>
      </c>
      <c r="AH58" s="73" t="str">
        <f>IF($E58="","",'【様式１】教育課程特例校指定申請書（新規）'!$F$114)</f>
        <v/>
      </c>
      <c r="AI58" s="73" t="str">
        <f>IF($E58="","",'【様式１】教育課程特例校指定申請書（新規）'!$F$115)</f>
        <v/>
      </c>
      <c r="AJ58" s="73" t="str">
        <f>IF($E58="","",'【様式１】教育課程特例校指定申請書（新規）'!$F$116)</f>
        <v/>
      </c>
      <c r="AK58" s="73" t="str">
        <f>IF($E58="","",'【様式１】教育課程特例校指定申請書（新規）'!$F$117)</f>
        <v/>
      </c>
      <c r="AL58" s="73" t="str">
        <f>IF($E58="","",'【様式１】教育課程特例校指定申請書（新規）'!$F$118)</f>
        <v/>
      </c>
      <c r="AM58" s="73" t="str">
        <f>IF($E58="","",'【様式１】教育課程特例校指定申請書（新規）'!$F$124)</f>
        <v/>
      </c>
      <c r="AN58" s="73" t="str">
        <f>IF($E58="","",'【様式１】教育課程特例校指定申請書（新規）'!$F$125)</f>
        <v/>
      </c>
      <c r="AO58" s="73" t="str">
        <f>IF($E58="","",'【様式１】教育課程特例校指定申請書（新規）'!$F$126)</f>
        <v/>
      </c>
      <c r="AP58" s="73" t="str">
        <f>IF($E58="","",'【様式１】教育課程特例校指定申請書（新規）'!$F$127)</f>
        <v/>
      </c>
      <c r="AQ58" s="73" t="str">
        <f>IF($E58="","",'【様式１】教育課程特例校指定申請書（新規）'!$F$128)</f>
        <v/>
      </c>
      <c r="AR58" s="73" t="str">
        <f>IF($E58="","",'【様式１】教育課程特例校指定申請書（新規）'!$F$129)</f>
        <v/>
      </c>
      <c r="AS58" s="74" t="str">
        <f t="shared" si="0"/>
        <v/>
      </c>
    </row>
    <row r="59" spans="1:45">
      <c r="A59" s="64" t="str">
        <f>IF(E59="","",'【様式１】教育課程特例校指定申請書（新規）'!E$22)</f>
        <v/>
      </c>
      <c r="B59" s="65" t="str">
        <f>IF(E59="","",'【様式１】教育課程特例校指定申請書（新規）'!E$20)</f>
        <v/>
      </c>
      <c r="C59" s="65" t="str">
        <f>IF(E59="","",'【様式１】教育課程特例校指定申請書（新規）'!E$19)</f>
        <v/>
      </c>
      <c r="D59" s="70" t="str">
        <f>IF(E59="","",IF('【様式１】教育課程特例校指定申請書（新規）'!E$17="私立（学校法人立）","私立",IF('【様式１】教育課程特例校指定申請書（新規）'!E$17="私立（学校設置会社立）","株立",'【様式１】教育課程特例校指定申請書（新規）'!E$17)))</f>
        <v/>
      </c>
      <c r="E59" s="67"/>
      <c r="F59" s="70" t="str">
        <f>IF(E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9" s="70" t="str">
        <f>IF(E59="","",IF(MONTH('【様式１】教育課程特例校指定申請書（新規）'!J$5)&lt;4,YEAR('【様式１】教育課程特例校指定申請書（新規）'!J$5),YEAR('【様式１】教育課程特例校指定申請書（新規）'!J$5)+1)+0.4)</f>
        <v/>
      </c>
      <c r="H59" s="65"/>
      <c r="I59" s="65"/>
      <c r="J59" s="65"/>
      <c r="K59" s="67"/>
      <c r="L59" s="67"/>
      <c r="M59" s="67"/>
      <c r="N59" s="67"/>
      <c r="O59" s="67"/>
      <c r="P59" s="67"/>
      <c r="Q59" s="67"/>
      <c r="R59" s="67"/>
      <c r="S59" s="67"/>
      <c r="T59" s="67"/>
      <c r="U59" s="67"/>
      <c r="V59" s="67"/>
      <c r="W59" s="67"/>
      <c r="X59" s="67"/>
      <c r="Y59" s="67"/>
      <c r="Z59" s="67"/>
      <c r="AA59" s="67"/>
      <c r="AB59" s="67"/>
      <c r="AC59" s="67"/>
      <c r="AD59" s="67"/>
      <c r="AE59" s="67"/>
      <c r="AF59" s="67"/>
      <c r="AG59" s="73" t="str">
        <f>IF($E59="","",'【様式１】教育課程特例校指定申請書（新規）'!$F$113)</f>
        <v/>
      </c>
      <c r="AH59" s="73" t="str">
        <f>IF($E59="","",'【様式１】教育課程特例校指定申請書（新規）'!$F$114)</f>
        <v/>
      </c>
      <c r="AI59" s="73" t="str">
        <f>IF($E59="","",'【様式１】教育課程特例校指定申請書（新規）'!$F$115)</f>
        <v/>
      </c>
      <c r="AJ59" s="73" t="str">
        <f>IF($E59="","",'【様式１】教育課程特例校指定申請書（新規）'!$F$116)</f>
        <v/>
      </c>
      <c r="AK59" s="73" t="str">
        <f>IF($E59="","",'【様式１】教育課程特例校指定申請書（新規）'!$F$117)</f>
        <v/>
      </c>
      <c r="AL59" s="73" t="str">
        <f>IF($E59="","",'【様式１】教育課程特例校指定申請書（新規）'!$F$118)</f>
        <v/>
      </c>
      <c r="AM59" s="73" t="str">
        <f>IF($E59="","",'【様式１】教育課程特例校指定申請書（新規）'!$F$124)</f>
        <v/>
      </c>
      <c r="AN59" s="73" t="str">
        <f>IF($E59="","",'【様式１】教育課程特例校指定申請書（新規）'!$F$125)</f>
        <v/>
      </c>
      <c r="AO59" s="73" t="str">
        <f>IF($E59="","",'【様式１】教育課程特例校指定申請書（新規）'!$F$126)</f>
        <v/>
      </c>
      <c r="AP59" s="73" t="str">
        <f>IF($E59="","",'【様式１】教育課程特例校指定申請書（新規）'!$F$127)</f>
        <v/>
      </c>
      <c r="AQ59" s="73" t="str">
        <f>IF($E59="","",'【様式１】教育課程特例校指定申請書（新規）'!$F$128)</f>
        <v/>
      </c>
      <c r="AR59" s="73" t="str">
        <f>IF($E59="","",'【様式１】教育課程特例校指定申請書（新規）'!$F$129)</f>
        <v/>
      </c>
      <c r="AS59" s="74" t="str">
        <f t="shared" si="0"/>
        <v/>
      </c>
    </row>
    <row r="60" spans="1:45">
      <c r="A60" s="64" t="str">
        <f>IF(E60="","",'【様式１】教育課程特例校指定申請書（新規）'!E$22)</f>
        <v/>
      </c>
      <c r="B60" s="65" t="str">
        <f>IF(E60="","",'【様式１】教育課程特例校指定申請書（新規）'!E$20)</f>
        <v/>
      </c>
      <c r="C60" s="65" t="str">
        <f>IF(E60="","",'【様式１】教育課程特例校指定申請書（新規）'!E$19)</f>
        <v/>
      </c>
      <c r="D60" s="70" t="str">
        <f>IF(E60="","",IF('【様式１】教育課程特例校指定申請書（新規）'!E$17="私立（学校法人立）","私立",IF('【様式１】教育課程特例校指定申請書（新規）'!E$17="私立（学校設置会社立）","株立",'【様式１】教育課程特例校指定申請書（新規）'!E$17)))</f>
        <v/>
      </c>
      <c r="E60" s="67"/>
      <c r="F60" s="70" t="str">
        <f>IF(E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0" s="70" t="str">
        <f>IF(E60="","",IF(MONTH('【様式１】教育課程特例校指定申請書（新規）'!J$5)&lt;4,YEAR('【様式１】教育課程特例校指定申請書（新規）'!J$5),YEAR('【様式１】教育課程特例校指定申請書（新規）'!J$5)+1)+0.4)</f>
        <v/>
      </c>
      <c r="H60" s="65"/>
      <c r="I60" s="65"/>
      <c r="J60" s="65"/>
      <c r="K60" s="67"/>
      <c r="L60" s="67"/>
      <c r="M60" s="67"/>
      <c r="N60" s="67"/>
      <c r="O60" s="67"/>
      <c r="P60" s="67"/>
      <c r="Q60" s="67"/>
      <c r="R60" s="67"/>
      <c r="S60" s="67"/>
      <c r="T60" s="67"/>
      <c r="U60" s="67"/>
      <c r="V60" s="67"/>
      <c r="W60" s="67"/>
      <c r="X60" s="67"/>
      <c r="Y60" s="67"/>
      <c r="Z60" s="67"/>
      <c r="AA60" s="67"/>
      <c r="AB60" s="67"/>
      <c r="AC60" s="67"/>
      <c r="AD60" s="67"/>
      <c r="AE60" s="67"/>
      <c r="AF60" s="67"/>
      <c r="AG60" s="73" t="str">
        <f>IF($E60="","",'【様式１】教育課程特例校指定申請書（新規）'!$F$113)</f>
        <v/>
      </c>
      <c r="AH60" s="73" t="str">
        <f>IF($E60="","",'【様式１】教育課程特例校指定申請書（新規）'!$F$114)</f>
        <v/>
      </c>
      <c r="AI60" s="73" t="str">
        <f>IF($E60="","",'【様式１】教育課程特例校指定申請書（新規）'!$F$115)</f>
        <v/>
      </c>
      <c r="AJ60" s="73" t="str">
        <f>IF($E60="","",'【様式１】教育課程特例校指定申請書（新規）'!$F$116)</f>
        <v/>
      </c>
      <c r="AK60" s="73" t="str">
        <f>IF($E60="","",'【様式１】教育課程特例校指定申請書（新規）'!$F$117)</f>
        <v/>
      </c>
      <c r="AL60" s="73" t="str">
        <f>IF($E60="","",'【様式１】教育課程特例校指定申請書（新規）'!$F$118)</f>
        <v/>
      </c>
      <c r="AM60" s="73" t="str">
        <f>IF($E60="","",'【様式１】教育課程特例校指定申請書（新規）'!$F$124)</f>
        <v/>
      </c>
      <c r="AN60" s="73" t="str">
        <f>IF($E60="","",'【様式１】教育課程特例校指定申請書（新規）'!$F$125)</f>
        <v/>
      </c>
      <c r="AO60" s="73" t="str">
        <f>IF($E60="","",'【様式１】教育課程特例校指定申請書（新規）'!$F$126)</f>
        <v/>
      </c>
      <c r="AP60" s="73" t="str">
        <f>IF($E60="","",'【様式１】教育課程特例校指定申請書（新規）'!$F$127)</f>
        <v/>
      </c>
      <c r="AQ60" s="73" t="str">
        <f>IF($E60="","",'【様式１】教育課程特例校指定申請書（新規）'!$F$128)</f>
        <v/>
      </c>
      <c r="AR60" s="73" t="str">
        <f>IF($E60="","",'【様式１】教育課程特例校指定申請書（新規）'!$F$129)</f>
        <v/>
      </c>
      <c r="AS60" s="74" t="str">
        <f t="shared" si="0"/>
        <v/>
      </c>
    </row>
    <row r="61" spans="1:45">
      <c r="A61" s="64" t="str">
        <f>IF(E61="","",'【様式１】教育課程特例校指定申請書（新規）'!E$22)</f>
        <v/>
      </c>
      <c r="B61" s="65" t="str">
        <f>IF(E61="","",'【様式１】教育課程特例校指定申請書（新規）'!E$20)</f>
        <v/>
      </c>
      <c r="C61" s="65" t="str">
        <f>IF(E61="","",'【様式１】教育課程特例校指定申請書（新規）'!E$19)</f>
        <v/>
      </c>
      <c r="D61" s="70" t="str">
        <f>IF(E61="","",IF('【様式１】教育課程特例校指定申請書（新規）'!E$17="私立（学校法人立）","私立",IF('【様式１】教育課程特例校指定申請書（新規）'!E$17="私立（学校設置会社立）","株立",'【様式１】教育課程特例校指定申請書（新規）'!E$17)))</f>
        <v/>
      </c>
      <c r="E61" s="67"/>
      <c r="F61" s="70" t="str">
        <f>IF(E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1" s="70" t="str">
        <f>IF(E61="","",IF(MONTH('【様式１】教育課程特例校指定申請書（新規）'!J$5)&lt;4,YEAR('【様式１】教育課程特例校指定申請書（新規）'!J$5),YEAR('【様式１】教育課程特例校指定申請書（新規）'!J$5)+1)+0.4)</f>
        <v/>
      </c>
      <c r="H61" s="65"/>
      <c r="I61" s="65"/>
      <c r="J61" s="65"/>
      <c r="K61" s="67"/>
      <c r="L61" s="67"/>
      <c r="M61" s="67"/>
      <c r="N61" s="67"/>
      <c r="O61" s="67"/>
      <c r="P61" s="67"/>
      <c r="Q61" s="67"/>
      <c r="R61" s="67"/>
      <c r="S61" s="67"/>
      <c r="T61" s="67"/>
      <c r="U61" s="67"/>
      <c r="V61" s="67"/>
      <c r="W61" s="67"/>
      <c r="X61" s="67"/>
      <c r="Y61" s="67"/>
      <c r="Z61" s="67"/>
      <c r="AA61" s="67"/>
      <c r="AB61" s="67"/>
      <c r="AC61" s="67"/>
      <c r="AD61" s="67"/>
      <c r="AE61" s="67"/>
      <c r="AF61" s="67"/>
      <c r="AG61" s="73" t="str">
        <f>IF($E61="","",'【様式１】教育課程特例校指定申請書（新規）'!$F$113)</f>
        <v/>
      </c>
      <c r="AH61" s="73" t="str">
        <f>IF($E61="","",'【様式１】教育課程特例校指定申請書（新規）'!$F$114)</f>
        <v/>
      </c>
      <c r="AI61" s="73" t="str">
        <f>IF($E61="","",'【様式１】教育課程特例校指定申請書（新規）'!$F$115)</f>
        <v/>
      </c>
      <c r="AJ61" s="73" t="str">
        <f>IF($E61="","",'【様式１】教育課程特例校指定申請書（新規）'!$F$116)</f>
        <v/>
      </c>
      <c r="AK61" s="73" t="str">
        <f>IF($E61="","",'【様式１】教育課程特例校指定申請書（新規）'!$F$117)</f>
        <v/>
      </c>
      <c r="AL61" s="73" t="str">
        <f>IF($E61="","",'【様式１】教育課程特例校指定申請書（新規）'!$F$118)</f>
        <v/>
      </c>
      <c r="AM61" s="73" t="str">
        <f>IF($E61="","",'【様式１】教育課程特例校指定申請書（新規）'!$F$124)</f>
        <v/>
      </c>
      <c r="AN61" s="73" t="str">
        <f>IF($E61="","",'【様式１】教育課程特例校指定申請書（新規）'!$F$125)</f>
        <v/>
      </c>
      <c r="AO61" s="73" t="str">
        <f>IF($E61="","",'【様式１】教育課程特例校指定申請書（新規）'!$F$126)</f>
        <v/>
      </c>
      <c r="AP61" s="73" t="str">
        <f>IF($E61="","",'【様式１】教育課程特例校指定申請書（新規）'!$F$127)</f>
        <v/>
      </c>
      <c r="AQ61" s="73" t="str">
        <f>IF($E61="","",'【様式１】教育課程特例校指定申請書（新規）'!$F$128)</f>
        <v/>
      </c>
      <c r="AR61" s="73" t="str">
        <f>IF($E61="","",'【様式１】教育課程特例校指定申請書（新規）'!$F$129)</f>
        <v/>
      </c>
      <c r="AS61" s="74" t="str">
        <f t="shared" si="0"/>
        <v/>
      </c>
    </row>
    <row r="62" spans="1:45">
      <c r="A62" s="64" t="str">
        <f>IF(E62="","",'【様式１】教育課程特例校指定申請書（新規）'!E$22)</f>
        <v/>
      </c>
      <c r="B62" s="65" t="str">
        <f>IF(E62="","",'【様式１】教育課程特例校指定申請書（新規）'!E$20)</f>
        <v/>
      </c>
      <c r="C62" s="65" t="str">
        <f>IF(E62="","",'【様式１】教育課程特例校指定申請書（新規）'!E$19)</f>
        <v/>
      </c>
      <c r="D62" s="70" t="str">
        <f>IF(E62="","",IF('【様式１】教育課程特例校指定申請書（新規）'!E$17="私立（学校法人立）","私立",IF('【様式１】教育課程特例校指定申請書（新規）'!E$17="私立（学校設置会社立）","株立",'【様式１】教育課程特例校指定申請書（新規）'!E$17)))</f>
        <v/>
      </c>
      <c r="E62" s="67"/>
      <c r="F62" s="70" t="str">
        <f>IF(E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2" s="70" t="str">
        <f>IF(E62="","",IF(MONTH('【様式１】教育課程特例校指定申請書（新規）'!J$5)&lt;4,YEAR('【様式１】教育課程特例校指定申請書（新規）'!J$5),YEAR('【様式１】教育課程特例校指定申請書（新規）'!J$5)+1)+0.4)</f>
        <v/>
      </c>
      <c r="H62" s="65"/>
      <c r="I62" s="65"/>
      <c r="J62" s="65"/>
      <c r="K62" s="67"/>
      <c r="L62" s="67"/>
      <c r="M62" s="67"/>
      <c r="N62" s="67"/>
      <c r="O62" s="67"/>
      <c r="P62" s="67"/>
      <c r="Q62" s="67"/>
      <c r="R62" s="67"/>
      <c r="S62" s="67"/>
      <c r="T62" s="67"/>
      <c r="U62" s="67"/>
      <c r="V62" s="67"/>
      <c r="W62" s="67"/>
      <c r="X62" s="67"/>
      <c r="Y62" s="67"/>
      <c r="Z62" s="67"/>
      <c r="AA62" s="67"/>
      <c r="AB62" s="67"/>
      <c r="AC62" s="67"/>
      <c r="AD62" s="67"/>
      <c r="AE62" s="67"/>
      <c r="AF62" s="67"/>
      <c r="AG62" s="73" t="str">
        <f>IF($E62="","",'【様式１】教育課程特例校指定申請書（新規）'!$F$113)</f>
        <v/>
      </c>
      <c r="AH62" s="73" t="str">
        <f>IF($E62="","",'【様式１】教育課程特例校指定申請書（新規）'!$F$114)</f>
        <v/>
      </c>
      <c r="AI62" s="73" t="str">
        <f>IF($E62="","",'【様式１】教育課程特例校指定申請書（新規）'!$F$115)</f>
        <v/>
      </c>
      <c r="AJ62" s="73" t="str">
        <f>IF($E62="","",'【様式１】教育課程特例校指定申請書（新規）'!$F$116)</f>
        <v/>
      </c>
      <c r="AK62" s="73" t="str">
        <f>IF($E62="","",'【様式１】教育課程特例校指定申請書（新規）'!$F$117)</f>
        <v/>
      </c>
      <c r="AL62" s="73" t="str">
        <f>IF($E62="","",'【様式１】教育課程特例校指定申請書（新規）'!$F$118)</f>
        <v/>
      </c>
      <c r="AM62" s="73" t="str">
        <f>IF($E62="","",'【様式１】教育課程特例校指定申請書（新規）'!$F$124)</f>
        <v/>
      </c>
      <c r="AN62" s="73" t="str">
        <f>IF($E62="","",'【様式１】教育課程特例校指定申請書（新規）'!$F$125)</f>
        <v/>
      </c>
      <c r="AO62" s="73" t="str">
        <f>IF($E62="","",'【様式１】教育課程特例校指定申請書（新規）'!$F$126)</f>
        <v/>
      </c>
      <c r="AP62" s="73" t="str">
        <f>IF($E62="","",'【様式１】教育課程特例校指定申請書（新規）'!$F$127)</f>
        <v/>
      </c>
      <c r="AQ62" s="73" t="str">
        <f>IF($E62="","",'【様式１】教育課程特例校指定申請書（新規）'!$F$128)</f>
        <v/>
      </c>
      <c r="AR62" s="73" t="str">
        <f>IF($E62="","",'【様式１】教育課程特例校指定申請書（新規）'!$F$129)</f>
        <v/>
      </c>
      <c r="AS62" s="74" t="str">
        <f t="shared" si="0"/>
        <v/>
      </c>
    </row>
    <row r="63" spans="1:45">
      <c r="A63" s="64" t="str">
        <f>IF(E63="","",'【様式１】教育課程特例校指定申請書（新規）'!E$22)</f>
        <v/>
      </c>
      <c r="B63" s="65" t="str">
        <f>IF(E63="","",'【様式１】教育課程特例校指定申請書（新規）'!E$20)</f>
        <v/>
      </c>
      <c r="C63" s="65" t="str">
        <f>IF(E63="","",'【様式１】教育課程特例校指定申請書（新規）'!E$19)</f>
        <v/>
      </c>
      <c r="D63" s="70" t="str">
        <f>IF(E63="","",IF('【様式１】教育課程特例校指定申請書（新規）'!E$17="私立（学校法人立）","私立",IF('【様式１】教育課程特例校指定申請書（新規）'!E$17="私立（学校設置会社立）","株立",'【様式１】教育課程特例校指定申請書（新規）'!E$17)))</f>
        <v/>
      </c>
      <c r="E63" s="67"/>
      <c r="F63" s="70" t="str">
        <f>IF(E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3" s="70" t="str">
        <f>IF(E63="","",IF(MONTH('【様式１】教育課程特例校指定申請書（新規）'!J$5)&lt;4,YEAR('【様式１】教育課程特例校指定申請書（新規）'!J$5),YEAR('【様式１】教育課程特例校指定申請書（新規）'!J$5)+1)+0.4)</f>
        <v/>
      </c>
      <c r="H63" s="65"/>
      <c r="I63" s="65"/>
      <c r="J63" s="65"/>
      <c r="K63" s="67"/>
      <c r="L63" s="67"/>
      <c r="M63" s="67"/>
      <c r="N63" s="67"/>
      <c r="O63" s="67"/>
      <c r="P63" s="67"/>
      <c r="Q63" s="67"/>
      <c r="R63" s="67"/>
      <c r="S63" s="67"/>
      <c r="T63" s="67"/>
      <c r="U63" s="67"/>
      <c r="V63" s="67"/>
      <c r="W63" s="67"/>
      <c r="X63" s="67"/>
      <c r="Y63" s="67"/>
      <c r="Z63" s="67"/>
      <c r="AA63" s="67"/>
      <c r="AB63" s="67"/>
      <c r="AC63" s="67"/>
      <c r="AD63" s="67"/>
      <c r="AE63" s="67"/>
      <c r="AF63" s="67"/>
      <c r="AG63" s="73" t="str">
        <f>IF($E63="","",'【様式１】教育課程特例校指定申請書（新規）'!$F$113)</f>
        <v/>
      </c>
      <c r="AH63" s="73" t="str">
        <f>IF($E63="","",'【様式１】教育課程特例校指定申請書（新規）'!$F$114)</f>
        <v/>
      </c>
      <c r="AI63" s="73" t="str">
        <f>IF($E63="","",'【様式１】教育課程特例校指定申請書（新規）'!$F$115)</f>
        <v/>
      </c>
      <c r="AJ63" s="73" t="str">
        <f>IF($E63="","",'【様式１】教育課程特例校指定申請書（新規）'!$F$116)</f>
        <v/>
      </c>
      <c r="AK63" s="73" t="str">
        <f>IF($E63="","",'【様式１】教育課程特例校指定申請書（新規）'!$F$117)</f>
        <v/>
      </c>
      <c r="AL63" s="73" t="str">
        <f>IF($E63="","",'【様式１】教育課程特例校指定申請書（新規）'!$F$118)</f>
        <v/>
      </c>
      <c r="AM63" s="73" t="str">
        <f>IF($E63="","",'【様式１】教育課程特例校指定申請書（新規）'!$F$124)</f>
        <v/>
      </c>
      <c r="AN63" s="73" t="str">
        <f>IF($E63="","",'【様式１】教育課程特例校指定申請書（新規）'!$F$125)</f>
        <v/>
      </c>
      <c r="AO63" s="73" t="str">
        <f>IF($E63="","",'【様式１】教育課程特例校指定申請書（新規）'!$F$126)</f>
        <v/>
      </c>
      <c r="AP63" s="73" t="str">
        <f>IF($E63="","",'【様式１】教育課程特例校指定申請書（新規）'!$F$127)</f>
        <v/>
      </c>
      <c r="AQ63" s="73" t="str">
        <f>IF($E63="","",'【様式１】教育課程特例校指定申請書（新規）'!$F$128)</f>
        <v/>
      </c>
      <c r="AR63" s="73" t="str">
        <f>IF($E63="","",'【様式１】教育課程特例校指定申請書（新規）'!$F$129)</f>
        <v/>
      </c>
      <c r="AS63" s="74" t="str">
        <f t="shared" si="0"/>
        <v/>
      </c>
    </row>
    <row r="64" spans="1:45">
      <c r="A64" s="64" t="str">
        <f>IF(E64="","",'【様式１】教育課程特例校指定申請書（新規）'!E$22)</f>
        <v/>
      </c>
      <c r="B64" s="65" t="str">
        <f>IF(E64="","",'【様式１】教育課程特例校指定申請書（新規）'!E$20)</f>
        <v/>
      </c>
      <c r="C64" s="65" t="str">
        <f>IF(E64="","",'【様式１】教育課程特例校指定申請書（新規）'!E$19)</f>
        <v/>
      </c>
      <c r="D64" s="70" t="str">
        <f>IF(E64="","",IF('【様式１】教育課程特例校指定申請書（新規）'!E$17="私立（学校法人立）","私立",IF('【様式１】教育課程特例校指定申請書（新規）'!E$17="私立（学校設置会社立）","株立",'【様式１】教育課程特例校指定申請書（新規）'!E$17)))</f>
        <v/>
      </c>
      <c r="E64" s="67"/>
      <c r="F64" s="70" t="str">
        <f>IF(E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4" s="70" t="str">
        <f>IF(E64="","",IF(MONTH('【様式１】教育課程特例校指定申請書（新規）'!J$5)&lt;4,YEAR('【様式１】教育課程特例校指定申請書（新規）'!J$5),YEAR('【様式１】教育課程特例校指定申請書（新規）'!J$5)+1)+0.4)</f>
        <v/>
      </c>
      <c r="H64" s="65"/>
      <c r="I64" s="65"/>
      <c r="J64" s="65"/>
      <c r="K64" s="67"/>
      <c r="L64" s="67"/>
      <c r="M64" s="67"/>
      <c r="N64" s="67"/>
      <c r="O64" s="67"/>
      <c r="P64" s="67"/>
      <c r="Q64" s="67"/>
      <c r="R64" s="67"/>
      <c r="S64" s="67"/>
      <c r="T64" s="67"/>
      <c r="U64" s="67"/>
      <c r="V64" s="67"/>
      <c r="W64" s="67"/>
      <c r="X64" s="67"/>
      <c r="Y64" s="67"/>
      <c r="Z64" s="67"/>
      <c r="AA64" s="67"/>
      <c r="AB64" s="67"/>
      <c r="AC64" s="67"/>
      <c r="AD64" s="67"/>
      <c r="AE64" s="67"/>
      <c r="AF64" s="67"/>
      <c r="AG64" s="73" t="str">
        <f>IF($E64="","",'【様式１】教育課程特例校指定申請書（新規）'!$F$113)</f>
        <v/>
      </c>
      <c r="AH64" s="73" t="str">
        <f>IF($E64="","",'【様式１】教育課程特例校指定申請書（新規）'!$F$114)</f>
        <v/>
      </c>
      <c r="AI64" s="73" t="str">
        <f>IF($E64="","",'【様式１】教育課程特例校指定申請書（新規）'!$F$115)</f>
        <v/>
      </c>
      <c r="AJ64" s="73" t="str">
        <f>IF($E64="","",'【様式１】教育課程特例校指定申請書（新規）'!$F$116)</f>
        <v/>
      </c>
      <c r="AK64" s="73" t="str">
        <f>IF($E64="","",'【様式１】教育課程特例校指定申請書（新規）'!$F$117)</f>
        <v/>
      </c>
      <c r="AL64" s="73" t="str">
        <f>IF($E64="","",'【様式１】教育課程特例校指定申請書（新規）'!$F$118)</f>
        <v/>
      </c>
      <c r="AM64" s="73" t="str">
        <f>IF($E64="","",'【様式１】教育課程特例校指定申請書（新規）'!$F$124)</f>
        <v/>
      </c>
      <c r="AN64" s="73" t="str">
        <f>IF($E64="","",'【様式１】教育課程特例校指定申請書（新規）'!$F$125)</f>
        <v/>
      </c>
      <c r="AO64" s="73" t="str">
        <f>IF($E64="","",'【様式１】教育課程特例校指定申請書（新規）'!$F$126)</f>
        <v/>
      </c>
      <c r="AP64" s="73" t="str">
        <f>IF($E64="","",'【様式１】教育課程特例校指定申請書（新規）'!$F$127)</f>
        <v/>
      </c>
      <c r="AQ64" s="73" t="str">
        <f>IF($E64="","",'【様式１】教育課程特例校指定申請書（新規）'!$F$128)</f>
        <v/>
      </c>
      <c r="AR64" s="73" t="str">
        <f>IF($E64="","",'【様式１】教育課程特例校指定申請書（新規）'!$F$129)</f>
        <v/>
      </c>
      <c r="AS64" s="74" t="str">
        <f t="shared" si="0"/>
        <v/>
      </c>
    </row>
    <row r="65" spans="1:45">
      <c r="A65" s="64" t="str">
        <f>IF(E65="","",'【様式１】教育課程特例校指定申請書（新規）'!E$22)</f>
        <v/>
      </c>
      <c r="B65" s="65" t="str">
        <f>IF(E65="","",'【様式１】教育課程特例校指定申請書（新規）'!E$20)</f>
        <v/>
      </c>
      <c r="C65" s="65" t="str">
        <f>IF(E65="","",'【様式１】教育課程特例校指定申請書（新規）'!E$19)</f>
        <v/>
      </c>
      <c r="D65" s="70" t="str">
        <f>IF(E65="","",IF('【様式１】教育課程特例校指定申請書（新規）'!E$17="私立（学校法人立）","私立",IF('【様式１】教育課程特例校指定申請書（新規）'!E$17="私立（学校設置会社立）","株立",'【様式１】教育課程特例校指定申請書（新規）'!E$17)))</f>
        <v/>
      </c>
      <c r="E65" s="67"/>
      <c r="F65" s="70" t="str">
        <f>IF(E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5" s="70" t="str">
        <f>IF(E65="","",IF(MONTH('【様式１】教育課程特例校指定申請書（新規）'!J$5)&lt;4,YEAR('【様式１】教育課程特例校指定申請書（新規）'!J$5),YEAR('【様式１】教育課程特例校指定申請書（新規）'!J$5)+1)+0.4)</f>
        <v/>
      </c>
      <c r="H65" s="65"/>
      <c r="I65" s="65"/>
      <c r="J65" s="65"/>
      <c r="K65" s="67"/>
      <c r="L65" s="67"/>
      <c r="M65" s="67"/>
      <c r="N65" s="67"/>
      <c r="O65" s="67"/>
      <c r="P65" s="67"/>
      <c r="Q65" s="67"/>
      <c r="R65" s="67"/>
      <c r="S65" s="67"/>
      <c r="T65" s="67"/>
      <c r="U65" s="67"/>
      <c r="V65" s="67"/>
      <c r="W65" s="67"/>
      <c r="X65" s="67"/>
      <c r="Y65" s="67"/>
      <c r="Z65" s="67"/>
      <c r="AA65" s="67"/>
      <c r="AB65" s="67"/>
      <c r="AC65" s="67"/>
      <c r="AD65" s="67"/>
      <c r="AE65" s="67"/>
      <c r="AF65" s="67"/>
      <c r="AG65" s="73" t="str">
        <f>IF($E65="","",'【様式１】教育課程特例校指定申請書（新規）'!$F$113)</f>
        <v/>
      </c>
      <c r="AH65" s="73" t="str">
        <f>IF($E65="","",'【様式１】教育課程特例校指定申請書（新規）'!$F$114)</f>
        <v/>
      </c>
      <c r="AI65" s="73" t="str">
        <f>IF($E65="","",'【様式１】教育課程特例校指定申請書（新規）'!$F$115)</f>
        <v/>
      </c>
      <c r="AJ65" s="73" t="str">
        <f>IF($E65="","",'【様式１】教育課程特例校指定申請書（新規）'!$F$116)</f>
        <v/>
      </c>
      <c r="AK65" s="73" t="str">
        <f>IF($E65="","",'【様式１】教育課程特例校指定申請書（新規）'!$F$117)</f>
        <v/>
      </c>
      <c r="AL65" s="73" t="str">
        <f>IF($E65="","",'【様式１】教育課程特例校指定申請書（新規）'!$F$118)</f>
        <v/>
      </c>
      <c r="AM65" s="73" t="str">
        <f>IF($E65="","",'【様式１】教育課程特例校指定申請書（新規）'!$F$124)</f>
        <v/>
      </c>
      <c r="AN65" s="73" t="str">
        <f>IF($E65="","",'【様式１】教育課程特例校指定申請書（新規）'!$F$125)</f>
        <v/>
      </c>
      <c r="AO65" s="73" t="str">
        <f>IF($E65="","",'【様式１】教育課程特例校指定申請書（新規）'!$F$126)</f>
        <v/>
      </c>
      <c r="AP65" s="73" t="str">
        <f>IF($E65="","",'【様式１】教育課程特例校指定申請書（新規）'!$F$127)</f>
        <v/>
      </c>
      <c r="AQ65" s="73" t="str">
        <f>IF($E65="","",'【様式１】教育課程特例校指定申請書（新規）'!$F$128)</f>
        <v/>
      </c>
      <c r="AR65" s="73" t="str">
        <f>IF($E65="","",'【様式１】教育課程特例校指定申請書（新規）'!$F$129)</f>
        <v/>
      </c>
      <c r="AS65" s="74" t="str">
        <f t="shared" si="0"/>
        <v/>
      </c>
    </row>
    <row r="66" spans="1:45">
      <c r="A66" s="64" t="str">
        <f>IF(E66="","",'【様式１】教育課程特例校指定申請書（新規）'!E$22)</f>
        <v/>
      </c>
      <c r="B66" s="65" t="str">
        <f>IF(E66="","",'【様式１】教育課程特例校指定申請書（新規）'!E$20)</f>
        <v/>
      </c>
      <c r="C66" s="65" t="str">
        <f>IF(E66="","",'【様式１】教育課程特例校指定申請書（新規）'!E$19)</f>
        <v/>
      </c>
      <c r="D66" s="70" t="str">
        <f>IF(E66="","",IF('【様式１】教育課程特例校指定申請書（新規）'!E$17="私立（学校法人立）","私立",IF('【様式１】教育課程特例校指定申請書（新規）'!E$17="私立（学校設置会社立）","株立",'【様式１】教育課程特例校指定申請書（新規）'!E$17)))</f>
        <v/>
      </c>
      <c r="E66" s="67"/>
      <c r="F66" s="70" t="str">
        <f>IF(E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6" s="70" t="str">
        <f>IF(E66="","",IF(MONTH('【様式１】教育課程特例校指定申請書（新規）'!J$5)&lt;4,YEAR('【様式１】教育課程特例校指定申請書（新規）'!J$5),YEAR('【様式１】教育課程特例校指定申請書（新規）'!J$5)+1)+0.4)</f>
        <v/>
      </c>
      <c r="H66" s="65"/>
      <c r="I66" s="65"/>
      <c r="J66" s="65"/>
      <c r="K66" s="67"/>
      <c r="L66" s="67"/>
      <c r="M66" s="67"/>
      <c r="N66" s="67"/>
      <c r="O66" s="67"/>
      <c r="P66" s="67"/>
      <c r="Q66" s="67"/>
      <c r="R66" s="67"/>
      <c r="S66" s="67"/>
      <c r="T66" s="67"/>
      <c r="U66" s="67"/>
      <c r="V66" s="67"/>
      <c r="W66" s="67"/>
      <c r="X66" s="67"/>
      <c r="Y66" s="67"/>
      <c r="Z66" s="67"/>
      <c r="AA66" s="67"/>
      <c r="AB66" s="67"/>
      <c r="AC66" s="67"/>
      <c r="AD66" s="67"/>
      <c r="AE66" s="67"/>
      <c r="AF66" s="67"/>
      <c r="AG66" s="73" t="str">
        <f>IF($E66="","",'【様式１】教育課程特例校指定申請書（新規）'!$F$113)</f>
        <v/>
      </c>
      <c r="AH66" s="73" t="str">
        <f>IF($E66="","",'【様式１】教育課程特例校指定申請書（新規）'!$F$114)</f>
        <v/>
      </c>
      <c r="AI66" s="73" t="str">
        <f>IF($E66="","",'【様式１】教育課程特例校指定申請書（新規）'!$F$115)</f>
        <v/>
      </c>
      <c r="AJ66" s="73" t="str">
        <f>IF($E66="","",'【様式１】教育課程特例校指定申請書（新規）'!$F$116)</f>
        <v/>
      </c>
      <c r="AK66" s="73" t="str">
        <f>IF($E66="","",'【様式１】教育課程特例校指定申請書（新規）'!$F$117)</f>
        <v/>
      </c>
      <c r="AL66" s="73" t="str">
        <f>IF($E66="","",'【様式１】教育課程特例校指定申請書（新規）'!$F$118)</f>
        <v/>
      </c>
      <c r="AM66" s="73" t="str">
        <f>IF($E66="","",'【様式１】教育課程特例校指定申請書（新規）'!$F$124)</f>
        <v/>
      </c>
      <c r="AN66" s="73" t="str">
        <f>IF($E66="","",'【様式１】教育課程特例校指定申請書（新規）'!$F$125)</f>
        <v/>
      </c>
      <c r="AO66" s="73" t="str">
        <f>IF($E66="","",'【様式１】教育課程特例校指定申請書（新規）'!$F$126)</f>
        <v/>
      </c>
      <c r="AP66" s="73" t="str">
        <f>IF($E66="","",'【様式１】教育課程特例校指定申請書（新規）'!$F$127)</f>
        <v/>
      </c>
      <c r="AQ66" s="73" t="str">
        <f>IF($E66="","",'【様式１】教育課程特例校指定申請書（新規）'!$F$128)</f>
        <v/>
      </c>
      <c r="AR66" s="73" t="str">
        <f>IF($E66="","",'【様式１】教育課程特例校指定申請書（新規）'!$F$129)</f>
        <v/>
      </c>
      <c r="AS66" s="74" t="str">
        <f t="shared" si="0"/>
        <v/>
      </c>
    </row>
    <row r="67" spans="1:45">
      <c r="A67" s="64" t="str">
        <f>IF(E67="","",'【様式１】教育課程特例校指定申請書（新規）'!E$22)</f>
        <v/>
      </c>
      <c r="B67" s="65" t="str">
        <f>IF(E67="","",'【様式１】教育課程特例校指定申請書（新規）'!E$20)</f>
        <v/>
      </c>
      <c r="C67" s="65" t="str">
        <f>IF(E67="","",'【様式１】教育課程特例校指定申請書（新規）'!E$19)</f>
        <v/>
      </c>
      <c r="D67" s="70" t="str">
        <f>IF(E67="","",IF('【様式１】教育課程特例校指定申請書（新規）'!E$17="私立（学校法人立）","私立",IF('【様式１】教育課程特例校指定申請書（新規）'!E$17="私立（学校設置会社立）","株立",'【様式１】教育課程特例校指定申請書（新規）'!E$17)))</f>
        <v/>
      </c>
      <c r="E67" s="67"/>
      <c r="F67" s="70" t="str">
        <f>IF(E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7" s="70" t="str">
        <f>IF(E67="","",IF(MONTH('【様式１】教育課程特例校指定申請書（新規）'!J$5)&lt;4,YEAR('【様式１】教育課程特例校指定申請書（新規）'!J$5),YEAR('【様式１】教育課程特例校指定申請書（新規）'!J$5)+1)+0.4)</f>
        <v/>
      </c>
      <c r="H67" s="65"/>
      <c r="I67" s="65"/>
      <c r="J67" s="65"/>
      <c r="K67" s="67"/>
      <c r="L67" s="67"/>
      <c r="M67" s="67"/>
      <c r="N67" s="67"/>
      <c r="O67" s="67"/>
      <c r="P67" s="67"/>
      <c r="Q67" s="67"/>
      <c r="R67" s="67"/>
      <c r="S67" s="67"/>
      <c r="T67" s="67"/>
      <c r="U67" s="67"/>
      <c r="V67" s="67"/>
      <c r="W67" s="67"/>
      <c r="X67" s="67"/>
      <c r="Y67" s="67"/>
      <c r="Z67" s="67"/>
      <c r="AA67" s="67"/>
      <c r="AB67" s="67"/>
      <c r="AC67" s="67"/>
      <c r="AD67" s="67"/>
      <c r="AE67" s="67"/>
      <c r="AF67" s="67"/>
      <c r="AG67" s="73" t="str">
        <f>IF($E67="","",'【様式１】教育課程特例校指定申請書（新規）'!$F$113)</f>
        <v/>
      </c>
      <c r="AH67" s="73" t="str">
        <f>IF($E67="","",'【様式１】教育課程特例校指定申請書（新規）'!$F$114)</f>
        <v/>
      </c>
      <c r="AI67" s="73" t="str">
        <f>IF($E67="","",'【様式１】教育課程特例校指定申請書（新規）'!$F$115)</f>
        <v/>
      </c>
      <c r="AJ67" s="73" t="str">
        <f>IF($E67="","",'【様式１】教育課程特例校指定申請書（新規）'!$F$116)</f>
        <v/>
      </c>
      <c r="AK67" s="73" t="str">
        <f>IF($E67="","",'【様式１】教育課程特例校指定申請書（新規）'!$F$117)</f>
        <v/>
      </c>
      <c r="AL67" s="73" t="str">
        <f>IF($E67="","",'【様式１】教育課程特例校指定申請書（新規）'!$F$118)</f>
        <v/>
      </c>
      <c r="AM67" s="73" t="str">
        <f>IF($E67="","",'【様式１】教育課程特例校指定申請書（新規）'!$F$124)</f>
        <v/>
      </c>
      <c r="AN67" s="73" t="str">
        <f>IF($E67="","",'【様式１】教育課程特例校指定申請書（新規）'!$F$125)</f>
        <v/>
      </c>
      <c r="AO67" s="73" t="str">
        <f>IF($E67="","",'【様式１】教育課程特例校指定申請書（新規）'!$F$126)</f>
        <v/>
      </c>
      <c r="AP67" s="73" t="str">
        <f>IF($E67="","",'【様式１】教育課程特例校指定申請書（新規）'!$F$127)</f>
        <v/>
      </c>
      <c r="AQ67" s="73" t="str">
        <f>IF($E67="","",'【様式１】教育課程特例校指定申請書（新規）'!$F$128)</f>
        <v/>
      </c>
      <c r="AR67" s="73" t="str">
        <f>IF($E67="","",'【様式１】教育課程特例校指定申請書（新規）'!$F$129)</f>
        <v/>
      </c>
      <c r="AS67" s="74" t="str">
        <f t="shared" si="0"/>
        <v/>
      </c>
    </row>
    <row r="68" spans="1:45">
      <c r="A68" s="64" t="str">
        <f>IF(E68="","",'【様式１】教育課程特例校指定申請書（新規）'!E$22)</f>
        <v/>
      </c>
      <c r="B68" s="65" t="str">
        <f>IF(E68="","",'【様式１】教育課程特例校指定申請書（新規）'!E$20)</f>
        <v/>
      </c>
      <c r="C68" s="65" t="str">
        <f>IF(E68="","",'【様式１】教育課程特例校指定申請書（新規）'!E$19)</f>
        <v/>
      </c>
      <c r="D68" s="70" t="str">
        <f>IF(E68="","",IF('【様式１】教育課程特例校指定申請書（新規）'!E$17="私立（学校法人立）","私立",IF('【様式１】教育課程特例校指定申請書（新規）'!E$17="私立（学校設置会社立）","株立",'【様式１】教育課程特例校指定申請書（新規）'!E$17)))</f>
        <v/>
      </c>
      <c r="E68" s="67"/>
      <c r="F68" s="70" t="str">
        <f>IF(E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8" s="70" t="str">
        <f>IF(E68="","",IF(MONTH('【様式１】教育課程特例校指定申請書（新規）'!J$5)&lt;4,YEAR('【様式１】教育課程特例校指定申請書（新規）'!J$5),YEAR('【様式１】教育課程特例校指定申請書（新規）'!J$5)+1)+0.4)</f>
        <v/>
      </c>
      <c r="H68" s="65"/>
      <c r="I68" s="65"/>
      <c r="J68" s="65"/>
      <c r="K68" s="67"/>
      <c r="L68" s="67"/>
      <c r="M68" s="67"/>
      <c r="N68" s="67"/>
      <c r="O68" s="67"/>
      <c r="P68" s="67"/>
      <c r="Q68" s="67"/>
      <c r="R68" s="67"/>
      <c r="S68" s="67"/>
      <c r="T68" s="67"/>
      <c r="U68" s="67"/>
      <c r="V68" s="67"/>
      <c r="W68" s="67"/>
      <c r="X68" s="67"/>
      <c r="Y68" s="67"/>
      <c r="Z68" s="67"/>
      <c r="AA68" s="67"/>
      <c r="AB68" s="67"/>
      <c r="AC68" s="67"/>
      <c r="AD68" s="67"/>
      <c r="AE68" s="67"/>
      <c r="AF68" s="67"/>
      <c r="AG68" s="73" t="str">
        <f>IF($E68="","",'【様式１】教育課程特例校指定申請書（新規）'!$F$113)</f>
        <v/>
      </c>
      <c r="AH68" s="73" t="str">
        <f>IF($E68="","",'【様式１】教育課程特例校指定申請書（新規）'!$F$114)</f>
        <v/>
      </c>
      <c r="AI68" s="73" t="str">
        <f>IF($E68="","",'【様式１】教育課程特例校指定申請書（新規）'!$F$115)</f>
        <v/>
      </c>
      <c r="AJ68" s="73" t="str">
        <f>IF($E68="","",'【様式１】教育課程特例校指定申請書（新規）'!$F$116)</f>
        <v/>
      </c>
      <c r="AK68" s="73" t="str">
        <f>IF($E68="","",'【様式１】教育課程特例校指定申請書（新規）'!$F$117)</f>
        <v/>
      </c>
      <c r="AL68" s="73" t="str">
        <f>IF($E68="","",'【様式１】教育課程特例校指定申請書（新規）'!$F$118)</f>
        <v/>
      </c>
      <c r="AM68" s="73" t="str">
        <f>IF($E68="","",'【様式１】教育課程特例校指定申請書（新規）'!$F$124)</f>
        <v/>
      </c>
      <c r="AN68" s="73" t="str">
        <f>IF($E68="","",'【様式１】教育課程特例校指定申請書（新規）'!$F$125)</f>
        <v/>
      </c>
      <c r="AO68" s="73" t="str">
        <f>IF($E68="","",'【様式１】教育課程特例校指定申請書（新規）'!$F$126)</f>
        <v/>
      </c>
      <c r="AP68" s="73" t="str">
        <f>IF($E68="","",'【様式１】教育課程特例校指定申請書（新規）'!$F$127)</f>
        <v/>
      </c>
      <c r="AQ68" s="73" t="str">
        <f>IF($E68="","",'【様式１】教育課程特例校指定申請書（新規）'!$F$128)</f>
        <v/>
      </c>
      <c r="AR68" s="73" t="str">
        <f>IF($E68="","",'【様式１】教育課程特例校指定申請書（新規）'!$F$129)</f>
        <v/>
      </c>
      <c r="AS68" s="74" t="str">
        <f t="shared" si="0"/>
        <v/>
      </c>
    </row>
    <row r="69" spans="1:45">
      <c r="A69" s="64" t="str">
        <f>IF(E69="","",'【様式１】教育課程特例校指定申請書（新規）'!E$22)</f>
        <v/>
      </c>
      <c r="B69" s="65" t="str">
        <f>IF(E69="","",'【様式１】教育課程特例校指定申請書（新規）'!E$20)</f>
        <v/>
      </c>
      <c r="C69" s="65" t="str">
        <f>IF(E69="","",'【様式１】教育課程特例校指定申請書（新規）'!E$19)</f>
        <v/>
      </c>
      <c r="D69" s="70" t="str">
        <f>IF(E69="","",IF('【様式１】教育課程特例校指定申請書（新規）'!E$17="私立（学校法人立）","私立",IF('【様式１】教育課程特例校指定申請書（新規）'!E$17="私立（学校設置会社立）","株立",'【様式１】教育課程特例校指定申請書（新規）'!E$17)))</f>
        <v/>
      </c>
      <c r="E69" s="67"/>
      <c r="F69" s="70" t="str">
        <f>IF(E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69" s="70" t="str">
        <f>IF(E69="","",IF(MONTH('【様式１】教育課程特例校指定申請書（新規）'!J$5)&lt;4,YEAR('【様式１】教育課程特例校指定申請書（新規）'!J$5),YEAR('【様式１】教育課程特例校指定申請書（新規）'!J$5)+1)+0.4)</f>
        <v/>
      </c>
      <c r="H69" s="65"/>
      <c r="I69" s="65"/>
      <c r="J69" s="65"/>
      <c r="K69" s="67"/>
      <c r="L69" s="67"/>
      <c r="M69" s="67"/>
      <c r="N69" s="67"/>
      <c r="O69" s="67"/>
      <c r="P69" s="67"/>
      <c r="Q69" s="67"/>
      <c r="R69" s="67"/>
      <c r="S69" s="67"/>
      <c r="T69" s="67"/>
      <c r="U69" s="67"/>
      <c r="V69" s="67"/>
      <c r="W69" s="67"/>
      <c r="X69" s="67"/>
      <c r="Y69" s="67"/>
      <c r="Z69" s="67"/>
      <c r="AA69" s="67"/>
      <c r="AB69" s="67"/>
      <c r="AC69" s="67"/>
      <c r="AD69" s="67"/>
      <c r="AE69" s="67"/>
      <c r="AF69" s="67"/>
      <c r="AG69" s="73" t="str">
        <f>IF($E69="","",'【様式１】教育課程特例校指定申請書（新規）'!$F$113)</f>
        <v/>
      </c>
      <c r="AH69" s="73" t="str">
        <f>IF($E69="","",'【様式１】教育課程特例校指定申請書（新規）'!$F$114)</f>
        <v/>
      </c>
      <c r="AI69" s="73" t="str">
        <f>IF($E69="","",'【様式１】教育課程特例校指定申請書（新規）'!$F$115)</f>
        <v/>
      </c>
      <c r="AJ69" s="73" t="str">
        <f>IF($E69="","",'【様式１】教育課程特例校指定申請書（新規）'!$F$116)</f>
        <v/>
      </c>
      <c r="AK69" s="73" t="str">
        <f>IF($E69="","",'【様式１】教育課程特例校指定申請書（新規）'!$F$117)</f>
        <v/>
      </c>
      <c r="AL69" s="73" t="str">
        <f>IF($E69="","",'【様式１】教育課程特例校指定申請書（新規）'!$F$118)</f>
        <v/>
      </c>
      <c r="AM69" s="73" t="str">
        <f>IF($E69="","",'【様式１】教育課程特例校指定申請書（新規）'!$F$124)</f>
        <v/>
      </c>
      <c r="AN69" s="73" t="str">
        <f>IF($E69="","",'【様式１】教育課程特例校指定申請書（新規）'!$F$125)</f>
        <v/>
      </c>
      <c r="AO69" s="73" t="str">
        <f>IF($E69="","",'【様式１】教育課程特例校指定申請書（新規）'!$F$126)</f>
        <v/>
      </c>
      <c r="AP69" s="73" t="str">
        <f>IF($E69="","",'【様式１】教育課程特例校指定申請書（新規）'!$F$127)</f>
        <v/>
      </c>
      <c r="AQ69" s="73" t="str">
        <f>IF($E69="","",'【様式１】教育課程特例校指定申請書（新規）'!$F$128)</f>
        <v/>
      </c>
      <c r="AR69" s="73" t="str">
        <f>IF($E69="","",'【様式１】教育課程特例校指定申請書（新規）'!$F$129)</f>
        <v/>
      </c>
      <c r="AS69" s="74" t="str">
        <f t="shared" si="0"/>
        <v/>
      </c>
    </row>
    <row r="70" spans="1:45">
      <c r="A70" s="64" t="str">
        <f>IF(E70="","",'【様式１】教育課程特例校指定申請書（新規）'!E$22)</f>
        <v/>
      </c>
      <c r="B70" s="65" t="str">
        <f>IF(E70="","",'【様式１】教育課程特例校指定申請書（新規）'!E$20)</f>
        <v/>
      </c>
      <c r="C70" s="65" t="str">
        <f>IF(E70="","",'【様式１】教育課程特例校指定申請書（新規）'!E$19)</f>
        <v/>
      </c>
      <c r="D70" s="70" t="str">
        <f>IF(E70="","",IF('【様式１】教育課程特例校指定申請書（新規）'!E$17="私立（学校法人立）","私立",IF('【様式１】教育課程特例校指定申請書（新規）'!E$17="私立（学校設置会社立）","株立",'【様式１】教育課程特例校指定申請書（新規）'!E$17)))</f>
        <v/>
      </c>
      <c r="E70" s="67"/>
      <c r="F70" s="70" t="str">
        <f>IF(E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0" s="70" t="str">
        <f>IF(E70="","",IF(MONTH('【様式１】教育課程特例校指定申請書（新規）'!J$5)&lt;4,YEAR('【様式１】教育課程特例校指定申請書（新規）'!J$5),YEAR('【様式１】教育課程特例校指定申請書（新規）'!J$5)+1)+0.4)</f>
        <v/>
      </c>
      <c r="H70" s="65"/>
      <c r="I70" s="65"/>
      <c r="J70" s="65"/>
      <c r="K70" s="67"/>
      <c r="L70" s="67"/>
      <c r="M70" s="67"/>
      <c r="N70" s="67"/>
      <c r="O70" s="67"/>
      <c r="P70" s="67"/>
      <c r="Q70" s="67"/>
      <c r="R70" s="67"/>
      <c r="S70" s="67"/>
      <c r="T70" s="67"/>
      <c r="U70" s="67"/>
      <c r="V70" s="67"/>
      <c r="W70" s="67"/>
      <c r="X70" s="67"/>
      <c r="Y70" s="67"/>
      <c r="Z70" s="67"/>
      <c r="AA70" s="67"/>
      <c r="AB70" s="67"/>
      <c r="AC70" s="67"/>
      <c r="AD70" s="67"/>
      <c r="AE70" s="67"/>
      <c r="AF70" s="67"/>
      <c r="AG70" s="73" t="str">
        <f>IF($E70="","",'【様式１】教育課程特例校指定申請書（新規）'!$F$113)</f>
        <v/>
      </c>
      <c r="AH70" s="73" t="str">
        <f>IF($E70="","",'【様式１】教育課程特例校指定申請書（新規）'!$F$114)</f>
        <v/>
      </c>
      <c r="AI70" s="73" t="str">
        <f>IF($E70="","",'【様式１】教育課程特例校指定申請書（新規）'!$F$115)</f>
        <v/>
      </c>
      <c r="AJ70" s="73" t="str">
        <f>IF($E70="","",'【様式１】教育課程特例校指定申請書（新規）'!$F$116)</f>
        <v/>
      </c>
      <c r="AK70" s="73" t="str">
        <f>IF($E70="","",'【様式１】教育課程特例校指定申請書（新規）'!$F$117)</f>
        <v/>
      </c>
      <c r="AL70" s="73" t="str">
        <f>IF($E70="","",'【様式１】教育課程特例校指定申請書（新規）'!$F$118)</f>
        <v/>
      </c>
      <c r="AM70" s="73" t="str">
        <f>IF($E70="","",'【様式１】教育課程特例校指定申請書（新規）'!$F$124)</f>
        <v/>
      </c>
      <c r="AN70" s="73" t="str">
        <f>IF($E70="","",'【様式１】教育課程特例校指定申請書（新規）'!$F$125)</f>
        <v/>
      </c>
      <c r="AO70" s="73" t="str">
        <f>IF($E70="","",'【様式１】教育課程特例校指定申請書（新規）'!$F$126)</f>
        <v/>
      </c>
      <c r="AP70" s="73" t="str">
        <f>IF($E70="","",'【様式１】教育課程特例校指定申請書（新規）'!$F$127)</f>
        <v/>
      </c>
      <c r="AQ70" s="73" t="str">
        <f>IF($E70="","",'【様式１】教育課程特例校指定申請書（新規）'!$F$128)</f>
        <v/>
      </c>
      <c r="AR70" s="73" t="str">
        <f>IF($E70="","",'【様式１】教育課程特例校指定申請書（新規）'!$F$129)</f>
        <v/>
      </c>
      <c r="AS70" s="74" t="str">
        <f t="shared" si="0"/>
        <v/>
      </c>
    </row>
    <row r="71" spans="1:45">
      <c r="A71" s="64" t="str">
        <f>IF(E71="","",'【様式１】教育課程特例校指定申請書（新規）'!E$22)</f>
        <v/>
      </c>
      <c r="B71" s="65" t="str">
        <f>IF(E71="","",'【様式１】教育課程特例校指定申請書（新規）'!E$20)</f>
        <v/>
      </c>
      <c r="C71" s="65" t="str">
        <f>IF(E71="","",'【様式１】教育課程特例校指定申請書（新規）'!E$19)</f>
        <v/>
      </c>
      <c r="D71" s="70" t="str">
        <f>IF(E71="","",IF('【様式１】教育課程特例校指定申請書（新規）'!E$17="私立（学校法人立）","私立",IF('【様式１】教育課程特例校指定申請書（新規）'!E$17="私立（学校設置会社立）","株立",'【様式１】教育課程特例校指定申請書（新規）'!E$17)))</f>
        <v/>
      </c>
      <c r="E71" s="67"/>
      <c r="F71" s="70" t="str">
        <f>IF(E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1" s="70" t="str">
        <f>IF(E71="","",IF(MONTH('【様式１】教育課程特例校指定申請書（新規）'!J$5)&lt;4,YEAR('【様式１】教育課程特例校指定申請書（新規）'!J$5),YEAR('【様式１】教育課程特例校指定申請書（新規）'!J$5)+1)+0.4)</f>
        <v/>
      </c>
      <c r="H71" s="65"/>
      <c r="I71" s="65"/>
      <c r="J71" s="65"/>
      <c r="K71" s="67"/>
      <c r="L71" s="67"/>
      <c r="M71" s="67"/>
      <c r="N71" s="67"/>
      <c r="O71" s="67"/>
      <c r="P71" s="67"/>
      <c r="Q71" s="67"/>
      <c r="R71" s="67"/>
      <c r="S71" s="67"/>
      <c r="T71" s="67"/>
      <c r="U71" s="67"/>
      <c r="V71" s="67"/>
      <c r="W71" s="67"/>
      <c r="X71" s="67"/>
      <c r="Y71" s="67"/>
      <c r="Z71" s="67"/>
      <c r="AA71" s="67"/>
      <c r="AB71" s="67"/>
      <c r="AC71" s="67"/>
      <c r="AD71" s="67"/>
      <c r="AE71" s="67"/>
      <c r="AF71" s="67"/>
      <c r="AG71" s="73" t="str">
        <f>IF($E71="","",'【様式１】教育課程特例校指定申請書（新規）'!$F$113)</f>
        <v/>
      </c>
      <c r="AH71" s="73" t="str">
        <f>IF($E71="","",'【様式１】教育課程特例校指定申請書（新規）'!$F$114)</f>
        <v/>
      </c>
      <c r="AI71" s="73" t="str">
        <f>IF($E71="","",'【様式１】教育課程特例校指定申請書（新規）'!$F$115)</f>
        <v/>
      </c>
      <c r="AJ71" s="73" t="str">
        <f>IF($E71="","",'【様式１】教育課程特例校指定申請書（新規）'!$F$116)</f>
        <v/>
      </c>
      <c r="AK71" s="73" t="str">
        <f>IF($E71="","",'【様式１】教育課程特例校指定申請書（新規）'!$F$117)</f>
        <v/>
      </c>
      <c r="AL71" s="73" t="str">
        <f>IF($E71="","",'【様式１】教育課程特例校指定申請書（新規）'!$F$118)</f>
        <v/>
      </c>
      <c r="AM71" s="73" t="str">
        <f>IF($E71="","",'【様式１】教育課程特例校指定申請書（新規）'!$F$124)</f>
        <v/>
      </c>
      <c r="AN71" s="73" t="str">
        <f>IF($E71="","",'【様式１】教育課程特例校指定申請書（新規）'!$F$125)</f>
        <v/>
      </c>
      <c r="AO71" s="73" t="str">
        <f>IF($E71="","",'【様式１】教育課程特例校指定申請書（新規）'!$F$126)</f>
        <v/>
      </c>
      <c r="AP71" s="73" t="str">
        <f>IF($E71="","",'【様式１】教育課程特例校指定申請書（新規）'!$F$127)</f>
        <v/>
      </c>
      <c r="AQ71" s="73" t="str">
        <f>IF($E71="","",'【様式１】教育課程特例校指定申請書（新規）'!$F$128)</f>
        <v/>
      </c>
      <c r="AR71" s="73" t="str">
        <f>IF($E71="","",'【様式１】教育課程特例校指定申請書（新規）'!$F$129)</f>
        <v/>
      </c>
      <c r="AS71" s="74" t="str">
        <f t="shared" si="0"/>
        <v/>
      </c>
    </row>
    <row r="72" spans="1:45">
      <c r="A72" s="64" t="str">
        <f>IF(E72="","",'【様式１】教育課程特例校指定申請書（新規）'!E$22)</f>
        <v/>
      </c>
      <c r="B72" s="65" t="str">
        <f>IF(E72="","",'【様式１】教育課程特例校指定申請書（新規）'!E$20)</f>
        <v/>
      </c>
      <c r="C72" s="65" t="str">
        <f>IF(E72="","",'【様式１】教育課程特例校指定申請書（新規）'!E$19)</f>
        <v/>
      </c>
      <c r="D72" s="70" t="str">
        <f>IF(E72="","",IF('【様式１】教育課程特例校指定申請書（新規）'!E$17="私立（学校法人立）","私立",IF('【様式１】教育課程特例校指定申請書（新規）'!E$17="私立（学校設置会社立）","株立",'【様式１】教育課程特例校指定申請書（新規）'!E$17)))</f>
        <v/>
      </c>
      <c r="E72" s="67"/>
      <c r="F72" s="70" t="str">
        <f>IF(E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2" s="70" t="str">
        <f>IF(E72="","",IF(MONTH('【様式１】教育課程特例校指定申請書（新規）'!J$5)&lt;4,YEAR('【様式１】教育課程特例校指定申請書（新規）'!J$5),YEAR('【様式１】教育課程特例校指定申請書（新規）'!J$5)+1)+0.4)</f>
        <v/>
      </c>
      <c r="H72" s="65"/>
      <c r="I72" s="65"/>
      <c r="J72" s="65"/>
      <c r="K72" s="67"/>
      <c r="L72" s="67"/>
      <c r="M72" s="67"/>
      <c r="N72" s="67"/>
      <c r="O72" s="67"/>
      <c r="P72" s="67"/>
      <c r="Q72" s="67"/>
      <c r="R72" s="67"/>
      <c r="S72" s="67"/>
      <c r="T72" s="67"/>
      <c r="U72" s="67"/>
      <c r="V72" s="67"/>
      <c r="W72" s="67"/>
      <c r="X72" s="67"/>
      <c r="Y72" s="67"/>
      <c r="Z72" s="67"/>
      <c r="AA72" s="67"/>
      <c r="AB72" s="67"/>
      <c r="AC72" s="67"/>
      <c r="AD72" s="67"/>
      <c r="AE72" s="67"/>
      <c r="AF72" s="67"/>
      <c r="AG72" s="73" t="str">
        <f>IF($E72="","",'【様式１】教育課程特例校指定申請書（新規）'!$F$113)</f>
        <v/>
      </c>
      <c r="AH72" s="73" t="str">
        <f>IF($E72="","",'【様式１】教育課程特例校指定申請書（新規）'!$F$114)</f>
        <v/>
      </c>
      <c r="AI72" s="73" t="str">
        <f>IF($E72="","",'【様式１】教育課程特例校指定申請書（新規）'!$F$115)</f>
        <v/>
      </c>
      <c r="AJ72" s="73" t="str">
        <f>IF($E72="","",'【様式１】教育課程特例校指定申請書（新規）'!$F$116)</f>
        <v/>
      </c>
      <c r="AK72" s="73" t="str">
        <f>IF($E72="","",'【様式１】教育課程特例校指定申請書（新規）'!$F$117)</f>
        <v/>
      </c>
      <c r="AL72" s="73" t="str">
        <f>IF($E72="","",'【様式１】教育課程特例校指定申請書（新規）'!$F$118)</f>
        <v/>
      </c>
      <c r="AM72" s="73" t="str">
        <f>IF($E72="","",'【様式１】教育課程特例校指定申請書（新規）'!$F$124)</f>
        <v/>
      </c>
      <c r="AN72" s="73" t="str">
        <f>IF($E72="","",'【様式１】教育課程特例校指定申請書（新規）'!$F$125)</f>
        <v/>
      </c>
      <c r="AO72" s="73" t="str">
        <f>IF($E72="","",'【様式１】教育課程特例校指定申請書（新規）'!$F$126)</f>
        <v/>
      </c>
      <c r="AP72" s="73" t="str">
        <f>IF($E72="","",'【様式１】教育課程特例校指定申請書（新規）'!$F$127)</f>
        <v/>
      </c>
      <c r="AQ72" s="73" t="str">
        <f>IF($E72="","",'【様式１】教育課程特例校指定申請書（新規）'!$F$128)</f>
        <v/>
      </c>
      <c r="AR72" s="73" t="str">
        <f>IF($E72="","",'【様式１】教育課程特例校指定申請書（新規）'!$F$129)</f>
        <v/>
      </c>
      <c r="AS72" s="74" t="str">
        <f t="shared" si="0"/>
        <v/>
      </c>
    </row>
    <row r="73" spans="1:45">
      <c r="A73" s="64" t="str">
        <f>IF(E73="","",'【様式１】教育課程特例校指定申請書（新規）'!E$22)</f>
        <v/>
      </c>
      <c r="B73" s="65" t="str">
        <f>IF(E73="","",'【様式１】教育課程特例校指定申請書（新規）'!E$20)</f>
        <v/>
      </c>
      <c r="C73" s="65" t="str">
        <f>IF(E73="","",'【様式１】教育課程特例校指定申請書（新規）'!E$19)</f>
        <v/>
      </c>
      <c r="D73" s="70" t="str">
        <f>IF(E73="","",IF('【様式１】教育課程特例校指定申請書（新規）'!E$17="私立（学校法人立）","私立",IF('【様式１】教育課程特例校指定申請書（新規）'!E$17="私立（学校設置会社立）","株立",'【様式１】教育課程特例校指定申請書（新規）'!E$17)))</f>
        <v/>
      </c>
      <c r="E73" s="67"/>
      <c r="F73" s="70" t="str">
        <f>IF(E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3" s="70" t="str">
        <f>IF(E73="","",IF(MONTH('【様式１】教育課程特例校指定申請書（新規）'!J$5)&lt;4,YEAR('【様式１】教育課程特例校指定申請書（新規）'!J$5),YEAR('【様式１】教育課程特例校指定申請書（新規）'!J$5)+1)+0.4)</f>
        <v/>
      </c>
      <c r="H73" s="65"/>
      <c r="I73" s="65"/>
      <c r="J73" s="65"/>
      <c r="K73" s="67"/>
      <c r="L73" s="67"/>
      <c r="M73" s="67"/>
      <c r="N73" s="67"/>
      <c r="O73" s="67"/>
      <c r="P73" s="67"/>
      <c r="Q73" s="67"/>
      <c r="R73" s="67"/>
      <c r="S73" s="67"/>
      <c r="T73" s="67"/>
      <c r="U73" s="67"/>
      <c r="V73" s="67"/>
      <c r="W73" s="67"/>
      <c r="X73" s="67"/>
      <c r="Y73" s="67"/>
      <c r="Z73" s="67"/>
      <c r="AA73" s="67"/>
      <c r="AB73" s="67"/>
      <c r="AC73" s="67"/>
      <c r="AD73" s="67"/>
      <c r="AE73" s="67"/>
      <c r="AF73" s="67"/>
      <c r="AG73" s="73" t="str">
        <f>IF($E73="","",'【様式１】教育課程特例校指定申請書（新規）'!$F$113)</f>
        <v/>
      </c>
      <c r="AH73" s="73" t="str">
        <f>IF($E73="","",'【様式１】教育課程特例校指定申請書（新規）'!$F$114)</f>
        <v/>
      </c>
      <c r="AI73" s="73" t="str">
        <f>IF($E73="","",'【様式１】教育課程特例校指定申請書（新規）'!$F$115)</f>
        <v/>
      </c>
      <c r="AJ73" s="73" t="str">
        <f>IF($E73="","",'【様式１】教育課程特例校指定申請書（新規）'!$F$116)</f>
        <v/>
      </c>
      <c r="AK73" s="73" t="str">
        <f>IF($E73="","",'【様式１】教育課程特例校指定申請書（新規）'!$F$117)</f>
        <v/>
      </c>
      <c r="AL73" s="73" t="str">
        <f>IF($E73="","",'【様式１】教育課程特例校指定申請書（新規）'!$F$118)</f>
        <v/>
      </c>
      <c r="AM73" s="73" t="str">
        <f>IF($E73="","",'【様式１】教育課程特例校指定申請書（新規）'!$F$124)</f>
        <v/>
      </c>
      <c r="AN73" s="73" t="str">
        <f>IF($E73="","",'【様式１】教育課程特例校指定申請書（新規）'!$F$125)</f>
        <v/>
      </c>
      <c r="AO73" s="73" t="str">
        <f>IF($E73="","",'【様式１】教育課程特例校指定申請書（新規）'!$F$126)</f>
        <v/>
      </c>
      <c r="AP73" s="73" t="str">
        <f>IF($E73="","",'【様式１】教育課程特例校指定申請書（新規）'!$F$127)</f>
        <v/>
      </c>
      <c r="AQ73" s="73" t="str">
        <f>IF($E73="","",'【様式１】教育課程特例校指定申請書（新規）'!$F$128)</f>
        <v/>
      </c>
      <c r="AR73" s="73" t="str">
        <f>IF($E73="","",'【様式１】教育課程特例校指定申請書（新規）'!$F$129)</f>
        <v/>
      </c>
      <c r="AS73" s="74" t="str">
        <f t="shared" si="0"/>
        <v/>
      </c>
    </row>
    <row r="74" spans="1:45">
      <c r="A74" s="64" t="str">
        <f>IF(E74="","",'【様式１】教育課程特例校指定申請書（新規）'!E$22)</f>
        <v/>
      </c>
      <c r="B74" s="65" t="str">
        <f>IF(E74="","",'【様式１】教育課程特例校指定申請書（新規）'!E$20)</f>
        <v/>
      </c>
      <c r="C74" s="65" t="str">
        <f>IF(E74="","",'【様式１】教育課程特例校指定申請書（新規）'!E$19)</f>
        <v/>
      </c>
      <c r="D74" s="70" t="str">
        <f>IF(E74="","",IF('【様式１】教育課程特例校指定申請書（新規）'!E$17="私立（学校法人立）","私立",IF('【様式１】教育課程特例校指定申請書（新規）'!E$17="私立（学校設置会社立）","株立",'【様式１】教育課程特例校指定申請書（新規）'!E$17)))</f>
        <v/>
      </c>
      <c r="E74" s="67"/>
      <c r="F74" s="70" t="str">
        <f>IF(E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4" s="70" t="str">
        <f>IF(E74="","",IF(MONTH('【様式１】教育課程特例校指定申請書（新規）'!J$5)&lt;4,YEAR('【様式１】教育課程特例校指定申請書（新規）'!J$5),YEAR('【様式１】教育課程特例校指定申請書（新規）'!J$5)+1)+0.4)</f>
        <v/>
      </c>
      <c r="H74" s="65"/>
      <c r="I74" s="65"/>
      <c r="J74" s="65"/>
      <c r="K74" s="67"/>
      <c r="L74" s="67"/>
      <c r="M74" s="67"/>
      <c r="N74" s="67"/>
      <c r="O74" s="67"/>
      <c r="P74" s="67"/>
      <c r="Q74" s="67"/>
      <c r="R74" s="67"/>
      <c r="S74" s="67"/>
      <c r="T74" s="67"/>
      <c r="U74" s="67"/>
      <c r="V74" s="67"/>
      <c r="W74" s="67"/>
      <c r="X74" s="67"/>
      <c r="Y74" s="67"/>
      <c r="Z74" s="67"/>
      <c r="AA74" s="67"/>
      <c r="AB74" s="67"/>
      <c r="AC74" s="67"/>
      <c r="AD74" s="67"/>
      <c r="AE74" s="67"/>
      <c r="AF74" s="67"/>
      <c r="AG74" s="73" t="str">
        <f>IF($E74="","",'【様式１】教育課程特例校指定申請書（新規）'!$F$113)</f>
        <v/>
      </c>
      <c r="AH74" s="73" t="str">
        <f>IF($E74="","",'【様式１】教育課程特例校指定申請書（新規）'!$F$114)</f>
        <v/>
      </c>
      <c r="AI74" s="73" t="str">
        <f>IF($E74="","",'【様式１】教育課程特例校指定申請書（新規）'!$F$115)</f>
        <v/>
      </c>
      <c r="AJ74" s="73" t="str">
        <f>IF($E74="","",'【様式１】教育課程特例校指定申請書（新規）'!$F$116)</f>
        <v/>
      </c>
      <c r="AK74" s="73" t="str">
        <f>IF($E74="","",'【様式１】教育課程特例校指定申請書（新規）'!$F$117)</f>
        <v/>
      </c>
      <c r="AL74" s="73" t="str">
        <f>IF($E74="","",'【様式１】教育課程特例校指定申請書（新規）'!$F$118)</f>
        <v/>
      </c>
      <c r="AM74" s="73" t="str">
        <f>IF($E74="","",'【様式１】教育課程特例校指定申請書（新規）'!$F$124)</f>
        <v/>
      </c>
      <c r="AN74" s="73" t="str">
        <f>IF($E74="","",'【様式１】教育課程特例校指定申請書（新規）'!$F$125)</f>
        <v/>
      </c>
      <c r="AO74" s="73" t="str">
        <f>IF($E74="","",'【様式１】教育課程特例校指定申請書（新規）'!$F$126)</f>
        <v/>
      </c>
      <c r="AP74" s="73" t="str">
        <f>IF($E74="","",'【様式１】教育課程特例校指定申請書（新規）'!$F$127)</f>
        <v/>
      </c>
      <c r="AQ74" s="73" t="str">
        <f>IF($E74="","",'【様式１】教育課程特例校指定申請書（新規）'!$F$128)</f>
        <v/>
      </c>
      <c r="AR74" s="73" t="str">
        <f>IF($E74="","",'【様式１】教育課程特例校指定申請書（新規）'!$F$129)</f>
        <v/>
      </c>
      <c r="AS74" s="74" t="str">
        <f t="shared" si="0"/>
        <v/>
      </c>
    </row>
    <row r="75" spans="1:45">
      <c r="A75" s="64" t="str">
        <f>IF(E75="","",'【様式１】教育課程特例校指定申請書（新規）'!E$22)</f>
        <v/>
      </c>
      <c r="B75" s="65" t="str">
        <f>IF(E75="","",'【様式１】教育課程特例校指定申請書（新規）'!E$20)</f>
        <v/>
      </c>
      <c r="C75" s="65" t="str">
        <f>IF(E75="","",'【様式１】教育課程特例校指定申請書（新規）'!E$19)</f>
        <v/>
      </c>
      <c r="D75" s="70" t="str">
        <f>IF(E75="","",IF('【様式１】教育課程特例校指定申請書（新規）'!E$17="私立（学校法人立）","私立",IF('【様式１】教育課程特例校指定申請書（新規）'!E$17="私立（学校設置会社立）","株立",'【様式１】教育課程特例校指定申請書（新規）'!E$17)))</f>
        <v/>
      </c>
      <c r="E75" s="67"/>
      <c r="F75" s="70" t="str">
        <f>IF(E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5" s="70" t="str">
        <f>IF(E75="","",IF(MONTH('【様式１】教育課程特例校指定申請書（新規）'!J$5)&lt;4,YEAR('【様式１】教育課程特例校指定申請書（新規）'!J$5),YEAR('【様式１】教育課程特例校指定申請書（新規）'!J$5)+1)+0.4)</f>
        <v/>
      </c>
      <c r="H75" s="65"/>
      <c r="I75" s="65"/>
      <c r="J75" s="65"/>
      <c r="K75" s="67"/>
      <c r="L75" s="67"/>
      <c r="M75" s="67"/>
      <c r="N75" s="67"/>
      <c r="O75" s="67"/>
      <c r="P75" s="67"/>
      <c r="Q75" s="67"/>
      <c r="R75" s="67"/>
      <c r="S75" s="67"/>
      <c r="T75" s="67"/>
      <c r="U75" s="67"/>
      <c r="V75" s="67"/>
      <c r="W75" s="67"/>
      <c r="X75" s="67"/>
      <c r="Y75" s="67"/>
      <c r="Z75" s="67"/>
      <c r="AA75" s="67"/>
      <c r="AB75" s="67"/>
      <c r="AC75" s="67"/>
      <c r="AD75" s="67"/>
      <c r="AE75" s="67"/>
      <c r="AF75" s="67"/>
      <c r="AG75" s="73" t="str">
        <f>IF($E75="","",'【様式１】教育課程特例校指定申請書（新規）'!$F$113)</f>
        <v/>
      </c>
      <c r="AH75" s="73" t="str">
        <f>IF($E75="","",'【様式１】教育課程特例校指定申請書（新規）'!$F$114)</f>
        <v/>
      </c>
      <c r="AI75" s="73" t="str">
        <f>IF($E75="","",'【様式１】教育課程特例校指定申請書（新規）'!$F$115)</f>
        <v/>
      </c>
      <c r="AJ75" s="73" t="str">
        <f>IF($E75="","",'【様式１】教育課程特例校指定申請書（新規）'!$F$116)</f>
        <v/>
      </c>
      <c r="AK75" s="73" t="str">
        <f>IF($E75="","",'【様式１】教育課程特例校指定申請書（新規）'!$F$117)</f>
        <v/>
      </c>
      <c r="AL75" s="73" t="str">
        <f>IF($E75="","",'【様式１】教育課程特例校指定申請書（新規）'!$F$118)</f>
        <v/>
      </c>
      <c r="AM75" s="73" t="str">
        <f>IF($E75="","",'【様式１】教育課程特例校指定申請書（新規）'!$F$124)</f>
        <v/>
      </c>
      <c r="AN75" s="73" t="str">
        <f>IF($E75="","",'【様式１】教育課程特例校指定申請書（新規）'!$F$125)</f>
        <v/>
      </c>
      <c r="AO75" s="73" t="str">
        <f>IF($E75="","",'【様式１】教育課程特例校指定申請書（新規）'!$F$126)</f>
        <v/>
      </c>
      <c r="AP75" s="73" t="str">
        <f>IF($E75="","",'【様式１】教育課程特例校指定申請書（新規）'!$F$127)</f>
        <v/>
      </c>
      <c r="AQ75" s="73" t="str">
        <f>IF($E75="","",'【様式１】教育課程特例校指定申請書（新規）'!$F$128)</f>
        <v/>
      </c>
      <c r="AR75" s="73" t="str">
        <f>IF($E75="","",'【様式１】教育課程特例校指定申請書（新規）'!$F$129)</f>
        <v/>
      </c>
      <c r="AS75" s="74" t="str">
        <f t="shared" si="0"/>
        <v/>
      </c>
    </row>
    <row r="76" spans="1:45">
      <c r="A76" s="64" t="str">
        <f>IF(E76="","",'【様式１】教育課程特例校指定申請書（新規）'!E$22)</f>
        <v/>
      </c>
      <c r="B76" s="65" t="str">
        <f>IF(E76="","",'【様式１】教育課程特例校指定申請書（新規）'!E$20)</f>
        <v/>
      </c>
      <c r="C76" s="65" t="str">
        <f>IF(E76="","",'【様式１】教育課程特例校指定申請書（新規）'!E$19)</f>
        <v/>
      </c>
      <c r="D76" s="70" t="str">
        <f>IF(E76="","",IF('【様式１】教育課程特例校指定申請書（新規）'!E$17="私立（学校法人立）","私立",IF('【様式１】教育課程特例校指定申請書（新規）'!E$17="私立（学校設置会社立）","株立",'【様式１】教育課程特例校指定申請書（新規）'!E$17)))</f>
        <v/>
      </c>
      <c r="E76" s="67"/>
      <c r="F76" s="70" t="str">
        <f>IF(E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6" s="70" t="str">
        <f>IF(E76="","",IF(MONTH('【様式１】教育課程特例校指定申請書（新規）'!J$5)&lt;4,YEAR('【様式１】教育課程特例校指定申請書（新規）'!J$5),YEAR('【様式１】教育課程特例校指定申請書（新規）'!J$5)+1)+0.4)</f>
        <v/>
      </c>
      <c r="H76" s="65"/>
      <c r="I76" s="65"/>
      <c r="J76" s="65"/>
      <c r="K76" s="67"/>
      <c r="L76" s="67"/>
      <c r="M76" s="67"/>
      <c r="N76" s="67"/>
      <c r="O76" s="67"/>
      <c r="P76" s="67"/>
      <c r="Q76" s="67"/>
      <c r="R76" s="67"/>
      <c r="S76" s="67"/>
      <c r="T76" s="67"/>
      <c r="U76" s="67"/>
      <c r="V76" s="67"/>
      <c r="W76" s="67"/>
      <c r="X76" s="67"/>
      <c r="Y76" s="67"/>
      <c r="Z76" s="67"/>
      <c r="AA76" s="67"/>
      <c r="AB76" s="67"/>
      <c r="AC76" s="67"/>
      <c r="AD76" s="67"/>
      <c r="AE76" s="67"/>
      <c r="AF76" s="67"/>
      <c r="AG76" s="73" t="str">
        <f>IF($E76="","",'【様式１】教育課程特例校指定申請書（新規）'!$F$113)</f>
        <v/>
      </c>
      <c r="AH76" s="73" t="str">
        <f>IF($E76="","",'【様式１】教育課程特例校指定申請書（新規）'!$F$114)</f>
        <v/>
      </c>
      <c r="AI76" s="73" t="str">
        <f>IF($E76="","",'【様式１】教育課程特例校指定申請書（新規）'!$F$115)</f>
        <v/>
      </c>
      <c r="AJ76" s="73" t="str">
        <f>IF($E76="","",'【様式１】教育課程特例校指定申請書（新規）'!$F$116)</f>
        <v/>
      </c>
      <c r="AK76" s="73" t="str">
        <f>IF($E76="","",'【様式１】教育課程特例校指定申請書（新規）'!$F$117)</f>
        <v/>
      </c>
      <c r="AL76" s="73" t="str">
        <f>IF($E76="","",'【様式１】教育課程特例校指定申請書（新規）'!$F$118)</f>
        <v/>
      </c>
      <c r="AM76" s="73" t="str">
        <f>IF($E76="","",'【様式１】教育課程特例校指定申請書（新規）'!$F$124)</f>
        <v/>
      </c>
      <c r="AN76" s="73" t="str">
        <f>IF($E76="","",'【様式１】教育課程特例校指定申請書（新規）'!$F$125)</f>
        <v/>
      </c>
      <c r="AO76" s="73" t="str">
        <f>IF($E76="","",'【様式１】教育課程特例校指定申請書（新規）'!$F$126)</f>
        <v/>
      </c>
      <c r="AP76" s="73" t="str">
        <f>IF($E76="","",'【様式１】教育課程特例校指定申請書（新規）'!$F$127)</f>
        <v/>
      </c>
      <c r="AQ76" s="73" t="str">
        <f>IF($E76="","",'【様式１】教育課程特例校指定申請書（新規）'!$F$128)</f>
        <v/>
      </c>
      <c r="AR76" s="73" t="str">
        <f>IF($E76="","",'【様式１】教育課程特例校指定申請書（新規）'!$F$129)</f>
        <v/>
      </c>
      <c r="AS76" s="74" t="str">
        <f t="shared" si="0"/>
        <v/>
      </c>
    </row>
    <row r="77" spans="1:45">
      <c r="A77" s="64" t="str">
        <f>IF(E77="","",'【様式１】教育課程特例校指定申請書（新規）'!E$22)</f>
        <v/>
      </c>
      <c r="B77" s="65" t="str">
        <f>IF(E77="","",'【様式１】教育課程特例校指定申請書（新規）'!E$20)</f>
        <v/>
      </c>
      <c r="C77" s="65" t="str">
        <f>IF(E77="","",'【様式１】教育課程特例校指定申請書（新規）'!E$19)</f>
        <v/>
      </c>
      <c r="D77" s="70" t="str">
        <f>IF(E77="","",IF('【様式１】教育課程特例校指定申請書（新規）'!E$17="私立（学校法人立）","私立",IF('【様式１】教育課程特例校指定申請書（新規）'!E$17="私立（学校設置会社立）","株立",'【様式１】教育課程特例校指定申請書（新規）'!E$17)))</f>
        <v/>
      </c>
      <c r="E77" s="67"/>
      <c r="F77" s="70" t="str">
        <f>IF(E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7" s="70" t="str">
        <f>IF(E77="","",IF(MONTH('【様式１】教育課程特例校指定申請書（新規）'!J$5)&lt;4,YEAR('【様式１】教育課程特例校指定申請書（新規）'!J$5),YEAR('【様式１】教育課程特例校指定申請書（新規）'!J$5)+1)+0.4)</f>
        <v/>
      </c>
      <c r="H77" s="65"/>
      <c r="I77" s="65"/>
      <c r="J77" s="65"/>
      <c r="K77" s="67"/>
      <c r="L77" s="67"/>
      <c r="M77" s="67"/>
      <c r="N77" s="67"/>
      <c r="O77" s="67"/>
      <c r="P77" s="67"/>
      <c r="Q77" s="67"/>
      <c r="R77" s="67"/>
      <c r="S77" s="67"/>
      <c r="T77" s="67"/>
      <c r="U77" s="67"/>
      <c r="V77" s="67"/>
      <c r="W77" s="67"/>
      <c r="X77" s="67"/>
      <c r="Y77" s="67"/>
      <c r="Z77" s="67"/>
      <c r="AA77" s="67"/>
      <c r="AB77" s="67"/>
      <c r="AC77" s="67"/>
      <c r="AD77" s="67"/>
      <c r="AE77" s="67"/>
      <c r="AF77" s="67"/>
      <c r="AG77" s="73" t="str">
        <f>IF($E77="","",'【様式１】教育課程特例校指定申請書（新規）'!$F$113)</f>
        <v/>
      </c>
      <c r="AH77" s="73" t="str">
        <f>IF($E77="","",'【様式１】教育課程特例校指定申請書（新規）'!$F$114)</f>
        <v/>
      </c>
      <c r="AI77" s="73" t="str">
        <f>IF($E77="","",'【様式１】教育課程特例校指定申請書（新規）'!$F$115)</f>
        <v/>
      </c>
      <c r="AJ77" s="73" t="str">
        <f>IF($E77="","",'【様式１】教育課程特例校指定申請書（新規）'!$F$116)</f>
        <v/>
      </c>
      <c r="AK77" s="73" t="str">
        <f>IF($E77="","",'【様式１】教育課程特例校指定申請書（新規）'!$F$117)</f>
        <v/>
      </c>
      <c r="AL77" s="73" t="str">
        <f>IF($E77="","",'【様式１】教育課程特例校指定申請書（新規）'!$F$118)</f>
        <v/>
      </c>
      <c r="AM77" s="73" t="str">
        <f>IF($E77="","",'【様式１】教育課程特例校指定申請書（新規）'!$F$124)</f>
        <v/>
      </c>
      <c r="AN77" s="73" t="str">
        <f>IF($E77="","",'【様式１】教育課程特例校指定申請書（新規）'!$F$125)</f>
        <v/>
      </c>
      <c r="AO77" s="73" t="str">
        <f>IF($E77="","",'【様式１】教育課程特例校指定申請書（新規）'!$F$126)</f>
        <v/>
      </c>
      <c r="AP77" s="73" t="str">
        <f>IF($E77="","",'【様式１】教育課程特例校指定申請書（新規）'!$F$127)</f>
        <v/>
      </c>
      <c r="AQ77" s="73" t="str">
        <f>IF($E77="","",'【様式１】教育課程特例校指定申請書（新規）'!$F$128)</f>
        <v/>
      </c>
      <c r="AR77" s="73" t="str">
        <f>IF($E77="","",'【様式１】教育課程特例校指定申請書（新規）'!$F$129)</f>
        <v/>
      </c>
      <c r="AS77" s="74" t="str">
        <f t="shared" si="0"/>
        <v/>
      </c>
    </row>
    <row r="78" spans="1:45">
      <c r="A78" s="64" t="str">
        <f>IF(E78="","",'【様式１】教育課程特例校指定申請書（新規）'!E$22)</f>
        <v/>
      </c>
      <c r="B78" s="65" t="str">
        <f>IF(E78="","",'【様式１】教育課程特例校指定申請書（新規）'!E$20)</f>
        <v/>
      </c>
      <c r="C78" s="65" t="str">
        <f>IF(E78="","",'【様式１】教育課程特例校指定申請書（新規）'!E$19)</f>
        <v/>
      </c>
      <c r="D78" s="70" t="str">
        <f>IF(E78="","",IF('【様式１】教育課程特例校指定申請書（新規）'!E$17="私立（学校法人立）","私立",IF('【様式１】教育課程特例校指定申請書（新規）'!E$17="私立（学校設置会社立）","株立",'【様式１】教育課程特例校指定申請書（新規）'!E$17)))</f>
        <v/>
      </c>
      <c r="E78" s="67"/>
      <c r="F78" s="70" t="str">
        <f>IF(E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8" s="70" t="str">
        <f>IF(E78="","",IF(MONTH('【様式１】教育課程特例校指定申請書（新規）'!J$5)&lt;4,YEAR('【様式１】教育課程特例校指定申請書（新規）'!J$5),YEAR('【様式１】教育課程特例校指定申請書（新規）'!J$5)+1)+0.4)</f>
        <v/>
      </c>
      <c r="H78" s="65"/>
      <c r="I78" s="65"/>
      <c r="J78" s="65"/>
      <c r="K78" s="67"/>
      <c r="L78" s="67"/>
      <c r="M78" s="67"/>
      <c r="N78" s="67"/>
      <c r="O78" s="67"/>
      <c r="P78" s="67"/>
      <c r="Q78" s="67"/>
      <c r="R78" s="67"/>
      <c r="S78" s="67"/>
      <c r="T78" s="67"/>
      <c r="U78" s="67"/>
      <c r="V78" s="67"/>
      <c r="W78" s="67"/>
      <c r="X78" s="67"/>
      <c r="Y78" s="67"/>
      <c r="Z78" s="67"/>
      <c r="AA78" s="67"/>
      <c r="AB78" s="67"/>
      <c r="AC78" s="67"/>
      <c r="AD78" s="67"/>
      <c r="AE78" s="67"/>
      <c r="AF78" s="67"/>
      <c r="AG78" s="73" t="str">
        <f>IF($E78="","",'【様式１】教育課程特例校指定申請書（新規）'!$F$113)</f>
        <v/>
      </c>
      <c r="AH78" s="73" t="str">
        <f>IF($E78="","",'【様式１】教育課程特例校指定申請書（新規）'!$F$114)</f>
        <v/>
      </c>
      <c r="AI78" s="73" t="str">
        <f>IF($E78="","",'【様式１】教育課程特例校指定申請書（新規）'!$F$115)</f>
        <v/>
      </c>
      <c r="AJ78" s="73" t="str">
        <f>IF($E78="","",'【様式１】教育課程特例校指定申請書（新規）'!$F$116)</f>
        <v/>
      </c>
      <c r="AK78" s="73" t="str">
        <f>IF($E78="","",'【様式１】教育課程特例校指定申請書（新規）'!$F$117)</f>
        <v/>
      </c>
      <c r="AL78" s="73" t="str">
        <f>IF($E78="","",'【様式１】教育課程特例校指定申請書（新規）'!$F$118)</f>
        <v/>
      </c>
      <c r="AM78" s="73" t="str">
        <f>IF($E78="","",'【様式１】教育課程特例校指定申請書（新規）'!$F$124)</f>
        <v/>
      </c>
      <c r="AN78" s="73" t="str">
        <f>IF($E78="","",'【様式１】教育課程特例校指定申請書（新規）'!$F$125)</f>
        <v/>
      </c>
      <c r="AO78" s="73" t="str">
        <f>IF($E78="","",'【様式１】教育課程特例校指定申請書（新規）'!$F$126)</f>
        <v/>
      </c>
      <c r="AP78" s="73" t="str">
        <f>IF($E78="","",'【様式１】教育課程特例校指定申請書（新規）'!$F$127)</f>
        <v/>
      </c>
      <c r="AQ78" s="73" t="str">
        <f>IF($E78="","",'【様式１】教育課程特例校指定申請書（新規）'!$F$128)</f>
        <v/>
      </c>
      <c r="AR78" s="73" t="str">
        <f>IF($E78="","",'【様式１】教育課程特例校指定申請書（新規）'!$F$129)</f>
        <v/>
      </c>
      <c r="AS78" s="74" t="str">
        <f t="shared" si="0"/>
        <v/>
      </c>
    </row>
    <row r="79" spans="1:45">
      <c r="A79" s="64" t="str">
        <f>IF(E79="","",'【様式１】教育課程特例校指定申請書（新規）'!E$22)</f>
        <v/>
      </c>
      <c r="B79" s="65" t="str">
        <f>IF(E79="","",'【様式１】教育課程特例校指定申請書（新規）'!E$20)</f>
        <v/>
      </c>
      <c r="C79" s="65" t="str">
        <f>IF(E79="","",'【様式１】教育課程特例校指定申請書（新規）'!E$19)</f>
        <v/>
      </c>
      <c r="D79" s="70" t="str">
        <f>IF(E79="","",IF('【様式１】教育課程特例校指定申請書（新規）'!E$17="私立（学校法人立）","私立",IF('【様式１】教育課程特例校指定申請書（新規）'!E$17="私立（学校設置会社立）","株立",'【様式１】教育課程特例校指定申請書（新規）'!E$17)))</f>
        <v/>
      </c>
      <c r="E79" s="67"/>
      <c r="F79" s="70" t="str">
        <f>IF(E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79" s="70" t="str">
        <f>IF(E79="","",IF(MONTH('【様式１】教育課程特例校指定申請書（新規）'!J$5)&lt;4,YEAR('【様式１】教育課程特例校指定申請書（新規）'!J$5),YEAR('【様式１】教育課程特例校指定申請書（新規）'!J$5)+1)+0.4)</f>
        <v/>
      </c>
      <c r="H79" s="65"/>
      <c r="I79" s="65"/>
      <c r="J79" s="65"/>
      <c r="K79" s="67"/>
      <c r="L79" s="67"/>
      <c r="M79" s="67"/>
      <c r="N79" s="67"/>
      <c r="O79" s="67"/>
      <c r="P79" s="67"/>
      <c r="Q79" s="67"/>
      <c r="R79" s="67"/>
      <c r="S79" s="67"/>
      <c r="T79" s="67"/>
      <c r="U79" s="67"/>
      <c r="V79" s="67"/>
      <c r="W79" s="67"/>
      <c r="X79" s="67"/>
      <c r="Y79" s="67"/>
      <c r="Z79" s="67"/>
      <c r="AA79" s="67"/>
      <c r="AB79" s="67"/>
      <c r="AC79" s="67"/>
      <c r="AD79" s="67"/>
      <c r="AE79" s="67"/>
      <c r="AF79" s="67"/>
      <c r="AG79" s="73" t="str">
        <f>IF($E79="","",'【様式１】教育課程特例校指定申請書（新規）'!$F$113)</f>
        <v/>
      </c>
      <c r="AH79" s="73" t="str">
        <f>IF($E79="","",'【様式１】教育課程特例校指定申請書（新規）'!$F$114)</f>
        <v/>
      </c>
      <c r="AI79" s="73" t="str">
        <f>IF($E79="","",'【様式１】教育課程特例校指定申請書（新規）'!$F$115)</f>
        <v/>
      </c>
      <c r="AJ79" s="73" t="str">
        <f>IF($E79="","",'【様式１】教育課程特例校指定申請書（新規）'!$F$116)</f>
        <v/>
      </c>
      <c r="AK79" s="73" t="str">
        <f>IF($E79="","",'【様式１】教育課程特例校指定申請書（新規）'!$F$117)</f>
        <v/>
      </c>
      <c r="AL79" s="73" t="str">
        <f>IF($E79="","",'【様式１】教育課程特例校指定申請書（新規）'!$F$118)</f>
        <v/>
      </c>
      <c r="AM79" s="73" t="str">
        <f>IF($E79="","",'【様式１】教育課程特例校指定申請書（新規）'!$F$124)</f>
        <v/>
      </c>
      <c r="AN79" s="73" t="str">
        <f>IF($E79="","",'【様式１】教育課程特例校指定申請書（新規）'!$F$125)</f>
        <v/>
      </c>
      <c r="AO79" s="73" t="str">
        <f>IF($E79="","",'【様式１】教育課程特例校指定申請書（新規）'!$F$126)</f>
        <v/>
      </c>
      <c r="AP79" s="73" t="str">
        <f>IF($E79="","",'【様式１】教育課程特例校指定申請書（新規）'!$F$127)</f>
        <v/>
      </c>
      <c r="AQ79" s="73" t="str">
        <f>IF($E79="","",'【様式１】教育課程特例校指定申請書（新規）'!$F$128)</f>
        <v/>
      </c>
      <c r="AR79" s="73" t="str">
        <f>IF($E79="","",'【様式１】教育課程特例校指定申請書（新規）'!$F$129)</f>
        <v/>
      </c>
      <c r="AS79" s="74" t="str">
        <f t="shared" ref="AS79:AS142" si="1">IF(E79="","",IF(E78="","エラー！入力箇所を確認してください。",IF(COUNTA(K79:AF79)=0,"エラー！教育課程の特例を記入してください。","")))</f>
        <v/>
      </c>
    </row>
    <row r="80" spans="1:45">
      <c r="A80" s="64" t="str">
        <f>IF(E80="","",'【様式１】教育課程特例校指定申請書（新規）'!E$22)</f>
        <v/>
      </c>
      <c r="B80" s="65" t="str">
        <f>IF(E80="","",'【様式１】教育課程特例校指定申請書（新規）'!E$20)</f>
        <v/>
      </c>
      <c r="C80" s="65" t="str">
        <f>IF(E80="","",'【様式１】教育課程特例校指定申請書（新規）'!E$19)</f>
        <v/>
      </c>
      <c r="D80" s="70" t="str">
        <f>IF(E80="","",IF('【様式１】教育課程特例校指定申請書（新規）'!E$17="私立（学校法人立）","私立",IF('【様式１】教育課程特例校指定申請書（新規）'!E$17="私立（学校設置会社立）","株立",'【様式１】教育課程特例校指定申請書（新規）'!E$17)))</f>
        <v/>
      </c>
      <c r="E80" s="67"/>
      <c r="F80" s="70" t="str">
        <f>IF(E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0" s="70" t="str">
        <f>IF(E80="","",IF(MONTH('【様式１】教育課程特例校指定申請書（新規）'!J$5)&lt;4,YEAR('【様式１】教育課程特例校指定申請書（新規）'!J$5),YEAR('【様式１】教育課程特例校指定申請書（新規）'!J$5)+1)+0.4)</f>
        <v/>
      </c>
      <c r="H80" s="65"/>
      <c r="I80" s="65"/>
      <c r="J80" s="65"/>
      <c r="K80" s="67"/>
      <c r="L80" s="67"/>
      <c r="M80" s="67"/>
      <c r="N80" s="67"/>
      <c r="O80" s="67"/>
      <c r="P80" s="67"/>
      <c r="Q80" s="67"/>
      <c r="R80" s="67"/>
      <c r="S80" s="67"/>
      <c r="T80" s="67"/>
      <c r="U80" s="67"/>
      <c r="V80" s="67"/>
      <c r="W80" s="67"/>
      <c r="X80" s="67"/>
      <c r="Y80" s="67"/>
      <c r="Z80" s="67"/>
      <c r="AA80" s="67"/>
      <c r="AB80" s="67"/>
      <c r="AC80" s="67"/>
      <c r="AD80" s="67"/>
      <c r="AE80" s="67"/>
      <c r="AF80" s="67"/>
      <c r="AG80" s="73" t="str">
        <f>IF($E80="","",'【様式１】教育課程特例校指定申請書（新規）'!$F$113)</f>
        <v/>
      </c>
      <c r="AH80" s="73" t="str">
        <f>IF($E80="","",'【様式１】教育課程特例校指定申請書（新規）'!$F$114)</f>
        <v/>
      </c>
      <c r="AI80" s="73" t="str">
        <f>IF($E80="","",'【様式１】教育課程特例校指定申請書（新規）'!$F$115)</f>
        <v/>
      </c>
      <c r="AJ80" s="73" t="str">
        <f>IF($E80="","",'【様式１】教育課程特例校指定申請書（新規）'!$F$116)</f>
        <v/>
      </c>
      <c r="AK80" s="73" t="str">
        <f>IF($E80="","",'【様式１】教育課程特例校指定申請書（新規）'!$F$117)</f>
        <v/>
      </c>
      <c r="AL80" s="73" t="str">
        <f>IF($E80="","",'【様式１】教育課程特例校指定申請書（新規）'!$F$118)</f>
        <v/>
      </c>
      <c r="AM80" s="73" t="str">
        <f>IF($E80="","",'【様式１】教育課程特例校指定申請書（新規）'!$F$124)</f>
        <v/>
      </c>
      <c r="AN80" s="73" t="str">
        <f>IF($E80="","",'【様式１】教育課程特例校指定申請書（新規）'!$F$125)</f>
        <v/>
      </c>
      <c r="AO80" s="73" t="str">
        <f>IF($E80="","",'【様式１】教育課程特例校指定申請書（新規）'!$F$126)</f>
        <v/>
      </c>
      <c r="AP80" s="73" t="str">
        <f>IF($E80="","",'【様式１】教育課程特例校指定申請書（新規）'!$F$127)</f>
        <v/>
      </c>
      <c r="AQ80" s="73" t="str">
        <f>IF($E80="","",'【様式１】教育課程特例校指定申請書（新規）'!$F$128)</f>
        <v/>
      </c>
      <c r="AR80" s="73" t="str">
        <f>IF($E80="","",'【様式１】教育課程特例校指定申請書（新規）'!$F$129)</f>
        <v/>
      </c>
      <c r="AS80" s="74" t="str">
        <f t="shared" si="1"/>
        <v/>
      </c>
    </row>
    <row r="81" spans="1:45">
      <c r="A81" s="64" t="str">
        <f>IF(E81="","",'【様式１】教育課程特例校指定申請書（新規）'!E$22)</f>
        <v/>
      </c>
      <c r="B81" s="65" t="str">
        <f>IF(E81="","",'【様式１】教育課程特例校指定申請書（新規）'!E$20)</f>
        <v/>
      </c>
      <c r="C81" s="65" t="str">
        <f>IF(E81="","",'【様式１】教育課程特例校指定申請書（新規）'!E$19)</f>
        <v/>
      </c>
      <c r="D81" s="70" t="str">
        <f>IF(E81="","",IF('【様式１】教育課程特例校指定申請書（新規）'!E$17="私立（学校法人立）","私立",IF('【様式１】教育課程特例校指定申請書（新規）'!E$17="私立（学校設置会社立）","株立",'【様式１】教育課程特例校指定申請書（新規）'!E$17)))</f>
        <v/>
      </c>
      <c r="E81" s="67"/>
      <c r="F81" s="70" t="str">
        <f>IF(E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1" s="70" t="str">
        <f>IF(E81="","",IF(MONTH('【様式１】教育課程特例校指定申請書（新規）'!J$5)&lt;4,YEAR('【様式１】教育課程特例校指定申請書（新規）'!J$5),YEAR('【様式１】教育課程特例校指定申請書（新規）'!J$5)+1)+0.4)</f>
        <v/>
      </c>
      <c r="H81" s="65"/>
      <c r="I81" s="65"/>
      <c r="J81" s="65"/>
      <c r="K81" s="67"/>
      <c r="L81" s="67"/>
      <c r="M81" s="67"/>
      <c r="N81" s="67"/>
      <c r="O81" s="67"/>
      <c r="P81" s="67"/>
      <c r="Q81" s="67"/>
      <c r="R81" s="67"/>
      <c r="S81" s="67"/>
      <c r="T81" s="67"/>
      <c r="U81" s="67"/>
      <c r="V81" s="67"/>
      <c r="W81" s="67"/>
      <c r="X81" s="67"/>
      <c r="Y81" s="67"/>
      <c r="Z81" s="67"/>
      <c r="AA81" s="67"/>
      <c r="AB81" s="67"/>
      <c r="AC81" s="67"/>
      <c r="AD81" s="67"/>
      <c r="AE81" s="67"/>
      <c r="AF81" s="67"/>
      <c r="AG81" s="73" t="str">
        <f>IF($E81="","",'【様式１】教育課程特例校指定申請書（新規）'!$F$113)</f>
        <v/>
      </c>
      <c r="AH81" s="73" t="str">
        <f>IF($E81="","",'【様式１】教育課程特例校指定申請書（新規）'!$F$114)</f>
        <v/>
      </c>
      <c r="AI81" s="73" t="str">
        <f>IF($E81="","",'【様式１】教育課程特例校指定申請書（新規）'!$F$115)</f>
        <v/>
      </c>
      <c r="AJ81" s="73" t="str">
        <f>IF($E81="","",'【様式１】教育課程特例校指定申請書（新規）'!$F$116)</f>
        <v/>
      </c>
      <c r="AK81" s="73" t="str">
        <f>IF($E81="","",'【様式１】教育課程特例校指定申請書（新規）'!$F$117)</f>
        <v/>
      </c>
      <c r="AL81" s="73" t="str">
        <f>IF($E81="","",'【様式１】教育課程特例校指定申請書（新規）'!$F$118)</f>
        <v/>
      </c>
      <c r="AM81" s="73" t="str">
        <f>IF($E81="","",'【様式１】教育課程特例校指定申請書（新規）'!$F$124)</f>
        <v/>
      </c>
      <c r="AN81" s="73" t="str">
        <f>IF($E81="","",'【様式１】教育課程特例校指定申請書（新規）'!$F$125)</f>
        <v/>
      </c>
      <c r="AO81" s="73" t="str">
        <f>IF($E81="","",'【様式１】教育課程特例校指定申請書（新規）'!$F$126)</f>
        <v/>
      </c>
      <c r="AP81" s="73" t="str">
        <f>IF($E81="","",'【様式１】教育課程特例校指定申請書（新規）'!$F$127)</f>
        <v/>
      </c>
      <c r="AQ81" s="73" t="str">
        <f>IF($E81="","",'【様式１】教育課程特例校指定申請書（新規）'!$F$128)</f>
        <v/>
      </c>
      <c r="AR81" s="73" t="str">
        <f>IF($E81="","",'【様式１】教育課程特例校指定申請書（新規）'!$F$129)</f>
        <v/>
      </c>
      <c r="AS81" s="74" t="str">
        <f t="shared" si="1"/>
        <v/>
      </c>
    </row>
    <row r="82" spans="1:45">
      <c r="A82" s="64" t="str">
        <f>IF(E82="","",'【様式１】教育課程特例校指定申請書（新規）'!E$22)</f>
        <v/>
      </c>
      <c r="B82" s="65" t="str">
        <f>IF(E82="","",'【様式１】教育課程特例校指定申請書（新規）'!E$20)</f>
        <v/>
      </c>
      <c r="C82" s="65" t="str">
        <f>IF(E82="","",'【様式１】教育課程特例校指定申請書（新規）'!E$19)</f>
        <v/>
      </c>
      <c r="D82" s="70" t="str">
        <f>IF(E82="","",IF('【様式１】教育課程特例校指定申請書（新規）'!E$17="私立（学校法人立）","私立",IF('【様式１】教育課程特例校指定申請書（新規）'!E$17="私立（学校設置会社立）","株立",'【様式１】教育課程特例校指定申請書（新規）'!E$17)))</f>
        <v/>
      </c>
      <c r="E82" s="67"/>
      <c r="F82" s="70" t="str">
        <f>IF(E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2" s="70" t="str">
        <f>IF(E82="","",IF(MONTH('【様式１】教育課程特例校指定申請書（新規）'!J$5)&lt;4,YEAR('【様式１】教育課程特例校指定申請書（新規）'!J$5),YEAR('【様式１】教育課程特例校指定申請書（新規）'!J$5)+1)+0.4)</f>
        <v/>
      </c>
      <c r="H82" s="65"/>
      <c r="I82" s="65"/>
      <c r="J82" s="65"/>
      <c r="K82" s="67"/>
      <c r="L82" s="67"/>
      <c r="M82" s="67"/>
      <c r="N82" s="67"/>
      <c r="O82" s="67"/>
      <c r="P82" s="67"/>
      <c r="Q82" s="67"/>
      <c r="R82" s="67"/>
      <c r="S82" s="67"/>
      <c r="T82" s="67"/>
      <c r="U82" s="67"/>
      <c r="V82" s="67"/>
      <c r="W82" s="67"/>
      <c r="X82" s="67"/>
      <c r="Y82" s="67"/>
      <c r="Z82" s="67"/>
      <c r="AA82" s="67"/>
      <c r="AB82" s="67"/>
      <c r="AC82" s="67"/>
      <c r="AD82" s="67"/>
      <c r="AE82" s="67"/>
      <c r="AF82" s="67"/>
      <c r="AG82" s="73" t="str">
        <f>IF($E82="","",'【様式１】教育課程特例校指定申請書（新規）'!$F$113)</f>
        <v/>
      </c>
      <c r="AH82" s="73" t="str">
        <f>IF($E82="","",'【様式１】教育課程特例校指定申請書（新規）'!$F$114)</f>
        <v/>
      </c>
      <c r="AI82" s="73" t="str">
        <f>IF($E82="","",'【様式１】教育課程特例校指定申請書（新規）'!$F$115)</f>
        <v/>
      </c>
      <c r="AJ82" s="73" t="str">
        <f>IF($E82="","",'【様式１】教育課程特例校指定申請書（新規）'!$F$116)</f>
        <v/>
      </c>
      <c r="AK82" s="73" t="str">
        <f>IF($E82="","",'【様式１】教育課程特例校指定申請書（新規）'!$F$117)</f>
        <v/>
      </c>
      <c r="AL82" s="73" t="str">
        <f>IF($E82="","",'【様式１】教育課程特例校指定申請書（新規）'!$F$118)</f>
        <v/>
      </c>
      <c r="AM82" s="73" t="str">
        <f>IF($E82="","",'【様式１】教育課程特例校指定申請書（新規）'!$F$124)</f>
        <v/>
      </c>
      <c r="AN82" s="73" t="str">
        <f>IF($E82="","",'【様式１】教育課程特例校指定申請書（新規）'!$F$125)</f>
        <v/>
      </c>
      <c r="AO82" s="73" t="str">
        <f>IF($E82="","",'【様式１】教育課程特例校指定申請書（新規）'!$F$126)</f>
        <v/>
      </c>
      <c r="AP82" s="73" t="str">
        <f>IF($E82="","",'【様式１】教育課程特例校指定申請書（新規）'!$F$127)</f>
        <v/>
      </c>
      <c r="AQ82" s="73" t="str">
        <f>IF($E82="","",'【様式１】教育課程特例校指定申請書（新規）'!$F$128)</f>
        <v/>
      </c>
      <c r="AR82" s="73" t="str">
        <f>IF($E82="","",'【様式１】教育課程特例校指定申請書（新規）'!$F$129)</f>
        <v/>
      </c>
      <c r="AS82" s="74" t="str">
        <f t="shared" si="1"/>
        <v/>
      </c>
    </row>
    <row r="83" spans="1:45">
      <c r="A83" s="64" t="str">
        <f>IF(E83="","",'【様式１】教育課程特例校指定申請書（新規）'!E$22)</f>
        <v/>
      </c>
      <c r="B83" s="65" t="str">
        <f>IF(E83="","",'【様式１】教育課程特例校指定申請書（新規）'!E$20)</f>
        <v/>
      </c>
      <c r="C83" s="65" t="str">
        <f>IF(E83="","",'【様式１】教育課程特例校指定申請書（新規）'!E$19)</f>
        <v/>
      </c>
      <c r="D83" s="70" t="str">
        <f>IF(E83="","",IF('【様式１】教育課程特例校指定申請書（新規）'!E$17="私立（学校法人立）","私立",IF('【様式１】教育課程特例校指定申請書（新規）'!E$17="私立（学校設置会社立）","株立",'【様式１】教育課程特例校指定申請書（新規）'!E$17)))</f>
        <v/>
      </c>
      <c r="E83" s="67"/>
      <c r="F83" s="70" t="str">
        <f>IF(E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3" s="70" t="str">
        <f>IF(E83="","",IF(MONTH('【様式１】教育課程特例校指定申請書（新規）'!J$5)&lt;4,YEAR('【様式１】教育課程特例校指定申請書（新規）'!J$5),YEAR('【様式１】教育課程特例校指定申請書（新規）'!J$5)+1)+0.4)</f>
        <v/>
      </c>
      <c r="H83" s="65"/>
      <c r="I83" s="65"/>
      <c r="J83" s="65"/>
      <c r="K83" s="67"/>
      <c r="L83" s="67"/>
      <c r="M83" s="67"/>
      <c r="N83" s="67"/>
      <c r="O83" s="67"/>
      <c r="P83" s="67"/>
      <c r="Q83" s="67"/>
      <c r="R83" s="67"/>
      <c r="S83" s="67"/>
      <c r="T83" s="67"/>
      <c r="U83" s="67"/>
      <c r="V83" s="67"/>
      <c r="W83" s="67"/>
      <c r="X83" s="67"/>
      <c r="Y83" s="67"/>
      <c r="Z83" s="67"/>
      <c r="AA83" s="67"/>
      <c r="AB83" s="67"/>
      <c r="AC83" s="67"/>
      <c r="AD83" s="67"/>
      <c r="AE83" s="67"/>
      <c r="AF83" s="67"/>
      <c r="AG83" s="73" t="str">
        <f>IF($E83="","",'【様式１】教育課程特例校指定申請書（新規）'!$F$113)</f>
        <v/>
      </c>
      <c r="AH83" s="73" t="str">
        <f>IF($E83="","",'【様式１】教育課程特例校指定申請書（新規）'!$F$114)</f>
        <v/>
      </c>
      <c r="AI83" s="73" t="str">
        <f>IF($E83="","",'【様式１】教育課程特例校指定申請書（新規）'!$F$115)</f>
        <v/>
      </c>
      <c r="AJ83" s="73" t="str">
        <f>IF($E83="","",'【様式１】教育課程特例校指定申請書（新規）'!$F$116)</f>
        <v/>
      </c>
      <c r="AK83" s="73" t="str">
        <f>IF($E83="","",'【様式１】教育課程特例校指定申請書（新規）'!$F$117)</f>
        <v/>
      </c>
      <c r="AL83" s="73" t="str">
        <f>IF($E83="","",'【様式１】教育課程特例校指定申請書（新規）'!$F$118)</f>
        <v/>
      </c>
      <c r="AM83" s="73" t="str">
        <f>IF($E83="","",'【様式１】教育課程特例校指定申請書（新規）'!$F$124)</f>
        <v/>
      </c>
      <c r="AN83" s="73" t="str">
        <f>IF($E83="","",'【様式１】教育課程特例校指定申請書（新規）'!$F$125)</f>
        <v/>
      </c>
      <c r="AO83" s="73" t="str">
        <f>IF($E83="","",'【様式１】教育課程特例校指定申請書（新規）'!$F$126)</f>
        <v/>
      </c>
      <c r="AP83" s="73" t="str">
        <f>IF($E83="","",'【様式１】教育課程特例校指定申請書（新規）'!$F$127)</f>
        <v/>
      </c>
      <c r="AQ83" s="73" t="str">
        <f>IF($E83="","",'【様式１】教育課程特例校指定申請書（新規）'!$F$128)</f>
        <v/>
      </c>
      <c r="AR83" s="73" t="str">
        <f>IF($E83="","",'【様式１】教育課程特例校指定申請書（新規）'!$F$129)</f>
        <v/>
      </c>
      <c r="AS83" s="74" t="str">
        <f t="shared" si="1"/>
        <v/>
      </c>
    </row>
    <row r="84" spans="1:45">
      <c r="A84" s="64" t="str">
        <f>IF(E84="","",'【様式１】教育課程特例校指定申請書（新規）'!E$22)</f>
        <v/>
      </c>
      <c r="B84" s="65" t="str">
        <f>IF(E84="","",'【様式１】教育課程特例校指定申請書（新規）'!E$20)</f>
        <v/>
      </c>
      <c r="C84" s="65" t="str">
        <f>IF(E84="","",'【様式１】教育課程特例校指定申請書（新規）'!E$19)</f>
        <v/>
      </c>
      <c r="D84" s="70" t="str">
        <f>IF(E84="","",IF('【様式１】教育課程特例校指定申請書（新規）'!E$17="私立（学校法人立）","私立",IF('【様式１】教育課程特例校指定申請書（新規）'!E$17="私立（学校設置会社立）","株立",'【様式１】教育課程特例校指定申請書（新規）'!E$17)))</f>
        <v/>
      </c>
      <c r="E84" s="67"/>
      <c r="F84" s="70" t="str">
        <f>IF(E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4" s="70" t="str">
        <f>IF(E84="","",IF(MONTH('【様式１】教育課程特例校指定申請書（新規）'!J$5)&lt;4,YEAR('【様式１】教育課程特例校指定申請書（新規）'!J$5),YEAR('【様式１】教育課程特例校指定申請書（新規）'!J$5)+1)+0.4)</f>
        <v/>
      </c>
      <c r="H84" s="65"/>
      <c r="I84" s="65"/>
      <c r="J84" s="65"/>
      <c r="K84" s="67"/>
      <c r="L84" s="67"/>
      <c r="M84" s="67"/>
      <c r="N84" s="67"/>
      <c r="O84" s="67"/>
      <c r="P84" s="67"/>
      <c r="Q84" s="67"/>
      <c r="R84" s="67"/>
      <c r="S84" s="67"/>
      <c r="T84" s="67"/>
      <c r="U84" s="67"/>
      <c r="V84" s="67"/>
      <c r="W84" s="67"/>
      <c r="X84" s="67"/>
      <c r="Y84" s="67"/>
      <c r="Z84" s="67"/>
      <c r="AA84" s="67"/>
      <c r="AB84" s="67"/>
      <c r="AC84" s="67"/>
      <c r="AD84" s="67"/>
      <c r="AE84" s="67"/>
      <c r="AF84" s="67"/>
      <c r="AG84" s="73" t="str">
        <f>IF($E84="","",'【様式１】教育課程特例校指定申請書（新規）'!$F$113)</f>
        <v/>
      </c>
      <c r="AH84" s="73" t="str">
        <f>IF($E84="","",'【様式１】教育課程特例校指定申請書（新規）'!$F$114)</f>
        <v/>
      </c>
      <c r="AI84" s="73" t="str">
        <f>IF($E84="","",'【様式１】教育課程特例校指定申請書（新規）'!$F$115)</f>
        <v/>
      </c>
      <c r="AJ84" s="73" t="str">
        <f>IF($E84="","",'【様式１】教育課程特例校指定申請書（新規）'!$F$116)</f>
        <v/>
      </c>
      <c r="AK84" s="73" t="str">
        <f>IF($E84="","",'【様式１】教育課程特例校指定申請書（新規）'!$F$117)</f>
        <v/>
      </c>
      <c r="AL84" s="73" t="str">
        <f>IF($E84="","",'【様式１】教育課程特例校指定申請書（新規）'!$F$118)</f>
        <v/>
      </c>
      <c r="AM84" s="73" t="str">
        <f>IF($E84="","",'【様式１】教育課程特例校指定申請書（新規）'!$F$124)</f>
        <v/>
      </c>
      <c r="AN84" s="73" t="str">
        <f>IF($E84="","",'【様式１】教育課程特例校指定申請書（新規）'!$F$125)</f>
        <v/>
      </c>
      <c r="AO84" s="73" t="str">
        <f>IF($E84="","",'【様式１】教育課程特例校指定申請書（新規）'!$F$126)</f>
        <v/>
      </c>
      <c r="AP84" s="73" t="str">
        <f>IF($E84="","",'【様式１】教育課程特例校指定申請書（新規）'!$F$127)</f>
        <v/>
      </c>
      <c r="AQ84" s="73" t="str">
        <f>IF($E84="","",'【様式１】教育課程特例校指定申請書（新規）'!$F$128)</f>
        <v/>
      </c>
      <c r="AR84" s="73" t="str">
        <f>IF($E84="","",'【様式１】教育課程特例校指定申請書（新規）'!$F$129)</f>
        <v/>
      </c>
      <c r="AS84" s="74" t="str">
        <f t="shared" si="1"/>
        <v/>
      </c>
    </row>
    <row r="85" spans="1:45">
      <c r="A85" s="64" t="str">
        <f>IF(E85="","",'【様式１】教育課程特例校指定申請書（新規）'!E$22)</f>
        <v/>
      </c>
      <c r="B85" s="65" t="str">
        <f>IF(E85="","",'【様式１】教育課程特例校指定申請書（新規）'!E$20)</f>
        <v/>
      </c>
      <c r="C85" s="65" t="str">
        <f>IF(E85="","",'【様式１】教育課程特例校指定申請書（新規）'!E$19)</f>
        <v/>
      </c>
      <c r="D85" s="70" t="str">
        <f>IF(E85="","",IF('【様式１】教育課程特例校指定申請書（新規）'!E$17="私立（学校法人立）","私立",IF('【様式１】教育課程特例校指定申請書（新規）'!E$17="私立（学校設置会社立）","株立",'【様式１】教育課程特例校指定申請書（新規）'!E$17)))</f>
        <v/>
      </c>
      <c r="E85" s="67"/>
      <c r="F85" s="70" t="str">
        <f>IF(E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5" s="70" t="str">
        <f>IF(E85="","",IF(MONTH('【様式１】教育課程特例校指定申請書（新規）'!J$5)&lt;4,YEAR('【様式１】教育課程特例校指定申請書（新規）'!J$5),YEAR('【様式１】教育課程特例校指定申請書（新規）'!J$5)+1)+0.4)</f>
        <v/>
      </c>
      <c r="H85" s="65"/>
      <c r="I85" s="65"/>
      <c r="J85" s="65"/>
      <c r="K85" s="67"/>
      <c r="L85" s="67"/>
      <c r="M85" s="67"/>
      <c r="N85" s="67"/>
      <c r="O85" s="67"/>
      <c r="P85" s="67"/>
      <c r="Q85" s="67"/>
      <c r="R85" s="67"/>
      <c r="S85" s="67"/>
      <c r="T85" s="67"/>
      <c r="U85" s="67"/>
      <c r="V85" s="67"/>
      <c r="W85" s="67"/>
      <c r="X85" s="67"/>
      <c r="Y85" s="67"/>
      <c r="Z85" s="67"/>
      <c r="AA85" s="67"/>
      <c r="AB85" s="67"/>
      <c r="AC85" s="67"/>
      <c r="AD85" s="67"/>
      <c r="AE85" s="67"/>
      <c r="AF85" s="67"/>
      <c r="AG85" s="73" t="str">
        <f>IF($E85="","",'【様式１】教育課程特例校指定申請書（新規）'!$F$113)</f>
        <v/>
      </c>
      <c r="AH85" s="73" t="str">
        <f>IF($E85="","",'【様式１】教育課程特例校指定申請書（新規）'!$F$114)</f>
        <v/>
      </c>
      <c r="AI85" s="73" t="str">
        <f>IF($E85="","",'【様式１】教育課程特例校指定申請書（新規）'!$F$115)</f>
        <v/>
      </c>
      <c r="AJ85" s="73" t="str">
        <f>IF($E85="","",'【様式１】教育課程特例校指定申請書（新規）'!$F$116)</f>
        <v/>
      </c>
      <c r="AK85" s="73" t="str">
        <f>IF($E85="","",'【様式１】教育課程特例校指定申請書（新規）'!$F$117)</f>
        <v/>
      </c>
      <c r="AL85" s="73" t="str">
        <f>IF($E85="","",'【様式１】教育課程特例校指定申請書（新規）'!$F$118)</f>
        <v/>
      </c>
      <c r="AM85" s="73" t="str">
        <f>IF($E85="","",'【様式１】教育課程特例校指定申請書（新規）'!$F$124)</f>
        <v/>
      </c>
      <c r="AN85" s="73" t="str">
        <f>IF($E85="","",'【様式１】教育課程特例校指定申請書（新規）'!$F$125)</f>
        <v/>
      </c>
      <c r="AO85" s="73" t="str">
        <f>IF($E85="","",'【様式１】教育課程特例校指定申請書（新規）'!$F$126)</f>
        <v/>
      </c>
      <c r="AP85" s="73" t="str">
        <f>IF($E85="","",'【様式１】教育課程特例校指定申請書（新規）'!$F$127)</f>
        <v/>
      </c>
      <c r="AQ85" s="73" t="str">
        <f>IF($E85="","",'【様式１】教育課程特例校指定申請書（新規）'!$F$128)</f>
        <v/>
      </c>
      <c r="AR85" s="73" t="str">
        <f>IF($E85="","",'【様式１】教育課程特例校指定申請書（新規）'!$F$129)</f>
        <v/>
      </c>
      <c r="AS85" s="74" t="str">
        <f t="shared" si="1"/>
        <v/>
      </c>
    </row>
    <row r="86" spans="1:45">
      <c r="A86" s="64" t="str">
        <f>IF(E86="","",'【様式１】教育課程特例校指定申請書（新規）'!E$22)</f>
        <v/>
      </c>
      <c r="B86" s="65" t="str">
        <f>IF(E86="","",'【様式１】教育課程特例校指定申請書（新規）'!E$20)</f>
        <v/>
      </c>
      <c r="C86" s="65" t="str">
        <f>IF(E86="","",'【様式１】教育課程特例校指定申請書（新規）'!E$19)</f>
        <v/>
      </c>
      <c r="D86" s="70" t="str">
        <f>IF(E86="","",IF('【様式１】教育課程特例校指定申請書（新規）'!E$17="私立（学校法人立）","私立",IF('【様式１】教育課程特例校指定申請書（新規）'!E$17="私立（学校設置会社立）","株立",'【様式１】教育課程特例校指定申請書（新規）'!E$17)))</f>
        <v/>
      </c>
      <c r="E86" s="67"/>
      <c r="F86" s="70" t="str">
        <f>IF(E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6" s="70" t="str">
        <f>IF(E86="","",IF(MONTH('【様式１】教育課程特例校指定申請書（新規）'!J$5)&lt;4,YEAR('【様式１】教育課程特例校指定申請書（新規）'!J$5),YEAR('【様式１】教育課程特例校指定申請書（新規）'!J$5)+1)+0.4)</f>
        <v/>
      </c>
      <c r="H86" s="65"/>
      <c r="I86" s="65"/>
      <c r="J86" s="65"/>
      <c r="K86" s="67"/>
      <c r="L86" s="67"/>
      <c r="M86" s="67"/>
      <c r="N86" s="67"/>
      <c r="O86" s="67"/>
      <c r="P86" s="67"/>
      <c r="Q86" s="67"/>
      <c r="R86" s="67"/>
      <c r="S86" s="67"/>
      <c r="T86" s="67"/>
      <c r="U86" s="67"/>
      <c r="V86" s="67"/>
      <c r="W86" s="67"/>
      <c r="X86" s="67"/>
      <c r="Y86" s="67"/>
      <c r="Z86" s="67"/>
      <c r="AA86" s="67"/>
      <c r="AB86" s="67"/>
      <c r="AC86" s="67"/>
      <c r="AD86" s="67"/>
      <c r="AE86" s="67"/>
      <c r="AF86" s="67"/>
      <c r="AG86" s="73" t="str">
        <f>IF($E86="","",'【様式１】教育課程特例校指定申請書（新規）'!$F$113)</f>
        <v/>
      </c>
      <c r="AH86" s="73" t="str">
        <f>IF($E86="","",'【様式１】教育課程特例校指定申請書（新規）'!$F$114)</f>
        <v/>
      </c>
      <c r="AI86" s="73" t="str">
        <f>IF($E86="","",'【様式１】教育課程特例校指定申請書（新規）'!$F$115)</f>
        <v/>
      </c>
      <c r="AJ86" s="73" t="str">
        <f>IF($E86="","",'【様式１】教育課程特例校指定申請書（新規）'!$F$116)</f>
        <v/>
      </c>
      <c r="AK86" s="73" t="str">
        <f>IF($E86="","",'【様式１】教育課程特例校指定申請書（新規）'!$F$117)</f>
        <v/>
      </c>
      <c r="AL86" s="73" t="str">
        <f>IF($E86="","",'【様式１】教育課程特例校指定申請書（新規）'!$F$118)</f>
        <v/>
      </c>
      <c r="AM86" s="73" t="str">
        <f>IF($E86="","",'【様式１】教育課程特例校指定申請書（新規）'!$F$124)</f>
        <v/>
      </c>
      <c r="AN86" s="73" t="str">
        <f>IF($E86="","",'【様式１】教育課程特例校指定申請書（新規）'!$F$125)</f>
        <v/>
      </c>
      <c r="AO86" s="73" t="str">
        <f>IF($E86="","",'【様式１】教育課程特例校指定申請書（新規）'!$F$126)</f>
        <v/>
      </c>
      <c r="AP86" s="73" t="str">
        <f>IF($E86="","",'【様式１】教育課程特例校指定申請書（新規）'!$F$127)</f>
        <v/>
      </c>
      <c r="AQ86" s="73" t="str">
        <f>IF($E86="","",'【様式１】教育課程特例校指定申請書（新規）'!$F$128)</f>
        <v/>
      </c>
      <c r="AR86" s="73" t="str">
        <f>IF($E86="","",'【様式１】教育課程特例校指定申請書（新規）'!$F$129)</f>
        <v/>
      </c>
      <c r="AS86" s="74" t="str">
        <f t="shared" si="1"/>
        <v/>
      </c>
    </row>
    <row r="87" spans="1:45">
      <c r="A87" s="64" t="str">
        <f>IF(E87="","",'【様式１】教育課程特例校指定申請書（新規）'!E$22)</f>
        <v/>
      </c>
      <c r="B87" s="65" t="str">
        <f>IF(E87="","",'【様式１】教育課程特例校指定申請書（新規）'!E$20)</f>
        <v/>
      </c>
      <c r="C87" s="65" t="str">
        <f>IF(E87="","",'【様式１】教育課程特例校指定申請書（新規）'!E$19)</f>
        <v/>
      </c>
      <c r="D87" s="70" t="str">
        <f>IF(E87="","",IF('【様式１】教育課程特例校指定申請書（新規）'!E$17="私立（学校法人立）","私立",IF('【様式１】教育課程特例校指定申請書（新規）'!E$17="私立（学校設置会社立）","株立",'【様式１】教育課程特例校指定申請書（新規）'!E$17)))</f>
        <v/>
      </c>
      <c r="E87" s="67"/>
      <c r="F87" s="70" t="str">
        <f>IF(E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7" s="70" t="str">
        <f>IF(E87="","",IF(MONTH('【様式１】教育課程特例校指定申請書（新規）'!J$5)&lt;4,YEAR('【様式１】教育課程特例校指定申請書（新規）'!J$5),YEAR('【様式１】教育課程特例校指定申請書（新規）'!J$5)+1)+0.4)</f>
        <v/>
      </c>
      <c r="H87" s="65"/>
      <c r="I87" s="65"/>
      <c r="J87" s="65"/>
      <c r="K87" s="67"/>
      <c r="L87" s="67"/>
      <c r="M87" s="67"/>
      <c r="N87" s="67"/>
      <c r="O87" s="67"/>
      <c r="P87" s="67"/>
      <c r="Q87" s="67"/>
      <c r="R87" s="67"/>
      <c r="S87" s="67"/>
      <c r="T87" s="67"/>
      <c r="U87" s="67"/>
      <c r="V87" s="67"/>
      <c r="W87" s="67"/>
      <c r="X87" s="67"/>
      <c r="Y87" s="67"/>
      <c r="Z87" s="67"/>
      <c r="AA87" s="67"/>
      <c r="AB87" s="67"/>
      <c r="AC87" s="67"/>
      <c r="AD87" s="67"/>
      <c r="AE87" s="67"/>
      <c r="AF87" s="67"/>
      <c r="AG87" s="73" t="str">
        <f>IF($E87="","",'【様式１】教育課程特例校指定申請書（新規）'!$F$113)</f>
        <v/>
      </c>
      <c r="AH87" s="73" t="str">
        <f>IF($E87="","",'【様式１】教育課程特例校指定申請書（新規）'!$F$114)</f>
        <v/>
      </c>
      <c r="AI87" s="73" t="str">
        <f>IF($E87="","",'【様式１】教育課程特例校指定申請書（新規）'!$F$115)</f>
        <v/>
      </c>
      <c r="AJ87" s="73" t="str">
        <f>IF($E87="","",'【様式１】教育課程特例校指定申請書（新規）'!$F$116)</f>
        <v/>
      </c>
      <c r="AK87" s="73" t="str">
        <f>IF($E87="","",'【様式１】教育課程特例校指定申請書（新規）'!$F$117)</f>
        <v/>
      </c>
      <c r="AL87" s="73" t="str">
        <f>IF($E87="","",'【様式１】教育課程特例校指定申請書（新規）'!$F$118)</f>
        <v/>
      </c>
      <c r="AM87" s="73" t="str">
        <f>IF($E87="","",'【様式１】教育課程特例校指定申請書（新規）'!$F$124)</f>
        <v/>
      </c>
      <c r="AN87" s="73" t="str">
        <f>IF($E87="","",'【様式１】教育課程特例校指定申請書（新規）'!$F$125)</f>
        <v/>
      </c>
      <c r="AO87" s="73" t="str">
        <f>IF($E87="","",'【様式１】教育課程特例校指定申請書（新規）'!$F$126)</f>
        <v/>
      </c>
      <c r="AP87" s="73" t="str">
        <f>IF($E87="","",'【様式１】教育課程特例校指定申請書（新規）'!$F$127)</f>
        <v/>
      </c>
      <c r="AQ87" s="73" t="str">
        <f>IF($E87="","",'【様式１】教育課程特例校指定申請書（新規）'!$F$128)</f>
        <v/>
      </c>
      <c r="AR87" s="73" t="str">
        <f>IF($E87="","",'【様式１】教育課程特例校指定申請書（新規）'!$F$129)</f>
        <v/>
      </c>
      <c r="AS87" s="74" t="str">
        <f t="shared" si="1"/>
        <v/>
      </c>
    </row>
    <row r="88" spans="1:45">
      <c r="A88" s="64" t="str">
        <f>IF(E88="","",'【様式１】教育課程特例校指定申請書（新規）'!E$22)</f>
        <v/>
      </c>
      <c r="B88" s="65" t="str">
        <f>IF(E88="","",'【様式１】教育課程特例校指定申請書（新規）'!E$20)</f>
        <v/>
      </c>
      <c r="C88" s="65" t="str">
        <f>IF(E88="","",'【様式１】教育課程特例校指定申請書（新規）'!E$19)</f>
        <v/>
      </c>
      <c r="D88" s="70" t="str">
        <f>IF(E88="","",IF('【様式１】教育課程特例校指定申請書（新規）'!E$17="私立（学校法人立）","私立",IF('【様式１】教育課程特例校指定申請書（新規）'!E$17="私立（学校設置会社立）","株立",'【様式１】教育課程特例校指定申請書（新規）'!E$17)))</f>
        <v/>
      </c>
      <c r="E88" s="67"/>
      <c r="F88" s="70" t="str">
        <f>IF(E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8" s="70" t="str">
        <f>IF(E88="","",IF(MONTH('【様式１】教育課程特例校指定申請書（新規）'!J$5)&lt;4,YEAR('【様式１】教育課程特例校指定申請書（新規）'!J$5),YEAR('【様式１】教育課程特例校指定申請書（新規）'!J$5)+1)+0.4)</f>
        <v/>
      </c>
      <c r="H88" s="65"/>
      <c r="I88" s="65"/>
      <c r="J88" s="65"/>
      <c r="K88" s="67"/>
      <c r="L88" s="67"/>
      <c r="M88" s="67"/>
      <c r="N88" s="67"/>
      <c r="O88" s="67"/>
      <c r="P88" s="67"/>
      <c r="Q88" s="67"/>
      <c r="R88" s="67"/>
      <c r="S88" s="67"/>
      <c r="T88" s="67"/>
      <c r="U88" s="67"/>
      <c r="V88" s="67"/>
      <c r="W88" s="67"/>
      <c r="X88" s="67"/>
      <c r="Y88" s="67"/>
      <c r="Z88" s="67"/>
      <c r="AA88" s="67"/>
      <c r="AB88" s="67"/>
      <c r="AC88" s="67"/>
      <c r="AD88" s="67"/>
      <c r="AE88" s="67"/>
      <c r="AF88" s="67"/>
      <c r="AG88" s="73" t="str">
        <f>IF($E88="","",'【様式１】教育課程特例校指定申請書（新規）'!$F$113)</f>
        <v/>
      </c>
      <c r="AH88" s="73" t="str">
        <f>IF($E88="","",'【様式１】教育課程特例校指定申請書（新規）'!$F$114)</f>
        <v/>
      </c>
      <c r="AI88" s="73" t="str">
        <f>IF($E88="","",'【様式１】教育課程特例校指定申請書（新規）'!$F$115)</f>
        <v/>
      </c>
      <c r="AJ88" s="73" t="str">
        <f>IF($E88="","",'【様式１】教育課程特例校指定申請書（新規）'!$F$116)</f>
        <v/>
      </c>
      <c r="AK88" s="73" t="str">
        <f>IF($E88="","",'【様式１】教育課程特例校指定申請書（新規）'!$F$117)</f>
        <v/>
      </c>
      <c r="AL88" s="73" t="str">
        <f>IF($E88="","",'【様式１】教育課程特例校指定申請書（新規）'!$F$118)</f>
        <v/>
      </c>
      <c r="AM88" s="73" t="str">
        <f>IF($E88="","",'【様式１】教育課程特例校指定申請書（新規）'!$F$124)</f>
        <v/>
      </c>
      <c r="AN88" s="73" t="str">
        <f>IF($E88="","",'【様式１】教育課程特例校指定申請書（新規）'!$F$125)</f>
        <v/>
      </c>
      <c r="AO88" s="73" t="str">
        <f>IF($E88="","",'【様式１】教育課程特例校指定申請書（新規）'!$F$126)</f>
        <v/>
      </c>
      <c r="AP88" s="73" t="str">
        <f>IF($E88="","",'【様式１】教育課程特例校指定申請書（新規）'!$F$127)</f>
        <v/>
      </c>
      <c r="AQ88" s="73" t="str">
        <f>IF($E88="","",'【様式１】教育課程特例校指定申請書（新規）'!$F$128)</f>
        <v/>
      </c>
      <c r="AR88" s="73" t="str">
        <f>IF($E88="","",'【様式１】教育課程特例校指定申請書（新規）'!$F$129)</f>
        <v/>
      </c>
      <c r="AS88" s="74" t="str">
        <f t="shared" si="1"/>
        <v/>
      </c>
    </row>
    <row r="89" spans="1:45">
      <c r="A89" s="64" t="str">
        <f>IF(E89="","",'【様式１】教育課程特例校指定申請書（新規）'!E$22)</f>
        <v/>
      </c>
      <c r="B89" s="65" t="str">
        <f>IF(E89="","",'【様式１】教育課程特例校指定申請書（新規）'!E$20)</f>
        <v/>
      </c>
      <c r="C89" s="65" t="str">
        <f>IF(E89="","",'【様式１】教育課程特例校指定申請書（新規）'!E$19)</f>
        <v/>
      </c>
      <c r="D89" s="70" t="str">
        <f>IF(E89="","",IF('【様式１】教育課程特例校指定申請書（新規）'!E$17="私立（学校法人立）","私立",IF('【様式１】教育課程特例校指定申請書（新規）'!E$17="私立（学校設置会社立）","株立",'【様式１】教育課程特例校指定申請書（新規）'!E$17)))</f>
        <v/>
      </c>
      <c r="E89" s="67"/>
      <c r="F89" s="70" t="str">
        <f>IF(E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89" s="70" t="str">
        <f>IF(E89="","",IF(MONTH('【様式１】教育課程特例校指定申請書（新規）'!J$5)&lt;4,YEAR('【様式１】教育課程特例校指定申請書（新規）'!J$5),YEAR('【様式１】教育課程特例校指定申請書（新規）'!J$5)+1)+0.4)</f>
        <v/>
      </c>
      <c r="H89" s="65"/>
      <c r="I89" s="65"/>
      <c r="J89" s="65"/>
      <c r="K89" s="67"/>
      <c r="L89" s="67"/>
      <c r="M89" s="67"/>
      <c r="N89" s="67"/>
      <c r="O89" s="67"/>
      <c r="P89" s="67"/>
      <c r="Q89" s="67"/>
      <c r="R89" s="67"/>
      <c r="S89" s="67"/>
      <c r="T89" s="67"/>
      <c r="U89" s="67"/>
      <c r="V89" s="67"/>
      <c r="W89" s="67"/>
      <c r="X89" s="67"/>
      <c r="Y89" s="67"/>
      <c r="Z89" s="67"/>
      <c r="AA89" s="67"/>
      <c r="AB89" s="67"/>
      <c r="AC89" s="67"/>
      <c r="AD89" s="67"/>
      <c r="AE89" s="67"/>
      <c r="AF89" s="67"/>
      <c r="AG89" s="73" t="str">
        <f>IF($E89="","",'【様式１】教育課程特例校指定申請書（新規）'!$F$113)</f>
        <v/>
      </c>
      <c r="AH89" s="73" t="str">
        <f>IF($E89="","",'【様式１】教育課程特例校指定申請書（新規）'!$F$114)</f>
        <v/>
      </c>
      <c r="AI89" s="73" t="str">
        <f>IF($E89="","",'【様式１】教育課程特例校指定申請書（新規）'!$F$115)</f>
        <v/>
      </c>
      <c r="AJ89" s="73" t="str">
        <f>IF($E89="","",'【様式１】教育課程特例校指定申請書（新規）'!$F$116)</f>
        <v/>
      </c>
      <c r="AK89" s="73" t="str">
        <f>IF($E89="","",'【様式１】教育課程特例校指定申請書（新規）'!$F$117)</f>
        <v/>
      </c>
      <c r="AL89" s="73" t="str">
        <f>IF($E89="","",'【様式１】教育課程特例校指定申請書（新規）'!$F$118)</f>
        <v/>
      </c>
      <c r="AM89" s="73" t="str">
        <f>IF($E89="","",'【様式１】教育課程特例校指定申請書（新規）'!$F$124)</f>
        <v/>
      </c>
      <c r="AN89" s="73" t="str">
        <f>IF($E89="","",'【様式１】教育課程特例校指定申請書（新規）'!$F$125)</f>
        <v/>
      </c>
      <c r="AO89" s="73" t="str">
        <f>IF($E89="","",'【様式１】教育課程特例校指定申請書（新規）'!$F$126)</f>
        <v/>
      </c>
      <c r="AP89" s="73" t="str">
        <f>IF($E89="","",'【様式１】教育課程特例校指定申請書（新規）'!$F$127)</f>
        <v/>
      </c>
      <c r="AQ89" s="73" t="str">
        <f>IF($E89="","",'【様式１】教育課程特例校指定申請書（新規）'!$F$128)</f>
        <v/>
      </c>
      <c r="AR89" s="73" t="str">
        <f>IF($E89="","",'【様式１】教育課程特例校指定申請書（新規）'!$F$129)</f>
        <v/>
      </c>
      <c r="AS89" s="74" t="str">
        <f t="shared" si="1"/>
        <v/>
      </c>
    </row>
    <row r="90" spans="1:45">
      <c r="A90" s="64" t="str">
        <f>IF(E90="","",'【様式１】教育課程特例校指定申請書（新規）'!E$22)</f>
        <v/>
      </c>
      <c r="B90" s="65" t="str">
        <f>IF(E90="","",'【様式１】教育課程特例校指定申請書（新規）'!E$20)</f>
        <v/>
      </c>
      <c r="C90" s="65" t="str">
        <f>IF(E90="","",'【様式１】教育課程特例校指定申請書（新規）'!E$19)</f>
        <v/>
      </c>
      <c r="D90" s="70" t="str">
        <f>IF(E90="","",IF('【様式１】教育課程特例校指定申請書（新規）'!E$17="私立（学校法人立）","私立",IF('【様式１】教育課程特例校指定申請書（新規）'!E$17="私立（学校設置会社立）","株立",'【様式１】教育課程特例校指定申請書（新規）'!E$17)))</f>
        <v/>
      </c>
      <c r="E90" s="67"/>
      <c r="F90" s="70" t="str">
        <f>IF(E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0" s="70" t="str">
        <f>IF(E90="","",IF(MONTH('【様式１】教育課程特例校指定申請書（新規）'!J$5)&lt;4,YEAR('【様式１】教育課程特例校指定申請書（新規）'!J$5),YEAR('【様式１】教育課程特例校指定申請書（新規）'!J$5)+1)+0.4)</f>
        <v/>
      </c>
      <c r="H90" s="65"/>
      <c r="I90" s="65"/>
      <c r="J90" s="65"/>
      <c r="K90" s="67"/>
      <c r="L90" s="67"/>
      <c r="M90" s="67"/>
      <c r="N90" s="67"/>
      <c r="O90" s="67"/>
      <c r="P90" s="67"/>
      <c r="Q90" s="67"/>
      <c r="R90" s="67"/>
      <c r="S90" s="67"/>
      <c r="T90" s="67"/>
      <c r="U90" s="67"/>
      <c r="V90" s="67"/>
      <c r="W90" s="67"/>
      <c r="X90" s="67"/>
      <c r="Y90" s="67"/>
      <c r="Z90" s="67"/>
      <c r="AA90" s="67"/>
      <c r="AB90" s="67"/>
      <c r="AC90" s="67"/>
      <c r="AD90" s="67"/>
      <c r="AE90" s="67"/>
      <c r="AF90" s="67"/>
      <c r="AG90" s="73" t="str">
        <f>IF($E90="","",'【様式１】教育課程特例校指定申請書（新規）'!$F$113)</f>
        <v/>
      </c>
      <c r="AH90" s="73" t="str">
        <f>IF($E90="","",'【様式１】教育課程特例校指定申請書（新規）'!$F$114)</f>
        <v/>
      </c>
      <c r="AI90" s="73" t="str">
        <f>IF($E90="","",'【様式１】教育課程特例校指定申請書（新規）'!$F$115)</f>
        <v/>
      </c>
      <c r="AJ90" s="73" t="str">
        <f>IF($E90="","",'【様式１】教育課程特例校指定申請書（新規）'!$F$116)</f>
        <v/>
      </c>
      <c r="AK90" s="73" t="str">
        <f>IF($E90="","",'【様式１】教育課程特例校指定申請書（新規）'!$F$117)</f>
        <v/>
      </c>
      <c r="AL90" s="73" t="str">
        <f>IF($E90="","",'【様式１】教育課程特例校指定申請書（新規）'!$F$118)</f>
        <v/>
      </c>
      <c r="AM90" s="73" t="str">
        <f>IF($E90="","",'【様式１】教育課程特例校指定申請書（新規）'!$F$124)</f>
        <v/>
      </c>
      <c r="AN90" s="73" t="str">
        <f>IF($E90="","",'【様式１】教育課程特例校指定申請書（新規）'!$F$125)</f>
        <v/>
      </c>
      <c r="AO90" s="73" t="str">
        <f>IF($E90="","",'【様式１】教育課程特例校指定申請書（新規）'!$F$126)</f>
        <v/>
      </c>
      <c r="AP90" s="73" t="str">
        <f>IF($E90="","",'【様式１】教育課程特例校指定申請書（新規）'!$F$127)</f>
        <v/>
      </c>
      <c r="AQ90" s="73" t="str">
        <f>IF($E90="","",'【様式１】教育課程特例校指定申請書（新規）'!$F$128)</f>
        <v/>
      </c>
      <c r="AR90" s="73" t="str">
        <f>IF($E90="","",'【様式１】教育課程特例校指定申請書（新規）'!$F$129)</f>
        <v/>
      </c>
      <c r="AS90" s="74" t="str">
        <f t="shared" si="1"/>
        <v/>
      </c>
    </row>
    <row r="91" spans="1:45">
      <c r="A91" s="64" t="str">
        <f>IF(E91="","",'【様式１】教育課程特例校指定申請書（新規）'!E$22)</f>
        <v/>
      </c>
      <c r="B91" s="65" t="str">
        <f>IF(E91="","",'【様式１】教育課程特例校指定申請書（新規）'!E$20)</f>
        <v/>
      </c>
      <c r="C91" s="65" t="str">
        <f>IF(E91="","",'【様式１】教育課程特例校指定申請書（新規）'!E$19)</f>
        <v/>
      </c>
      <c r="D91" s="70" t="str">
        <f>IF(E91="","",IF('【様式１】教育課程特例校指定申請書（新規）'!E$17="私立（学校法人立）","私立",IF('【様式１】教育課程特例校指定申請書（新規）'!E$17="私立（学校設置会社立）","株立",'【様式１】教育課程特例校指定申請書（新規）'!E$17)))</f>
        <v/>
      </c>
      <c r="E91" s="67"/>
      <c r="F91" s="70" t="str">
        <f>IF(E91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1" s="70" t="str">
        <f>IF(E91="","",IF(MONTH('【様式１】教育課程特例校指定申請書（新規）'!J$5)&lt;4,YEAR('【様式１】教育課程特例校指定申請書（新規）'!J$5),YEAR('【様式１】教育課程特例校指定申請書（新規）'!J$5)+1)+0.4)</f>
        <v/>
      </c>
      <c r="H91" s="65"/>
      <c r="I91" s="65"/>
      <c r="J91" s="65"/>
      <c r="K91" s="67"/>
      <c r="L91" s="67"/>
      <c r="M91" s="67"/>
      <c r="N91" s="67"/>
      <c r="O91" s="67"/>
      <c r="P91" s="67"/>
      <c r="Q91" s="67"/>
      <c r="R91" s="67"/>
      <c r="S91" s="67"/>
      <c r="T91" s="67"/>
      <c r="U91" s="67"/>
      <c r="V91" s="67"/>
      <c r="W91" s="67"/>
      <c r="X91" s="67"/>
      <c r="Y91" s="67"/>
      <c r="Z91" s="67"/>
      <c r="AA91" s="67"/>
      <c r="AB91" s="67"/>
      <c r="AC91" s="67"/>
      <c r="AD91" s="67"/>
      <c r="AE91" s="67"/>
      <c r="AF91" s="67"/>
      <c r="AG91" s="73" t="str">
        <f>IF($E91="","",'【様式１】教育課程特例校指定申請書（新規）'!$F$113)</f>
        <v/>
      </c>
      <c r="AH91" s="73" t="str">
        <f>IF($E91="","",'【様式１】教育課程特例校指定申請書（新規）'!$F$114)</f>
        <v/>
      </c>
      <c r="AI91" s="73" t="str">
        <f>IF($E91="","",'【様式１】教育課程特例校指定申請書（新規）'!$F$115)</f>
        <v/>
      </c>
      <c r="AJ91" s="73" t="str">
        <f>IF($E91="","",'【様式１】教育課程特例校指定申請書（新規）'!$F$116)</f>
        <v/>
      </c>
      <c r="AK91" s="73" t="str">
        <f>IF($E91="","",'【様式１】教育課程特例校指定申請書（新規）'!$F$117)</f>
        <v/>
      </c>
      <c r="AL91" s="73" t="str">
        <f>IF($E91="","",'【様式１】教育課程特例校指定申請書（新規）'!$F$118)</f>
        <v/>
      </c>
      <c r="AM91" s="73" t="str">
        <f>IF($E91="","",'【様式１】教育課程特例校指定申請書（新規）'!$F$124)</f>
        <v/>
      </c>
      <c r="AN91" s="73" t="str">
        <f>IF($E91="","",'【様式１】教育課程特例校指定申請書（新規）'!$F$125)</f>
        <v/>
      </c>
      <c r="AO91" s="73" t="str">
        <f>IF($E91="","",'【様式１】教育課程特例校指定申請書（新規）'!$F$126)</f>
        <v/>
      </c>
      <c r="AP91" s="73" t="str">
        <f>IF($E91="","",'【様式１】教育課程特例校指定申請書（新規）'!$F$127)</f>
        <v/>
      </c>
      <c r="AQ91" s="73" t="str">
        <f>IF($E91="","",'【様式１】教育課程特例校指定申請書（新規）'!$F$128)</f>
        <v/>
      </c>
      <c r="AR91" s="73" t="str">
        <f>IF($E91="","",'【様式１】教育課程特例校指定申請書（新規）'!$F$129)</f>
        <v/>
      </c>
      <c r="AS91" s="74" t="str">
        <f t="shared" si="1"/>
        <v/>
      </c>
    </row>
    <row r="92" spans="1:45">
      <c r="A92" s="64" t="str">
        <f>IF(E92="","",'【様式１】教育課程特例校指定申請書（新規）'!E$22)</f>
        <v/>
      </c>
      <c r="B92" s="65" t="str">
        <f>IF(E92="","",'【様式１】教育課程特例校指定申請書（新規）'!E$20)</f>
        <v/>
      </c>
      <c r="C92" s="65" t="str">
        <f>IF(E92="","",'【様式１】教育課程特例校指定申請書（新規）'!E$19)</f>
        <v/>
      </c>
      <c r="D92" s="70" t="str">
        <f>IF(E92="","",IF('【様式１】教育課程特例校指定申請書（新規）'!E$17="私立（学校法人立）","私立",IF('【様式１】教育課程特例校指定申請書（新規）'!E$17="私立（学校設置会社立）","株立",'【様式１】教育課程特例校指定申請書（新規）'!E$17)))</f>
        <v/>
      </c>
      <c r="E92" s="67"/>
      <c r="F92" s="70" t="str">
        <f>IF(E92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2" s="70" t="str">
        <f>IF(E92="","",IF(MONTH('【様式１】教育課程特例校指定申請書（新規）'!J$5)&lt;4,YEAR('【様式１】教育課程特例校指定申請書（新規）'!J$5),YEAR('【様式１】教育課程特例校指定申請書（新規）'!J$5)+1)+0.4)</f>
        <v/>
      </c>
      <c r="H92" s="65"/>
      <c r="I92" s="65"/>
      <c r="J92" s="65"/>
      <c r="K92" s="67"/>
      <c r="L92" s="67"/>
      <c r="M92" s="67"/>
      <c r="N92" s="67"/>
      <c r="O92" s="67"/>
      <c r="P92" s="67"/>
      <c r="Q92" s="67"/>
      <c r="R92" s="67"/>
      <c r="S92" s="67"/>
      <c r="T92" s="67"/>
      <c r="U92" s="67"/>
      <c r="V92" s="67"/>
      <c r="W92" s="67"/>
      <c r="X92" s="67"/>
      <c r="Y92" s="67"/>
      <c r="Z92" s="67"/>
      <c r="AA92" s="67"/>
      <c r="AB92" s="67"/>
      <c r="AC92" s="67"/>
      <c r="AD92" s="67"/>
      <c r="AE92" s="67"/>
      <c r="AF92" s="67"/>
      <c r="AG92" s="73" t="str">
        <f>IF($E92="","",'【様式１】教育課程特例校指定申請書（新規）'!$F$113)</f>
        <v/>
      </c>
      <c r="AH92" s="73" t="str">
        <f>IF($E92="","",'【様式１】教育課程特例校指定申請書（新規）'!$F$114)</f>
        <v/>
      </c>
      <c r="AI92" s="73" t="str">
        <f>IF($E92="","",'【様式１】教育課程特例校指定申請書（新規）'!$F$115)</f>
        <v/>
      </c>
      <c r="AJ92" s="73" t="str">
        <f>IF($E92="","",'【様式１】教育課程特例校指定申請書（新規）'!$F$116)</f>
        <v/>
      </c>
      <c r="AK92" s="73" t="str">
        <f>IF($E92="","",'【様式１】教育課程特例校指定申請書（新規）'!$F$117)</f>
        <v/>
      </c>
      <c r="AL92" s="73" t="str">
        <f>IF($E92="","",'【様式１】教育課程特例校指定申請書（新規）'!$F$118)</f>
        <v/>
      </c>
      <c r="AM92" s="73" t="str">
        <f>IF($E92="","",'【様式１】教育課程特例校指定申請書（新規）'!$F$124)</f>
        <v/>
      </c>
      <c r="AN92" s="73" t="str">
        <f>IF($E92="","",'【様式１】教育課程特例校指定申請書（新規）'!$F$125)</f>
        <v/>
      </c>
      <c r="AO92" s="73" t="str">
        <f>IF($E92="","",'【様式１】教育課程特例校指定申請書（新規）'!$F$126)</f>
        <v/>
      </c>
      <c r="AP92" s="73" t="str">
        <f>IF($E92="","",'【様式１】教育課程特例校指定申請書（新規）'!$F$127)</f>
        <v/>
      </c>
      <c r="AQ92" s="73" t="str">
        <f>IF($E92="","",'【様式１】教育課程特例校指定申請書（新規）'!$F$128)</f>
        <v/>
      </c>
      <c r="AR92" s="73" t="str">
        <f>IF($E92="","",'【様式１】教育課程特例校指定申請書（新規）'!$F$129)</f>
        <v/>
      </c>
      <c r="AS92" s="74" t="str">
        <f t="shared" si="1"/>
        <v/>
      </c>
    </row>
    <row r="93" spans="1:45">
      <c r="A93" s="64" t="str">
        <f>IF(E93="","",'【様式１】教育課程特例校指定申請書（新規）'!E$22)</f>
        <v/>
      </c>
      <c r="B93" s="65" t="str">
        <f>IF(E93="","",'【様式１】教育課程特例校指定申請書（新規）'!E$20)</f>
        <v/>
      </c>
      <c r="C93" s="65" t="str">
        <f>IF(E93="","",'【様式１】教育課程特例校指定申請書（新規）'!E$19)</f>
        <v/>
      </c>
      <c r="D93" s="70" t="str">
        <f>IF(E93="","",IF('【様式１】教育課程特例校指定申請書（新規）'!E$17="私立（学校法人立）","私立",IF('【様式１】教育課程特例校指定申請書（新規）'!E$17="私立（学校設置会社立）","株立",'【様式１】教育課程特例校指定申請書（新規）'!E$17)))</f>
        <v/>
      </c>
      <c r="E93" s="67"/>
      <c r="F93" s="70" t="str">
        <f>IF(E93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3" s="70" t="str">
        <f>IF(E93="","",IF(MONTH('【様式１】教育課程特例校指定申請書（新規）'!J$5)&lt;4,YEAR('【様式１】教育課程特例校指定申請書（新規）'!J$5),YEAR('【様式１】教育課程特例校指定申請書（新規）'!J$5)+1)+0.4)</f>
        <v/>
      </c>
      <c r="H93" s="65"/>
      <c r="I93" s="65"/>
      <c r="J93" s="65"/>
      <c r="K93" s="67"/>
      <c r="L93" s="67"/>
      <c r="M93" s="67"/>
      <c r="N93" s="67"/>
      <c r="O93" s="67"/>
      <c r="P93" s="67"/>
      <c r="Q93" s="67"/>
      <c r="R93" s="67"/>
      <c r="S93" s="67"/>
      <c r="T93" s="67"/>
      <c r="U93" s="67"/>
      <c r="V93" s="67"/>
      <c r="W93" s="67"/>
      <c r="X93" s="67"/>
      <c r="Y93" s="67"/>
      <c r="Z93" s="67"/>
      <c r="AA93" s="67"/>
      <c r="AB93" s="67"/>
      <c r="AC93" s="67"/>
      <c r="AD93" s="67"/>
      <c r="AE93" s="67"/>
      <c r="AF93" s="67"/>
      <c r="AG93" s="73" t="str">
        <f>IF($E93="","",'【様式１】教育課程特例校指定申請書（新規）'!$F$113)</f>
        <v/>
      </c>
      <c r="AH93" s="73" t="str">
        <f>IF($E93="","",'【様式１】教育課程特例校指定申請書（新規）'!$F$114)</f>
        <v/>
      </c>
      <c r="AI93" s="73" t="str">
        <f>IF($E93="","",'【様式１】教育課程特例校指定申請書（新規）'!$F$115)</f>
        <v/>
      </c>
      <c r="AJ93" s="73" t="str">
        <f>IF($E93="","",'【様式１】教育課程特例校指定申請書（新規）'!$F$116)</f>
        <v/>
      </c>
      <c r="AK93" s="73" t="str">
        <f>IF($E93="","",'【様式１】教育課程特例校指定申請書（新規）'!$F$117)</f>
        <v/>
      </c>
      <c r="AL93" s="73" t="str">
        <f>IF($E93="","",'【様式１】教育課程特例校指定申請書（新規）'!$F$118)</f>
        <v/>
      </c>
      <c r="AM93" s="73" t="str">
        <f>IF($E93="","",'【様式１】教育課程特例校指定申請書（新規）'!$F$124)</f>
        <v/>
      </c>
      <c r="AN93" s="73" t="str">
        <f>IF($E93="","",'【様式１】教育課程特例校指定申請書（新規）'!$F$125)</f>
        <v/>
      </c>
      <c r="AO93" s="73" t="str">
        <f>IF($E93="","",'【様式１】教育課程特例校指定申請書（新規）'!$F$126)</f>
        <v/>
      </c>
      <c r="AP93" s="73" t="str">
        <f>IF($E93="","",'【様式１】教育課程特例校指定申請書（新規）'!$F$127)</f>
        <v/>
      </c>
      <c r="AQ93" s="73" t="str">
        <f>IF($E93="","",'【様式１】教育課程特例校指定申請書（新規）'!$F$128)</f>
        <v/>
      </c>
      <c r="AR93" s="73" t="str">
        <f>IF($E93="","",'【様式１】教育課程特例校指定申請書（新規）'!$F$129)</f>
        <v/>
      </c>
      <c r="AS93" s="74" t="str">
        <f t="shared" si="1"/>
        <v/>
      </c>
    </row>
    <row r="94" spans="1:45">
      <c r="A94" s="64" t="str">
        <f>IF(E94="","",'【様式１】教育課程特例校指定申請書（新規）'!E$22)</f>
        <v/>
      </c>
      <c r="B94" s="65" t="str">
        <f>IF(E94="","",'【様式１】教育課程特例校指定申請書（新規）'!E$20)</f>
        <v/>
      </c>
      <c r="C94" s="65" t="str">
        <f>IF(E94="","",'【様式１】教育課程特例校指定申請書（新規）'!E$19)</f>
        <v/>
      </c>
      <c r="D94" s="70" t="str">
        <f>IF(E94="","",IF('【様式１】教育課程特例校指定申請書（新規）'!E$17="私立（学校法人立）","私立",IF('【様式１】教育課程特例校指定申請書（新規）'!E$17="私立（学校設置会社立）","株立",'【様式１】教育課程特例校指定申請書（新規）'!E$17)))</f>
        <v/>
      </c>
      <c r="E94" s="67"/>
      <c r="F94" s="70" t="str">
        <f>IF(E94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4" s="70" t="str">
        <f>IF(E94="","",IF(MONTH('【様式１】教育課程特例校指定申請書（新規）'!J$5)&lt;4,YEAR('【様式１】教育課程特例校指定申請書（新規）'!J$5),YEAR('【様式１】教育課程特例校指定申請書（新規）'!J$5)+1)+0.4)</f>
        <v/>
      </c>
      <c r="H94" s="65"/>
      <c r="I94" s="65"/>
      <c r="J94" s="65"/>
      <c r="K94" s="67"/>
      <c r="L94" s="67"/>
      <c r="M94" s="67"/>
      <c r="N94" s="67"/>
      <c r="O94" s="67"/>
      <c r="P94" s="67"/>
      <c r="Q94" s="67"/>
      <c r="R94" s="67"/>
      <c r="S94" s="67"/>
      <c r="T94" s="67"/>
      <c r="U94" s="67"/>
      <c r="V94" s="67"/>
      <c r="W94" s="67"/>
      <c r="X94" s="67"/>
      <c r="Y94" s="67"/>
      <c r="Z94" s="67"/>
      <c r="AA94" s="67"/>
      <c r="AB94" s="67"/>
      <c r="AC94" s="67"/>
      <c r="AD94" s="67"/>
      <c r="AE94" s="67"/>
      <c r="AF94" s="67"/>
      <c r="AG94" s="73" t="str">
        <f>IF($E94="","",'【様式１】教育課程特例校指定申請書（新規）'!$F$113)</f>
        <v/>
      </c>
      <c r="AH94" s="73" t="str">
        <f>IF($E94="","",'【様式１】教育課程特例校指定申請書（新規）'!$F$114)</f>
        <v/>
      </c>
      <c r="AI94" s="73" t="str">
        <f>IF($E94="","",'【様式１】教育課程特例校指定申請書（新規）'!$F$115)</f>
        <v/>
      </c>
      <c r="AJ94" s="73" t="str">
        <f>IF($E94="","",'【様式１】教育課程特例校指定申請書（新規）'!$F$116)</f>
        <v/>
      </c>
      <c r="AK94" s="73" t="str">
        <f>IF($E94="","",'【様式１】教育課程特例校指定申請書（新規）'!$F$117)</f>
        <v/>
      </c>
      <c r="AL94" s="73" t="str">
        <f>IF($E94="","",'【様式１】教育課程特例校指定申請書（新規）'!$F$118)</f>
        <v/>
      </c>
      <c r="AM94" s="73" t="str">
        <f>IF($E94="","",'【様式１】教育課程特例校指定申請書（新規）'!$F$124)</f>
        <v/>
      </c>
      <c r="AN94" s="73" t="str">
        <f>IF($E94="","",'【様式１】教育課程特例校指定申請書（新規）'!$F$125)</f>
        <v/>
      </c>
      <c r="AO94" s="73" t="str">
        <f>IF($E94="","",'【様式１】教育課程特例校指定申請書（新規）'!$F$126)</f>
        <v/>
      </c>
      <c r="AP94" s="73" t="str">
        <f>IF($E94="","",'【様式１】教育課程特例校指定申請書（新規）'!$F$127)</f>
        <v/>
      </c>
      <c r="AQ94" s="73" t="str">
        <f>IF($E94="","",'【様式１】教育課程特例校指定申請書（新規）'!$F$128)</f>
        <v/>
      </c>
      <c r="AR94" s="73" t="str">
        <f>IF($E94="","",'【様式１】教育課程特例校指定申請書（新規）'!$F$129)</f>
        <v/>
      </c>
      <c r="AS94" s="74" t="str">
        <f t="shared" si="1"/>
        <v/>
      </c>
    </row>
    <row r="95" spans="1:45">
      <c r="A95" s="64" t="str">
        <f>IF(E95="","",'【様式１】教育課程特例校指定申請書（新規）'!E$22)</f>
        <v/>
      </c>
      <c r="B95" s="65" t="str">
        <f>IF(E95="","",'【様式１】教育課程特例校指定申請書（新規）'!E$20)</f>
        <v/>
      </c>
      <c r="C95" s="65" t="str">
        <f>IF(E95="","",'【様式１】教育課程特例校指定申請書（新規）'!E$19)</f>
        <v/>
      </c>
      <c r="D95" s="70" t="str">
        <f>IF(E95="","",IF('【様式１】教育課程特例校指定申請書（新規）'!E$17="私立（学校法人立）","私立",IF('【様式１】教育課程特例校指定申請書（新規）'!E$17="私立（学校設置会社立）","株立",'【様式１】教育課程特例校指定申請書（新規）'!E$17)))</f>
        <v/>
      </c>
      <c r="E95" s="67"/>
      <c r="F95" s="70" t="str">
        <f>IF(E95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5" s="70" t="str">
        <f>IF(E95="","",IF(MONTH('【様式１】教育課程特例校指定申請書（新規）'!J$5)&lt;4,YEAR('【様式１】教育課程特例校指定申請書（新規）'!J$5),YEAR('【様式１】教育課程特例校指定申請書（新規）'!J$5)+1)+0.4)</f>
        <v/>
      </c>
      <c r="H95" s="65"/>
      <c r="I95" s="65"/>
      <c r="J95" s="65"/>
      <c r="K95" s="67"/>
      <c r="L95" s="67"/>
      <c r="M95" s="67"/>
      <c r="N95" s="67"/>
      <c r="O95" s="67"/>
      <c r="P95" s="67"/>
      <c r="Q95" s="67"/>
      <c r="R95" s="67"/>
      <c r="S95" s="67"/>
      <c r="T95" s="67"/>
      <c r="U95" s="67"/>
      <c r="V95" s="67"/>
      <c r="W95" s="67"/>
      <c r="X95" s="67"/>
      <c r="Y95" s="67"/>
      <c r="Z95" s="67"/>
      <c r="AA95" s="67"/>
      <c r="AB95" s="67"/>
      <c r="AC95" s="67"/>
      <c r="AD95" s="67"/>
      <c r="AE95" s="67"/>
      <c r="AF95" s="67"/>
      <c r="AG95" s="73" t="str">
        <f>IF($E95="","",'【様式１】教育課程特例校指定申請書（新規）'!$F$113)</f>
        <v/>
      </c>
      <c r="AH95" s="73" t="str">
        <f>IF($E95="","",'【様式１】教育課程特例校指定申請書（新規）'!$F$114)</f>
        <v/>
      </c>
      <c r="AI95" s="73" t="str">
        <f>IF($E95="","",'【様式１】教育課程特例校指定申請書（新規）'!$F$115)</f>
        <v/>
      </c>
      <c r="AJ95" s="73" t="str">
        <f>IF($E95="","",'【様式１】教育課程特例校指定申請書（新規）'!$F$116)</f>
        <v/>
      </c>
      <c r="AK95" s="73" t="str">
        <f>IF($E95="","",'【様式１】教育課程特例校指定申請書（新規）'!$F$117)</f>
        <v/>
      </c>
      <c r="AL95" s="73" t="str">
        <f>IF($E95="","",'【様式１】教育課程特例校指定申請書（新規）'!$F$118)</f>
        <v/>
      </c>
      <c r="AM95" s="73" t="str">
        <f>IF($E95="","",'【様式１】教育課程特例校指定申請書（新規）'!$F$124)</f>
        <v/>
      </c>
      <c r="AN95" s="73" t="str">
        <f>IF($E95="","",'【様式１】教育課程特例校指定申請書（新規）'!$F$125)</f>
        <v/>
      </c>
      <c r="AO95" s="73" t="str">
        <f>IF($E95="","",'【様式１】教育課程特例校指定申請書（新規）'!$F$126)</f>
        <v/>
      </c>
      <c r="AP95" s="73" t="str">
        <f>IF($E95="","",'【様式１】教育課程特例校指定申請書（新規）'!$F$127)</f>
        <v/>
      </c>
      <c r="AQ95" s="73" t="str">
        <f>IF($E95="","",'【様式１】教育課程特例校指定申請書（新規）'!$F$128)</f>
        <v/>
      </c>
      <c r="AR95" s="73" t="str">
        <f>IF($E95="","",'【様式１】教育課程特例校指定申請書（新規）'!$F$129)</f>
        <v/>
      </c>
      <c r="AS95" s="74" t="str">
        <f t="shared" si="1"/>
        <v/>
      </c>
    </row>
    <row r="96" spans="1:45">
      <c r="A96" s="64" t="str">
        <f>IF(E96="","",'【様式１】教育課程特例校指定申請書（新規）'!E$22)</f>
        <v/>
      </c>
      <c r="B96" s="65" t="str">
        <f>IF(E96="","",'【様式１】教育課程特例校指定申請書（新規）'!E$20)</f>
        <v/>
      </c>
      <c r="C96" s="65" t="str">
        <f>IF(E96="","",'【様式１】教育課程特例校指定申請書（新規）'!E$19)</f>
        <v/>
      </c>
      <c r="D96" s="70" t="str">
        <f>IF(E96="","",IF('【様式１】教育課程特例校指定申請書（新規）'!E$17="私立（学校法人立）","私立",IF('【様式１】教育課程特例校指定申請書（新規）'!E$17="私立（学校設置会社立）","株立",'【様式１】教育課程特例校指定申請書（新規）'!E$17)))</f>
        <v/>
      </c>
      <c r="E96" s="67"/>
      <c r="F96" s="70" t="str">
        <f>IF(E96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6" s="70" t="str">
        <f>IF(E96="","",IF(MONTH('【様式１】教育課程特例校指定申請書（新規）'!J$5)&lt;4,YEAR('【様式１】教育課程特例校指定申請書（新規）'!J$5),YEAR('【様式１】教育課程特例校指定申請書（新規）'!J$5)+1)+0.4)</f>
        <v/>
      </c>
      <c r="H96" s="65"/>
      <c r="I96" s="65"/>
      <c r="J96" s="65"/>
      <c r="K96" s="67"/>
      <c r="L96" s="67"/>
      <c r="M96" s="67"/>
      <c r="N96" s="67"/>
      <c r="O96" s="67"/>
      <c r="P96" s="67"/>
      <c r="Q96" s="67"/>
      <c r="R96" s="67"/>
      <c r="S96" s="67"/>
      <c r="T96" s="67"/>
      <c r="U96" s="67"/>
      <c r="V96" s="67"/>
      <c r="W96" s="67"/>
      <c r="X96" s="67"/>
      <c r="Y96" s="67"/>
      <c r="Z96" s="67"/>
      <c r="AA96" s="67"/>
      <c r="AB96" s="67"/>
      <c r="AC96" s="67"/>
      <c r="AD96" s="67"/>
      <c r="AE96" s="67"/>
      <c r="AF96" s="67"/>
      <c r="AG96" s="73" t="str">
        <f>IF($E96="","",'【様式１】教育課程特例校指定申請書（新規）'!$F$113)</f>
        <v/>
      </c>
      <c r="AH96" s="73" t="str">
        <f>IF($E96="","",'【様式１】教育課程特例校指定申請書（新規）'!$F$114)</f>
        <v/>
      </c>
      <c r="AI96" s="73" t="str">
        <f>IF($E96="","",'【様式１】教育課程特例校指定申請書（新規）'!$F$115)</f>
        <v/>
      </c>
      <c r="AJ96" s="73" t="str">
        <f>IF($E96="","",'【様式１】教育課程特例校指定申請書（新規）'!$F$116)</f>
        <v/>
      </c>
      <c r="AK96" s="73" t="str">
        <f>IF($E96="","",'【様式１】教育課程特例校指定申請書（新規）'!$F$117)</f>
        <v/>
      </c>
      <c r="AL96" s="73" t="str">
        <f>IF($E96="","",'【様式１】教育課程特例校指定申請書（新規）'!$F$118)</f>
        <v/>
      </c>
      <c r="AM96" s="73" t="str">
        <f>IF($E96="","",'【様式１】教育課程特例校指定申請書（新規）'!$F$124)</f>
        <v/>
      </c>
      <c r="AN96" s="73" t="str">
        <f>IF($E96="","",'【様式１】教育課程特例校指定申請書（新規）'!$F$125)</f>
        <v/>
      </c>
      <c r="AO96" s="73" t="str">
        <f>IF($E96="","",'【様式１】教育課程特例校指定申請書（新規）'!$F$126)</f>
        <v/>
      </c>
      <c r="AP96" s="73" t="str">
        <f>IF($E96="","",'【様式１】教育課程特例校指定申請書（新規）'!$F$127)</f>
        <v/>
      </c>
      <c r="AQ96" s="73" t="str">
        <f>IF($E96="","",'【様式１】教育課程特例校指定申請書（新規）'!$F$128)</f>
        <v/>
      </c>
      <c r="AR96" s="73" t="str">
        <f>IF($E96="","",'【様式１】教育課程特例校指定申請書（新規）'!$F$129)</f>
        <v/>
      </c>
      <c r="AS96" s="74" t="str">
        <f t="shared" si="1"/>
        <v/>
      </c>
    </row>
    <row r="97" spans="1:45">
      <c r="A97" s="64" t="str">
        <f>IF(E97="","",'【様式１】教育課程特例校指定申請書（新規）'!E$22)</f>
        <v/>
      </c>
      <c r="B97" s="65" t="str">
        <f>IF(E97="","",'【様式１】教育課程特例校指定申請書（新規）'!E$20)</f>
        <v/>
      </c>
      <c r="C97" s="65" t="str">
        <f>IF(E97="","",'【様式１】教育課程特例校指定申請書（新規）'!E$19)</f>
        <v/>
      </c>
      <c r="D97" s="70" t="str">
        <f>IF(E97="","",IF('【様式１】教育課程特例校指定申請書（新規）'!E$17="私立（学校法人立）","私立",IF('【様式１】教育課程特例校指定申請書（新規）'!E$17="私立（学校設置会社立）","株立",'【様式１】教育課程特例校指定申請書（新規）'!E$17)))</f>
        <v/>
      </c>
      <c r="E97" s="67"/>
      <c r="F97" s="70" t="str">
        <f>IF(E97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7" s="70" t="str">
        <f>IF(E97="","",IF(MONTH('【様式１】教育課程特例校指定申請書（新規）'!J$5)&lt;4,YEAR('【様式１】教育課程特例校指定申請書（新規）'!J$5),YEAR('【様式１】教育課程特例校指定申請書（新規）'!J$5)+1)+0.4)</f>
        <v/>
      </c>
      <c r="H97" s="65"/>
      <c r="I97" s="65"/>
      <c r="J97" s="65"/>
      <c r="K97" s="67"/>
      <c r="L97" s="67"/>
      <c r="M97" s="67"/>
      <c r="N97" s="67"/>
      <c r="O97" s="67"/>
      <c r="P97" s="67"/>
      <c r="Q97" s="67"/>
      <c r="R97" s="67"/>
      <c r="S97" s="67"/>
      <c r="T97" s="67"/>
      <c r="U97" s="67"/>
      <c r="V97" s="67"/>
      <c r="W97" s="67"/>
      <c r="X97" s="67"/>
      <c r="Y97" s="67"/>
      <c r="Z97" s="67"/>
      <c r="AA97" s="67"/>
      <c r="AB97" s="67"/>
      <c r="AC97" s="67"/>
      <c r="AD97" s="67"/>
      <c r="AE97" s="67"/>
      <c r="AF97" s="67"/>
      <c r="AG97" s="73" t="str">
        <f>IF($E97="","",'【様式１】教育課程特例校指定申請書（新規）'!$F$113)</f>
        <v/>
      </c>
      <c r="AH97" s="73" t="str">
        <f>IF($E97="","",'【様式１】教育課程特例校指定申請書（新規）'!$F$114)</f>
        <v/>
      </c>
      <c r="AI97" s="73" t="str">
        <f>IF($E97="","",'【様式１】教育課程特例校指定申請書（新規）'!$F$115)</f>
        <v/>
      </c>
      <c r="AJ97" s="73" t="str">
        <f>IF($E97="","",'【様式１】教育課程特例校指定申請書（新規）'!$F$116)</f>
        <v/>
      </c>
      <c r="AK97" s="73" t="str">
        <f>IF($E97="","",'【様式１】教育課程特例校指定申請書（新規）'!$F$117)</f>
        <v/>
      </c>
      <c r="AL97" s="73" t="str">
        <f>IF($E97="","",'【様式１】教育課程特例校指定申請書（新規）'!$F$118)</f>
        <v/>
      </c>
      <c r="AM97" s="73" t="str">
        <f>IF($E97="","",'【様式１】教育課程特例校指定申請書（新規）'!$F$124)</f>
        <v/>
      </c>
      <c r="AN97" s="73" t="str">
        <f>IF($E97="","",'【様式１】教育課程特例校指定申請書（新規）'!$F$125)</f>
        <v/>
      </c>
      <c r="AO97" s="73" t="str">
        <f>IF($E97="","",'【様式１】教育課程特例校指定申請書（新規）'!$F$126)</f>
        <v/>
      </c>
      <c r="AP97" s="73" t="str">
        <f>IF($E97="","",'【様式１】教育課程特例校指定申請書（新規）'!$F$127)</f>
        <v/>
      </c>
      <c r="AQ97" s="73" t="str">
        <f>IF($E97="","",'【様式１】教育課程特例校指定申請書（新規）'!$F$128)</f>
        <v/>
      </c>
      <c r="AR97" s="73" t="str">
        <f>IF($E97="","",'【様式１】教育課程特例校指定申請書（新規）'!$F$129)</f>
        <v/>
      </c>
      <c r="AS97" s="74" t="str">
        <f t="shared" si="1"/>
        <v/>
      </c>
    </row>
    <row r="98" spans="1:45">
      <c r="A98" s="64" t="str">
        <f>IF(E98="","",'【様式１】教育課程特例校指定申請書（新規）'!E$22)</f>
        <v/>
      </c>
      <c r="B98" s="65" t="str">
        <f>IF(E98="","",'【様式１】教育課程特例校指定申請書（新規）'!E$20)</f>
        <v/>
      </c>
      <c r="C98" s="65" t="str">
        <f>IF(E98="","",'【様式１】教育課程特例校指定申請書（新規）'!E$19)</f>
        <v/>
      </c>
      <c r="D98" s="70" t="str">
        <f>IF(E98="","",IF('【様式１】教育課程特例校指定申請書（新規）'!E$17="私立（学校法人立）","私立",IF('【様式１】教育課程特例校指定申請書（新規）'!E$17="私立（学校設置会社立）","株立",'【様式１】教育課程特例校指定申請書（新規）'!E$17)))</f>
        <v/>
      </c>
      <c r="E98" s="67"/>
      <c r="F98" s="70" t="str">
        <f>IF(E98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8" s="70" t="str">
        <f>IF(E98="","",IF(MONTH('【様式１】教育課程特例校指定申請書（新規）'!J$5)&lt;4,YEAR('【様式１】教育課程特例校指定申請書（新規）'!J$5),YEAR('【様式１】教育課程特例校指定申請書（新規）'!J$5)+1)+0.4)</f>
        <v/>
      </c>
      <c r="H98" s="65"/>
      <c r="I98" s="65"/>
      <c r="J98" s="65"/>
      <c r="K98" s="67"/>
      <c r="L98" s="67"/>
      <c r="M98" s="67"/>
      <c r="N98" s="67"/>
      <c r="O98" s="67"/>
      <c r="P98" s="67"/>
      <c r="Q98" s="67"/>
      <c r="R98" s="67"/>
      <c r="S98" s="67"/>
      <c r="T98" s="67"/>
      <c r="U98" s="67"/>
      <c r="V98" s="67"/>
      <c r="W98" s="67"/>
      <c r="X98" s="67"/>
      <c r="Y98" s="67"/>
      <c r="Z98" s="67"/>
      <c r="AA98" s="67"/>
      <c r="AB98" s="67"/>
      <c r="AC98" s="67"/>
      <c r="AD98" s="67"/>
      <c r="AE98" s="67"/>
      <c r="AF98" s="67"/>
      <c r="AG98" s="73" t="str">
        <f>IF($E98="","",'【様式１】教育課程特例校指定申請書（新規）'!$F$113)</f>
        <v/>
      </c>
      <c r="AH98" s="73" t="str">
        <f>IF($E98="","",'【様式１】教育課程特例校指定申請書（新規）'!$F$114)</f>
        <v/>
      </c>
      <c r="AI98" s="73" t="str">
        <f>IF($E98="","",'【様式１】教育課程特例校指定申請書（新規）'!$F$115)</f>
        <v/>
      </c>
      <c r="AJ98" s="73" t="str">
        <f>IF($E98="","",'【様式１】教育課程特例校指定申請書（新規）'!$F$116)</f>
        <v/>
      </c>
      <c r="AK98" s="73" t="str">
        <f>IF($E98="","",'【様式１】教育課程特例校指定申請書（新規）'!$F$117)</f>
        <v/>
      </c>
      <c r="AL98" s="73" t="str">
        <f>IF($E98="","",'【様式１】教育課程特例校指定申請書（新規）'!$F$118)</f>
        <v/>
      </c>
      <c r="AM98" s="73" t="str">
        <f>IF($E98="","",'【様式１】教育課程特例校指定申請書（新規）'!$F$124)</f>
        <v/>
      </c>
      <c r="AN98" s="73" t="str">
        <f>IF($E98="","",'【様式１】教育課程特例校指定申請書（新規）'!$F$125)</f>
        <v/>
      </c>
      <c r="AO98" s="73" t="str">
        <f>IF($E98="","",'【様式１】教育課程特例校指定申請書（新規）'!$F$126)</f>
        <v/>
      </c>
      <c r="AP98" s="73" t="str">
        <f>IF($E98="","",'【様式１】教育課程特例校指定申請書（新規）'!$F$127)</f>
        <v/>
      </c>
      <c r="AQ98" s="73" t="str">
        <f>IF($E98="","",'【様式１】教育課程特例校指定申請書（新規）'!$F$128)</f>
        <v/>
      </c>
      <c r="AR98" s="73" t="str">
        <f>IF($E98="","",'【様式１】教育課程特例校指定申請書（新規）'!$F$129)</f>
        <v/>
      </c>
      <c r="AS98" s="74" t="str">
        <f t="shared" si="1"/>
        <v/>
      </c>
    </row>
    <row r="99" spans="1:45">
      <c r="A99" s="64" t="str">
        <f>IF(E99="","",'【様式１】教育課程特例校指定申請書（新規）'!E$22)</f>
        <v/>
      </c>
      <c r="B99" s="65" t="str">
        <f>IF(E99="","",'【様式１】教育課程特例校指定申請書（新規）'!E$20)</f>
        <v/>
      </c>
      <c r="C99" s="65" t="str">
        <f>IF(E99="","",'【様式１】教育課程特例校指定申請書（新規）'!E$19)</f>
        <v/>
      </c>
      <c r="D99" s="70" t="str">
        <f>IF(E99="","",IF('【様式１】教育課程特例校指定申請書（新規）'!E$17="私立（学校法人立）","私立",IF('【様式１】教育課程特例校指定申請書（新規）'!E$17="私立（学校設置会社立）","株立",'【様式１】教育課程特例校指定申請書（新規）'!E$17)))</f>
        <v/>
      </c>
      <c r="E99" s="67"/>
      <c r="F99" s="70" t="str">
        <f>IF(E99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99" s="70" t="str">
        <f>IF(E99="","",IF(MONTH('【様式１】教育課程特例校指定申請書（新規）'!J$5)&lt;4,YEAR('【様式１】教育課程特例校指定申請書（新規）'!J$5),YEAR('【様式１】教育課程特例校指定申請書（新規）'!J$5)+1)+0.4)</f>
        <v/>
      </c>
      <c r="H99" s="65"/>
      <c r="I99" s="65"/>
      <c r="J99" s="65"/>
      <c r="K99" s="67"/>
      <c r="L99" s="67"/>
      <c r="M99" s="67"/>
      <c r="N99" s="67"/>
      <c r="O99" s="67"/>
      <c r="P99" s="67"/>
      <c r="Q99" s="67"/>
      <c r="R99" s="67"/>
      <c r="S99" s="67"/>
      <c r="T99" s="67"/>
      <c r="U99" s="67"/>
      <c r="V99" s="67"/>
      <c r="W99" s="67"/>
      <c r="X99" s="67"/>
      <c r="Y99" s="67"/>
      <c r="Z99" s="67"/>
      <c r="AA99" s="67"/>
      <c r="AB99" s="67"/>
      <c r="AC99" s="67"/>
      <c r="AD99" s="67"/>
      <c r="AE99" s="67"/>
      <c r="AF99" s="67"/>
      <c r="AG99" s="73" t="str">
        <f>IF($E99="","",'【様式１】教育課程特例校指定申請書（新規）'!$F$113)</f>
        <v/>
      </c>
      <c r="AH99" s="73" t="str">
        <f>IF($E99="","",'【様式１】教育課程特例校指定申請書（新規）'!$F$114)</f>
        <v/>
      </c>
      <c r="AI99" s="73" t="str">
        <f>IF($E99="","",'【様式１】教育課程特例校指定申請書（新規）'!$F$115)</f>
        <v/>
      </c>
      <c r="AJ99" s="73" t="str">
        <f>IF($E99="","",'【様式１】教育課程特例校指定申請書（新規）'!$F$116)</f>
        <v/>
      </c>
      <c r="AK99" s="73" t="str">
        <f>IF($E99="","",'【様式１】教育課程特例校指定申請書（新規）'!$F$117)</f>
        <v/>
      </c>
      <c r="AL99" s="73" t="str">
        <f>IF($E99="","",'【様式１】教育課程特例校指定申請書（新規）'!$F$118)</f>
        <v/>
      </c>
      <c r="AM99" s="73" t="str">
        <f>IF($E99="","",'【様式１】教育課程特例校指定申請書（新規）'!$F$124)</f>
        <v/>
      </c>
      <c r="AN99" s="73" t="str">
        <f>IF($E99="","",'【様式１】教育課程特例校指定申請書（新規）'!$F$125)</f>
        <v/>
      </c>
      <c r="AO99" s="73" t="str">
        <f>IF($E99="","",'【様式１】教育課程特例校指定申請書（新規）'!$F$126)</f>
        <v/>
      </c>
      <c r="AP99" s="73" t="str">
        <f>IF($E99="","",'【様式１】教育課程特例校指定申請書（新規）'!$F$127)</f>
        <v/>
      </c>
      <c r="AQ99" s="73" t="str">
        <f>IF($E99="","",'【様式１】教育課程特例校指定申請書（新規）'!$F$128)</f>
        <v/>
      </c>
      <c r="AR99" s="73" t="str">
        <f>IF($E99="","",'【様式１】教育課程特例校指定申請書（新規）'!$F$129)</f>
        <v/>
      </c>
      <c r="AS99" s="74" t="str">
        <f t="shared" si="1"/>
        <v/>
      </c>
    </row>
    <row r="100" spans="1:45">
      <c r="A100" s="64" t="str">
        <f>IF(E100="","",'【様式１】教育課程特例校指定申請書（新規）'!E$22)</f>
        <v/>
      </c>
      <c r="B100" s="65" t="str">
        <f>IF(E100="","",'【様式１】教育課程特例校指定申請書（新規）'!E$20)</f>
        <v/>
      </c>
      <c r="C100" s="65" t="str">
        <f>IF(E100="","",'【様式１】教育課程特例校指定申請書（新規）'!E$19)</f>
        <v/>
      </c>
      <c r="D100" s="70" t="str">
        <f>IF(E100="","",IF('【様式１】教育課程特例校指定申請書（新規）'!E$17="私立（学校法人立）","私立",IF('【様式１】教育課程特例校指定申請書（新規）'!E$17="私立（学校設置会社立）","株立",'【様式１】教育課程特例校指定申請書（新規）'!E$17)))</f>
        <v/>
      </c>
      <c r="E100" s="67"/>
      <c r="F100" s="70" t="str">
        <f>IF(E100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0" s="70" t="str">
        <f>IF(E100="","",IF(MONTH('【様式１】教育課程特例校指定申請書（新規）'!J$5)&lt;4,YEAR('【様式１】教育課程特例校指定申請書（新規）'!J$5),YEAR('【様式１】教育課程特例校指定申請書（新規）'!J$5)+1)+0.4)</f>
        <v/>
      </c>
      <c r="H100" s="65"/>
      <c r="I100" s="65"/>
      <c r="J100" s="65"/>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73" t="str">
        <f>IF($E100="","",'【様式１】教育課程特例校指定申請書（新規）'!$F$113)</f>
        <v/>
      </c>
      <c r="AH100" s="73" t="str">
        <f>IF($E100="","",'【様式１】教育課程特例校指定申請書（新規）'!$F$114)</f>
        <v/>
      </c>
      <c r="AI100" s="73" t="str">
        <f>IF($E100="","",'【様式１】教育課程特例校指定申請書（新規）'!$F$115)</f>
        <v/>
      </c>
      <c r="AJ100" s="73" t="str">
        <f>IF($E100="","",'【様式１】教育課程特例校指定申請書（新規）'!$F$116)</f>
        <v/>
      </c>
      <c r="AK100" s="73" t="str">
        <f>IF($E100="","",'【様式１】教育課程特例校指定申請書（新規）'!$F$117)</f>
        <v/>
      </c>
      <c r="AL100" s="73" t="str">
        <f>IF($E100="","",'【様式１】教育課程特例校指定申請書（新規）'!$F$118)</f>
        <v/>
      </c>
      <c r="AM100" s="73" t="str">
        <f>IF($E100="","",'【様式１】教育課程特例校指定申請書（新規）'!$F$124)</f>
        <v/>
      </c>
      <c r="AN100" s="73" t="str">
        <f>IF($E100="","",'【様式１】教育課程特例校指定申請書（新規）'!$F$125)</f>
        <v/>
      </c>
      <c r="AO100" s="73" t="str">
        <f>IF($E100="","",'【様式１】教育課程特例校指定申請書（新規）'!$F$126)</f>
        <v/>
      </c>
      <c r="AP100" s="73" t="str">
        <f>IF($E100="","",'【様式１】教育課程特例校指定申請書（新規）'!$F$127)</f>
        <v/>
      </c>
      <c r="AQ100" s="73" t="str">
        <f>IF($E100="","",'【様式１】教育課程特例校指定申請書（新規）'!$F$128)</f>
        <v/>
      </c>
      <c r="AR100" s="73" t="str">
        <f>IF($E100="","",'【様式１】教育課程特例校指定申請書（新規）'!$F$129)</f>
        <v/>
      </c>
      <c r="AS100" s="74" t="str">
        <f t="shared" si="1"/>
        <v/>
      </c>
    </row>
    <row r="101" spans="1:45">
      <c r="A101" s="64" t="str">
        <f>IF(E101="","",'【様式１】教育課程特例校指定申請書（新規）'!E$22)</f>
        <v/>
      </c>
      <c r="B101" s="65" t="str">
        <f>IF(E101="","",'【様式１】教育課程特例校指定申請書（新規）'!E$20)</f>
        <v/>
      </c>
      <c r="C101" s="65" t="str">
        <f>IF(E101="","",'【様式１】教育課程特例校指定申請書（新規）'!E$19)</f>
        <v/>
      </c>
      <c r="D101" s="70" t="str">
        <f>IF(E101="","",IF('【様式１】教育課程特例校指定申請書（新規）'!E$17="私立（学校法人立）","私立",IF('【様式１】教育課程特例校指定申請書（新規）'!E$17="私立（学校設置会社立）","株立",'【様式１】教育課程特例校指定申請書（新規）'!E$17)))</f>
        <v/>
      </c>
      <c r="E101" s="67"/>
      <c r="F101" s="70" t="str">
        <f>IF(E101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1" s="70" t="str">
        <f>IF(E101="","",IF(MONTH('【様式１】教育課程特例校指定申請書（新規）'!J$5)&lt;4,YEAR('【様式１】教育課程特例校指定申請書（新規）'!J$5),YEAR('【様式１】教育課程特例校指定申請書（新規）'!J$5)+1)+0.4)</f>
        <v/>
      </c>
      <c r="H101" s="65"/>
      <c r="I101" s="65"/>
      <c r="J101" s="65"/>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73" t="str">
        <f>IF($E101="","",'【様式１】教育課程特例校指定申請書（新規）'!$F$113)</f>
        <v/>
      </c>
      <c r="AH101" s="73" t="str">
        <f>IF($E101="","",'【様式１】教育課程特例校指定申請書（新規）'!$F$114)</f>
        <v/>
      </c>
      <c r="AI101" s="73" t="str">
        <f>IF($E101="","",'【様式１】教育課程特例校指定申請書（新規）'!$F$115)</f>
        <v/>
      </c>
      <c r="AJ101" s="73" t="str">
        <f>IF($E101="","",'【様式１】教育課程特例校指定申請書（新規）'!$F$116)</f>
        <v/>
      </c>
      <c r="AK101" s="73" t="str">
        <f>IF($E101="","",'【様式１】教育課程特例校指定申請書（新規）'!$F$117)</f>
        <v/>
      </c>
      <c r="AL101" s="73" t="str">
        <f>IF($E101="","",'【様式１】教育課程特例校指定申請書（新規）'!$F$118)</f>
        <v/>
      </c>
      <c r="AM101" s="73" t="str">
        <f>IF($E101="","",'【様式１】教育課程特例校指定申請書（新規）'!$F$124)</f>
        <v/>
      </c>
      <c r="AN101" s="73" t="str">
        <f>IF($E101="","",'【様式１】教育課程特例校指定申請書（新規）'!$F$125)</f>
        <v/>
      </c>
      <c r="AO101" s="73" t="str">
        <f>IF($E101="","",'【様式１】教育課程特例校指定申請書（新規）'!$F$126)</f>
        <v/>
      </c>
      <c r="AP101" s="73" t="str">
        <f>IF($E101="","",'【様式１】教育課程特例校指定申請書（新規）'!$F$127)</f>
        <v/>
      </c>
      <c r="AQ101" s="73" t="str">
        <f>IF($E101="","",'【様式１】教育課程特例校指定申請書（新規）'!$F$128)</f>
        <v/>
      </c>
      <c r="AR101" s="73" t="str">
        <f>IF($E101="","",'【様式１】教育課程特例校指定申請書（新規）'!$F$129)</f>
        <v/>
      </c>
      <c r="AS101" s="74" t="str">
        <f t="shared" si="1"/>
        <v/>
      </c>
    </row>
    <row r="102" spans="1:45">
      <c r="A102" s="64" t="str">
        <f>IF(E102="","",'【様式１】教育課程特例校指定申請書（新規）'!E$22)</f>
        <v/>
      </c>
      <c r="B102" s="65" t="str">
        <f>IF(E102="","",'【様式１】教育課程特例校指定申請書（新規）'!E$20)</f>
        <v/>
      </c>
      <c r="C102" s="65" t="str">
        <f>IF(E102="","",'【様式１】教育課程特例校指定申請書（新規）'!E$19)</f>
        <v/>
      </c>
      <c r="D102" s="70" t="str">
        <f>IF(E102="","",IF('【様式１】教育課程特例校指定申請書（新規）'!E$17="私立（学校法人立）","私立",IF('【様式１】教育課程特例校指定申請書（新規）'!E$17="私立（学校設置会社立）","株立",'【様式１】教育課程特例校指定申請書（新規）'!E$17)))</f>
        <v/>
      </c>
      <c r="E102" s="67"/>
      <c r="F102" s="70" t="str">
        <f>IF(E102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2" s="70" t="str">
        <f>IF(E102="","",IF(MONTH('【様式１】教育課程特例校指定申請書（新規）'!J$5)&lt;4,YEAR('【様式１】教育課程特例校指定申請書（新規）'!J$5),YEAR('【様式１】教育課程特例校指定申請書（新規）'!J$5)+1)+0.4)</f>
        <v/>
      </c>
      <c r="H102" s="65"/>
      <c r="I102" s="65"/>
      <c r="J102" s="65"/>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73" t="str">
        <f>IF($E102="","",'【様式１】教育課程特例校指定申請書（新規）'!$F$113)</f>
        <v/>
      </c>
      <c r="AH102" s="73" t="str">
        <f>IF($E102="","",'【様式１】教育課程特例校指定申請書（新規）'!$F$114)</f>
        <v/>
      </c>
      <c r="AI102" s="73" t="str">
        <f>IF($E102="","",'【様式１】教育課程特例校指定申請書（新規）'!$F$115)</f>
        <v/>
      </c>
      <c r="AJ102" s="73" t="str">
        <f>IF($E102="","",'【様式１】教育課程特例校指定申請書（新規）'!$F$116)</f>
        <v/>
      </c>
      <c r="AK102" s="73" t="str">
        <f>IF($E102="","",'【様式１】教育課程特例校指定申請書（新規）'!$F$117)</f>
        <v/>
      </c>
      <c r="AL102" s="73" t="str">
        <f>IF($E102="","",'【様式１】教育課程特例校指定申請書（新規）'!$F$118)</f>
        <v/>
      </c>
      <c r="AM102" s="73" t="str">
        <f>IF($E102="","",'【様式１】教育課程特例校指定申請書（新規）'!$F$124)</f>
        <v/>
      </c>
      <c r="AN102" s="73" t="str">
        <f>IF($E102="","",'【様式１】教育課程特例校指定申請書（新規）'!$F$125)</f>
        <v/>
      </c>
      <c r="AO102" s="73" t="str">
        <f>IF($E102="","",'【様式１】教育課程特例校指定申請書（新規）'!$F$126)</f>
        <v/>
      </c>
      <c r="AP102" s="73" t="str">
        <f>IF($E102="","",'【様式１】教育課程特例校指定申請書（新規）'!$F$127)</f>
        <v/>
      </c>
      <c r="AQ102" s="73" t="str">
        <f>IF($E102="","",'【様式１】教育課程特例校指定申請書（新規）'!$F$128)</f>
        <v/>
      </c>
      <c r="AR102" s="73" t="str">
        <f>IF($E102="","",'【様式１】教育課程特例校指定申請書（新規）'!$F$129)</f>
        <v/>
      </c>
      <c r="AS102" s="74" t="str">
        <f t="shared" si="1"/>
        <v/>
      </c>
    </row>
    <row r="103" spans="1:45">
      <c r="A103" s="64" t="str">
        <f>IF(E103="","",'【様式１】教育課程特例校指定申請書（新規）'!E$22)</f>
        <v/>
      </c>
      <c r="B103" s="65" t="str">
        <f>IF(E103="","",'【様式１】教育課程特例校指定申請書（新規）'!E$20)</f>
        <v/>
      </c>
      <c r="C103" s="65" t="str">
        <f>IF(E103="","",'【様式１】教育課程特例校指定申請書（新規）'!E$19)</f>
        <v/>
      </c>
      <c r="D103" s="70" t="str">
        <f>IF(E103="","",IF('【様式１】教育課程特例校指定申請書（新規）'!E$17="私立（学校法人立）","私立",IF('【様式１】教育課程特例校指定申請書（新規）'!E$17="私立（学校設置会社立）","株立",'【様式１】教育課程特例校指定申請書（新規）'!E$17)))</f>
        <v/>
      </c>
      <c r="E103" s="67"/>
      <c r="F103" s="70" t="str">
        <f>IF(E103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3" s="70" t="str">
        <f>IF(E103="","",IF(MONTH('【様式１】教育課程特例校指定申請書（新規）'!J$5)&lt;4,YEAR('【様式１】教育課程特例校指定申請書（新規）'!J$5),YEAR('【様式１】教育課程特例校指定申請書（新規）'!J$5)+1)+0.4)</f>
        <v/>
      </c>
      <c r="H103" s="65"/>
      <c r="I103" s="65"/>
      <c r="J103" s="65"/>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73" t="str">
        <f>IF($E103="","",'【様式１】教育課程特例校指定申請書（新規）'!$F$113)</f>
        <v/>
      </c>
      <c r="AH103" s="73" t="str">
        <f>IF($E103="","",'【様式１】教育課程特例校指定申請書（新規）'!$F$114)</f>
        <v/>
      </c>
      <c r="AI103" s="73" t="str">
        <f>IF($E103="","",'【様式１】教育課程特例校指定申請書（新規）'!$F$115)</f>
        <v/>
      </c>
      <c r="AJ103" s="73" t="str">
        <f>IF($E103="","",'【様式１】教育課程特例校指定申請書（新規）'!$F$116)</f>
        <v/>
      </c>
      <c r="AK103" s="73" t="str">
        <f>IF($E103="","",'【様式１】教育課程特例校指定申請書（新規）'!$F$117)</f>
        <v/>
      </c>
      <c r="AL103" s="73" t="str">
        <f>IF($E103="","",'【様式１】教育課程特例校指定申請書（新規）'!$F$118)</f>
        <v/>
      </c>
      <c r="AM103" s="73" t="str">
        <f>IF($E103="","",'【様式１】教育課程特例校指定申請書（新規）'!$F$124)</f>
        <v/>
      </c>
      <c r="AN103" s="73" t="str">
        <f>IF($E103="","",'【様式１】教育課程特例校指定申請書（新規）'!$F$125)</f>
        <v/>
      </c>
      <c r="AO103" s="73" t="str">
        <f>IF($E103="","",'【様式１】教育課程特例校指定申請書（新規）'!$F$126)</f>
        <v/>
      </c>
      <c r="AP103" s="73" t="str">
        <f>IF($E103="","",'【様式１】教育課程特例校指定申請書（新規）'!$F$127)</f>
        <v/>
      </c>
      <c r="AQ103" s="73" t="str">
        <f>IF($E103="","",'【様式１】教育課程特例校指定申請書（新規）'!$F$128)</f>
        <v/>
      </c>
      <c r="AR103" s="73" t="str">
        <f>IF($E103="","",'【様式１】教育課程特例校指定申請書（新規）'!$F$129)</f>
        <v/>
      </c>
      <c r="AS103" s="74" t="str">
        <f t="shared" si="1"/>
        <v/>
      </c>
    </row>
    <row r="104" spans="1:45">
      <c r="A104" s="64" t="str">
        <f>IF(E104="","",'【様式１】教育課程特例校指定申請書（新規）'!E$22)</f>
        <v/>
      </c>
      <c r="B104" s="65" t="str">
        <f>IF(E104="","",'【様式１】教育課程特例校指定申請書（新規）'!E$20)</f>
        <v/>
      </c>
      <c r="C104" s="65" t="str">
        <f>IF(E104="","",'【様式１】教育課程特例校指定申請書（新規）'!E$19)</f>
        <v/>
      </c>
      <c r="D104" s="70" t="str">
        <f>IF(E104="","",IF('【様式１】教育課程特例校指定申請書（新規）'!E$17="私立（学校法人立）","私立",IF('【様式１】教育課程特例校指定申請書（新規）'!E$17="私立（学校設置会社立）","株立",'【様式１】教育課程特例校指定申請書（新規）'!E$17)))</f>
        <v/>
      </c>
      <c r="E104" s="67"/>
      <c r="F104" s="70" t="str">
        <f>IF(E104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4" s="70" t="str">
        <f>IF(E104="","",IF(MONTH('【様式１】教育課程特例校指定申請書（新規）'!J$5)&lt;4,YEAR('【様式１】教育課程特例校指定申請書（新規）'!J$5),YEAR('【様式１】教育課程特例校指定申請書（新規）'!J$5)+1)+0.4)</f>
        <v/>
      </c>
      <c r="H104" s="65"/>
      <c r="I104" s="65"/>
      <c r="J104" s="65"/>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73" t="str">
        <f>IF($E104="","",'【様式１】教育課程特例校指定申請書（新規）'!$F$113)</f>
        <v/>
      </c>
      <c r="AH104" s="73" t="str">
        <f>IF($E104="","",'【様式１】教育課程特例校指定申請書（新規）'!$F$114)</f>
        <v/>
      </c>
      <c r="AI104" s="73" t="str">
        <f>IF($E104="","",'【様式１】教育課程特例校指定申請書（新規）'!$F$115)</f>
        <v/>
      </c>
      <c r="AJ104" s="73" t="str">
        <f>IF($E104="","",'【様式１】教育課程特例校指定申請書（新規）'!$F$116)</f>
        <v/>
      </c>
      <c r="AK104" s="73" t="str">
        <f>IF($E104="","",'【様式１】教育課程特例校指定申請書（新規）'!$F$117)</f>
        <v/>
      </c>
      <c r="AL104" s="73" t="str">
        <f>IF($E104="","",'【様式１】教育課程特例校指定申請書（新規）'!$F$118)</f>
        <v/>
      </c>
      <c r="AM104" s="73" t="str">
        <f>IF($E104="","",'【様式１】教育課程特例校指定申請書（新規）'!$F$124)</f>
        <v/>
      </c>
      <c r="AN104" s="73" t="str">
        <f>IF($E104="","",'【様式１】教育課程特例校指定申請書（新規）'!$F$125)</f>
        <v/>
      </c>
      <c r="AO104" s="73" t="str">
        <f>IF($E104="","",'【様式１】教育課程特例校指定申請書（新規）'!$F$126)</f>
        <v/>
      </c>
      <c r="AP104" s="73" t="str">
        <f>IF($E104="","",'【様式１】教育課程特例校指定申請書（新規）'!$F$127)</f>
        <v/>
      </c>
      <c r="AQ104" s="73" t="str">
        <f>IF($E104="","",'【様式１】教育課程特例校指定申請書（新規）'!$F$128)</f>
        <v/>
      </c>
      <c r="AR104" s="73" t="str">
        <f>IF($E104="","",'【様式１】教育課程特例校指定申請書（新規）'!$F$129)</f>
        <v/>
      </c>
      <c r="AS104" s="74" t="str">
        <f t="shared" si="1"/>
        <v/>
      </c>
    </row>
    <row r="105" spans="1:45">
      <c r="A105" s="64" t="str">
        <f>IF(E105="","",'【様式１】教育課程特例校指定申請書（新規）'!E$22)</f>
        <v/>
      </c>
      <c r="B105" s="65" t="str">
        <f>IF(E105="","",'【様式１】教育課程特例校指定申請書（新規）'!E$20)</f>
        <v/>
      </c>
      <c r="C105" s="65" t="str">
        <f>IF(E105="","",'【様式１】教育課程特例校指定申請書（新規）'!E$19)</f>
        <v/>
      </c>
      <c r="D105" s="70" t="str">
        <f>IF(E105="","",IF('【様式１】教育課程特例校指定申請書（新規）'!E$17="私立（学校法人立）","私立",IF('【様式１】教育課程特例校指定申請書（新規）'!E$17="私立（学校設置会社立）","株立",'【様式１】教育課程特例校指定申請書（新規）'!E$17)))</f>
        <v/>
      </c>
      <c r="E105" s="67"/>
      <c r="F105" s="70" t="str">
        <f>IF(E105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5" s="70" t="str">
        <f>IF(E105="","",IF(MONTH('【様式１】教育課程特例校指定申請書（新規）'!J$5)&lt;4,YEAR('【様式１】教育課程特例校指定申請書（新規）'!J$5),YEAR('【様式１】教育課程特例校指定申請書（新規）'!J$5)+1)+0.4)</f>
        <v/>
      </c>
      <c r="H105" s="65"/>
      <c r="I105" s="65"/>
      <c r="J105" s="65"/>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73" t="str">
        <f>IF($E105="","",'【様式１】教育課程特例校指定申請書（新規）'!$F$113)</f>
        <v/>
      </c>
      <c r="AH105" s="73" t="str">
        <f>IF($E105="","",'【様式１】教育課程特例校指定申請書（新規）'!$F$114)</f>
        <v/>
      </c>
      <c r="AI105" s="73" t="str">
        <f>IF($E105="","",'【様式１】教育課程特例校指定申請書（新規）'!$F$115)</f>
        <v/>
      </c>
      <c r="AJ105" s="73" t="str">
        <f>IF($E105="","",'【様式１】教育課程特例校指定申請書（新規）'!$F$116)</f>
        <v/>
      </c>
      <c r="AK105" s="73" t="str">
        <f>IF($E105="","",'【様式１】教育課程特例校指定申請書（新規）'!$F$117)</f>
        <v/>
      </c>
      <c r="AL105" s="73" t="str">
        <f>IF($E105="","",'【様式１】教育課程特例校指定申請書（新規）'!$F$118)</f>
        <v/>
      </c>
      <c r="AM105" s="73" t="str">
        <f>IF($E105="","",'【様式１】教育課程特例校指定申請書（新規）'!$F$124)</f>
        <v/>
      </c>
      <c r="AN105" s="73" t="str">
        <f>IF($E105="","",'【様式１】教育課程特例校指定申請書（新規）'!$F$125)</f>
        <v/>
      </c>
      <c r="AO105" s="73" t="str">
        <f>IF($E105="","",'【様式１】教育課程特例校指定申請書（新規）'!$F$126)</f>
        <v/>
      </c>
      <c r="AP105" s="73" t="str">
        <f>IF($E105="","",'【様式１】教育課程特例校指定申請書（新規）'!$F$127)</f>
        <v/>
      </c>
      <c r="AQ105" s="73" t="str">
        <f>IF($E105="","",'【様式１】教育課程特例校指定申請書（新規）'!$F$128)</f>
        <v/>
      </c>
      <c r="AR105" s="73" t="str">
        <f>IF($E105="","",'【様式１】教育課程特例校指定申請書（新規）'!$F$129)</f>
        <v/>
      </c>
      <c r="AS105" s="74" t="str">
        <f t="shared" si="1"/>
        <v/>
      </c>
    </row>
    <row r="106" spans="1:45">
      <c r="A106" s="64" t="str">
        <f>IF(E106="","",'【様式１】教育課程特例校指定申請書（新規）'!E$22)</f>
        <v/>
      </c>
      <c r="B106" s="65" t="str">
        <f>IF(E106="","",'【様式１】教育課程特例校指定申請書（新規）'!E$20)</f>
        <v/>
      </c>
      <c r="C106" s="65" t="str">
        <f>IF(E106="","",'【様式１】教育課程特例校指定申請書（新規）'!E$19)</f>
        <v/>
      </c>
      <c r="D106" s="70" t="str">
        <f>IF(E106="","",IF('【様式１】教育課程特例校指定申請書（新規）'!E$17="私立（学校法人立）","私立",IF('【様式１】教育課程特例校指定申請書（新規）'!E$17="私立（学校設置会社立）","株立",'【様式１】教育課程特例校指定申請書（新規）'!E$17)))</f>
        <v/>
      </c>
      <c r="E106" s="67"/>
      <c r="F106" s="70" t="str">
        <f>IF(E106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6" s="70" t="str">
        <f>IF(E106="","",IF(MONTH('【様式１】教育課程特例校指定申請書（新規）'!J$5)&lt;4,YEAR('【様式１】教育課程特例校指定申請書（新規）'!J$5),YEAR('【様式１】教育課程特例校指定申請書（新規）'!J$5)+1)+0.4)</f>
        <v/>
      </c>
      <c r="H106" s="65"/>
      <c r="I106" s="65"/>
      <c r="J106" s="65"/>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73" t="str">
        <f>IF($E106="","",'【様式１】教育課程特例校指定申請書（新規）'!$F$113)</f>
        <v/>
      </c>
      <c r="AH106" s="73" t="str">
        <f>IF($E106="","",'【様式１】教育課程特例校指定申請書（新規）'!$F$114)</f>
        <v/>
      </c>
      <c r="AI106" s="73" t="str">
        <f>IF($E106="","",'【様式１】教育課程特例校指定申請書（新規）'!$F$115)</f>
        <v/>
      </c>
      <c r="AJ106" s="73" t="str">
        <f>IF($E106="","",'【様式１】教育課程特例校指定申請書（新規）'!$F$116)</f>
        <v/>
      </c>
      <c r="AK106" s="73" t="str">
        <f>IF($E106="","",'【様式１】教育課程特例校指定申請書（新規）'!$F$117)</f>
        <v/>
      </c>
      <c r="AL106" s="73" t="str">
        <f>IF($E106="","",'【様式１】教育課程特例校指定申請書（新規）'!$F$118)</f>
        <v/>
      </c>
      <c r="AM106" s="73" t="str">
        <f>IF($E106="","",'【様式１】教育課程特例校指定申請書（新規）'!$F$124)</f>
        <v/>
      </c>
      <c r="AN106" s="73" t="str">
        <f>IF($E106="","",'【様式１】教育課程特例校指定申請書（新規）'!$F$125)</f>
        <v/>
      </c>
      <c r="AO106" s="73" t="str">
        <f>IF($E106="","",'【様式１】教育課程特例校指定申請書（新規）'!$F$126)</f>
        <v/>
      </c>
      <c r="AP106" s="73" t="str">
        <f>IF($E106="","",'【様式１】教育課程特例校指定申請書（新規）'!$F$127)</f>
        <v/>
      </c>
      <c r="AQ106" s="73" t="str">
        <f>IF($E106="","",'【様式１】教育課程特例校指定申請書（新規）'!$F$128)</f>
        <v/>
      </c>
      <c r="AR106" s="73" t="str">
        <f>IF($E106="","",'【様式１】教育課程特例校指定申請書（新規）'!$F$129)</f>
        <v/>
      </c>
      <c r="AS106" s="74" t="str">
        <f t="shared" si="1"/>
        <v/>
      </c>
    </row>
    <row r="107" spans="1:45">
      <c r="A107" s="64" t="str">
        <f>IF(E107="","",'【様式１】教育課程特例校指定申請書（新規）'!E$22)</f>
        <v/>
      </c>
      <c r="B107" s="65" t="str">
        <f>IF(E107="","",'【様式１】教育課程特例校指定申請書（新規）'!E$20)</f>
        <v/>
      </c>
      <c r="C107" s="65" t="str">
        <f>IF(E107="","",'【様式１】教育課程特例校指定申請書（新規）'!E$19)</f>
        <v/>
      </c>
      <c r="D107" s="70" t="str">
        <f>IF(E107="","",IF('【様式１】教育課程特例校指定申請書（新規）'!E$17="私立（学校法人立）","私立",IF('【様式１】教育課程特例校指定申請書（新規）'!E$17="私立（学校設置会社立）","株立",'【様式１】教育課程特例校指定申請書（新規）'!E$17)))</f>
        <v/>
      </c>
      <c r="E107" s="67"/>
      <c r="F107" s="70" t="str">
        <f>IF(E107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7" s="70" t="str">
        <f>IF(E107="","",IF(MONTH('【様式１】教育課程特例校指定申請書（新規）'!J$5)&lt;4,YEAR('【様式１】教育課程特例校指定申請書（新規）'!J$5),YEAR('【様式１】教育課程特例校指定申請書（新規）'!J$5)+1)+0.4)</f>
        <v/>
      </c>
      <c r="H107" s="65"/>
      <c r="I107" s="65"/>
      <c r="J107" s="65"/>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73" t="str">
        <f>IF($E107="","",'【様式１】教育課程特例校指定申請書（新規）'!$F$113)</f>
        <v/>
      </c>
      <c r="AH107" s="73" t="str">
        <f>IF($E107="","",'【様式１】教育課程特例校指定申請書（新規）'!$F$114)</f>
        <v/>
      </c>
      <c r="AI107" s="73" t="str">
        <f>IF($E107="","",'【様式１】教育課程特例校指定申請書（新規）'!$F$115)</f>
        <v/>
      </c>
      <c r="AJ107" s="73" t="str">
        <f>IF($E107="","",'【様式１】教育課程特例校指定申請書（新規）'!$F$116)</f>
        <v/>
      </c>
      <c r="AK107" s="73" t="str">
        <f>IF($E107="","",'【様式１】教育課程特例校指定申請書（新規）'!$F$117)</f>
        <v/>
      </c>
      <c r="AL107" s="73" t="str">
        <f>IF($E107="","",'【様式１】教育課程特例校指定申請書（新規）'!$F$118)</f>
        <v/>
      </c>
      <c r="AM107" s="73" t="str">
        <f>IF($E107="","",'【様式１】教育課程特例校指定申請書（新規）'!$F$124)</f>
        <v/>
      </c>
      <c r="AN107" s="73" t="str">
        <f>IF($E107="","",'【様式１】教育課程特例校指定申請書（新規）'!$F$125)</f>
        <v/>
      </c>
      <c r="AO107" s="73" t="str">
        <f>IF($E107="","",'【様式１】教育課程特例校指定申請書（新規）'!$F$126)</f>
        <v/>
      </c>
      <c r="AP107" s="73" t="str">
        <f>IF($E107="","",'【様式１】教育課程特例校指定申請書（新規）'!$F$127)</f>
        <v/>
      </c>
      <c r="AQ107" s="73" t="str">
        <f>IF($E107="","",'【様式１】教育課程特例校指定申請書（新規）'!$F$128)</f>
        <v/>
      </c>
      <c r="AR107" s="73" t="str">
        <f>IF($E107="","",'【様式１】教育課程特例校指定申請書（新規）'!$F$129)</f>
        <v/>
      </c>
      <c r="AS107" s="74" t="str">
        <f t="shared" si="1"/>
        <v/>
      </c>
    </row>
    <row r="108" spans="1:45">
      <c r="A108" s="64" t="str">
        <f>IF(E108="","",'【様式１】教育課程特例校指定申請書（新規）'!E$22)</f>
        <v/>
      </c>
      <c r="B108" s="65" t="str">
        <f>IF(E108="","",'【様式１】教育課程特例校指定申請書（新規）'!E$20)</f>
        <v/>
      </c>
      <c r="C108" s="65" t="str">
        <f>IF(E108="","",'【様式１】教育課程特例校指定申請書（新規）'!E$19)</f>
        <v/>
      </c>
      <c r="D108" s="70" t="str">
        <f>IF(E108="","",IF('【様式１】教育課程特例校指定申請書（新規）'!E$17="私立（学校法人立）","私立",IF('【様式１】教育課程特例校指定申請書（新規）'!E$17="私立（学校設置会社立）","株立",'【様式１】教育課程特例校指定申請書（新規）'!E$17)))</f>
        <v/>
      </c>
      <c r="E108" s="67"/>
      <c r="F108" s="70" t="str">
        <f>IF(E108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8" s="70" t="str">
        <f>IF(E108="","",IF(MONTH('【様式１】教育課程特例校指定申請書（新規）'!J$5)&lt;4,YEAR('【様式１】教育課程特例校指定申請書（新規）'!J$5),YEAR('【様式１】教育課程特例校指定申請書（新規）'!J$5)+1)+0.4)</f>
        <v/>
      </c>
      <c r="H108" s="65"/>
      <c r="I108" s="65"/>
      <c r="J108" s="65"/>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73" t="str">
        <f>IF($E108="","",'【様式１】教育課程特例校指定申請書（新規）'!$F$113)</f>
        <v/>
      </c>
      <c r="AH108" s="73" t="str">
        <f>IF($E108="","",'【様式１】教育課程特例校指定申請書（新規）'!$F$114)</f>
        <v/>
      </c>
      <c r="AI108" s="73" t="str">
        <f>IF($E108="","",'【様式１】教育課程特例校指定申請書（新規）'!$F$115)</f>
        <v/>
      </c>
      <c r="AJ108" s="73" t="str">
        <f>IF($E108="","",'【様式１】教育課程特例校指定申請書（新規）'!$F$116)</f>
        <v/>
      </c>
      <c r="AK108" s="73" t="str">
        <f>IF($E108="","",'【様式１】教育課程特例校指定申請書（新規）'!$F$117)</f>
        <v/>
      </c>
      <c r="AL108" s="73" t="str">
        <f>IF($E108="","",'【様式１】教育課程特例校指定申請書（新規）'!$F$118)</f>
        <v/>
      </c>
      <c r="AM108" s="73" t="str">
        <f>IF($E108="","",'【様式１】教育課程特例校指定申請書（新規）'!$F$124)</f>
        <v/>
      </c>
      <c r="AN108" s="73" t="str">
        <f>IF($E108="","",'【様式１】教育課程特例校指定申請書（新規）'!$F$125)</f>
        <v/>
      </c>
      <c r="AO108" s="73" t="str">
        <f>IF($E108="","",'【様式１】教育課程特例校指定申請書（新規）'!$F$126)</f>
        <v/>
      </c>
      <c r="AP108" s="73" t="str">
        <f>IF($E108="","",'【様式１】教育課程特例校指定申請書（新規）'!$F$127)</f>
        <v/>
      </c>
      <c r="AQ108" s="73" t="str">
        <f>IF($E108="","",'【様式１】教育課程特例校指定申請書（新規）'!$F$128)</f>
        <v/>
      </c>
      <c r="AR108" s="73" t="str">
        <f>IF($E108="","",'【様式１】教育課程特例校指定申請書（新規）'!$F$129)</f>
        <v/>
      </c>
      <c r="AS108" s="74" t="str">
        <f t="shared" si="1"/>
        <v/>
      </c>
    </row>
    <row r="109" spans="1:45">
      <c r="A109" s="64" t="str">
        <f>IF(E109="","",'【様式１】教育課程特例校指定申請書（新規）'!E$22)</f>
        <v/>
      </c>
      <c r="B109" s="65" t="str">
        <f>IF(E109="","",'【様式１】教育課程特例校指定申請書（新規）'!E$20)</f>
        <v/>
      </c>
      <c r="C109" s="65" t="str">
        <f>IF(E109="","",'【様式１】教育課程特例校指定申請書（新規）'!E$19)</f>
        <v/>
      </c>
      <c r="D109" s="70" t="str">
        <f>IF(E109="","",IF('【様式１】教育課程特例校指定申請書（新規）'!E$17="私立（学校法人立）","私立",IF('【様式１】教育課程特例校指定申請書（新規）'!E$17="私立（学校設置会社立）","株立",'【様式１】教育課程特例校指定申請書（新規）'!E$17)))</f>
        <v/>
      </c>
      <c r="E109" s="67"/>
      <c r="F109" s="70" t="str">
        <f>IF(E109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09" s="70" t="str">
        <f>IF(E109="","",IF(MONTH('【様式１】教育課程特例校指定申請書（新規）'!J$5)&lt;4,YEAR('【様式１】教育課程特例校指定申請書（新規）'!J$5),YEAR('【様式１】教育課程特例校指定申請書（新規）'!J$5)+1)+0.4)</f>
        <v/>
      </c>
      <c r="H109" s="65"/>
      <c r="I109" s="65"/>
      <c r="J109" s="65"/>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73" t="str">
        <f>IF($E109="","",'【様式１】教育課程特例校指定申請書（新規）'!$F$113)</f>
        <v/>
      </c>
      <c r="AH109" s="73" t="str">
        <f>IF($E109="","",'【様式１】教育課程特例校指定申請書（新規）'!$F$114)</f>
        <v/>
      </c>
      <c r="AI109" s="73" t="str">
        <f>IF($E109="","",'【様式１】教育課程特例校指定申請書（新規）'!$F$115)</f>
        <v/>
      </c>
      <c r="AJ109" s="73" t="str">
        <f>IF($E109="","",'【様式１】教育課程特例校指定申請書（新規）'!$F$116)</f>
        <v/>
      </c>
      <c r="AK109" s="73" t="str">
        <f>IF($E109="","",'【様式１】教育課程特例校指定申請書（新規）'!$F$117)</f>
        <v/>
      </c>
      <c r="AL109" s="73" t="str">
        <f>IF($E109="","",'【様式１】教育課程特例校指定申請書（新規）'!$F$118)</f>
        <v/>
      </c>
      <c r="AM109" s="73" t="str">
        <f>IF($E109="","",'【様式１】教育課程特例校指定申請書（新規）'!$F$124)</f>
        <v/>
      </c>
      <c r="AN109" s="73" t="str">
        <f>IF($E109="","",'【様式１】教育課程特例校指定申請書（新規）'!$F$125)</f>
        <v/>
      </c>
      <c r="AO109" s="73" t="str">
        <f>IF($E109="","",'【様式１】教育課程特例校指定申請書（新規）'!$F$126)</f>
        <v/>
      </c>
      <c r="AP109" s="73" t="str">
        <f>IF($E109="","",'【様式１】教育課程特例校指定申請書（新規）'!$F$127)</f>
        <v/>
      </c>
      <c r="AQ109" s="73" t="str">
        <f>IF($E109="","",'【様式１】教育課程特例校指定申請書（新規）'!$F$128)</f>
        <v/>
      </c>
      <c r="AR109" s="73" t="str">
        <f>IF($E109="","",'【様式１】教育課程特例校指定申請書（新規）'!$F$129)</f>
        <v/>
      </c>
      <c r="AS109" s="74" t="str">
        <f t="shared" si="1"/>
        <v/>
      </c>
    </row>
    <row r="110" spans="1:45">
      <c r="A110" s="64" t="str">
        <f>IF(E110="","",'【様式１】教育課程特例校指定申請書（新規）'!E$22)</f>
        <v/>
      </c>
      <c r="B110" s="65" t="str">
        <f>IF(E110="","",'【様式１】教育課程特例校指定申請書（新規）'!E$20)</f>
        <v/>
      </c>
      <c r="C110" s="65" t="str">
        <f>IF(E110="","",'【様式１】教育課程特例校指定申請書（新規）'!E$19)</f>
        <v/>
      </c>
      <c r="D110" s="70" t="str">
        <f>IF(E110="","",IF('【様式１】教育課程特例校指定申請書（新規）'!E$17="私立（学校法人立）","私立",IF('【様式１】教育課程特例校指定申請書（新規）'!E$17="私立（学校設置会社立）","株立",'【様式１】教育課程特例校指定申請書（新規）'!E$17)))</f>
        <v/>
      </c>
      <c r="E110" s="67"/>
      <c r="F110" s="70" t="str">
        <f>IF(E110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0" s="70" t="str">
        <f>IF(E110="","",IF(MONTH('【様式１】教育課程特例校指定申請書（新規）'!J$5)&lt;4,YEAR('【様式１】教育課程特例校指定申請書（新規）'!J$5),YEAR('【様式１】教育課程特例校指定申請書（新規）'!J$5)+1)+0.4)</f>
        <v/>
      </c>
      <c r="H110" s="65"/>
      <c r="I110" s="65"/>
      <c r="J110" s="65"/>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73" t="str">
        <f>IF($E110="","",'【様式１】教育課程特例校指定申請書（新規）'!$F$113)</f>
        <v/>
      </c>
      <c r="AH110" s="73" t="str">
        <f>IF($E110="","",'【様式１】教育課程特例校指定申請書（新規）'!$F$114)</f>
        <v/>
      </c>
      <c r="AI110" s="73" t="str">
        <f>IF($E110="","",'【様式１】教育課程特例校指定申請書（新規）'!$F$115)</f>
        <v/>
      </c>
      <c r="AJ110" s="73" t="str">
        <f>IF($E110="","",'【様式１】教育課程特例校指定申請書（新規）'!$F$116)</f>
        <v/>
      </c>
      <c r="AK110" s="73" t="str">
        <f>IF($E110="","",'【様式１】教育課程特例校指定申請書（新規）'!$F$117)</f>
        <v/>
      </c>
      <c r="AL110" s="73" t="str">
        <f>IF($E110="","",'【様式１】教育課程特例校指定申請書（新規）'!$F$118)</f>
        <v/>
      </c>
      <c r="AM110" s="73" t="str">
        <f>IF($E110="","",'【様式１】教育課程特例校指定申請書（新規）'!$F$124)</f>
        <v/>
      </c>
      <c r="AN110" s="73" t="str">
        <f>IF($E110="","",'【様式１】教育課程特例校指定申請書（新規）'!$F$125)</f>
        <v/>
      </c>
      <c r="AO110" s="73" t="str">
        <f>IF($E110="","",'【様式１】教育課程特例校指定申請書（新規）'!$F$126)</f>
        <v/>
      </c>
      <c r="AP110" s="73" t="str">
        <f>IF($E110="","",'【様式１】教育課程特例校指定申請書（新規）'!$F$127)</f>
        <v/>
      </c>
      <c r="AQ110" s="73" t="str">
        <f>IF($E110="","",'【様式１】教育課程特例校指定申請書（新規）'!$F$128)</f>
        <v/>
      </c>
      <c r="AR110" s="73" t="str">
        <f>IF($E110="","",'【様式１】教育課程特例校指定申請書（新規）'!$F$129)</f>
        <v/>
      </c>
      <c r="AS110" s="74" t="str">
        <f t="shared" si="1"/>
        <v/>
      </c>
    </row>
    <row r="111" spans="1:45">
      <c r="A111" s="64" t="str">
        <f>IF(E111="","",'【様式１】教育課程特例校指定申請書（新規）'!E$22)</f>
        <v/>
      </c>
      <c r="B111" s="65" t="str">
        <f>IF(E111="","",'【様式１】教育課程特例校指定申請書（新規）'!E$20)</f>
        <v/>
      </c>
      <c r="C111" s="65" t="str">
        <f>IF(E111="","",'【様式１】教育課程特例校指定申請書（新規）'!E$19)</f>
        <v/>
      </c>
      <c r="D111" s="70" t="str">
        <f>IF(E111="","",IF('【様式１】教育課程特例校指定申請書（新規）'!E$17="私立（学校法人立）","私立",IF('【様式１】教育課程特例校指定申請書（新規）'!E$17="私立（学校設置会社立）","株立",'【様式１】教育課程特例校指定申請書（新規）'!E$17)))</f>
        <v/>
      </c>
      <c r="E111" s="67"/>
      <c r="F111" s="70" t="str">
        <f>IF(E111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1" s="70" t="str">
        <f>IF(E111="","",IF(MONTH('【様式１】教育課程特例校指定申請書（新規）'!J$5)&lt;4,YEAR('【様式１】教育課程特例校指定申請書（新規）'!J$5),YEAR('【様式１】教育課程特例校指定申請書（新規）'!J$5)+1)+0.4)</f>
        <v/>
      </c>
      <c r="H111" s="65"/>
      <c r="I111" s="65"/>
      <c r="J111" s="65"/>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73" t="str">
        <f>IF($E111="","",'【様式１】教育課程特例校指定申請書（新規）'!$F$113)</f>
        <v/>
      </c>
      <c r="AH111" s="73" t="str">
        <f>IF($E111="","",'【様式１】教育課程特例校指定申請書（新規）'!$F$114)</f>
        <v/>
      </c>
      <c r="AI111" s="73" t="str">
        <f>IF($E111="","",'【様式１】教育課程特例校指定申請書（新規）'!$F$115)</f>
        <v/>
      </c>
      <c r="AJ111" s="73" t="str">
        <f>IF($E111="","",'【様式１】教育課程特例校指定申請書（新規）'!$F$116)</f>
        <v/>
      </c>
      <c r="AK111" s="73" t="str">
        <f>IF($E111="","",'【様式１】教育課程特例校指定申請書（新規）'!$F$117)</f>
        <v/>
      </c>
      <c r="AL111" s="73" t="str">
        <f>IF($E111="","",'【様式１】教育課程特例校指定申請書（新規）'!$F$118)</f>
        <v/>
      </c>
      <c r="AM111" s="73" t="str">
        <f>IF($E111="","",'【様式１】教育課程特例校指定申請書（新規）'!$F$124)</f>
        <v/>
      </c>
      <c r="AN111" s="73" t="str">
        <f>IF($E111="","",'【様式１】教育課程特例校指定申請書（新規）'!$F$125)</f>
        <v/>
      </c>
      <c r="AO111" s="73" t="str">
        <f>IF($E111="","",'【様式１】教育課程特例校指定申請書（新規）'!$F$126)</f>
        <v/>
      </c>
      <c r="AP111" s="73" t="str">
        <f>IF($E111="","",'【様式１】教育課程特例校指定申請書（新規）'!$F$127)</f>
        <v/>
      </c>
      <c r="AQ111" s="73" t="str">
        <f>IF($E111="","",'【様式１】教育課程特例校指定申請書（新規）'!$F$128)</f>
        <v/>
      </c>
      <c r="AR111" s="73" t="str">
        <f>IF($E111="","",'【様式１】教育課程特例校指定申請書（新規）'!$F$129)</f>
        <v/>
      </c>
      <c r="AS111" s="74" t="str">
        <f t="shared" si="1"/>
        <v/>
      </c>
    </row>
    <row r="112" spans="1:45">
      <c r="A112" s="64" t="str">
        <f>IF(E112="","",'【様式１】教育課程特例校指定申請書（新規）'!E$22)</f>
        <v/>
      </c>
      <c r="B112" s="65" t="str">
        <f>IF(E112="","",'【様式１】教育課程特例校指定申請書（新規）'!E$20)</f>
        <v/>
      </c>
      <c r="C112" s="65" t="str">
        <f>IF(E112="","",'【様式１】教育課程特例校指定申請書（新規）'!E$19)</f>
        <v/>
      </c>
      <c r="D112" s="70" t="str">
        <f>IF(E112="","",IF('【様式１】教育課程特例校指定申請書（新規）'!E$17="私立（学校法人立）","私立",IF('【様式１】教育課程特例校指定申請書（新規）'!E$17="私立（学校設置会社立）","株立",'【様式１】教育課程特例校指定申請書（新規）'!E$17)))</f>
        <v/>
      </c>
      <c r="E112" s="67"/>
      <c r="F112" s="70" t="str">
        <f>IF(E112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2" s="70" t="str">
        <f>IF(E112="","",IF(MONTH('【様式１】教育課程特例校指定申請書（新規）'!J$5)&lt;4,YEAR('【様式１】教育課程特例校指定申請書（新規）'!J$5),YEAR('【様式１】教育課程特例校指定申請書（新規）'!J$5)+1)+0.4)</f>
        <v/>
      </c>
      <c r="H112" s="65"/>
      <c r="I112" s="65"/>
      <c r="J112" s="65"/>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73" t="str">
        <f>IF($E112="","",'【様式１】教育課程特例校指定申請書（新規）'!$F$113)</f>
        <v/>
      </c>
      <c r="AH112" s="73" t="str">
        <f>IF($E112="","",'【様式１】教育課程特例校指定申請書（新規）'!$F$114)</f>
        <v/>
      </c>
      <c r="AI112" s="73" t="str">
        <f>IF($E112="","",'【様式１】教育課程特例校指定申請書（新規）'!$F$115)</f>
        <v/>
      </c>
      <c r="AJ112" s="73" t="str">
        <f>IF($E112="","",'【様式１】教育課程特例校指定申請書（新規）'!$F$116)</f>
        <v/>
      </c>
      <c r="AK112" s="73" t="str">
        <f>IF($E112="","",'【様式１】教育課程特例校指定申請書（新規）'!$F$117)</f>
        <v/>
      </c>
      <c r="AL112" s="73" t="str">
        <f>IF($E112="","",'【様式１】教育課程特例校指定申請書（新規）'!$F$118)</f>
        <v/>
      </c>
      <c r="AM112" s="73" t="str">
        <f>IF($E112="","",'【様式１】教育課程特例校指定申請書（新規）'!$F$124)</f>
        <v/>
      </c>
      <c r="AN112" s="73" t="str">
        <f>IF($E112="","",'【様式１】教育課程特例校指定申請書（新規）'!$F$125)</f>
        <v/>
      </c>
      <c r="AO112" s="73" t="str">
        <f>IF($E112="","",'【様式１】教育課程特例校指定申請書（新規）'!$F$126)</f>
        <v/>
      </c>
      <c r="AP112" s="73" t="str">
        <f>IF($E112="","",'【様式１】教育課程特例校指定申請書（新規）'!$F$127)</f>
        <v/>
      </c>
      <c r="AQ112" s="73" t="str">
        <f>IF($E112="","",'【様式１】教育課程特例校指定申請書（新規）'!$F$128)</f>
        <v/>
      </c>
      <c r="AR112" s="73" t="str">
        <f>IF($E112="","",'【様式１】教育課程特例校指定申請書（新規）'!$F$129)</f>
        <v/>
      </c>
      <c r="AS112" s="74" t="str">
        <f t="shared" si="1"/>
        <v/>
      </c>
    </row>
    <row r="113" spans="1:45">
      <c r="A113" s="64" t="str">
        <f>IF(E113="","",'【様式１】教育課程特例校指定申請書（新規）'!E$22)</f>
        <v/>
      </c>
      <c r="B113" s="65" t="str">
        <f>IF(E113="","",'【様式１】教育課程特例校指定申請書（新規）'!E$20)</f>
        <v/>
      </c>
      <c r="C113" s="65" t="str">
        <f>IF(E113="","",'【様式１】教育課程特例校指定申請書（新規）'!E$19)</f>
        <v/>
      </c>
      <c r="D113" s="70" t="str">
        <f>IF(E113="","",IF('【様式１】教育課程特例校指定申請書（新規）'!E$17="私立（学校法人立）","私立",IF('【様式１】教育課程特例校指定申請書（新規）'!E$17="私立（学校設置会社立）","株立",'【様式１】教育課程特例校指定申請書（新規）'!E$17)))</f>
        <v/>
      </c>
      <c r="E113" s="67"/>
      <c r="F113" s="70" t="str">
        <f>IF(E113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3" s="70" t="str">
        <f>IF(E113="","",IF(MONTH('【様式１】教育課程特例校指定申請書（新規）'!J$5)&lt;4,YEAR('【様式１】教育課程特例校指定申請書（新規）'!J$5),YEAR('【様式１】教育課程特例校指定申請書（新規）'!J$5)+1)+0.4)</f>
        <v/>
      </c>
      <c r="H113" s="65"/>
      <c r="I113" s="65"/>
      <c r="J113" s="65"/>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73" t="str">
        <f>IF($E113="","",'【様式１】教育課程特例校指定申請書（新規）'!$F$113)</f>
        <v/>
      </c>
      <c r="AH113" s="73" t="str">
        <f>IF($E113="","",'【様式１】教育課程特例校指定申請書（新規）'!$F$114)</f>
        <v/>
      </c>
      <c r="AI113" s="73" t="str">
        <f>IF($E113="","",'【様式１】教育課程特例校指定申請書（新規）'!$F$115)</f>
        <v/>
      </c>
      <c r="AJ113" s="73" t="str">
        <f>IF($E113="","",'【様式１】教育課程特例校指定申請書（新規）'!$F$116)</f>
        <v/>
      </c>
      <c r="AK113" s="73" t="str">
        <f>IF($E113="","",'【様式１】教育課程特例校指定申請書（新規）'!$F$117)</f>
        <v/>
      </c>
      <c r="AL113" s="73" t="str">
        <f>IF($E113="","",'【様式１】教育課程特例校指定申請書（新規）'!$F$118)</f>
        <v/>
      </c>
      <c r="AM113" s="73" t="str">
        <f>IF($E113="","",'【様式１】教育課程特例校指定申請書（新規）'!$F$124)</f>
        <v/>
      </c>
      <c r="AN113" s="73" t="str">
        <f>IF($E113="","",'【様式１】教育課程特例校指定申請書（新規）'!$F$125)</f>
        <v/>
      </c>
      <c r="AO113" s="73" t="str">
        <f>IF($E113="","",'【様式１】教育課程特例校指定申請書（新規）'!$F$126)</f>
        <v/>
      </c>
      <c r="AP113" s="73" t="str">
        <f>IF($E113="","",'【様式１】教育課程特例校指定申請書（新規）'!$F$127)</f>
        <v/>
      </c>
      <c r="AQ113" s="73" t="str">
        <f>IF($E113="","",'【様式１】教育課程特例校指定申請書（新規）'!$F$128)</f>
        <v/>
      </c>
      <c r="AR113" s="73" t="str">
        <f>IF($E113="","",'【様式１】教育課程特例校指定申請書（新規）'!$F$129)</f>
        <v/>
      </c>
      <c r="AS113" s="74" t="str">
        <f t="shared" si="1"/>
        <v/>
      </c>
    </row>
    <row r="114" spans="1:45">
      <c r="A114" s="64" t="str">
        <f>IF(E114="","",'【様式１】教育課程特例校指定申請書（新規）'!E$22)</f>
        <v/>
      </c>
      <c r="B114" s="65" t="str">
        <f>IF(E114="","",'【様式１】教育課程特例校指定申請書（新規）'!E$20)</f>
        <v/>
      </c>
      <c r="C114" s="65" t="str">
        <f>IF(E114="","",'【様式１】教育課程特例校指定申請書（新規）'!E$19)</f>
        <v/>
      </c>
      <c r="D114" s="70" t="str">
        <f>IF(E114="","",IF('【様式１】教育課程特例校指定申請書（新規）'!E$17="私立（学校法人立）","私立",IF('【様式１】教育課程特例校指定申請書（新規）'!E$17="私立（学校設置会社立）","株立",'【様式１】教育課程特例校指定申請書（新規）'!E$17)))</f>
        <v/>
      </c>
      <c r="E114" s="67"/>
      <c r="F114" s="70" t="str">
        <f>IF(E114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4" s="70" t="str">
        <f>IF(E114="","",IF(MONTH('【様式１】教育課程特例校指定申請書（新規）'!J$5)&lt;4,YEAR('【様式１】教育課程特例校指定申請書（新規）'!J$5),YEAR('【様式１】教育課程特例校指定申請書（新規）'!J$5)+1)+0.4)</f>
        <v/>
      </c>
      <c r="H114" s="65"/>
      <c r="I114" s="65"/>
      <c r="J114" s="65"/>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73" t="str">
        <f>IF($E114="","",'【様式１】教育課程特例校指定申請書（新規）'!$F$113)</f>
        <v/>
      </c>
      <c r="AH114" s="73" t="str">
        <f>IF($E114="","",'【様式１】教育課程特例校指定申請書（新規）'!$F$114)</f>
        <v/>
      </c>
      <c r="AI114" s="73" t="str">
        <f>IF($E114="","",'【様式１】教育課程特例校指定申請書（新規）'!$F$115)</f>
        <v/>
      </c>
      <c r="AJ114" s="73" t="str">
        <f>IF($E114="","",'【様式１】教育課程特例校指定申請書（新規）'!$F$116)</f>
        <v/>
      </c>
      <c r="AK114" s="73" t="str">
        <f>IF($E114="","",'【様式１】教育課程特例校指定申請書（新規）'!$F$117)</f>
        <v/>
      </c>
      <c r="AL114" s="73" t="str">
        <f>IF($E114="","",'【様式１】教育課程特例校指定申請書（新規）'!$F$118)</f>
        <v/>
      </c>
      <c r="AM114" s="73" t="str">
        <f>IF($E114="","",'【様式１】教育課程特例校指定申請書（新規）'!$F$124)</f>
        <v/>
      </c>
      <c r="AN114" s="73" t="str">
        <f>IF($E114="","",'【様式１】教育課程特例校指定申請書（新規）'!$F$125)</f>
        <v/>
      </c>
      <c r="AO114" s="73" t="str">
        <f>IF($E114="","",'【様式１】教育課程特例校指定申請書（新規）'!$F$126)</f>
        <v/>
      </c>
      <c r="AP114" s="73" t="str">
        <f>IF($E114="","",'【様式１】教育課程特例校指定申請書（新規）'!$F$127)</f>
        <v/>
      </c>
      <c r="AQ114" s="73" t="str">
        <f>IF($E114="","",'【様式１】教育課程特例校指定申請書（新規）'!$F$128)</f>
        <v/>
      </c>
      <c r="AR114" s="73" t="str">
        <f>IF($E114="","",'【様式１】教育課程特例校指定申請書（新規）'!$F$129)</f>
        <v/>
      </c>
      <c r="AS114" s="74" t="str">
        <f t="shared" si="1"/>
        <v/>
      </c>
    </row>
    <row r="115" spans="1:45">
      <c r="A115" s="64" t="str">
        <f>IF(E115="","",'【様式１】教育課程特例校指定申請書（新規）'!E$22)</f>
        <v/>
      </c>
      <c r="B115" s="65" t="str">
        <f>IF(E115="","",'【様式１】教育課程特例校指定申請書（新規）'!E$20)</f>
        <v/>
      </c>
      <c r="C115" s="65" t="str">
        <f>IF(E115="","",'【様式１】教育課程特例校指定申請書（新規）'!E$19)</f>
        <v/>
      </c>
      <c r="D115" s="70" t="str">
        <f>IF(E115="","",IF('【様式１】教育課程特例校指定申請書（新規）'!E$17="私立（学校法人立）","私立",IF('【様式１】教育課程特例校指定申請書（新規）'!E$17="私立（学校設置会社立）","株立",'【様式１】教育課程特例校指定申請書（新規）'!E$17)))</f>
        <v/>
      </c>
      <c r="E115" s="67"/>
      <c r="F115" s="70" t="str">
        <f>IF(E115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5" s="70" t="str">
        <f>IF(E115="","",IF(MONTH('【様式１】教育課程特例校指定申請書（新規）'!J$5)&lt;4,YEAR('【様式１】教育課程特例校指定申請書（新規）'!J$5),YEAR('【様式１】教育課程特例校指定申請書（新規）'!J$5)+1)+0.4)</f>
        <v/>
      </c>
      <c r="H115" s="65"/>
      <c r="I115" s="65"/>
      <c r="J115" s="65"/>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73" t="str">
        <f>IF($E115="","",'【様式１】教育課程特例校指定申請書（新規）'!$F$113)</f>
        <v/>
      </c>
      <c r="AH115" s="73" t="str">
        <f>IF($E115="","",'【様式１】教育課程特例校指定申請書（新規）'!$F$114)</f>
        <v/>
      </c>
      <c r="AI115" s="73" t="str">
        <f>IF($E115="","",'【様式１】教育課程特例校指定申請書（新規）'!$F$115)</f>
        <v/>
      </c>
      <c r="AJ115" s="73" t="str">
        <f>IF($E115="","",'【様式１】教育課程特例校指定申請書（新規）'!$F$116)</f>
        <v/>
      </c>
      <c r="AK115" s="73" t="str">
        <f>IF($E115="","",'【様式１】教育課程特例校指定申請書（新規）'!$F$117)</f>
        <v/>
      </c>
      <c r="AL115" s="73" t="str">
        <f>IF($E115="","",'【様式１】教育課程特例校指定申請書（新規）'!$F$118)</f>
        <v/>
      </c>
      <c r="AM115" s="73" t="str">
        <f>IF($E115="","",'【様式１】教育課程特例校指定申請書（新規）'!$F$124)</f>
        <v/>
      </c>
      <c r="AN115" s="73" t="str">
        <f>IF($E115="","",'【様式１】教育課程特例校指定申請書（新規）'!$F$125)</f>
        <v/>
      </c>
      <c r="AO115" s="73" t="str">
        <f>IF($E115="","",'【様式１】教育課程特例校指定申請書（新規）'!$F$126)</f>
        <v/>
      </c>
      <c r="AP115" s="73" t="str">
        <f>IF($E115="","",'【様式１】教育課程特例校指定申請書（新規）'!$F$127)</f>
        <v/>
      </c>
      <c r="AQ115" s="73" t="str">
        <f>IF($E115="","",'【様式１】教育課程特例校指定申請書（新規）'!$F$128)</f>
        <v/>
      </c>
      <c r="AR115" s="73" t="str">
        <f>IF($E115="","",'【様式１】教育課程特例校指定申請書（新規）'!$F$129)</f>
        <v/>
      </c>
      <c r="AS115" s="74" t="str">
        <f t="shared" si="1"/>
        <v/>
      </c>
    </row>
    <row r="116" spans="1:45">
      <c r="A116" s="64" t="str">
        <f>IF(E116="","",'【様式１】教育課程特例校指定申請書（新規）'!E$22)</f>
        <v/>
      </c>
      <c r="B116" s="65" t="str">
        <f>IF(E116="","",'【様式１】教育課程特例校指定申請書（新規）'!E$20)</f>
        <v/>
      </c>
      <c r="C116" s="65" t="str">
        <f>IF(E116="","",'【様式１】教育課程特例校指定申請書（新規）'!E$19)</f>
        <v/>
      </c>
      <c r="D116" s="70" t="str">
        <f>IF(E116="","",IF('【様式１】教育課程特例校指定申請書（新規）'!E$17="私立（学校法人立）","私立",IF('【様式１】教育課程特例校指定申請書（新規）'!E$17="私立（学校設置会社立）","株立",'【様式１】教育課程特例校指定申請書（新規）'!E$17)))</f>
        <v/>
      </c>
      <c r="E116" s="67"/>
      <c r="F116" s="70" t="str">
        <f>IF(E116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6" s="70" t="str">
        <f>IF(E116="","",IF(MONTH('【様式１】教育課程特例校指定申請書（新規）'!J$5)&lt;4,YEAR('【様式１】教育課程特例校指定申請書（新規）'!J$5),YEAR('【様式１】教育課程特例校指定申請書（新規）'!J$5)+1)+0.4)</f>
        <v/>
      </c>
      <c r="H116" s="65"/>
      <c r="I116" s="65"/>
      <c r="J116" s="65"/>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73" t="str">
        <f>IF($E116="","",'【様式１】教育課程特例校指定申請書（新規）'!$F$113)</f>
        <v/>
      </c>
      <c r="AH116" s="73" t="str">
        <f>IF($E116="","",'【様式１】教育課程特例校指定申請書（新規）'!$F$114)</f>
        <v/>
      </c>
      <c r="AI116" s="73" t="str">
        <f>IF($E116="","",'【様式１】教育課程特例校指定申請書（新規）'!$F$115)</f>
        <v/>
      </c>
      <c r="AJ116" s="73" t="str">
        <f>IF($E116="","",'【様式１】教育課程特例校指定申請書（新規）'!$F$116)</f>
        <v/>
      </c>
      <c r="AK116" s="73" t="str">
        <f>IF($E116="","",'【様式１】教育課程特例校指定申請書（新規）'!$F$117)</f>
        <v/>
      </c>
      <c r="AL116" s="73" t="str">
        <f>IF($E116="","",'【様式１】教育課程特例校指定申請書（新規）'!$F$118)</f>
        <v/>
      </c>
      <c r="AM116" s="73" t="str">
        <f>IF($E116="","",'【様式１】教育課程特例校指定申請書（新規）'!$F$124)</f>
        <v/>
      </c>
      <c r="AN116" s="73" t="str">
        <f>IF($E116="","",'【様式１】教育課程特例校指定申請書（新規）'!$F$125)</f>
        <v/>
      </c>
      <c r="AO116" s="73" t="str">
        <f>IF($E116="","",'【様式１】教育課程特例校指定申請書（新規）'!$F$126)</f>
        <v/>
      </c>
      <c r="AP116" s="73" t="str">
        <f>IF($E116="","",'【様式１】教育課程特例校指定申請書（新規）'!$F$127)</f>
        <v/>
      </c>
      <c r="AQ116" s="73" t="str">
        <f>IF($E116="","",'【様式１】教育課程特例校指定申請書（新規）'!$F$128)</f>
        <v/>
      </c>
      <c r="AR116" s="73" t="str">
        <f>IF($E116="","",'【様式１】教育課程特例校指定申請書（新規）'!$F$129)</f>
        <v/>
      </c>
      <c r="AS116" s="74" t="str">
        <f t="shared" si="1"/>
        <v/>
      </c>
    </row>
    <row r="117" spans="1:45">
      <c r="A117" s="64" t="str">
        <f>IF(E117="","",'【様式１】教育課程特例校指定申請書（新規）'!E$22)</f>
        <v/>
      </c>
      <c r="B117" s="65" t="str">
        <f>IF(E117="","",'【様式１】教育課程特例校指定申請書（新規）'!E$20)</f>
        <v/>
      </c>
      <c r="C117" s="65" t="str">
        <f>IF(E117="","",'【様式１】教育課程特例校指定申請書（新規）'!E$19)</f>
        <v/>
      </c>
      <c r="D117" s="70" t="str">
        <f>IF(E117="","",IF('【様式１】教育課程特例校指定申請書（新規）'!E$17="私立（学校法人立）","私立",IF('【様式１】教育課程特例校指定申請書（新規）'!E$17="私立（学校設置会社立）","株立",'【様式１】教育課程特例校指定申請書（新規）'!E$17)))</f>
        <v/>
      </c>
      <c r="E117" s="67"/>
      <c r="F117" s="70" t="str">
        <f>IF(E117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7" s="70" t="str">
        <f>IF(E117="","",IF(MONTH('【様式１】教育課程特例校指定申請書（新規）'!J$5)&lt;4,YEAR('【様式１】教育課程特例校指定申請書（新規）'!J$5),YEAR('【様式１】教育課程特例校指定申請書（新規）'!J$5)+1)+0.4)</f>
        <v/>
      </c>
      <c r="H117" s="65"/>
      <c r="I117" s="65"/>
      <c r="J117" s="65"/>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73" t="str">
        <f>IF($E117="","",'【様式１】教育課程特例校指定申請書（新規）'!$F$113)</f>
        <v/>
      </c>
      <c r="AH117" s="73" t="str">
        <f>IF($E117="","",'【様式１】教育課程特例校指定申請書（新規）'!$F$114)</f>
        <v/>
      </c>
      <c r="AI117" s="73" t="str">
        <f>IF($E117="","",'【様式１】教育課程特例校指定申請書（新規）'!$F$115)</f>
        <v/>
      </c>
      <c r="AJ117" s="73" t="str">
        <f>IF($E117="","",'【様式１】教育課程特例校指定申請書（新規）'!$F$116)</f>
        <v/>
      </c>
      <c r="AK117" s="73" t="str">
        <f>IF($E117="","",'【様式１】教育課程特例校指定申請書（新規）'!$F$117)</f>
        <v/>
      </c>
      <c r="AL117" s="73" t="str">
        <f>IF($E117="","",'【様式１】教育課程特例校指定申請書（新規）'!$F$118)</f>
        <v/>
      </c>
      <c r="AM117" s="73" t="str">
        <f>IF($E117="","",'【様式１】教育課程特例校指定申請書（新規）'!$F$124)</f>
        <v/>
      </c>
      <c r="AN117" s="73" t="str">
        <f>IF($E117="","",'【様式１】教育課程特例校指定申請書（新規）'!$F$125)</f>
        <v/>
      </c>
      <c r="AO117" s="73" t="str">
        <f>IF($E117="","",'【様式１】教育課程特例校指定申請書（新規）'!$F$126)</f>
        <v/>
      </c>
      <c r="AP117" s="73" t="str">
        <f>IF($E117="","",'【様式１】教育課程特例校指定申請書（新規）'!$F$127)</f>
        <v/>
      </c>
      <c r="AQ117" s="73" t="str">
        <f>IF($E117="","",'【様式１】教育課程特例校指定申請書（新規）'!$F$128)</f>
        <v/>
      </c>
      <c r="AR117" s="73" t="str">
        <f>IF($E117="","",'【様式１】教育課程特例校指定申請書（新規）'!$F$129)</f>
        <v/>
      </c>
      <c r="AS117" s="74" t="str">
        <f t="shared" si="1"/>
        <v/>
      </c>
    </row>
    <row r="118" spans="1:45">
      <c r="A118" s="64" t="str">
        <f>IF(E118="","",'【様式１】教育課程特例校指定申請書（新規）'!E$22)</f>
        <v/>
      </c>
      <c r="B118" s="65" t="str">
        <f>IF(E118="","",'【様式１】教育課程特例校指定申請書（新規）'!E$20)</f>
        <v/>
      </c>
      <c r="C118" s="65" t="str">
        <f>IF(E118="","",'【様式１】教育課程特例校指定申請書（新規）'!E$19)</f>
        <v/>
      </c>
      <c r="D118" s="70" t="str">
        <f>IF(E118="","",IF('【様式１】教育課程特例校指定申請書（新規）'!E$17="私立（学校法人立）","私立",IF('【様式１】教育課程特例校指定申請書（新規）'!E$17="私立（学校設置会社立）","株立",'【様式１】教育課程特例校指定申請書（新規）'!E$17)))</f>
        <v/>
      </c>
      <c r="E118" s="67"/>
      <c r="F118" s="70" t="str">
        <f>IF(E118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8" s="70" t="str">
        <f>IF(E118="","",IF(MONTH('【様式１】教育課程特例校指定申請書（新規）'!J$5)&lt;4,YEAR('【様式１】教育課程特例校指定申請書（新規）'!J$5),YEAR('【様式１】教育課程特例校指定申請書（新規）'!J$5)+1)+0.4)</f>
        <v/>
      </c>
      <c r="H118" s="65"/>
      <c r="I118" s="65"/>
      <c r="J118" s="65"/>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73" t="str">
        <f>IF($E118="","",'【様式１】教育課程特例校指定申請書（新規）'!$F$113)</f>
        <v/>
      </c>
      <c r="AH118" s="73" t="str">
        <f>IF($E118="","",'【様式１】教育課程特例校指定申請書（新規）'!$F$114)</f>
        <v/>
      </c>
      <c r="AI118" s="73" t="str">
        <f>IF($E118="","",'【様式１】教育課程特例校指定申請書（新規）'!$F$115)</f>
        <v/>
      </c>
      <c r="AJ118" s="73" t="str">
        <f>IF($E118="","",'【様式１】教育課程特例校指定申請書（新規）'!$F$116)</f>
        <v/>
      </c>
      <c r="AK118" s="73" t="str">
        <f>IF($E118="","",'【様式１】教育課程特例校指定申請書（新規）'!$F$117)</f>
        <v/>
      </c>
      <c r="AL118" s="73" t="str">
        <f>IF($E118="","",'【様式１】教育課程特例校指定申請書（新規）'!$F$118)</f>
        <v/>
      </c>
      <c r="AM118" s="73" t="str">
        <f>IF($E118="","",'【様式１】教育課程特例校指定申請書（新規）'!$F$124)</f>
        <v/>
      </c>
      <c r="AN118" s="73" t="str">
        <f>IF($E118="","",'【様式１】教育課程特例校指定申請書（新規）'!$F$125)</f>
        <v/>
      </c>
      <c r="AO118" s="73" t="str">
        <f>IF($E118="","",'【様式１】教育課程特例校指定申請書（新規）'!$F$126)</f>
        <v/>
      </c>
      <c r="AP118" s="73" t="str">
        <f>IF($E118="","",'【様式１】教育課程特例校指定申請書（新規）'!$F$127)</f>
        <v/>
      </c>
      <c r="AQ118" s="73" t="str">
        <f>IF($E118="","",'【様式１】教育課程特例校指定申請書（新規）'!$F$128)</f>
        <v/>
      </c>
      <c r="AR118" s="73" t="str">
        <f>IF($E118="","",'【様式１】教育課程特例校指定申請書（新規）'!$F$129)</f>
        <v/>
      </c>
      <c r="AS118" s="74" t="str">
        <f t="shared" si="1"/>
        <v/>
      </c>
    </row>
    <row r="119" spans="1:45">
      <c r="A119" s="64" t="str">
        <f>IF(E119="","",'【様式１】教育課程特例校指定申請書（新規）'!E$22)</f>
        <v/>
      </c>
      <c r="B119" s="65" t="str">
        <f>IF(E119="","",'【様式１】教育課程特例校指定申請書（新規）'!E$20)</f>
        <v/>
      </c>
      <c r="C119" s="65" t="str">
        <f>IF(E119="","",'【様式１】教育課程特例校指定申請書（新規）'!E$19)</f>
        <v/>
      </c>
      <c r="D119" s="70" t="str">
        <f>IF(E119="","",IF('【様式１】教育課程特例校指定申請書（新規）'!E$17="私立（学校法人立）","私立",IF('【様式１】教育課程特例校指定申請書（新規）'!E$17="私立（学校設置会社立）","株立",'【様式１】教育課程特例校指定申請書（新規）'!E$17)))</f>
        <v/>
      </c>
      <c r="E119" s="67"/>
      <c r="F119" s="70" t="str">
        <f>IF(E119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19" s="70" t="str">
        <f>IF(E119="","",IF(MONTH('【様式１】教育課程特例校指定申請書（新規）'!J$5)&lt;4,YEAR('【様式１】教育課程特例校指定申請書（新規）'!J$5),YEAR('【様式１】教育課程特例校指定申請書（新規）'!J$5)+1)+0.4)</f>
        <v/>
      </c>
      <c r="H119" s="65"/>
      <c r="I119" s="65"/>
      <c r="J119" s="65"/>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73" t="str">
        <f>IF($E119="","",'【様式１】教育課程特例校指定申請書（新規）'!$F$113)</f>
        <v/>
      </c>
      <c r="AH119" s="73" t="str">
        <f>IF($E119="","",'【様式１】教育課程特例校指定申請書（新規）'!$F$114)</f>
        <v/>
      </c>
      <c r="AI119" s="73" t="str">
        <f>IF($E119="","",'【様式１】教育課程特例校指定申請書（新規）'!$F$115)</f>
        <v/>
      </c>
      <c r="AJ119" s="73" t="str">
        <f>IF($E119="","",'【様式１】教育課程特例校指定申請書（新規）'!$F$116)</f>
        <v/>
      </c>
      <c r="AK119" s="73" t="str">
        <f>IF($E119="","",'【様式１】教育課程特例校指定申請書（新規）'!$F$117)</f>
        <v/>
      </c>
      <c r="AL119" s="73" t="str">
        <f>IF($E119="","",'【様式１】教育課程特例校指定申請書（新規）'!$F$118)</f>
        <v/>
      </c>
      <c r="AM119" s="73" t="str">
        <f>IF($E119="","",'【様式１】教育課程特例校指定申請書（新規）'!$F$124)</f>
        <v/>
      </c>
      <c r="AN119" s="73" t="str">
        <f>IF($E119="","",'【様式１】教育課程特例校指定申請書（新規）'!$F$125)</f>
        <v/>
      </c>
      <c r="AO119" s="73" t="str">
        <f>IF($E119="","",'【様式１】教育課程特例校指定申請書（新規）'!$F$126)</f>
        <v/>
      </c>
      <c r="AP119" s="73" t="str">
        <f>IF($E119="","",'【様式１】教育課程特例校指定申請書（新規）'!$F$127)</f>
        <v/>
      </c>
      <c r="AQ119" s="73" t="str">
        <f>IF($E119="","",'【様式１】教育課程特例校指定申請書（新規）'!$F$128)</f>
        <v/>
      </c>
      <c r="AR119" s="73" t="str">
        <f>IF($E119="","",'【様式１】教育課程特例校指定申請書（新規）'!$F$129)</f>
        <v/>
      </c>
      <c r="AS119" s="74" t="str">
        <f t="shared" si="1"/>
        <v/>
      </c>
    </row>
    <row r="120" spans="1:45">
      <c r="A120" s="64" t="str">
        <f>IF(E120="","",'【様式１】教育課程特例校指定申請書（新規）'!E$22)</f>
        <v/>
      </c>
      <c r="B120" s="65" t="str">
        <f>IF(E120="","",'【様式１】教育課程特例校指定申請書（新規）'!E$20)</f>
        <v/>
      </c>
      <c r="C120" s="65" t="str">
        <f>IF(E120="","",'【様式１】教育課程特例校指定申請書（新規）'!E$19)</f>
        <v/>
      </c>
      <c r="D120" s="70" t="str">
        <f>IF(E120="","",IF('【様式１】教育課程特例校指定申請書（新規）'!E$17="私立（学校法人立）","私立",IF('【様式１】教育課程特例校指定申請書（新規）'!E$17="私立（学校設置会社立）","株立",'【様式１】教育課程特例校指定申請書（新規）'!E$17)))</f>
        <v/>
      </c>
      <c r="E120" s="67"/>
      <c r="F120" s="70" t="str">
        <f>IF(E120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0" s="70" t="str">
        <f>IF(E120="","",IF(MONTH('【様式１】教育課程特例校指定申請書（新規）'!J$5)&lt;4,YEAR('【様式１】教育課程特例校指定申請書（新規）'!J$5),YEAR('【様式１】教育課程特例校指定申請書（新規）'!J$5)+1)+0.4)</f>
        <v/>
      </c>
      <c r="H120" s="65"/>
      <c r="I120" s="65"/>
      <c r="J120" s="65"/>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73" t="str">
        <f>IF($E120="","",'【様式１】教育課程特例校指定申請書（新規）'!$F$113)</f>
        <v/>
      </c>
      <c r="AH120" s="73" t="str">
        <f>IF($E120="","",'【様式１】教育課程特例校指定申請書（新規）'!$F$114)</f>
        <v/>
      </c>
      <c r="AI120" s="73" t="str">
        <f>IF($E120="","",'【様式１】教育課程特例校指定申請書（新規）'!$F$115)</f>
        <v/>
      </c>
      <c r="AJ120" s="73" t="str">
        <f>IF($E120="","",'【様式１】教育課程特例校指定申請書（新規）'!$F$116)</f>
        <v/>
      </c>
      <c r="AK120" s="73" t="str">
        <f>IF($E120="","",'【様式１】教育課程特例校指定申請書（新規）'!$F$117)</f>
        <v/>
      </c>
      <c r="AL120" s="73" t="str">
        <f>IF($E120="","",'【様式１】教育課程特例校指定申請書（新規）'!$F$118)</f>
        <v/>
      </c>
      <c r="AM120" s="73" t="str">
        <f>IF($E120="","",'【様式１】教育課程特例校指定申請書（新規）'!$F$124)</f>
        <v/>
      </c>
      <c r="AN120" s="73" t="str">
        <f>IF($E120="","",'【様式１】教育課程特例校指定申請書（新規）'!$F$125)</f>
        <v/>
      </c>
      <c r="AO120" s="73" t="str">
        <f>IF($E120="","",'【様式１】教育課程特例校指定申請書（新規）'!$F$126)</f>
        <v/>
      </c>
      <c r="AP120" s="73" t="str">
        <f>IF($E120="","",'【様式１】教育課程特例校指定申請書（新規）'!$F$127)</f>
        <v/>
      </c>
      <c r="AQ120" s="73" t="str">
        <f>IF($E120="","",'【様式１】教育課程特例校指定申請書（新規）'!$F$128)</f>
        <v/>
      </c>
      <c r="AR120" s="73" t="str">
        <f>IF($E120="","",'【様式１】教育課程特例校指定申請書（新規）'!$F$129)</f>
        <v/>
      </c>
      <c r="AS120" s="74" t="str">
        <f t="shared" si="1"/>
        <v/>
      </c>
    </row>
    <row r="121" spans="1:45">
      <c r="A121" s="64" t="str">
        <f>IF(E121="","",'【様式１】教育課程特例校指定申請書（新規）'!E$22)</f>
        <v/>
      </c>
      <c r="B121" s="65" t="str">
        <f>IF(E121="","",'【様式１】教育課程特例校指定申請書（新規）'!E$20)</f>
        <v/>
      </c>
      <c r="C121" s="65" t="str">
        <f>IF(E121="","",'【様式１】教育課程特例校指定申請書（新規）'!E$19)</f>
        <v/>
      </c>
      <c r="D121" s="70" t="str">
        <f>IF(E121="","",IF('【様式１】教育課程特例校指定申請書（新規）'!E$17="私立（学校法人立）","私立",IF('【様式１】教育課程特例校指定申請書（新規）'!E$17="私立（学校設置会社立）","株立",'【様式１】教育課程特例校指定申請書（新規）'!E$17)))</f>
        <v/>
      </c>
      <c r="E121" s="67"/>
      <c r="F121" s="70" t="str">
        <f>IF(E121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1" s="70" t="str">
        <f>IF(E121="","",IF(MONTH('【様式１】教育課程特例校指定申請書（新規）'!J$5)&lt;4,YEAR('【様式１】教育課程特例校指定申請書（新規）'!J$5),YEAR('【様式１】教育課程特例校指定申請書（新規）'!J$5)+1)+0.4)</f>
        <v/>
      </c>
      <c r="H121" s="65"/>
      <c r="I121" s="65"/>
      <c r="J121" s="65"/>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73" t="str">
        <f>IF($E121="","",'【様式１】教育課程特例校指定申請書（新規）'!$F$113)</f>
        <v/>
      </c>
      <c r="AH121" s="73" t="str">
        <f>IF($E121="","",'【様式１】教育課程特例校指定申請書（新規）'!$F$114)</f>
        <v/>
      </c>
      <c r="AI121" s="73" t="str">
        <f>IF($E121="","",'【様式１】教育課程特例校指定申請書（新規）'!$F$115)</f>
        <v/>
      </c>
      <c r="AJ121" s="73" t="str">
        <f>IF($E121="","",'【様式１】教育課程特例校指定申請書（新規）'!$F$116)</f>
        <v/>
      </c>
      <c r="AK121" s="73" t="str">
        <f>IF($E121="","",'【様式１】教育課程特例校指定申請書（新規）'!$F$117)</f>
        <v/>
      </c>
      <c r="AL121" s="73" t="str">
        <f>IF($E121="","",'【様式１】教育課程特例校指定申請書（新規）'!$F$118)</f>
        <v/>
      </c>
      <c r="AM121" s="73" t="str">
        <f>IF($E121="","",'【様式１】教育課程特例校指定申請書（新規）'!$F$124)</f>
        <v/>
      </c>
      <c r="AN121" s="73" t="str">
        <f>IF($E121="","",'【様式１】教育課程特例校指定申請書（新規）'!$F$125)</f>
        <v/>
      </c>
      <c r="AO121" s="73" t="str">
        <f>IF($E121="","",'【様式１】教育課程特例校指定申請書（新規）'!$F$126)</f>
        <v/>
      </c>
      <c r="AP121" s="73" t="str">
        <f>IF($E121="","",'【様式１】教育課程特例校指定申請書（新規）'!$F$127)</f>
        <v/>
      </c>
      <c r="AQ121" s="73" t="str">
        <f>IF($E121="","",'【様式１】教育課程特例校指定申請書（新規）'!$F$128)</f>
        <v/>
      </c>
      <c r="AR121" s="73" t="str">
        <f>IF($E121="","",'【様式１】教育課程特例校指定申請書（新規）'!$F$129)</f>
        <v/>
      </c>
      <c r="AS121" s="74" t="str">
        <f t="shared" si="1"/>
        <v/>
      </c>
    </row>
    <row r="122" spans="1:45">
      <c r="A122" s="64" t="str">
        <f>IF(E122="","",'【様式１】教育課程特例校指定申請書（新規）'!E$22)</f>
        <v/>
      </c>
      <c r="B122" s="65" t="str">
        <f>IF(E122="","",'【様式１】教育課程特例校指定申請書（新規）'!E$20)</f>
        <v/>
      </c>
      <c r="C122" s="65" t="str">
        <f>IF(E122="","",'【様式１】教育課程特例校指定申請書（新規）'!E$19)</f>
        <v/>
      </c>
      <c r="D122" s="70" t="str">
        <f>IF(E122="","",IF('【様式１】教育課程特例校指定申請書（新規）'!E$17="私立（学校法人立）","私立",IF('【様式１】教育課程特例校指定申請書（新規）'!E$17="私立（学校設置会社立）","株立",'【様式１】教育課程特例校指定申請書（新規）'!E$17)))</f>
        <v/>
      </c>
      <c r="E122" s="67"/>
      <c r="F122" s="70" t="str">
        <f>IF(E122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2" s="70" t="str">
        <f>IF(E122="","",IF(MONTH('【様式１】教育課程特例校指定申請書（新規）'!J$5)&lt;4,YEAR('【様式１】教育課程特例校指定申請書（新規）'!J$5),YEAR('【様式１】教育課程特例校指定申請書（新規）'!J$5)+1)+0.4)</f>
        <v/>
      </c>
      <c r="H122" s="65"/>
      <c r="I122" s="65"/>
      <c r="J122" s="65"/>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73" t="str">
        <f>IF($E122="","",'【様式１】教育課程特例校指定申請書（新規）'!$F$113)</f>
        <v/>
      </c>
      <c r="AH122" s="73" t="str">
        <f>IF($E122="","",'【様式１】教育課程特例校指定申請書（新規）'!$F$114)</f>
        <v/>
      </c>
      <c r="AI122" s="73" t="str">
        <f>IF($E122="","",'【様式１】教育課程特例校指定申請書（新規）'!$F$115)</f>
        <v/>
      </c>
      <c r="AJ122" s="73" t="str">
        <f>IF($E122="","",'【様式１】教育課程特例校指定申請書（新規）'!$F$116)</f>
        <v/>
      </c>
      <c r="AK122" s="73" t="str">
        <f>IF($E122="","",'【様式１】教育課程特例校指定申請書（新規）'!$F$117)</f>
        <v/>
      </c>
      <c r="AL122" s="73" t="str">
        <f>IF($E122="","",'【様式１】教育課程特例校指定申請書（新規）'!$F$118)</f>
        <v/>
      </c>
      <c r="AM122" s="73" t="str">
        <f>IF($E122="","",'【様式１】教育課程特例校指定申請書（新規）'!$F$124)</f>
        <v/>
      </c>
      <c r="AN122" s="73" t="str">
        <f>IF($E122="","",'【様式１】教育課程特例校指定申請書（新規）'!$F$125)</f>
        <v/>
      </c>
      <c r="AO122" s="73" t="str">
        <f>IF($E122="","",'【様式１】教育課程特例校指定申請書（新規）'!$F$126)</f>
        <v/>
      </c>
      <c r="AP122" s="73" t="str">
        <f>IF($E122="","",'【様式１】教育課程特例校指定申請書（新規）'!$F$127)</f>
        <v/>
      </c>
      <c r="AQ122" s="73" t="str">
        <f>IF($E122="","",'【様式１】教育課程特例校指定申請書（新規）'!$F$128)</f>
        <v/>
      </c>
      <c r="AR122" s="73" t="str">
        <f>IF($E122="","",'【様式１】教育課程特例校指定申請書（新規）'!$F$129)</f>
        <v/>
      </c>
      <c r="AS122" s="74" t="str">
        <f t="shared" si="1"/>
        <v/>
      </c>
    </row>
    <row r="123" spans="1:45">
      <c r="A123" s="64" t="str">
        <f>IF(E123="","",'【様式１】教育課程特例校指定申請書（新規）'!E$22)</f>
        <v/>
      </c>
      <c r="B123" s="65" t="str">
        <f>IF(E123="","",'【様式１】教育課程特例校指定申請書（新規）'!E$20)</f>
        <v/>
      </c>
      <c r="C123" s="65" t="str">
        <f>IF(E123="","",'【様式１】教育課程特例校指定申請書（新規）'!E$19)</f>
        <v/>
      </c>
      <c r="D123" s="70" t="str">
        <f>IF(E123="","",IF('【様式１】教育課程特例校指定申請書（新規）'!E$17="私立（学校法人立）","私立",IF('【様式１】教育課程特例校指定申請書（新規）'!E$17="私立（学校設置会社立）","株立",'【様式１】教育課程特例校指定申請書（新規）'!E$17)))</f>
        <v/>
      </c>
      <c r="E123" s="67"/>
      <c r="F123" s="70" t="str">
        <f>IF(E123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3" s="70" t="str">
        <f>IF(E123="","",IF(MONTH('【様式１】教育課程特例校指定申請書（新規）'!J$5)&lt;4,YEAR('【様式１】教育課程特例校指定申請書（新規）'!J$5),YEAR('【様式１】教育課程特例校指定申請書（新規）'!J$5)+1)+0.4)</f>
        <v/>
      </c>
      <c r="H123" s="65"/>
      <c r="I123" s="65"/>
      <c r="J123" s="65"/>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73" t="str">
        <f>IF($E123="","",'【様式１】教育課程特例校指定申請書（新規）'!$F$113)</f>
        <v/>
      </c>
      <c r="AH123" s="73" t="str">
        <f>IF($E123="","",'【様式１】教育課程特例校指定申請書（新規）'!$F$114)</f>
        <v/>
      </c>
      <c r="AI123" s="73" t="str">
        <f>IF($E123="","",'【様式１】教育課程特例校指定申請書（新規）'!$F$115)</f>
        <v/>
      </c>
      <c r="AJ123" s="73" t="str">
        <f>IF($E123="","",'【様式１】教育課程特例校指定申請書（新規）'!$F$116)</f>
        <v/>
      </c>
      <c r="AK123" s="73" t="str">
        <f>IF($E123="","",'【様式１】教育課程特例校指定申請書（新規）'!$F$117)</f>
        <v/>
      </c>
      <c r="AL123" s="73" t="str">
        <f>IF($E123="","",'【様式１】教育課程特例校指定申請書（新規）'!$F$118)</f>
        <v/>
      </c>
      <c r="AM123" s="73" t="str">
        <f>IF($E123="","",'【様式１】教育課程特例校指定申請書（新規）'!$F$124)</f>
        <v/>
      </c>
      <c r="AN123" s="73" t="str">
        <f>IF($E123="","",'【様式１】教育課程特例校指定申請書（新規）'!$F$125)</f>
        <v/>
      </c>
      <c r="AO123" s="73" t="str">
        <f>IF($E123="","",'【様式１】教育課程特例校指定申請書（新規）'!$F$126)</f>
        <v/>
      </c>
      <c r="AP123" s="73" t="str">
        <f>IF($E123="","",'【様式１】教育課程特例校指定申請書（新規）'!$F$127)</f>
        <v/>
      </c>
      <c r="AQ123" s="73" t="str">
        <f>IF($E123="","",'【様式１】教育課程特例校指定申請書（新規）'!$F$128)</f>
        <v/>
      </c>
      <c r="AR123" s="73" t="str">
        <f>IF($E123="","",'【様式１】教育課程特例校指定申請書（新規）'!$F$129)</f>
        <v/>
      </c>
      <c r="AS123" s="74" t="str">
        <f t="shared" si="1"/>
        <v/>
      </c>
    </row>
    <row r="124" spans="1:45">
      <c r="A124" s="64" t="str">
        <f>IF(E124="","",'【様式１】教育課程特例校指定申請書（新規）'!E$22)</f>
        <v/>
      </c>
      <c r="B124" s="65" t="str">
        <f>IF(E124="","",'【様式１】教育課程特例校指定申請書（新規）'!E$20)</f>
        <v/>
      </c>
      <c r="C124" s="65" t="str">
        <f>IF(E124="","",'【様式１】教育課程特例校指定申請書（新規）'!E$19)</f>
        <v/>
      </c>
      <c r="D124" s="70" t="str">
        <f>IF(E124="","",IF('【様式１】教育課程特例校指定申請書（新規）'!E$17="私立（学校法人立）","私立",IF('【様式１】教育課程特例校指定申請書（新規）'!E$17="私立（学校設置会社立）","株立",'【様式１】教育課程特例校指定申請書（新規）'!E$17)))</f>
        <v/>
      </c>
      <c r="E124" s="67"/>
      <c r="F124" s="70" t="str">
        <f>IF(E124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4" s="70" t="str">
        <f>IF(E124="","",IF(MONTH('【様式１】教育課程特例校指定申請書（新規）'!J$5)&lt;4,YEAR('【様式１】教育課程特例校指定申請書（新規）'!J$5),YEAR('【様式１】教育課程特例校指定申請書（新規）'!J$5)+1)+0.4)</f>
        <v/>
      </c>
      <c r="H124" s="65"/>
      <c r="I124" s="65"/>
      <c r="J124" s="65"/>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73" t="str">
        <f>IF($E124="","",'【様式１】教育課程特例校指定申請書（新規）'!$F$113)</f>
        <v/>
      </c>
      <c r="AH124" s="73" t="str">
        <f>IF($E124="","",'【様式１】教育課程特例校指定申請書（新規）'!$F$114)</f>
        <v/>
      </c>
      <c r="AI124" s="73" t="str">
        <f>IF($E124="","",'【様式１】教育課程特例校指定申請書（新規）'!$F$115)</f>
        <v/>
      </c>
      <c r="AJ124" s="73" t="str">
        <f>IF($E124="","",'【様式１】教育課程特例校指定申請書（新規）'!$F$116)</f>
        <v/>
      </c>
      <c r="AK124" s="73" t="str">
        <f>IF($E124="","",'【様式１】教育課程特例校指定申請書（新規）'!$F$117)</f>
        <v/>
      </c>
      <c r="AL124" s="73" t="str">
        <f>IF($E124="","",'【様式１】教育課程特例校指定申請書（新規）'!$F$118)</f>
        <v/>
      </c>
      <c r="AM124" s="73" t="str">
        <f>IF($E124="","",'【様式１】教育課程特例校指定申請書（新規）'!$F$124)</f>
        <v/>
      </c>
      <c r="AN124" s="73" t="str">
        <f>IF($E124="","",'【様式１】教育課程特例校指定申請書（新規）'!$F$125)</f>
        <v/>
      </c>
      <c r="AO124" s="73" t="str">
        <f>IF($E124="","",'【様式１】教育課程特例校指定申請書（新規）'!$F$126)</f>
        <v/>
      </c>
      <c r="AP124" s="73" t="str">
        <f>IF($E124="","",'【様式１】教育課程特例校指定申請書（新規）'!$F$127)</f>
        <v/>
      </c>
      <c r="AQ124" s="73" t="str">
        <f>IF($E124="","",'【様式１】教育課程特例校指定申請書（新規）'!$F$128)</f>
        <v/>
      </c>
      <c r="AR124" s="73" t="str">
        <f>IF($E124="","",'【様式１】教育課程特例校指定申請書（新規）'!$F$129)</f>
        <v/>
      </c>
      <c r="AS124" s="74" t="str">
        <f t="shared" si="1"/>
        <v/>
      </c>
    </row>
    <row r="125" spans="1:45">
      <c r="A125" s="64" t="str">
        <f>IF(E125="","",'【様式１】教育課程特例校指定申請書（新規）'!E$22)</f>
        <v/>
      </c>
      <c r="B125" s="65" t="str">
        <f>IF(E125="","",'【様式１】教育課程特例校指定申請書（新規）'!E$20)</f>
        <v/>
      </c>
      <c r="C125" s="65" t="str">
        <f>IF(E125="","",'【様式１】教育課程特例校指定申請書（新規）'!E$19)</f>
        <v/>
      </c>
      <c r="D125" s="70" t="str">
        <f>IF(E125="","",IF('【様式１】教育課程特例校指定申請書（新規）'!E$17="私立（学校法人立）","私立",IF('【様式１】教育課程特例校指定申請書（新規）'!E$17="私立（学校設置会社立）","株立",'【様式１】教育課程特例校指定申請書（新規）'!E$17)))</f>
        <v/>
      </c>
      <c r="E125" s="67"/>
      <c r="F125" s="70" t="str">
        <f>IF(E125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5" s="70" t="str">
        <f>IF(E125="","",IF(MONTH('【様式１】教育課程特例校指定申請書（新規）'!J$5)&lt;4,YEAR('【様式１】教育課程特例校指定申請書（新規）'!J$5),YEAR('【様式１】教育課程特例校指定申請書（新規）'!J$5)+1)+0.4)</f>
        <v/>
      </c>
      <c r="H125" s="65"/>
      <c r="I125" s="65"/>
      <c r="J125" s="65"/>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73" t="str">
        <f>IF($E125="","",'【様式１】教育課程特例校指定申請書（新規）'!$F$113)</f>
        <v/>
      </c>
      <c r="AH125" s="73" t="str">
        <f>IF($E125="","",'【様式１】教育課程特例校指定申請書（新規）'!$F$114)</f>
        <v/>
      </c>
      <c r="AI125" s="73" t="str">
        <f>IF($E125="","",'【様式１】教育課程特例校指定申請書（新規）'!$F$115)</f>
        <v/>
      </c>
      <c r="AJ125" s="73" t="str">
        <f>IF($E125="","",'【様式１】教育課程特例校指定申請書（新規）'!$F$116)</f>
        <v/>
      </c>
      <c r="AK125" s="73" t="str">
        <f>IF($E125="","",'【様式１】教育課程特例校指定申請書（新規）'!$F$117)</f>
        <v/>
      </c>
      <c r="AL125" s="73" t="str">
        <f>IF($E125="","",'【様式１】教育課程特例校指定申請書（新規）'!$F$118)</f>
        <v/>
      </c>
      <c r="AM125" s="73" t="str">
        <f>IF($E125="","",'【様式１】教育課程特例校指定申請書（新規）'!$F$124)</f>
        <v/>
      </c>
      <c r="AN125" s="73" t="str">
        <f>IF($E125="","",'【様式１】教育課程特例校指定申請書（新規）'!$F$125)</f>
        <v/>
      </c>
      <c r="AO125" s="73" t="str">
        <f>IF($E125="","",'【様式１】教育課程特例校指定申請書（新規）'!$F$126)</f>
        <v/>
      </c>
      <c r="AP125" s="73" t="str">
        <f>IF($E125="","",'【様式１】教育課程特例校指定申請書（新規）'!$F$127)</f>
        <v/>
      </c>
      <c r="AQ125" s="73" t="str">
        <f>IF($E125="","",'【様式１】教育課程特例校指定申請書（新規）'!$F$128)</f>
        <v/>
      </c>
      <c r="AR125" s="73" t="str">
        <f>IF($E125="","",'【様式１】教育課程特例校指定申請書（新規）'!$F$129)</f>
        <v/>
      </c>
      <c r="AS125" s="74" t="str">
        <f t="shared" si="1"/>
        <v/>
      </c>
    </row>
    <row r="126" spans="1:45">
      <c r="A126" s="64" t="str">
        <f>IF(E126="","",'【様式１】教育課程特例校指定申請書（新規）'!E$22)</f>
        <v/>
      </c>
      <c r="B126" s="65" t="str">
        <f>IF(E126="","",'【様式１】教育課程特例校指定申請書（新規）'!E$20)</f>
        <v/>
      </c>
      <c r="C126" s="65" t="str">
        <f>IF(E126="","",'【様式１】教育課程特例校指定申請書（新規）'!E$19)</f>
        <v/>
      </c>
      <c r="D126" s="70" t="str">
        <f>IF(E126="","",IF('【様式１】教育課程特例校指定申請書（新規）'!E$17="私立（学校法人立）","私立",IF('【様式１】教育課程特例校指定申請書（新規）'!E$17="私立（学校設置会社立）","株立",'【様式１】教育課程特例校指定申請書（新規）'!E$17)))</f>
        <v/>
      </c>
      <c r="E126" s="67"/>
      <c r="F126" s="70" t="str">
        <f>IF(E126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6" s="70" t="str">
        <f>IF(E126="","",IF(MONTH('【様式１】教育課程特例校指定申請書（新規）'!J$5)&lt;4,YEAR('【様式１】教育課程特例校指定申請書（新規）'!J$5),YEAR('【様式１】教育課程特例校指定申請書（新規）'!J$5)+1)+0.4)</f>
        <v/>
      </c>
      <c r="H126" s="65"/>
      <c r="I126" s="65"/>
      <c r="J126" s="65"/>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73" t="str">
        <f>IF($E126="","",'【様式１】教育課程特例校指定申請書（新規）'!$F$113)</f>
        <v/>
      </c>
      <c r="AH126" s="73" t="str">
        <f>IF($E126="","",'【様式１】教育課程特例校指定申請書（新規）'!$F$114)</f>
        <v/>
      </c>
      <c r="AI126" s="73" t="str">
        <f>IF($E126="","",'【様式１】教育課程特例校指定申請書（新規）'!$F$115)</f>
        <v/>
      </c>
      <c r="AJ126" s="73" t="str">
        <f>IF($E126="","",'【様式１】教育課程特例校指定申請書（新規）'!$F$116)</f>
        <v/>
      </c>
      <c r="AK126" s="73" t="str">
        <f>IF($E126="","",'【様式１】教育課程特例校指定申請書（新規）'!$F$117)</f>
        <v/>
      </c>
      <c r="AL126" s="73" t="str">
        <f>IF($E126="","",'【様式１】教育課程特例校指定申請書（新規）'!$F$118)</f>
        <v/>
      </c>
      <c r="AM126" s="73" t="str">
        <f>IF($E126="","",'【様式１】教育課程特例校指定申請書（新規）'!$F$124)</f>
        <v/>
      </c>
      <c r="AN126" s="73" t="str">
        <f>IF($E126="","",'【様式１】教育課程特例校指定申請書（新規）'!$F$125)</f>
        <v/>
      </c>
      <c r="AO126" s="73" t="str">
        <f>IF($E126="","",'【様式１】教育課程特例校指定申請書（新規）'!$F$126)</f>
        <v/>
      </c>
      <c r="AP126" s="73" t="str">
        <f>IF($E126="","",'【様式１】教育課程特例校指定申請書（新規）'!$F$127)</f>
        <v/>
      </c>
      <c r="AQ126" s="73" t="str">
        <f>IF($E126="","",'【様式１】教育課程特例校指定申請書（新規）'!$F$128)</f>
        <v/>
      </c>
      <c r="AR126" s="73" t="str">
        <f>IF($E126="","",'【様式１】教育課程特例校指定申請書（新規）'!$F$129)</f>
        <v/>
      </c>
      <c r="AS126" s="74" t="str">
        <f t="shared" si="1"/>
        <v/>
      </c>
    </row>
    <row r="127" spans="1:45">
      <c r="A127" s="64" t="str">
        <f>IF(E127="","",'【様式１】教育課程特例校指定申請書（新規）'!E$22)</f>
        <v/>
      </c>
      <c r="B127" s="65" t="str">
        <f>IF(E127="","",'【様式１】教育課程特例校指定申請書（新規）'!E$20)</f>
        <v/>
      </c>
      <c r="C127" s="65" t="str">
        <f>IF(E127="","",'【様式１】教育課程特例校指定申請書（新規）'!E$19)</f>
        <v/>
      </c>
      <c r="D127" s="70" t="str">
        <f>IF(E127="","",IF('【様式１】教育課程特例校指定申請書（新規）'!E$17="私立（学校法人立）","私立",IF('【様式１】教育課程特例校指定申請書（新規）'!E$17="私立（学校設置会社立）","株立",'【様式１】教育課程特例校指定申請書（新規）'!E$17)))</f>
        <v/>
      </c>
      <c r="E127" s="67"/>
      <c r="F127" s="70" t="str">
        <f>IF(E127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7" s="70" t="str">
        <f>IF(E127="","",IF(MONTH('【様式１】教育課程特例校指定申請書（新規）'!J$5)&lt;4,YEAR('【様式１】教育課程特例校指定申請書（新規）'!J$5),YEAR('【様式１】教育課程特例校指定申請書（新規）'!J$5)+1)+0.4)</f>
        <v/>
      </c>
      <c r="H127" s="65"/>
      <c r="I127" s="65"/>
      <c r="J127" s="65"/>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73" t="str">
        <f>IF($E127="","",'【様式１】教育課程特例校指定申請書（新規）'!$F$113)</f>
        <v/>
      </c>
      <c r="AH127" s="73" t="str">
        <f>IF($E127="","",'【様式１】教育課程特例校指定申請書（新規）'!$F$114)</f>
        <v/>
      </c>
      <c r="AI127" s="73" t="str">
        <f>IF($E127="","",'【様式１】教育課程特例校指定申請書（新規）'!$F$115)</f>
        <v/>
      </c>
      <c r="AJ127" s="73" t="str">
        <f>IF($E127="","",'【様式１】教育課程特例校指定申請書（新規）'!$F$116)</f>
        <v/>
      </c>
      <c r="AK127" s="73" t="str">
        <f>IF($E127="","",'【様式１】教育課程特例校指定申請書（新規）'!$F$117)</f>
        <v/>
      </c>
      <c r="AL127" s="73" t="str">
        <f>IF($E127="","",'【様式１】教育課程特例校指定申請書（新規）'!$F$118)</f>
        <v/>
      </c>
      <c r="AM127" s="73" t="str">
        <f>IF($E127="","",'【様式１】教育課程特例校指定申請書（新規）'!$F$124)</f>
        <v/>
      </c>
      <c r="AN127" s="73" t="str">
        <f>IF($E127="","",'【様式１】教育課程特例校指定申請書（新規）'!$F$125)</f>
        <v/>
      </c>
      <c r="AO127" s="73" t="str">
        <f>IF($E127="","",'【様式１】教育課程特例校指定申請書（新規）'!$F$126)</f>
        <v/>
      </c>
      <c r="AP127" s="73" t="str">
        <f>IF($E127="","",'【様式１】教育課程特例校指定申請書（新規）'!$F$127)</f>
        <v/>
      </c>
      <c r="AQ127" s="73" t="str">
        <f>IF($E127="","",'【様式１】教育課程特例校指定申請書（新規）'!$F$128)</f>
        <v/>
      </c>
      <c r="AR127" s="73" t="str">
        <f>IF($E127="","",'【様式１】教育課程特例校指定申請書（新規）'!$F$129)</f>
        <v/>
      </c>
      <c r="AS127" s="74" t="str">
        <f t="shared" si="1"/>
        <v/>
      </c>
    </row>
    <row r="128" spans="1:45">
      <c r="A128" s="64" t="str">
        <f>IF(E128="","",'【様式１】教育課程特例校指定申請書（新規）'!E$22)</f>
        <v/>
      </c>
      <c r="B128" s="65" t="str">
        <f>IF(E128="","",'【様式１】教育課程特例校指定申請書（新規）'!E$20)</f>
        <v/>
      </c>
      <c r="C128" s="65" t="str">
        <f>IF(E128="","",'【様式１】教育課程特例校指定申請書（新規）'!E$19)</f>
        <v/>
      </c>
      <c r="D128" s="70" t="str">
        <f>IF(E128="","",IF('【様式１】教育課程特例校指定申請書（新規）'!E$17="私立（学校法人立）","私立",IF('【様式１】教育課程特例校指定申請書（新規）'!E$17="私立（学校設置会社立）","株立",'【様式１】教育課程特例校指定申請書（新規）'!E$17)))</f>
        <v/>
      </c>
      <c r="E128" s="67"/>
      <c r="F128" s="70" t="str">
        <f>IF(E128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8" s="70" t="str">
        <f>IF(E128="","",IF(MONTH('【様式１】教育課程特例校指定申請書（新規）'!J$5)&lt;4,YEAR('【様式１】教育課程特例校指定申請書（新規）'!J$5),YEAR('【様式１】教育課程特例校指定申請書（新規）'!J$5)+1)+0.4)</f>
        <v/>
      </c>
      <c r="H128" s="65"/>
      <c r="I128" s="65"/>
      <c r="J128" s="65"/>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73" t="str">
        <f>IF($E128="","",'【様式１】教育課程特例校指定申請書（新規）'!$F$113)</f>
        <v/>
      </c>
      <c r="AH128" s="73" t="str">
        <f>IF($E128="","",'【様式１】教育課程特例校指定申請書（新規）'!$F$114)</f>
        <v/>
      </c>
      <c r="AI128" s="73" t="str">
        <f>IF($E128="","",'【様式１】教育課程特例校指定申請書（新規）'!$F$115)</f>
        <v/>
      </c>
      <c r="AJ128" s="73" t="str">
        <f>IF($E128="","",'【様式１】教育課程特例校指定申請書（新規）'!$F$116)</f>
        <v/>
      </c>
      <c r="AK128" s="73" t="str">
        <f>IF($E128="","",'【様式１】教育課程特例校指定申請書（新規）'!$F$117)</f>
        <v/>
      </c>
      <c r="AL128" s="73" t="str">
        <f>IF($E128="","",'【様式１】教育課程特例校指定申請書（新規）'!$F$118)</f>
        <v/>
      </c>
      <c r="AM128" s="73" t="str">
        <f>IF($E128="","",'【様式１】教育課程特例校指定申請書（新規）'!$F$124)</f>
        <v/>
      </c>
      <c r="AN128" s="73" t="str">
        <f>IF($E128="","",'【様式１】教育課程特例校指定申請書（新規）'!$F$125)</f>
        <v/>
      </c>
      <c r="AO128" s="73" t="str">
        <f>IF($E128="","",'【様式１】教育課程特例校指定申請書（新規）'!$F$126)</f>
        <v/>
      </c>
      <c r="AP128" s="73" t="str">
        <f>IF($E128="","",'【様式１】教育課程特例校指定申請書（新規）'!$F$127)</f>
        <v/>
      </c>
      <c r="AQ128" s="73" t="str">
        <f>IF($E128="","",'【様式１】教育課程特例校指定申請書（新規）'!$F$128)</f>
        <v/>
      </c>
      <c r="AR128" s="73" t="str">
        <f>IF($E128="","",'【様式１】教育課程特例校指定申請書（新規）'!$F$129)</f>
        <v/>
      </c>
      <c r="AS128" s="74" t="str">
        <f t="shared" si="1"/>
        <v/>
      </c>
    </row>
    <row r="129" spans="1:45">
      <c r="A129" s="64" t="str">
        <f>IF(E129="","",'【様式１】教育課程特例校指定申請書（新規）'!E$22)</f>
        <v/>
      </c>
      <c r="B129" s="65" t="str">
        <f>IF(E129="","",'【様式１】教育課程特例校指定申請書（新規）'!E$20)</f>
        <v/>
      </c>
      <c r="C129" s="65" t="str">
        <f>IF(E129="","",'【様式１】教育課程特例校指定申請書（新規）'!E$19)</f>
        <v/>
      </c>
      <c r="D129" s="70" t="str">
        <f>IF(E129="","",IF('【様式１】教育課程特例校指定申請書（新規）'!E$17="私立（学校法人立）","私立",IF('【様式１】教育課程特例校指定申請書（新規）'!E$17="私立（学校設置会社立）","株立",'【様式１】教育課程特例校指定申請書（新規）'!E$17)))</f>
        <v/>
      </c>
      <c r="E129" s="67"/>
      <c r="F129" s="70" t="str">
        <f>IF(E129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29" s="70" t="str">
        <f>IF(E129="","",IF(MONTH('【様式１】教育課程特例校指定申請書（新規）'!J$5)&lt;4,YEAR('【様式１】教育課程特例校指定申請書（新規）'!J$5),YEAR('【様式１】教育課程特例校指定申請書（新規）'!J$5)+1)+0.4)</f>
        <v/>
      </c>
      <c r="H129" s="65"/>
      <c r="I129" s="65"/>
      <c r="J129" s="65"/>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73" t="str">
        <f>IF($E129="","",'【様式１】教育課程特例校指定申請書（新規）'!$F$113)</f>
        <v/>
      </c>
      <c r="AH129" s="73" t="str">
        <f>IF($E129="","",'【様式１】教育課程特例校指定申請書（新規）'!$F$114)</f>
        <v/>
      </c>
      <c r="AI129" s="73" t="str">
        <f>IF($E129="","",'【様式１】教育課程特例校指定申請書（新規）'!$F$115)</f>
        <v/>
      </c>
      <c r="AJ129" s="73" t="str">
        <f>IF($E129="","",'【様式１】教育課程特例校指定申請書（新規）'!$F$116)</f>
        <v/>
      </c>
      <c r="AK129" s="73" t="str">
        <f>IF($E129="","",'【様式１】教育課程特例校指定申請書（新規）'!$F$117)</f>
        <v/>
      </c>
      <c r="AL129" s="73" t="str">
        <f>IF($E129="","",'【様式１】教育課程特例校指定申請書（新規）'!$F$118)</f>
        <v/>
      </c>
      <c r="AM129" s="73" t="str">
        <f>IF($E129="","",'【様式１】教育課程特例校指定申請書（新規）'!$F$124)</f>
        <v/>
      </c>
      <c r="AN129" s="73" t="str">
        <f>IF($E129="","",'【様式１】教育課程特例校指定申請書（新規）'!$F$125)</f>
        <v/>
      </c>
      <c r="AO129" s="73" t="str">
        <f>IF($E129="","",'【様式１】教育課程特例校指定申請書（新規）'!$F$126)</f>
        <v/>
      </c>
      <c r="AP129" s="73" t="str">
        <f>IF($E129="","",'【様式１】教育課程特例校指定申請書（新規）'!$F$127)</f>
        <v/>
      </c>
      <c r="AQ129" s="73" t="str">
        <f>IF($E129="","",'【様式１】教育課程特例校指定申請書（新規）'!$F$128)</f>
        <v/>
      </c>
      <c r="AR129" s="73" t="str">
        <f>IF($E129="","",'【様式１】教育課程特例校指定申請書（新規）'!$F$129)</f>
        <v/>
      </c>
      <c r="AS129" s="74" t="str">
        <f t="shared" si="1"/>
        <v/>
      </c>
    </row>
    <row r="130" spans="1:45">
      <c r="A130" s="64" t="str">
        <f>IF(E130="","",'【様式１】教育課程特例校指定申請書（新規）'!E$22)</f>
        <v/>
      </c>
      <c r="B130" s="65" t="str">
        <f>IF(E130="","",'【様式１】教育課程特例校指定申請書（新規）'!E$20)</f>
        <v/>
      </c>
      <c r="C130" s="65" t="str">
        <f>IF(E130="","",'【様式１】教育課程特例校指定申請書（新規）'!E$19)</f>
        <v/>
      </c>
      <c r="D130" s="70" t="str">
        <f>IF(E130="","",IF('【様式１】教育課程特例校指定申請書（新規）'!E$17="私立（学校法人立）","私立",IF('【様式１】教育課程特例校指定申請書（新規）'!E$17="私立（学校設置会社立）","株立",'【様式１】教育課程特例校指定申請書（新規）'!E$17)))</f>
        <v/>
      </c>
      <c r="E130" s="67"/>
      <c r="F130" s="70" t="str">
        <f>IF(E130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0" s="70" t="str">
        <f>IF(E130="","",IF(MONTH('【様式１】教育課程特例校指定申請書（新規）'!J$5)&lt;4,YEAR('【様式１】教育課程特例校指定申請書（新規）'!J$5),YEAR('【様式１】教育課程特例校指定申請書（新規）'!J$5)+1)+0.4)</f>
        <v/>
      </c>
      <c r="H130" s="65"/>
      <c r="I130" s="65"/>
      <c r="J130" s="65"/>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73" t="str">
        <f>IF($E130="","",'【様式１】教育課程特例校指定申請書（新規）'!$F$113)</f>
        <v/>
      </c>
      <c r="AH130" s="73" t="str">
        <f>IF($E130="","",'【様式１】教育課程特例校指定申請書（新規）'!$F$114)</f>
        <v/>
      </c>
      <c r="AI130" s="73" t="str">
        <f>IF($E130="","",'【様式１】教育課程特例校指定申請書（新規）'!$F$115)</f>
        <v/>
      </c>
      <c r="AJ130" s="73" t="str">
        <f>IF($E130="","",'【様式１】教育課程特例校指定申請書（新規）'!$F$116)</f>
        <v/>
      </c>
      <c r="AK130" s="73" t="str">
        <f>IF($E130="","",'【様式１】教育課程特例校指定申請書（新規）'!$F$117)</f>
        <v/>
      </c>
      <c r="AL130" s="73" t="str">
        <f>IF($E130="","",'【様式１】教育課程特例校指定申請書（新規）'!$F$118)</f>
        <v/>
      </c>
      <c r="AM130" s="73" t="str">
        <f>IF($E130="","",'【様式１】教育課程特例校指定申請書（新規）'!$F$124)</f>
        <v/>
      </c>
      <c r="AN130" s="73" t="str">
        <f>IF($E130="","",'【様式１】教育課程特例校指定申請書（新規）'!$F$125)</f>
        <v/>
      </c>
      <c r="AO130" s="73" t="str">
        <f>IF($E130="","",'【様式１】教育課程特例校指定申請書（新規）'!$F$126)</f>
        <v/>
      </c>
      <c r="AP130" s="73" t="str">
        <f>IF($E130="","",'【様式１】教育課程特例校指定申請書（新規）'!$F$127)</f>
        <v/>
      </c>
      <c r="AQ130" s="73" t="str">
        <f>IF($E130="","",'【様式１】教育課程特例校指定申請書（新規）'!$F$128)</f>
        <v/>
      </c>
      <c r="AR130" s="73" t="str">
        <f>IF($E130="","",'【様式１】教育課程特例校指定申請書（新規）'!$F$129)</f>
        <v/>
      </c>
      <c r="AS130" s="74" t="str">
        <f t="shared" si="1"/>
        <v/>
      </c>
    </row>
    <row r="131" spans="1:45">
      <c r="A131" s="64" t="str">
        <f>IF(E131="","",'【様式１】教育課程特例校指定申請書（新規）'!E$22)</f>
        <v/>
      </c>
      <c r="B131" s="65" t="str">
        <f>IF(E131="","",'【様式１】教育課程特例校指定申請書（新規）'!E$20)</f>
        <v/>
      </c>
      <c r="C131" s="65" t="str">
        <f>IF(E131="","",'【様式１】教育課程特例校指定申請書（新規）'!E$19)</f>
        <v/>
      </c>
      <c r="D131" s="70" t="str">
        <f>IF(E131="","",IF('【様式１】教育課程特例校指定申請書（新規）'!E$17="私立（学校法人立）","私立",IF('【様式１】教育課程特例校指定申請書（新規）'!E$17="私立（学校設置会社立）","株立",'【様式１】教育課程特例校指定申請書（新規）'!E$17)))</f>
        <v/>
      </c>
      <c r="E131" s="67"/>
      <c r="F131" s="70" t="str">
        <f>IF(E131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1" s="70" t="str">
        <f>IF(E131="","",IF(MONTH('【様式１】教育課程特例校指定申請書（新規）'!J$5)&lt;4,YEAR('【様式１】教育課程特例校指定申請書（新規）'!J$5),YEAR('【様式１】教育課程特例校指定申請書（新規）'!J$5)+1)+0.4)</f>
        <v/>
      </c>
      <c r="H131" s="65"/>
      <c r="I131" s="65"/>
      <c r="J131" s="65"/>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73" t="str">
        <f>IF($E131="","",'【様式１】教育課程特例校指定申請書（新規）'!$F$113)</f>
        <v/>
      </c>
      <c r="AH131" s="73" t="str">
        <f>IF($E131="","",'【様式１】教育課程特例校指定申請書（新規）'!$F$114)</f>
        <v/>
      </c>
      <c r="AI131" s="73" t="str">
        <f>IF($E131="","",'【様式１】教育課程特例校指定申請書（新規）'!$F$115)</f>
        <v/>
      </c>
      <c r="AJ131" s="73" t="str">
        <f>IF($E131="","",'【様式１】教育課程特例校指定申請書（新規）'!$F$116)</f>
        <v/>
      </c>
      <c r="AK131" s="73" t="str">
        <f>IF($E131="","",'【様式１】教育課程特例校指定申請書（新規）'!$F$117)</f>
        <v/>
      </c>
      <c r="AL131" s="73" t="str">
        <f>IF($E131="","",'【様式１】教育課程特例校指定申請書（新規）'!$F$118)</f>
        <v/>
      </c>
      <c r="AM131" s="73" t="str">
        <f>IF($E131="","",'【様式１】教育課程特例校指定申請書（新規）'!$F$124)</f>
        <v/>
      </c>
      <c r="AN131" s="73" t="str">
        <f>IF($E131="","",'【様式１】教育課程特例校指定申請書（新規）'!$F$125)</f>
        <v/>
      </c>
      <c r="AO131" s="73" t="str">
        <f>IF($E131="","",'【様式１】教育課程特例校指定申請書（新規）'!$F$126)</f>
        <v/>
      </c>
      <c r="AP131" s="73" t="str">
        <f>IF($E131="","",'【様式１】教育課程特例校指定申請書（新規）'!$F$127)</f>
        <v/>
      </c>
      <c r="AQ131" s="73" t="str">
        <f>IF($E131="","",'【様式１】教育課程特例校指定申請書（新規）'!$F$128)</f>
        <v/>
      </c>
      <c r="AR131" s="73" t="str">
        <f>IF($E131="","",'【様式１】教育課程特例校指定申請書（新規）'!$F$129)</f>
        <v/>
      </c>
      <c r="AS131" s="74" t="str">
        <f t="shared" si="1"/>
        <v/>
      </c>
    </row>
    <row r="132" spans="1:45">
      <c r="A132" s="64" t="str">
        <f>IF(E132="","",'【様式１】教育課程特例校指定申請書（新規）'!E$22)</f>
        <v/>
      </c>
      <c r="B132" s="65" t="str">
        <f>IF(E132="","",'【様式１】教育課程特例校指定申請書（新規）'!E$20)</f>
        <v/>
      </c>
      <c r="C132" s="65" t="str">
        <f>IF(E132="","",'【様式１】教育課程特例校指定申請書（新規）'!E$19)</f>
        <v/>
      </c>
      <c r="D132" s="70" t="str">
        <f>IF(E132="","",IF('【様式１】教育課程特例校指定申請書（新規）'!E$17="私立（学校法人立）","私立",IF('【様式１】教育課程特例校指定申請書（新規）'!E$17="私立（学校設置会社立）","株立",'【様式１】教育課程特例校指定申請書（新規）'!E$17)))</f>
        <v/>
      </c>
      <c r="E132" s="67"/>
      <c r="F132" s="70" t="str">
        <f>IF(E132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2" s="70" t="str">
        <f>IF(E132="","",IF(MONTH('【様式１】教育課程特例校指定申請書（新規）'!J$5)&lt;4,YEAR('【様式１】教育課程特例校指定申請書（新規）'!J$5),YEAR('【様式１】教育課程特例校指定申請書（新規）'!J$5)+1)+0.4)</f>
        <v/>
      </c>
      <c r="H132" s="65"/>
      <c r="I132" s="65"/>
      <c r="J132" s="65"/>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73" t="str">
        <f>IF($E132="","",'【様式１】教育課程特例校指定申請書（新規）'!$F$113)</f>
        <v/>
      </c>
      <c r="AH132" s="73" t="str">
        <f>IF($E132="","",'【様式１】教育課程特例校指定申請書（新規）'!$F$114)</f>
        <v/>
      </c>
      <c r="AI132" s="73" t="str">
        <f>IF($E132="","",'【様式１】教育課程特例校指定申請書（新規）'!$F$115)</f>
        <v/>
      </c>
      <c r="AJ132" s="73" t="str">
        <f>IF($E132="","",'【様式１】教育課程特例校指定申請書（新規）'!$F$116)</f>
        <v/>
      </c>
      <c r="AK132" s="73" t="str">
        <f>IF($E132="","",'【様式１】教育課程特例校指定申請書（新規）'!$F$117)</f>
        <v/>
      </c>
      <c r="AL132" s="73" t="str">
        <f>IF($E132="","",'【様式１】教育課程特例校指定申請書（新規）'!$F$118)</f>
        <v/>
      </c>
      <c r="AM132" s="73" t="str">
        <f>IF($E132="","",'【様式１】教育課程特例校指定申請書（新規）'!$F$124)</f>
        <v/>
      </c>
      <c r="AN132" s="73" t="str">
        <f>IF($E132="","",'【様式１】教育課程特例校指定申請書（新規）'!$F$125)</f>
        <v/>
      </c>
      <c r="AO132" s="73" t="str">
        <f>IF($E132="","",'【様式１】教育課程特例校指定申請書（新規）'!$F$126)</f>
        <v/>
      </c>
      <c r="AP132" s="73" t="str">
        <f>IF($E132="","",'【様式１】教育課程特例校指定申請書（新規）'!$F$127)</f>
        <v/>
      </c>
      <c r="AQ132" s="73" t="str">
        <f>IF($E132="","",'【様式１】教育課程特例校指定申請書（新規）'!$F$128)</f>
        <v/>
      </c>
      <c r="AR132" s="73" t="str">
        <f>IF($E132="","",'【様式１】教育課程特例校指定申請書（新規）'!$F$129)</f>
        <v/>
      </c>
      <c r="AS132" s="74" t="str">
        <f t="shared" si="1"/>
        <v/>
      </c>
    </row>
    <row r="133" spans="1:45">
      <c r="A133" s="64" t="str">
        <f>IF(E133="","",'【様式１】教育課程特例校指定申請書（新規）'!E$22)</f>
        <v/>
      </c>
      <c r="B133" s="65" t="str">
        <f>IF(E133="","",'【様式１】教育課程特例校指定申請書（新規）'!E$20)</f>
        <v/>
      </c>
      <c r="C133" s="65" t="str">
        <f>IF(E133="","",'【様式１】教育課程特例校指定申請書（新規）'!E$19)</f>
        <v/>
      </c>
      <c r="D133" s="70" t="str">
        <f>IF(E133="","",IF('【様式１】教育課程特例校指定申請書（新規）'!E$17="私立（学校法人立）","私立",IF('【様式１】教育課程特例校指定申請書（新規）'!E$17="私立（学校設置会社立）","株立",'【様式１】教育課程特例校指定申請書（新規）'!E$17)))</f>
        <v/>
      </c>
      <c r="E133" s="67"/>
      <c r="F133" s="70" t="str">
        <f>IF(E133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3" s="70" t="str">
        <f>IF(E133="","",IF(MONTH('【様式１】教育課程特例校指定申請書（新規）'!J$5)&lt;4,YEAR('【様式１】教育課程特例校指定申請書（新規）'!J$5),YEAR('【様式１】教育課程特例校指定申請書（新規）'!J$5)+1)+0.4)</f>
        <v/>
      </c>
      <c r="H133" s="65"/>
      <c r="I133" s="65"/>
      <c r="J133" s="65"/>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73" t="str">
        <f>IF($E133="","",'【様式１】教育課程特例校指定申請書（新規）'!$F$113)</f>
        <v/>
      </c>
      <c r="AH133" s="73" t="str">
        <f>IF($E133="","",'【様式１】教育課程特例校指定申請書（新規）'!$F$114)</f>
        <v/>
      </c>
      <c r="AI133" s="73" t="str">
        <f>IF($E133="","",'【様式１】教育課程特例校指定申請書（新規）'!$F$115)</f>
        <v/>
      </c>
      <c r="AJ133" s="73" t="str">
        <f>IF($E133="","",'【様式１】教育課程特例校指定申請書（新規）'!$F$116)</f>
        <v/>
      </c>
      <c r="AK133" s="73" t="str">
        <f>IF($E133="","",'【様式１】教育課程特例校指定申請書（新規）'!$F$117)</f>
        <v/>
      </c>
      <c r="AL133" s="73" t="str">
        <f>IF($E133="","",'【様式１】教育課程特例校指定申請書（新規）'!$F$118)</f>
        <v/>
      </c>
      <c r="AM133" s="73" t="str">
        <f>IF($E133="","",'【様式１】教育課程特例校指定申請書（新規）'!$F$124)</f>
        <v/>
      </c>
      <c r="AN133" s="73" t="str">
        <f>IF($E133="","",'【様式１】教育課程特例校指定申請書（新規）'!$F$125)</f>
        <v/>
      </c>
      <c r="AO133" s="73" t="str">
        <f>IF($E133="","",'【様式１】教育課程特例校指定申請書（新規）'!$F$126)</f>
        <v/>
      </c>
      <c r="AP133" s="73" t="str">
        <f>IF($E133="","",'【様式１】教育課程特例校指定申請書（新規）'!$F$127)</f>
        <v/>
      </c>
      <c r="AQ133" s="73" t="str">
        <f>IF($E133="","",'【様式１】教育課程特例校指定申請書（新規）'!$F$128)</f>
        <v/>
      </c>
      <c r="AR133" s="73" t="str">
        <f>IF($E133="","",'【様式１】教育課程特例校指定申請書（新規）'!$F$129)</f>
        <v/>
      </c>
      <c r="AS133" s="74" t="str">
        <f t="shared" si="1"/>
        <v/>
      </c>
    </row>
    <row r="134" spans="1:45">
      <c r="A134" s="64" t="str">
        <f>IF(E134="","",'【様式１】教育課程特例校指定申請書（新規）'!E$22)</f>
        <v/>
      </c>
      <c r="B134" s="65" t="str">
        <f>IF(E134="","",'【様式１】教育課程特例校指定申請書（新規）'!E$20)</f>
        <v/>
      </c>
      <c r="C134" s="65" t="str">
        <f>IF(E134="","",'【様式１】教育課程特例校指定申請書（新規）'!E$19)</f>
        <v/>
      </c>
      <c r="D134" s="70" t="str">
        <f>IF(E134="","",IF('【様式１】教育課程特例校指定申請書（新規）'!E$17="私立（学校法人立）","私立",IF('【様式１】教育課程特例校指定申請書（新規）'!E$17="私立（学校設置会社立）","株立",'【様式１】教育課程特例校指定申請書（新規）'!E$17)))</f>
        <v/>
      </c>
      <c r="E134" s="67"/>
      <c r="F134" s="70" t="str">
        <f>IF(E134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4" s="70" t="str">
        <f>IF(E134="","",IF(MONTH('【様式１】教育課程特例校指定申請書（新規）'!J$5)&lt;4,YEAR('【様式１】教育課程特例校指定申請書（新規）'!J$5),YEAR('【様式１】教育課程特例校指定申請書（新規）'!J$5)+1)+0.4)</f>
        <v/>
      </c>
      <c r="H134" s="65"/>
      <c r="I134" s="65"/>
      <c r="J134" s="65"/>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73" t="str">
        <f>IF($E134="","",'【様式１】教育課程特例校指定申請書（新規）'!$F$113)</f>
        <v/>
      </c>
      <c r="AH134" s="73" t="str">
        <f>IF($E134="","",'【様式１】教育課程特例校指定申請書（新規）'!$F$114)</f>
        <v/>
      </c>
      <c r="AI134" s="73" t="str">
        <f>IF($E134="","",'【様式１】教育課程特例校指定申請書（新規）'!$F$115)</f>
        <v/>
      </c>
      <c r="AJ134" s="73" t="str">
        <f>IF($E134="","",'【様式１】教育課程特例校指定申請書（新規）'!$F$116)</f>
        <v/>
      </c>
      <c r="AK134" s="73" t="str">
        <f>IF($E134="","",'【様式１】教育課程特例校指定申請書（新規）'!$F$117)</f>
        <v/>
      </c>
      <c r="AL134" s="73" t="str">
        <f>IF($E134="","",'【様式１】教育課程特例校指定申請書（新規）'!$F$118)</f>
        <v/>
      </c>
      <c r="AM134" s="73" t="str">
        <f>IF($E134="","",'【様式１】教育課程特例校指定申請書（新規）'!$F$124)</f>
        <v/>
      </c>
      <c r="AN134" s="73" t="str">
        <f>IF($E134="","",'【様式１】教育課程特例校指定申請書（新規）'!$F$125)</f>
        <v/>
      </c>
      <c r="AO134" s="73" t="str">
        <f>IF($E134="","",'【様式１】教育課程特例校指定申請書（新規）'!$F$126)</f>
        <v/>
      </c>
      <c r="AP134" s="73" t="str">
        <f>IF($E134="","",'【様式１】教育課程特例校指定申請書（新規）'!$F$127)</f>
        <v/>
      </c>
      <c r="AQ134" s="73" t="str">
        <f>IF($E134="","",'【様式１】教育課程特例校指定申請書（新規）'!$F$128)</f>
        <v/>
      </c>
      <c r="AR134" s="73" t="str">
        <f>IF($E134="","",'【様式１】教育課程特例校指定申請書（新規）'!$F$129)</f>
        <v/>
      </c>
      <c r="AS134" s="74" t="str">
        <f t="shared" si="1"/>
        <v/>
      </c>
    </row>
    <row r="135" spans="1:45">
      <c r="A135" s="64" t="str">
        <f>IF(E135="","",'【様式１】教育課程特例校指定申請書（新規）'!E$22)</f>
        <v/>
      </c>
      <c r="B135" s="65" t="str">
        <f>IF(E135="","",'【様式１】教育課程特例校指定申請書（新規）'!E$20)</f>
        <v/>
      </c>
      <c r="C135" s="65" t="str">
        <f>IF(E135="","",'【様式１】教育課程特例校指定申請書（新規）'!E$19)</f>
        <v/>
      </c>
      <c r="D135" s="70" t="str">
        <f>IF(E135="","",IF('【様式１】教育課程特例校指定申請書（新規）'!E$17="私立（学校法人立）","私立",IF('【様式１】教育課程特例校指定申請書（新規）'!E$17="私立（学校設置会社立）","株立",'【様式１】教育課程特例校指定申請書（新規）'!E$17)))</f>
        <v/>
      </c>
      <c r="E135" s="67"/>
      <c r="F135" s="70" t="str">
        <f>IF(E135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5" s="70" t="str">
        <f>IF(E135="","",IF(MONTH('【様式１】教育課程特例校指定申請書（新規）'!J$5)&lt;4,YEAR('【様式１】教育課程特例校指定申請書（新規）'!J$5),YEAR('【様式１】教育課程特例校指定申請書（新規）'!J$5)+1)+0.4)</f>
        <v/>
      </c>
      <c r="H135" s="65"/>
      <c r="I135" s="65"/>
      <c r="J135" s="65"/>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73" t="str">
        <f>IF($E135="","",'【様式１】教育課程特例校指定申請書（新規）'!$F$113)</f>
        <v/>
      </c>
      <c r="AH135" s="73" t="str">
        <f>IF($E135="","",'【様式１】教育課程特例校指定申請書（新規）'!$F$114)</f>
        <v/>
      </c>
      <c r="AI135" s="73" t="str">
        <f>IF($E135="","",'【様式１】教育課程特例校指定申請書（新規）'!$F$115)</f>
        <v/>
      </c>
      <c r="AJ135" s="73" t="str">
        <f>IF($E135="","",'【様式１】教育課程特例校指定申請書（新規）'!$F$116)</f>
        <v/>
      </c>
      <c r="AK135" s="73" t="str">
        <f>IF($E135="","",'【様式１】教育課程特例校指定申請書（新規）'!$F$117)</f>
        <v/>
      </c>
      <c r="AL135" s="73" t="str">
        <f>IF($E135="","",'【様式１】教育課程特例校指定申請書（新規）'!$F$118)</f>
        <v/>
      </c>
      <c r="AM135" s="73" t="str">
        <f>IF($E135="","",'【様式１】教育課程特例校指定申請書（新規）'!$F$124)</f>
        <v/>
      </c>
      <c r="AN135" s="73" t="str">
        <f>IF($E135="","",'【様式１】教育課程特例校指定申請書（新規）'!$F$125)</f>
        <v/>
      </c>
      <c r="AO135" s="73" t="str">
        <f>IF($E135="","",'【様式１】教育課程特例校指定申請書（新規）'!$F$126)</f>
        <v/>
      </c>
      <c r="AP135" s="73" t="str">
        <f>IF($E135="","",'【様式１】教育課程特例校指定申請書（新規）'!$F$127)</f>
        <v/>
      </c>
      <c r="AQ135" s="73" t="str">
        <f>IF($E135="","",'【様式１】教育課程特例校指定申請書（新規）'!$F$128)</f>
        <v/>
      </c>
      <c r="AR135" s="73" t="str">
        <f>IF($E135="","",'【様式１】教育課程特例校指定申請書（新規）'!$F$129)</f>
        <v/>
      </c>
      <c r="AS135" s="74" t="str">
        <f t="shared" si="1"/>
        <v/>
      </c>
    </row>
    <row r="136" spans="1:45">
      <c r="A136" s="64" t="str">
        <f>IF(E136="","",'【様式１】教育課程特例校指定申請書（新規）'!E$22)</f>
        <v/>
      </c>
      <c r="B136" s="65" t="str">
        <f>IF(E136="","",'【様式１】教育課程特例校指定申請書（新規）'!E$20)</f>
        <v/>
      </c>
      <c r="C136" s="65" t="str">
        <f>IF(E136="","",'【様式１】教育課程特例校指定申請書（新規）'!E$19)</f>
        <v/>
      </c>
      <c r="D136" s="70" t="str">
        <f>IF(E136="","",IF('【様式１】教育課程特例校指定申請書（新規）'!E$17="私立（学校法人立）","私立",IF('【様式１】教育課程特例校指定申請書（新規）'!E$17="私立（学校設置会社立）","株立",'【様式１】教育課程特例校指定申請書（新規）'!E$17)))</f>
        <v/>
      </c>
      <c r="E136" s="67"/>
      <c r="F136" s="70" t="str">
        <f>IF(E136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6" s="70" t="str">
        <f>IF(E136="","",IF(MONTH('【様式１】教育課程特例校指定申請書（新規）'!J$5)&lt;4,YEAR('【様式１】教育課程特例校指定申請書（新規）'!J$5),YEAR('【様式１】教育課程特例校指定申請書（新規）'!J$5)+1)+0.4)</f>
        <v/>
      </c>
      <c r="H136" s="65"/>
      <c r="I136" s="65"/>
      <c r="J136" s="65"/>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73" t="str">
        <f>IF($E136="","",'【様式１】教育課程特例校指定申請書（新規）'!$F$113)</f>
        <v/>
      </c>
      <c r="AH136" s="73" t="str">
        <f>IF($E136="","",'【様式１】教育課程特例校指定申請書（新規）'!$F$114)</f>
        <v/>
      </c>
      <c r="AI136" s="73" t="str">
        <f>IF($E136="","",'【様式１】教育課程特例校指定申請書（新規）'!$F$115)</f>
        <v/>
      </c>
      <c r="AJ136" s="73" t="str">
        <f>IF($E136="","",'【様式１】教育課程特例校指定申請書（新規）'!$F$116)</f>
        <v/>
      </c>
      <c r="AK136" s="73" t="str">
        <f>IF($E136="","",'【様式１】教育課程特例校指定申請書（新規）'!$F$117)</f>
        <v/>
      </c>
      <c r="AL136" s="73" t="str">
        <f>IF($E136="","",'【様式１】教育課程特例校指定申請書（新規）'!$F$118)</f>
        <v/>
      </c>
      <c r="AM136" s="73" t="str">
        <f>IF($E136="","",'【様式１】教育課程特例校指定申請書（新規）'!$F$124)</f>
        <v/>
      </c>
      <c r="AN136" s="73" t="str">
        <f>IF($E136="","",'【様式１】教育課程特例校指定申請書（新規）'!$F$125)</f>
        <v/>
      </c>
      <c r="AO136" s="73" t="str">
        <f>IF($E136="","",'【様式１】教育課程特例校指定申請書（新規）'!$F$126)</f>
        <v/>
      </c>
      <c r="AP136" s="73" t="str">
        <f>IF($E136="","",'【様式１】教育課程特例校指定申請書（新規）'!$F$127)</f>
        <v/>
      </c>
      <c r="AQ136" s="73" t="str">
        <f>IF($E136="","",'【様式１】教育課程特例校指定申請書（新規）'!$F$128)</f>
        <v/>
      </c>
      <c r="AR136" s="73" t="str">
        <f>IF($E136="","",'【様式１】教育課程特例校指定申請書（新規）'!$F$129)</f>
        <v/>
      </c>
      <c r="AS136" s="74" t="str">
        <f t="shared" si="1"/>
        <v/>
      </c>
    </row>
    <row r="137" spans="1:45">
      <c r="A137" s="64" t="str">
        <f>IF(E137="","",'【様式１】教育課程特例校指定申請書（新規）'!E$22)</f>
        <v/>
      </c>
      <c r="B137" s="65" t="str">
        <f>IF(E137="","",'【様式１】教育課程特例校指定申請書（新規）'!E$20)</f>
        <v/>
      </c>
      <c r="C137" s="65" t="str">
        <f>IF(E137="","",'【様式１】教育課程特例校指定申請書（新規）'!E$19)</f>
        <v/>
      </c>
      <c r="D137" s="70" t="str">
        <f>IF(E137="","",IF('【様式１】教育課程特例校指定申請書（新規）'!E$17="私立（学校法人立）","私立",IF('【様式１】教育課程特例校指定申請書（新規）'!E$17="私立（学校設置会社立）","株立",'【様式１】教育課程特例校指定申請書（新規）'!E$17)))</f>
        <v/>
      </c>
      <c r="E137" s="67"/>
      <c r="F137" s="70" t="str">
        <f>IF(E137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7" s="70" t="str">
        <f>IF(E137="","",IF(MONTH('【様式１】教育課程特例校指定申請書（新規）'!J$5)&lt;4,YEAR('【様式１】教育課程特例校指定申請書（新規）'!J$5),YEAR('【様式１】教育課程特例校指定申請書（新規）'!J$5)+1)+0.4)</f>
        <v/>
      </c>
      <c r="H137" s="65"/>
      <c r="I137" s="65"/>
      <c r="J137" s="65"/>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73" t="str">
        <f>IF($E137="","",'【様式１】教育課程特例校指定申請書（新規）'!$F$113)</f>
        <v/>
      </c>
      <c r="AH137" s="73" t="str">
        <f>IF($E137="","",'【様式１】教育課程特例校指定申請書（新規）'!$F$114)</f>
        <v/>
      </c>
      <c r="AI137" s="73" t="str">
        <f>IF($E137="","",'【様式１】教育課程特例校指定申請書（新規）'!$F$115)</f>
        <v/>
      </c>
      <c r="AJ137" s="73" t="str">
        <f>IF($E137="","",'【様式１】教育課程特例校指定申請書（新規）'!$F$116)</f>
        <v/>
      </c>
      <c r="AK137" s="73" t="str">
        <f>IF($E137="","",'【様式１】教育課程特例校指定申請書（新規）'!$F$117)</f>
        <v/>
      </c>
      <c r="AL137" s="73" t="str">
        <f>IF($E137="","",'【様式１】教育課程特例校指定申請書（新規）'!$F$118)</f>
        <v/>
      </c>
      <c r="AM137" s="73" t="str">
        <f>IF($E137="","",'【様式１】教育課程特例校指定申請書（新規）'!$F$124)</f>
        <v/>
      </c>
      <c r="AN137" s="73" t="str">
        <f>IF($E137="","",'【様式１】教育課程特例校指定申請書（新規）'!$F$125)</f>
        <v/>
      </c>
      <c r="AO137" s="73" t="str">
        <f>IF($E137="","",'【様式１】教育課程特例校指定申請書（新規）'!$F$126)</f>
        <v/>
      </c>
      <c r="AP137" s="73" t="str">
        <f>IF($E137="","",'【様式１】教育課程特例校指定申請書（新規）'!$F$127)</f>
        <v/>
      </c>
      <c r="AQ137" s="73" t="str">
        <f>IF($E137="","",'【様式１】教育課程特例校指定申請書（新規）'!$F$128)</f>
        <v/>
      </c>
      <c r="AR137" s="73" t="str">
        <f>IF($E137="","",'【様式１】教育課程特例校指定申請書（新規）'!$F$129)</f>
        <v/>
      </c>
      <c r="AS137" s="74" t="str">
        <f t="shared" si="1"/>
        <v/>
      </c>
    </row>
    <row r="138" spans="1:45">
      <c r="A138" s="64" t="str">
        <f>IF(E138="","",'【様式１】教育課程特例校指定申請書（新規）'!E$22)</f>
        <v/>
      </c>
      <c r="B138" s="65" t="str">
        <f>IF(E138="","",'【様式１】教育課程特例校指定申請書（新規）'!E$20)</f>
        <v/>
      </c>
      <c r="C138" s="65" t="str">
        <f>IF(E138="","",'【様式１】教育課程特例校指定申請書（新規）'!E$19)</f>
        <v/>
      </c>
      <c r="D138" s="70" t="str">
        <f>IF(E138="","",IF('【様式１】教育課程特例校指定申請書（新規）'!E$17="私立（学校法人立）","私立",IF('【様式１】教育課程特例校指定申請書（新規）'!E$17="私立（学校設置会社立）","株立",'【様式１】教育課程特例校指定申請書（新規）'!E$17)))</f>
        <v/>
      </c>
      <c r="E138" s="67"/>
      <c r="F138" s="70" t="str">
        <f>IF(E138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8" s="70" t="str">
        <f>IF(E138="","",IF(MONTH('【様式１】教育課程特例校指定申請書（新規）'!J$5)&lt;4,YEAR('【様式１】教育課程特例校指定申請書（新規）'!J$5),YEAR('【様式１】教育課程特例校指定申請書（新規）'!J$5)+1)+0.4)</f>
        <v/>
      </c>
      <c r="H138" s="65"/>
      <c r="I138" s="65"/>
      <c r="J138" s="65"/>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73" t="str">
        <f>IF($E138="","",'【様式１】教育課程特例校指定申請書（新規）'!$F$113)</f>
        <v/>
      </c>
      <c r="AH138" s="73" t="str">
        <f>IF($E138="","",'【様式１】教育課程特例校指定申請書（新規）'!$F$114)</f>
        <v/>
      </c>
      <c r="AI138" s="73" t="str">
        <f>IF($E138="","",'【様式１】教育課程特例校指定申請書（新規）'!$F$115)</f>
        <v/>
      </c>
      <c r="AJ138" s="73" t="str">
        <f>IF($E138="","",'【様式１】教育課程特例校指定申請書（新規）'!$F$116)</f>
        <v/>
      </c>
      <c r="AK138" s="73" t="str">
        <f>IF($E138="","",'【様式１】教育課程特例校指定申請書（新規）'!$F$117)</f>
        <v/>
      </c>
      <c r="AL138" s="73" t="str">
        <f>IF($E138="","",'【様式１】教育課程特例校指定申請書（新規）'!$F$118)</f>
        <v/>
      </c>
      <c r="AM138" s="73" t="str">
        <f>IF($E138="","",'【様式１】教育課程特例校指定申請書（新規）'!$F$124)</f>
        <v/>
      </c>
      <c r="AN138" s="73" t="str">
        <f>IF($E138="","",'【様式１】教育課程特例校指定申請書（新規）'!$F$125)</f>
        <v/>
      </c>
      <c r="AO138" s="73" t="str">
        <f>IF($E138="","",'【様式１】教育課程特例校指定申請書（新規）'!$F$126)</f>
        <v/>
      </c>
      <c r="AP138" s="73" t="str">
        <f>IF($E138="","",'【様式１】教育課程特例校指定申請書（新規）'!$F$127)</f>
        <v/>
      </c>
      <c r="AQ138" s="73" t="str">
        <f>IF($E138="","",'【様式１】教育課程特例校指定申請書（新規）'!$F$128)</f>
        <v/>
      </c>
      <c r="AR138" s="73" t="str">
        <f>IF($E138="","",'【様式１】教育課程特例校指定申請書（新規）'!$F$129)</f>
        <v/>
      </c>
      <c r="AS138" s="74" t="str">
        <f t="shared" si="1"/>
        <v/>
      </c>
    </row>
    <row r="139" spans="1:45">
      <c r="A139" s="64" t="str">
        <f>IF(E139="","",'【様式１】教育課程特例校指定申請書（新規）'!E$22)</f>
        <v/>
      </c>
      <c r="B139" s="65" t="str">
        <f>IF(E139="","",'【様式１】教育課程特例校指定申請書（新規）'!E$20)</f>
        <v/>
      </c>
      <c r="C139" s="65" t="str">
        <f>IF(E139="","",'【様式１】教育課程特例校指定申請書（新規）'!E$19)</f>
        <v/>
      </c>
      <c r="D139" s="70" t="str">
        <f>IF(E139="","",IF('【様式１】教育課程特例校指定申請書（新規）'!E$17="私立（学校法人立）","私立",IF('【様式１】教育課程特例校指定申請書（新規）'!E$17="私立（学校設置会社立）","株立",'【様式１】教育課程特例校指定申請書（新規）'!E$17)))</f>
        <v/>
      </c>
      <c r="E139" s="67"/>
      <c r="F139" s="70" t="str">
        <f>IF(E139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39" s="70" t="str">
        <f>IF(E139="","",IF(MONTH('【様式１】教育課程特例校指定申請書（新規）'!J$5)&lt;4,YEAR('【様式１】教育課程特例校指定申請書（新規）'!J$5),YEAR('【様式１】教育課程特例校指定申請書（新規）'!J$5)+1)+0.4)</f>
        <v/>
      </c>
      <c r="H139" s="65"/>
      <c r="I139" s="65"/>
      <c r="J139" s="65"/>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73" t="str">
        <f>IF($E139="","",'【様式１】教育課程特例校指定申請書（新規）'!$F$113)</f>
        <v/>
      </c>
      <c r="AH139" s="73" t="str">
        <f>IF($E139="","",'【様式１】教育課程特例校指定申請書（新規）'!$F$114)</f>
        <v/>
      </c>
      <c r="AI139" s="73" t="str">
        <f>IF($E139="","",'【様式１】教育課程特例校指定申請書（新規）'!$F$115)</f>
        <v/>
      </c>
      <c r="AJ139" s="73" t="str">
        <f>IF($E139="","",'【様式１】教育課程特例校指定申請書（新規）'!$F$116)</f>
        <v/>
      </c>
      <c r="AK139" s="73" t="str">
        <f>IF($E139="","",'【様式１】教育課程特例校指定申請書（新規）'!$F$117)</f>
        <v/>
      </c>
      <c r="AL139" s="73" t="str">
        <f>IF($E139="","",'【様式１】教育課程特例校指定申請書（新規）'!$F$118)</f>
        <v/>
      </c>
      <c r="AM139" s="73" t="str">
        <f>IF($E139="","",'【様式１】教育課程特例校指定申請書（新規）'!$F$124)</f>
        <v/>
      </c>
      <c r="AN139" s="73" t="str">
        <f>IF($E139="","",'【様式１】教育課程特例校指定申請書（新規）'!$F$125)</f>
        <v/>
      </c>
      <c r="AO139" s="73" t="str">
        <f>IF($E139="","",'【様式１】教育課程特例校指定申請書（新規）'!$F$126)</f>
        <v/>
      </c>
      <c r="AP139" s="73" t="str">
        <f>IF($E139="","",'【様式１】教育課程特例校指定申請書（新規）'!$F$127)</f>
        <v/>
      </c>
      <c r="AQ139" s="73" t="str">
        <f>IF($E139="","",'【様式１】教育課程特例校指定申請書（新規）'!$F$128)</f>
        <v/>
      </c>
      <c r="AR139" s="73" t="str">
        <f>IF($E139="","",'【様式１】教育課程特例校指定申請書（新規）'!$F$129)</f>
        <v/>
      </c>
      <c r="AS139" s="74" t="str">
        <f t="shared" si="1"/>
        <v/>
      </c>
    </row>
    <row r="140" spans="1:45">
      <c r="A140" s="64" t="str">
        <f>IF(E140="","",'【様式１】教育課程特例校指定申請書（新規）'!E$22)</f>
        <v/>
      </c>
      <c r="B140" s="65" t="str">
        <f>IF(E140="","",'【様式１】教育課程特例校指定申請書（新規）'!E$20)</f>
        <v/>
      </c>
      <c r="C140" s="65" t="str">
        <f>IF(E140="","",'【様式１】教育課程特例校指定申請書（新規）'!E$19)</f>
        <v/>
      </c>
      <c r="D140" s="70" t="str">
        <f>IF(E140="","",IF('【様式１】教育課程特例校指定申請書（新規）'!E$17="私立（学校法人立）","私立",IF('【様式１】教育課程特例校指定申請書（新規）'!E$17="私立（学校設置会社立）","株立",'【様式１】教育課程特例校指定申請書（新規）'!E$17)))</f>
        <v/>
      </c>
      <c r="E140" s="67"/>
      <c r="F140" s="70" t="str">
        <f>IF(E140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0" s="70" t="str">
        <f>IF(E140="","",IF(MONTH('【様式１】教育課程特例校指定申請書（新規）'!J$5)&lt;4,YEAR('【様式１】教育課程特例校指定申請書（新規）'!J$5),YEAR('【様式１】教育課程特例校指定申請書（新規）'!J$5)+1)+0.4)</f>
        <v/>
      </c>
      <c r="H140" s="65"/>
      <c r="I140" s="65"/>
      <c r="J140" s="65"/>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73" t="str">
        <f>IF($E140="","",'【様式１】教育課程特例校指定申請書（新規）'!$F$113)</f>
        <v/>
      </c>
      <c r="AH140" s="73" t="str">
        <f>IF($E140="","",'【様式１】教育課程特例校指定申請書（新規）'!$F$114)</f>
        <v/>
      </c>
      <c r="AI140" s="73" t="str">
        <f>IF($E140="","",'【様式１】教育課程特例校指定申請書（新規）'!$F$115)</f>
        <v/>
      </c>
      <c r="AJ140" s="73" t="str">
        <f>IF($E140="","",'【様式１】教育課程特例校指定申請書（新規）'!$F$116)</f>
        <v/>
      </c>
      <c r="AK140" s="73" t="str">
        <f>IF($E140="","",'【様式１】教育課程特例校指定申請書（新規）'!$F$117)</f>
        <v/>
      </c>
      <c r="AL140" s="73" t="str">
        <f>IF($E140="","",'【様式１】教育課程特例校指定申請書（新規）'!$F$118)</f>
        <v/>
      </c>
      <c r="AM140" s="73" t="str">
        <f>IF($E140="","",'【様式１】教育課程特例校指定申請書（新規）'!$F$124)</f>
        <v/>
      </c>
      <c r="AN140" s="73" t="str">
        <f>IF($E140="","",'【様式１】教育課程特例校指定申請書（新規）'!$F$125)</f>
        <v/>
      </c>
      <c r="AO140" s="73" t="str">
        <f>IF($E140="","",'【様式１】教育課程特例校指定申請書（新規）'!$F$126)</f>
        <v/>
      </c>
      <c r="AP140" s="73" t="str">
        <f>IF($E140="","",'【様式１】教育課程特例校指定申請書（新規）'!$F$127)</f>
        <v/>
      </c>
      <c r="AQ140" s="73" t="str">
        <f>IF($E140="","",'【様式１】教育課程特例校指定申請書（新規）'!$F$128)</f>
        <v/>
      </c>
      <c r="AR140" s="73" t="str">
        <f>IF($E140="","",'【様式１】教育課程特例校指定申請書（新規）'!$F$129)</f>
        <v/>
      </c>
      <c r="AS140" s="74" t="str">
        <f t="shared" si="1"/>
        <v/>
      </c>
    </row>
    <row r="141" spans="1:45">
      <c r="A141" s="64" t="str">
        <f>IF(E141="","",'【様式１】教育課程特例校指定申請書（新規）'!E$22)</f>
        <v/>
      </c>
      <c r="B141" s="65" t="str">
        <f>IF(E141="","",'【様式１】教育課程特例校指定申請書（新規）'!E$20)</f>
        <v/>
      </c>
      <c r="C141" s="65" t="str">
        <f>IF(E141="","",'【様式１】教育課程特例校指定申請書（新規）'!E$19)</f>
        <v/>
      </c>
      <c r="D141" s="70" t="str">
        <f>IF(E141="","",IF('【様式１】教育課程特例校指定申請書（新規）'!E$17="私立（学校法人立）","私立",IF('【様式１】教育課程特例校指定申請書（新規）'!E$17="私立（学校設置会社立）","株立",'【様式１】教育課程特例校指定申請書（新規）'!E$17)))</f>
        <v/>
      </c>
      <c r="E141" s="67"/>
      <c r="F141" s="70" t="str">
        <f>IF(E141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1" s="70" t="str">
        <f>IF(E141="","",IF(MONTH('【様式１】教育課程特例校指定申請書（新規）'!J$5)&lt;4,YEAR('【様式１】教育課程特例校指定申請書（新規）'!J$5),YEAR('【様式１】教育課程特例校指定申請書（新規）'!J$5)+1)+0.4)</f>
        <v/>
      </c>
      <c r="H141" s="65"/>
      <c r="I141" s="65"/>
      <c r="J141" s="65"/>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73" t="str">
        <f>IF($E141="","",'【様式１】教育課程特例校指定申請書（新規）'!$F$113)</f>
        <v/>
      </c>
      <c r="AH141" s="73" t="str">
        <f>IF($E141="","",'【様式１】教育課程特例校指定申請書（新規）'!$F$114)</f>
        <v/>
      </c>
      <c r="AI141" s="73" t="str">
        <f>IF($E141="","",'【様式１】教育課程特例校指定申請書（新規）'!$F$115)</f>
        <v/>
      </c>
      <c r="AJ141" s="73" t="str">
        <f>IF($E141="","",'【様式１】教育課程特例校指定申請書（新規）'!$F$116)</f>
        <v/>
      </c>
      <c r="AK141" s="73" t="str">
        <f>IF($E141="","",'【様式１】教育課程特例校指定申請書（新規）'!$F$117)</f>
        <v/>
      </c>
      <c r="AL141" s="73" t="str">
        <f>IF($E141="","",'【様式１】教育課程特例校指定申請書（新規）'!$F$118)</f>
        <v/>
      </c>
      <c r="AM141" s="73" t="str">
        <f>IF($E141="","",'【様式１】教育課程特例校指定申請書（新規）'!$F$124)</f>
        <v/>
      </c>
      <c r="AN141" s="73" t="str">
        <f>IF($E141="","",'【様式１】教育課程特例校指定申請書（新規）'!$F$125)</f>
        <v/>
      </c>
      <c r="AO141" s="73" t="str">
        <f>IF($E141="","",'【様式１】教育課程特例校指定申請書（新規）'!$F$126)</f>
        <v/>
      </c>
      <c r="AP141" s="73" t="str">
        <f>IF($E141="","",'【様式１】教育課程特例校指定申請書（新規）'!$F$127)</f>
        <v/>
      </c>
      <c r="AQ141" s="73" t="str">
        <f>IF($E141="","",'【様式１】教育課程特例校指定申請書（新規）'!$F$128)</f>
        <v/>
      </c>
      <c r="AR141" s="73" t="str">
        <f>IF($E141="","",'【様式１】教育課程特例校指定申請書（新規）'!$F$129)</f>
        <v/>
      </c>
      <c r="AS141" s="74" t="str">
        <f t="shared" si="1"/>
        <v/>
      </c>
    </row>
    <row r="142" spans="1:45">
      <c r="A142" s="64" t="str">
        <f>IF(E142="","",'【様式１】教育課程特例校指定申請書（新規）'!E$22)</f>
        <v/>
      </c>
      <c r="B142" s="65" t="str">
        <f>IF(E142="","",'【様式１】教育課程特例校指定申請書（新規）'!E$20)</f>
        <v/>
      </c>
      <c r="C142" s="65" t="str">
        <f>IF(E142="","",'【様式１】教育課程特例校指定申請書（新規）'!E$19)</f>
        <v/>
      </c>
      <c r="D142" s="70" t="str">
        <f>IF(E142="","",IF('【様式１】教育課程特例校指定申請書（新規）'!E$17="私立（学校法人立）","私立",IF('【様式１】教育課程特例校指定申請書（新規）'!E$17="私立（学校設置会社立）","株立",'【様式１】教育課程特例校指定申請書（新規）'!E$17)))</f>
        <v/>
      </c>
      <c r="E142" s="67"/>
      <c r="F142" s="70" t="str">
        <f>IF(E142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2" s="70" t="str">
        <f>IF(E142="","",IF(MONTH('【様式１】教育課程特例校指定申請書（新規）'!J$5)&lt;4,YEAR('【様式１】教育課程特例校指定申請書（新規）'!J$5),YEAR('【様式１】教育課程特例校指定申請書（新規）'!J$5)+1)+0.4)</f>
        <v/>
      </c>
      <c r="H142" s="65"/>
      <c r="I142" s="65"/>
      <c r="J142" s="65"/>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73" t="str">
        <f>IF($E142="","",'【様式１】教育課程特例校指定申請書（新規）'!$F$113)</f>
        <v/>
      </c>
      <c r="AH142" s="73" t="str">
        <f>IF($E142="","",'【様式１】教育課程特例校指定申請書（新規）'!$F$114)</f>
        <v/>
      </c>
      <c r="AI142" s="73" t="str">
        <f>IF($E142="","",'【様式１】教育課程特例校指定申請書（新規）'!$F$115)</f>
        <v/>
      </c>
      <c r="AJ142" s="73" t="str">
        <f>IF($E142="","",'【様式１】教育課程特例校指定申請書（新規）'!$F$116)</f>
        <v/>
      </c>
      <c r="AK142" s="73" t="str">
        <f>IF($E142="","",'【様式１】教育課程特例校指定申請書（新規）'!$F$117)</f>
        <v/>
      </c>
      <c r="AL142" s="73" t="str">
        <f>IF($E142="","",'【様式１】教育課程特例校指定申請書（新規）'!$F$118)</f>
        <v/>
      </c>
      <c r="AM142" s="73" t="str">
        <f>IF($E142="","",'【様式１】教育課程特例校指定申請書（新規）'!$F$124)</f>
        <v/>
      </c>
      <c r="AN142" s="73" t="str">
        <f>IF($E142="","",'【様式１】教育課程特例校指定申請書（新規）'!$F$125)</f>
        <v/>
      </c>
      <c r="AO142" s="73" t="str">
        <f>IF($E142="","",'【様式１】教育課程特例校指定申請書（新規）'!$F$126)</f>
        <v/>
      </c>
      <c r="AP142" s="73" t="str">
        <f>IF($E142="","",'【様式１】教育課程特例校指定申請書（新規）'!$F$127)</f>
        <v/>
      </c>
      <c r="AQ142" s="73" t="str">
        <f>IF($E142="","",'【様式１】教育課程特例校指定申請書（新規）'!$F$128)</f>
        <v/>
      </c>
      <c r="AR142" s="73" t="str">
        <f>IF($E142="","",'【様式１】教育課程特例校指定申請書（新規）'!$F$129)</f>
        <v/>
      </c>
      <c r="AS142" s="74" t="str">
        <f t="shared" si="1"/>
        <v/>
      </c>
    </row>
    <row r="143" spans="1:45">
      <c r="A143" s="64" t="str">
        <f>IF(E143="","",'【様式１】教育課程特例校指定申請書（新規）'!E$22)</f>
        <v/>
      </c>
      <c r="B143" s="65" t="str">
        <f>IF(E143="","",'【様式１】教育課程特例校指定申請書（新規）'!E$20)</f>
        <v/>
      </c>
      <c r="C143" s="65" t="str">
        <f>IF(E143="","",'【様式１】教育課程特例校指定申請書（新規）'!E$19)</f>
        <v/>
      </c>
      <c r="D143" s="70" t="str">
        <f>IF(E143="","",IF('【様式１】教育課程特例校指定申請書（新規）'!E$17="私立（学校法人立）","私立",IF('【様式１】教育課程特例校指定申請書（新規）'!E$17="私立（学校設置会社立）","株立",'【様式１】教育課程特例校指定申請書（新規）'!E$17)))</f>
        <v/>
      </c>
      <c r="E143" s="67"/>
      <c r="F143" s="70" t="str">
        <f>IF(E143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3" s="70" t="str">
        <f>IF(E143="","",IF(MONTH('【様式１】教育課程特例校指定申請書（新規）'!J$5)&lt;4,YEAR('【様式１】教育課程特例校指定申請書（新規）'!J$5),YEAR('【様式１】教育課程特例校指定申請書（新規）'!J$5)+1)+0.4)</f>
        <v/>
      </c>
      <c r="H143" s="65"/>
      <c r="I143" s="65"/>
      <c r="J143" s="65"/>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73" t="str">
        <f>IF($E143="","",'【様式１】教育課程特例校指定申請書（新規）'!$F$113)</f>
        <v/>
      </c>
      <c r="AH143" s="73" t="str">
        <f>IF($E143="","",'【様式１】教育課程特例校指定申請書（新規）'!$F$114)</f>
        <v/>
      </c>
      <c r="AI143" s="73" t="str">
        <f>IF($E143="","",'【様式１】教育課程特例校指定申請書（新規）'!$F$115)</f>
        <v/>
      </c>
      <c r="AJ143" s="73" t="str">
        <f>IF($E143="","",'【様式１】教育課程特例校指定申請書（新規）'!$F$116)</f>
        <v/>
      </c>
      <c r="AK143" s="73" t="str">
        <f>IF($E143="","",'【様式１】教育課程特例校指定申請書（新規）'!$F$117)</f>
        <v/>
      </c>
      <c r="AL143" s="73" t="str">
        <f>IF($E143="","",'【様式１】教育課程特例校指定申請書（新規）'!$F$118)</f>
        <v/>
      </c>
      <c r="AM143" s="73" t="str">
        <f>IF($E143="","",'【様式１】教育課程特例校指定申請書（新規）'!$F$124)</f>
        <v/>
      </c>
      <c r="AN143" s="73" t="str">
        <f>IF($E143="","",'【様式１】教育課程特例校指定申請書（新規）'!$F$125)</f>
        <v/>
      </c>
      <c r="AO143" s="73" t="str">
        <f>IF($E143="","",'【様式１】教育課程特例校指定申請書（新規）'!$F$126)</f>
        <v/>
      </c>
      <c r="AP143" s="73" t="str">
        <f>IF($E143="","",'【様式１】教育課程特例校指定申請書（新規）'!$F$127)</f>
        <v/>
      </c>
      <c r="AQ143" s="73" t="str">
        <f>IF($E143="","",'【様式１】教育課程特例校指定申請書（新規）'!$F$128)</f>
        <v/>
      </c>
      <c r="AR143" s="73" t="str">
        <f>IF($E143="","",'【様式１】教育課程特例校指定申請書（新規）'!$F$129)</f>
        <v/>
      </c>
      <c r="AS143" s="74" t="str">
        <f t="shared" ref="AS143:AS206" si="2">IF(E143="","",IF(E142="","エラー！入力箇所を確認してください。",IF(COUNTA(K143:AF143)=0,"エラー！教育課程の特例を記入してください。","")))</f>
        <v/>
      </c>
    </row>
    <row r="144" spans="1:45">
      <c r="A144" s="64" t="str">
        <f>IF(E144="","",'【様式１】教育課程特例校指定申請書（新規）'!E$22)</f>
        <v/>
      </c>
      <c r="B144" s="65" t="str">
        <f>IF(E144="","",'【様式１】教育課程特例校指定申請書（新規）'!E$20)</f>
        <v/>
      </c>
      <c r="C144" s="65" t="str">
        <f>IF(E144="","",'【様式１】教育課程特例校指定申請書（新規）'!E$19)</f>
        <v/>
      </c>
      <c r="D144" s="70" t="str">
        <f>IF(E144="","",IF('【様式１】教育課程特例校指定申請書（新規）'!E$17="私立（学校法人立）","私立",IF('【様式１】教育課程特例校指定申請書（新規）'!E$17="私立（学校設置会社立）","株立",'【様式１】教育課程特例校指定申請書（新規）'!E$17)))</f>
        <v/>
      </c>
      <c r="E144" s="67"/>
      <c r="F144" s="70" t="str">
        <f>IF(E144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4" s="70" t="str">
        <f>IF(E144="","",IF(MONTH('【様式１】教育課程特例校指定申請書（新規）'!J$5)&lt;4,YEAR('【様式１】教育課程特例校指定申請書（新規）'!J$5),YEAR('【様式１】教育課程特例校指定申請書（新規）'!J$5)+1)+0.4)</f>
        <v/>
      </c>
      <c r="H144" s="65"/>
      <c r="I144" s="65"/>
      <c r="J144" s="65"/>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73" t="str">
        <f>IF($E144="","",'【様式１】教育課程特例校指定申請書（新規）'!$F$113)</f>
        <v/>
      </c>
      <c r="AH144" s="73" t="str">
        <f>IF($E144="","",'【様式１】教育課程特例校指定申請書（新規）'!$F$114)</f>
        <v/>
      </c>
      <c r="AI144" s="73" t="str">
        <f>IF($E144="","",'【様式１】教育課程特例校指定申請書（新規）'!$F$115)</f>
        <v/>
      </c>
      <c r="AJ144" s="73" t="str">
        <f>IF($E144="","",'【様式１】教育課程特例校指定申請書（新規）'!$F$116)</f>
        <v/>
      </c>
      <c r="AK144" s="73" t="str">
        <f>IF($E144="","",'【様式１】教育課程特例校指定申請書（新規）'!$F$117)</f>
        <v/>
      </c>
      <c r="AL144" s="73" t="str">
        <f>IF($E144="","",'【様式１】教育課程特例校指定申請書（新規）'!$F$118)</f>
        <v/>
      </c>
      <c r="AM144" s="73" t="str">
        <f>IF($E144="","",'【様式１】教育課程特例校指定申請書（新規）'!$F$124)</f>
        <v/>
      </c>
      <c r="AN144" s="73" t="str">
        <f>IF($E144="","",'【様式１】教育課程特例校指定申請書（新規）'!$F$125)</f>
        <v/>
      </c>
      <c r="AO144" s="73" t="str">
        <f>IF($E144="","",'【様式１】教育課程特例校指定申請書（新規）'!$F$126)</f>
        <v/>
      </c>
      <c r="AP144" s="73" t="str">
        <f>IF($E144="","",'【様式１】教育課程特例校指定申請書（新規）'!$F$127)</f>
        <v/>
      </c>
      <c r="AQ144" s="73" t="str">
        <f>IF($E144="","",'【様式１】教育課程特例校指定申請書（新規）'!$F$128)</f>
        <v/>
      </c>
      <c r="AR144" s="73" t="str">
        <f>IF($E144="","",'【様式１】教育課程特例校指定申請書（新規）'!$F$129)</f>
        <v/>
      </c>
      <c r="AS144" s="74" t="str">
        <f t="shared" si="2"/>
        <v/>
      </c>
    </row>
    <row r="145" spans="1:45">
      <c r="A145" s="64" t="str">
        <f>IF(E145="","",'【様式１】教育課程特例校指定申請書（新規）'!E$22)</f>
        <v/>
      </c>
      <c r="B145" s="65" t="str">
        <f>IF(E145="","",'【様式１】教育課程特例校指定申請書（新規）'!E$20)</f>
        <v/>
      </c>
      <c r="C145" s="65" t="str">
        <f>IF(E145="","",'【様式１】教育課程特例校指定申請書（新規）'!E$19)</f>
        <v/>
      </c>
      <c r="D145" s="70" t="str">
        <f>IF(E145="","",IF('【様式１】教育課程特例校指定申請書（新規）'!E$17="私立（学校法人立）","私立",IF('【様式１】教育課程特例校指定申請書（新規）'!E$17="私立（学校設置会社立）","株立",'【様式１】教育課程特例校指定申請書（新規）'!E$17)))</f>
        <v/>
      </c>
      <c r="E145" s="67"/>
      <c r="F145" s="70" t="str">
        <f>IF(E145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5" s="70" t="str">
        <f>IF(E145="","",IF(MONTH('【様式１】教育課程特例校指定申請書（新規）'!J$5)&lt;4,YEAR('【様式１】教育課程特例校指定申請書（新規）'!J$5),YEAR('【様式１】教育課程特例校指定申請書（新規）'!J$5)+1)+0.4)</f>
        <v/>
      </c>
      <c r="H145" s="65"/>
      <c r="I145" s="65"/>
      <c r="J145" s="65"/>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73" t="str">
        <f>IF($E145="","",'【様式１】教育課程特例校指定申請書（新規）'!$F$113)</f>
        <v/>
      </c>
      <c r="AH145" s="73" t="str">
        <f>IF($E145="","",'【様式１】教育課程特例校指定申請書（新規）'!$F$114)</f>
        <v/>
      </c>
      <c r="AI145" s="73" t="str">
        <f>IF($E145="","",'【様式１】教育課程特例校指定申請書（新規）'!$F$115)</f>
        <v/>
      </c>
      <c r="AJ145" s="73" t="str">
        <f>IF($E145="","",'【様式１】教育課程特例校指定申請書（新規）'!$F$116)</f>
        <v/>
      </c>
      <c r="AK145" s="73" t="str">
        <f>IF($E145="","",'【様式１】教育課程特例校指定申請書（新規）'!$F$117)</f>
        <v/>
      </c>
      <c r="AL145" s="73" t="str">
        <f>IF($E145="","",'【様式１】教育課程特例校指定申請書（新規）'!$F$118)</f>
        <v/>
      </c>
      <c r="AM145" s="73" t="str">
        <f>IF($E145="","",'【様式１】教育課程特例校指定申請書（新規）'!$F$124)</f>
        <v/>
      </c>
      <c r="AN145" s="73" t="str">
        <f>IF($E145="","",'【様式１】教育課程特例校指定申請書（新規）'!$F$125)</f>
        <v/>
      </c>
      <c r="AO145" s="73" t="str">
        <f>IF($E145="","",'【様式１】教育課程特例校指定申請書（新規）'!$F$126)</f>
        <v/>
      </c>
      <c r="AP145" s="73" t="str">
        <f>IF($E145="","",'【様式１】教育課程特例校指定申請書（新規）'!$F$127)</f>
        <v/>
      </c>
      <c r="AQ145" s="73" t="str">
        <f>IF($E145="","",'【様式１】教育課程特例校指定申請書（新規）'!$F$128)</f>
        <v/>
      </c>
      <c r="AR145" s="73" t="str">
        <f>IF($E145="","",'【様式１】教育課程特例校指定申請書（新規）'!$F$129)</f>
        <v/>
      </c>
      <c r="AS145" s="74" t="str">
        <f t="shared" si="2"/>
        <v/>
      </c>
    </row>
    <row r="146" spans="1:45">
      <c r="A146" s="64" t="str">
        <f>IF(E146="","",'【様式１】教育課程特例校指定申請書（新規）'!E$22)</f>
        <v/>
      </c>
      <c r="B146" s="65" t="str">
        <f>IF(E146="","",'【様式１】教育課程特例校指定申請書（新規）'!E$20)</f>
        <v/>
      </c>
      <c r="C146" s="65" t="str">
        <f>IF(E146="","",'【様式１】教育課程特例校指定申請書（新規）'!E$19)</f>
        <v/>
      </c>
      <c r="D146" s="70" t="str">
        <f>IF(E146="","",IF('【様式１】教育課程特例校指定申請書（新規）'!E$17="私立（学校法人立）","私立",IF('【様式１】教育課程特例校指定申請書（新規）'!E$17="私立（学校設置会社立）","株立",'【様式１】教育課程特例校指定申請書（新規）'!E$17)))</f>
        <v/>
      </c>
      <c r="E146" s="67"/>
      <c r="F146" s="70" t="str">
        <f>IF(E146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6" s="70" t="str">
        <f>IF(E146="","",IF(MONTH('【様式１】教育課程特例校指定申請書（新規）'!J$5)&lt;4,YEAR('【様式１】教育課程特例校指定申請書（新規）'!J$5),YEAR('【様式１】教育課程特例校指定申請書（新規）'!J$5)+1)+0.4)</f>
        <v/>
      </c>
      <c r="H146" s="65"/>
      <c r="I146" s="65"/>
      <c r="J146" s="65"/>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73" t="str">
        <f>IF($E146="","",'【様式１】教育課程特例校指定申請書（新規）'!$F$113)</f>
        <v/>
      </c>
      <c r="AH146" s="73" t="str">
        <f>IF($E146="","",'【様式１】教育課程特例校指定申請書（新規）'!$F$114)</f>
        <v/>
      </c>
      <c r="AI146" s="73" t="str">
        <f>IF($E146="","",'【様式１】教育課程特例校指定申請書（新規）'!$F$115)</f>
        <v/>
      </c>
      <c r="AJ146" s="73" t="str">
        <f>IF($E146="","",'【様式１】教育課程特例校指定申請書（新規）'!$F$116)</f>
        <v/>
      </c>
      <c r="AK146" s="73" t="str">
        <f>IF($E146="","",'【様式１】教育課程特例校指定申請書（新規）'!$F$117)</f>
        <v/>
      </c>
      <c r="AL146" s="73" t="str">
        <f>IF($E146="","",'【様式１】教育課程特例校指定申請書（新規）'!$F$118)</f>
        <v/>
      </c>
      <c r="AM146" s="73" t="str">
        <f>IF($E146="","",'【様式１】教育課程特例校指定申請書（新規）'!$F$124)</f>
        <v/>
      </c>
      <c r="AN146" s="73" t="str">
        <f>IF($E146="","",'【様式１】教育課程特例校指定申請書（新規）'!$F$125)</f>
        <v/>
      </c>
      <c r="AO146" s="73" t="str">
        <f>IF($E146="","",'【様式１】教育課程特例校指定申請書（新規）'!$F$126)</f>
        <v/>
      </c>
      <c r="AP146" s="73" t="str">
        <f>IF($E146="","",'【様式１】教育課程特例校指定申請書（新規）'!$F$127)</f>
        <v/>
      </c>
      <c r="AQ146" s="73" t="str">
        <f>IF($E146="","",'【様式１】教育課程特例校指定申請書（新規）'!$F$128)</f>
        <v/>
      </c>
      <c r="AR146" s="73" t="str">
        <f>IF($E146="","",'【様式１】教育課程特例校指定申請書（新規）'!$F$129)</f>
        <v/>
      </c>
      <c r="AS146" s="74" t="str">
        <f t="shared" si="2"/>
        <v/>
      </c>
    </row>
    <row r="147" spans="1:45">
      <c r="A147" s="64" t="str">
        <f>IF(E147="","",'【様式１】教育課程特例校指定申請書（新規）'!E$22)</f>
        <v/>
      </c>
      <c r="B147" s="65" t="str">
        <f>IF(E147="","",'【様式１】教育課程特例校指定申請書（新規）'!E$20)</f>
        <v/>
      </c>
      <c r="C147" s="65" t="str">
        <f>IF(E147="","",'【様式１】教育課程特例校指定申請書（新規）'!E$19)</f>
        <v/>
      </c>
      <c r="D147" s="70" t="str">
        <f>IF(E147="","",IF('【様式１】教育課程特例校指定申請書（新規）'!E$17="私立（学校法人立）","私立",IF('【様式１】教育課程特例校指定申請書（新規）'!E$17="私立（学校設置会社立）","株立",'【様式１】教育課程特例校指定申請書（新規）'!E$17)))</f>
        <v/>
      </c>
      <c r="E147" s="67"/>
      <c r="F147" s="70" t="str">
        <f>IF(E147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7" s="70" t="str">
        <f>IF(E147="","",IF(MONTH('【様式１】教育課程特例校指定申請書（新規）'!J$5)&lt;4,YEAR('【様式１】教育課程特例校指定申請書（新規）'!J$5),YEAR('【様式１】教育課程特例校指定申請書（新規）'!J$5)+1)+0.4)</f>
        <v/>
      </c>
      <c r="H147" s="65"/>
      <c r="I147" s="65"/>
      <c r="J147" s="65"/>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73" t="str">
        <f>IF($E147="","",'【様式１】教育課程特例校指定申請書（新規）'!$F$113)</f>
        <v/>
      </c>
      <c r="AH147" s="73" t="str">
        <f>IF($E147="","",'【様式１】教育課程特例校指定申請書（新規）'!$F$114)</f>
        <v/>
      </c>
      <c r="AI147" s="73" t="str">
        <f>IF($E147="","",'【様式１】教育課程特例校指定申請書（新規）'!$F$115)</f>
        <v/>
      </c>
      <c r="AJ147" s="73" t="str">
        <f>IF($E147="","",'【様式１】教育課程特例校指定申請書（新規）'!$F$116)</f>
        <v/>
      </c>
      <c r="AK147" s="73" t="str">
        <f>IF($E147="","",'【様式１】教育課程特例校指定申請書（新規）'!$F$117)</f>
        <v/>
      </c>
      <c r="AL147" s="73" t="str">
        <f>IF($E147="","",'【様式１】教育課程特例校指定申請書（新規）'!$F$118)</f>
        <v/>
      </c>
      <c r="AM147" s="73" t="str">
        <f>IF($E147="","",'【様式１】教育課程特例校指定申請書（新規）'!$F$124)</f>
        <v/>
      </c>
      <c r="AN147" s="73" t="str">
        <f>IF($E147="","",'【様式１】教育課程特例校指定申請書（新規）'!$F$125)</f>
        <v/>
      </c>
      <c r="AO147" s="73" t="str">
        <f>IF($E147="","",'【様式１】教育課程特例校指定申請書（新規）'!$F$126)</f>
        <v/>
      </c>
      <c r="AP147" s="73" t="str">
        <f>IF($E147="","",'【様式１】教育課程特例校指定申請書（新規）'!$F$127)</f>
        <v/>
      </c>
      <c r="AQ147" s="73" t="str">
        <f>IF($E147="","",'【様式１】教育課程特例校指定申請書（新規）'!$F$128)</f>
        <v/>
      </c>
      <c r="AR147" s="73" t="str">
        <f>IF($E147="","",'【様式１】教育課程特例校指定申請書（新規）'!$F$129)</f>
        <v/>
      </c>
      <c r="AS147" s="74" t="str">
        <f t="shared" si="2"/>
        <v/>
      </c>
    </row>
    <row r="148" spans="1:45">
      <c r="A148" s="64" t="str">
        <f>IF(E148="","",'【様式１】教育課程特例校指定申請書（新規）'!E$22)</f>
        <v/>
      </c>
      <c r="B148" s="65" t="str">
        <f>IF(E148="","",'【様式１】教育課程特例校指定申請書（新規）'!E$20)</f>
        <v/>
      </c>
      <c r="C148" s="65" t="str">
        <f>IF(E148="","",'【様式１】教育課程特例校指定申請書（新規）'!E$19)</f>
        <v/>
      </c>
      <c r="D148" s="70" t="str">
        <f>IF(E148="","",IF('【様式１】教育課程特例校指定申請書（新規）'!E$17="私立（学校法人立）","私立",IF('【様式１】教育課程特例校指定申請書（新規）'!E$17="私立（学校設置会社立）","株立",'【様式１】教育課程特例校指定申請書（新規）'!E$17)))</f>
        <v/>
      </c>
      <c r="E148" s="67"/>
      <c r="F148" s="70" t="str">
        <f>IF(E148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8" s="70" t="str">
        <f>IF(E148="","",IF(MONTH('【様式１】教育課程特例校指定申請書（新規）'!J$5)&lt;4,YEAR('【様式１】教育課程特例校指定申請書（新規）'!J$5),YEAR('【様式１】教育課程特例校指定申請書（新規）'!J$5)+1)+0.4)</f>
        <v/>
      </c>
      <c r="H148" s="65"/>
      <c r="I148" s="65"/>
      <c r="J148" s="65"/>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73" t="str">
        <f>IF($E148="","",'【様式１】教育課程特例校指定申請書（新規）'!$F$113)</f>
        <v/>
      </c>
      <c r="AH148" s="73" t="str">
        <f>IF($E148="","",'【様式１】教育課程特例校指定申請書（新規）'!$F$114)</f>
        <v/>
      </c>
      <c r="AI148" s="73" t="str">
        <f>IF($E148="","",'【様式１】教育課程特例校指定申請書（新規）'!$F$115)</f>
        <v/>
      </c>
      <c r="AJ148" s="73" t="str">
        <f>IF($E148="","",'【様式１】教育課程特例校指定申請書（新規）'!$F$116)</f>
        <v/>
      </c>
      <c r="AK148" s="73" t="str">
        <f>IF($E148="","",'【様式１】教育課程特例校指定申請書（新規）'!$F$117)</f>
        <v/>
      </c>
      <c r="AL148" s="73" t="str">
        <f>IF($E148="","",'【様式１】教育課程特例校指定申請書（新規）'!$F$118)</f>
        <v/>
      </c>
      <c r="AM148" s="73" t="str">
        <f>IF($E148="","",'【様式１】教育課程特例校指定申請書（新規）'!$F$124)</f>
        <v/>
      </c>
      <c r="AN148" s="73" t="str">
        <f>IF($E148="","",'【様式１】教育課程特例校指定申請書（新規）'!$F$125)</f>
        <v/>
      </c>
      <c r="AO148" s="73" t="str">
        <f>IF($E148="","",'【様式１】教育課程特例校指定申請書（新規）'!$F$126)</f>
        <v/>
      </c>
      <c r="AP148" s="73" t="str">
        <f>IF($E148="","",'【様式１】教育課程特例校指定申請書（新規）'!$F$127)</f>
        <v/>
      </c>
      <c r="AQ148" s="73" t="str">
        <f>IF($E148="","",'【様式１】教育課程特例校指定申請書（新規）'!$F$128)</f>
        <v/>
      </c>
      <c r="AR148" s="73" t="str">
        <f>IF($E148="","",'【様式１】教育課程特例校指定申請書（新規）'!$F$129)</f>
        <v/>
      </c>
      <c r="AS148" s="74" t="str">
        <f t="shared" si="2"/>
        <v/>
      </c>
    </row>
    <row r="149" spans="1:45">
      <c r="A149" s="64" t="str">
        <f>IF(E149="","",'【様式１】教育課程特例校指定申請書（新規）'!E$22)</f>
        <v/>
      </c>
      <c r="B149" s="65" t="str">
        <f>IF(E149="","",'【様式１】教育課程特例校指定申請書（新規）'!E$20)</f>
        <v/>
      </c>
      <c r="C149" s="65" t="str">
        <f>IF(E149="","",'【様式１】教育課程特例校指定申請書（新規）'!E$19)</f>
        <v/>
      </c>
      <c r="D149" s="70" t="str">
        <f>IF(E149="","",IF('【様式１】教育課程特例校指定申請書（新規）'!E$17="私立（学校法人立）","私立",IF('【様式１】教育課程特例校指定申請書（新規）'!E$17="私立（学校設置会社立）","株立",'【様式１】教育課程特例校指定申請書（新規）'!E$17)))</f>
        <v/>
      </c>
      <c r="E149" s="67"/>
      <c r="F149" s="70" t="str">
        <f>IF(E149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49" s="70" t="str">
        <f>IF(E149="","",IF(MONTH('【様式１】教育課程特例校指定申請書（新規）'!J$5)&lt;4,YEAR('【様式１】教育課程特例校指定申請書（新規）'!J$5),YEAR('【様式１】教育課程特例校指定申請書（新規）'!J$5)+1)+0.4)</f>
        <v/>
      </c>
      <c r="H149" s="65"/>
      <c r="I149" s="65"/>
      <c r="J149" s="65"/>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73" t="str">
        <f>IF($E149="","",'【様式１】教育課程特例校指定申請書（新規）'!$F$113)</f>
        <v/>
      </c>
      <c r="AH149" s="73" t="str">
        <f>IF($E149="","",'【様式１】教育課程特例校指定申請書（新規）'!$F$114)</f>
        <v/>
      </c>
      <c r="AI149" s="73" t="str">
        <f>IF($E149="","",'【様式１】教育課程特例校指定申請書（新規）'!$F$115)</f>
        <v/>
      </c>
      <c r="AJ149" s="73" t="str">
        <f>IF($E149="","",'【様式１】教育課程特例校指定申請書（新規）'!$F$116)</f>
        <v/>
      </c>
      <c r="AK149" s="73" t="str">
        <f>IF($E149="","",'【様式１】教育課程特例校指定申請書（新規）'!$F$117)</f>
        <v/>
      </c>
      <c r="AL149" s="73" t="str">
        <f>IF($E149="","",'【様式１】教育課程特例校指定申請書（新規）'!$F$118)</f>
        <v/>
      </c>
      <c r="AM149" s="73" t="str">
        <f>IF($E149="","",'【様式１】教育課程特例校指定申請書（新規）'!$F$124)</f>
        <v/>
      </c>
      <c r="AN149" s="73" t="str">
        <f>IF($E149="","",'【様式１】教育課程特例校指定申請書（新規）'!$F$125)</f>
        <v/>
      </c>
      <c r="AO149" s="73" t="str">
        <f>IF($E149="","",'【様式１】教育課程特例校指定申請書（新規）'!$F$126)</f>
        <v/>
      </c>
      <c r="AP149" s="73" t="str">
        <f>IF($E149="","",'【様式１】教育課程特例校指定申請書（新規）'!$F$127)</f>
        <v/>
      </c>
      <c r="AQ149" s="73" t="str">
        <f>IF($E149="","",'【様式１】教育課程特例校指定申請書（新規）'!$F$128)</f>
        <v/>
      </c>
      <c r="AR149" s="73" t="str">
        <f>IF($E149="","",'【様式１】教育課程特例校指定申請書（新規）'!$F$129)</f>
        <v/>
      </c>
      <c r="AS149" s="74" t="str">
        <f t="shared" si="2"/>
        <v/>
      </c>
    </row>
    <row r="150" spans="1:45">
      <c r="A150" s="64" t="str">
        <f>IF(E150="","",'【様式１】教育課程特例校指定申請書（新規）'!E$22)</f>
        <v/>
      </c>
      <c r="B150" s="65" t="str">
        <f>IF(E150="","",'【様式１】教育課程特例校指定申請書（新規）'!E$20)</f>
        <v/>
      </c>
      <c r="C150" s="65" t="str">
        <f>IF(E150="","",'【様式１】教育課程特例校指定申請書（新規）'!E$19)</f>
        <v/>
      </c>
      <c r="D150" s="70" t="str">
        <f>IF(E150="","",IF('【様式１】教育課程特例校指定申請書（新規）'!E$17="私立（学校法人立）","私立",IF('【様式１】教育課程特例校指定申請書（新規）'!E$17="私立（学校設置会社立）","株立",'【様式１】教育課程特例校指定申請書（新規）'!E$17)))</f>
        <v/>
      </c>
      <c r="E150" s="67"/>
      <c r="F150" s="70" t="str">
        <f>IF(E150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0" s="70" t="str">
        <f>IF(E150="","",IF(MONTH('【様式１】教育課程特例校指定申請書（新規）'!J$5)&lt;4,YEAR('【様式１】教育課程特例校指定申請書（新規）'!J$5),YEAR('【様式１】教育課程特例校指定申請書（新規）'!J$5)+1)+0.4)</f>
        <v/>
      </c>
      <c r="H150" s="65"/>
      <c r="I150" s="65"/>
      <c r="J150" s="65"/>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73" t="str">
        <f>IF($E150="","",'【様式１】教育課程特例校指定申請書（新規）'!$F$113)</f>
        <v/>
      </c>
      <c r="AH150" s="73" t="str">
        <f>IF($E150="","",'【様式１】教育課程特例校指定申請書（新規）'!$F$114)</f>
        <v/>
      </c>
      <c r="AI150" s="73" t="str">
        <f>IF($E150="","",'【様式１】教育課程特例校指定申請書（新規）'!$F$115)</f>
        <v/>
      </c>
      <c r="AJ150" s="73" t="str">
        <f>IF($E150="","",'【様式１】教育課程特例校指定申請書（新規）'!$F$116)</f>
        <v/>
      </c>
      <c r="AK150" s="73" t="str">
        <f>IF($E150="","",'【様式１】教育課程特例校指定申請書（新規）'!$F$117)</f>
        <v/>
      </c>
      <c r="AL150" s="73" t="str">
        <f>IF($E150="","",'【様式１】教育課程特例校指定申請書（新規）'!$F$118)</f>
        <v/>
      </c>
      <c r="AM150" s="73" t="str">
        <f>IF($E150="","",'【様式１】教育課程特例校指定申請書（新規）'!$F$124)</f>
        <v/>
      </c>
      <c r="AN150" s="73" t="str">
        <f>IF($E150="","",'【様式１】教育課程特例校指定申請書（新規）'!$F$125)</f>
        <v/>
      </c>
      <c r="AO150" s="73" t="str">
        <f>IF($E150="","",'【様式１】教育課程特例校指定申請書（新規）'!$F$126)</f>
        <v/>
      </c>
      <c r="AP150" s="73" t="str">
        <f>IF($E150="","",'【様式１】教育課程特例校指定申請書（新規）'!$F$127)</f>
        <v/>
      </c>
      <c r="AQ150" s="73" t="str">
        <f>IF($E150="","",'【様式１】教育課程特例校指定申請書（新規）'!$F$128)</f>
        <v/>
      </c>
      <c r="AR150" s="73" t="str">
        <f>IF($E150="","",'【様式１】教育課程特例校指定申請書（新規）'!$F$129)</f>
        <v/>
      </c>
      <c r="AS150" s="74" t="str">
        <f t="shared" si="2"/>
        <v/>
      </c>
    </row>
    <row r="151" spans="1:45">
      <c r="A151" s="64" t="str">
        <f>IF(E151="","",'【様式１】教育課程特例校指定申請書（新規）'!E$22)</f>
        <v/>
      </c>
      <c r="B151" s="65" t="str">
        <f>IF(E151="","",'【様式１】教育課程特例校指定申請書（新規）'!E$20)</f>
        <v/>
      </c>
      <c r="C151" s="65" t="str">
        <f>IF(E151="","",'【様式１】教育課程特例校指定申請書（新規）'!E$19)</f>
        <v/>
      </c>
      <c r="D151" s="70" t="str">
        <f>IF(E151="","",IF('【様式１】教育課程特例校指定申請書（新規）'!E$17="私立（学校法人立）","私立",IF('【様式１】教育課程特例校指定申請書（新規）'!E$17="私立（学校設置会社立）","株立",'【様式１】教育課程特例校指定申請書（新規）'!E$17)))</f>
        <v/>
      </c>
      <c r="E151" s="67"/>
      <c r="F151" s="70" t="str">
        <f>IF(E151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1" s="70" t="str">
        <f>IF(E151="","",IF(MONTH('【様式１】教育課程特例校指定申請書（新規）'!J$5)&lt;4,YEAR('【様式１】教育課程特例校指定申請書（新規）'!J$5),YEAR('【様式１】教育課程特例校指定申請書（新規）'!J$5)+1)+0.4)</f>
        <v/>
      </c>
      <c r="H151" s="65"/>
      <c r="I151" s="65"/>
      <c r="J151" s="65"/>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73" t="str">
        <f>IF($E151="","",'【様式１】教育課程特例校指定申請書（新規）'!$F$113)</f>
        <v/>
      </c>
      <c r="AH151" s="73" t="str">
        <f>IF($E151="","",'【様式１】教育課程特例校指定申請書（新規）'!$F$114)</f>
        <v/>
      </c>
      <c r="AI151" s="73" t="str">
        <f>IF($E151="","",'【様式１】教育課程特例校指定申請書（新規）'!$F$115)</f>
        <v/>
      </c>
      <c r="AJ151" s="73" t="str">
        <f>IF($E151="","",'【様式１】教育課程特例校指定申請書（新規）'!$F$116)</f>
        <v/>
      </c>
      <c r="AK151" s="73" t="str">
        <f>IF($E151="","",'【様式１】教育課程特例校指定申請書（新規）'!$F$117)</f>
        <v/>
      </c>
      <c r="AL151" s="73" t="str">
        <f>IF($E151="","",'【様式１】教育課程特例校指定申請書（新規）'!$F$118)</f>
        <v/>
      </c>
      <c r="AM151" s="73" t="str">
        <f>IF($E151="","",'【様式１】教育課程特例校指定申請書（新規）'!$F$124)</f>
        <v/>
      </c>
      <c r="AN151" s="73" t="str">
        <f>IF($E151="","",'【様式１】教育課程特例校指定申請書（新規）'!$F$125)</f>
        <v/>
      </c>
      <c r="AO151" s="73" t="str">
        <f>IF($E151="","",'【様式１】教育課程特例校指定申請書（新規）'!$F$126)</f>
        <v/>
      </c>
      <c r="AP151" s="73" t="str">
        <f>IF($E151="","",'【様式１】教育課程特例校指定申請書（新規）'!$F$127)</f>
        <v/>
      </c>
      <c r="AQ151" s="73" t="str">
        <f>IF($E151="","",'【様式１】教育課程特例校指定申請書（新規）'!$F$128)</f>
        <v/>
      </c>
      <c r="AR151" s="73" t="str">
        <f>IF($E151="","",'【様式１】教育課程特例校指定申請書（新規）'!$F$129)</f>
        <v/>
      </c>
      <c r="AS151" s="74" t="str">
        <f t="shared" si="2"/>
        <v/>
      </c>
    </row>
    <row r="152" spans="1:45">
      <c r="A152" s="64" t="str">
        <f>IF(E152="","",'【様式１】教育課程特例校指定申請書（新規）'!E$22)</f>
        <v/>
      </c>
      <c r="B152" s="65" t="str">
        <f>IF(E152="","",'【様式１】教育課程特例校指定申請書（新規）'!E$20)</f>
        <v/>
      </c>
      <c r="C152" s="65" t="str">
        <f>IF(E152="","",'【様式１】教育課程特例校指定申請書（新規）'!E$19)</f>
        <v/>
      </c>
      <c r="D152" s="70" t="str">
        <f>IF(E152="","",IF('【様式１】教育課程特例校指定申請書（新規）'!E$17="私立（学校法人立）","私立",IF('【様式１】教育課程特例校指定申請書（新規）'!E$17="私立（学校設置会社立）","株立",'【様式１】教育課程特例校指定申請書（新規）'!E$17)))</f>
        <v/>
      </c>
      <c r="E152" s="67"/>
      <c r="F152" s="70" t="str">
        <f>IF(E152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2" s="70" t="str">
        <f>IF(E152="","",IF(MONTH('【様式１】教育課程特例校指定申請書（新規）'!J$5)&lt;4,YEAR('【様式１】教育課程特例校指定申請書（新規）'!J$5),YEAR('【様式１】教育課程特例校指定申請書（新規）'!J$5)+1)+0.4)</f>
        <v/>
      </c>
      <c r="H152" s="65"/>
      <c r="I152" s="65"/>
      <c r="J152" s="65"/>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73" t="str">
        <f>IF($E152="","",'【様式１】教育課程特例校指定申請書（新規）'!$F$113)</f>
        <v/>
      </c>
      <c r="AH152" s="73" t="str">
        <f>IF($E152="","",'【様式１】教育課程特例校指定申請書（新規）'!$F$114)</f>
        <v/>
      </c>
      <c r="AI152" s="73" t="str">
        <f>IF($E152="","",'【様式１】教育課程特例校指定申請書（新規）'!$F$115)</f>
        <v/>
      </c>
      <c r="AJ152" s="73" t="str">
        <f>IF($E152="","",'【様式１】教育課程特例校指定申請書（新規）'!$F$116)</f>
        <v/>
      </c>
      <c r="AK152" s="73" t="str">
        <f>IF($E152="","",'【様式１】教育課程特例校指定申請書（新規）'!$F$117)</f>
        <v/>
      </c>
      <c r="AL152" s="73" t="str">
        <f>IF($E152="","",'【様式１】教育課程特例校指定申請書（新規）'!$F$118)</f>
        <v/>
      </c>
      <c r="AM152" s="73" t="str">
        <f>IF($E152="","",'【様式１】教育課程特例校指定申請書（新規）'!$F$124)</f>
        <v/>
      </c>
      <c r="AN152" s="73" t="str">
        <f>IF($E152="","",'【様式１】教育課程特例校指定申請書（新規）'!$F$125)</f>
        <v/>
      </c>
      <c r="AO152" s="73" t="str">
        <f>IF($E152="","",'【様式１】教育課程特例校指定申請書（新規）'!$F$126)</f>
        <v/>
      </c>
      <c r="AP152" s="73" t="str">
        <f>IF($E152="","",'【様式１】教育課程特例校指定申請書（新規）'!$F$127)</f>
        <v/>
      </c>
      <c r="AQ152" s="73" t="str">
        <f>IF($E152="","",'【様式１】教育課程特例校指定申請書（新規）'!$F$128)</f>
        <v/>
      </c>
      <c r="AR152" s="73" t="str">
        <f>IF($E152="","",'【様式１】教育課程特例校指定申請書（新規）'!$F$129)</f>
        <v/>
      </c>
      <c r="AS152" s="74" t="str">
        <f t="shared" si="2"/>
        <v/>
      </c>
    </row>
    <row r="153" spans="1:45">
      <c r="A153" s="64" t="str">
        <f>IF(E153="","",'【様式１】教育課程特例校指定申請書（新規）'!E$22)</f>
        <v/>
      </c>
      <c r="B153" s="65" t="str">
        <f>IF(E153="","",'【様式１】教育課程特例校指定申請書（新規）'!E$20)</f>
        <v/>
      </c>
      <c r="C153" s="65" t="str">
        <f>IF(E153="","",'【様式１】教育課程特例校指定申請書（新規）'!E$19)</f>
        <v/>
      </c>
      <c r="D153" s="70" t="str">
        <f>IF(E153="","",IF('【様式１】教育課程特例校指定申請書（新規）'!E$17="私立（学校法人立）","私立",IF('【様式１】教育課程特例校指定申請書（新規）'!E$17="私立（学校設置会社立）","株立",'【様式１】教育課程特例校指定申請書（新規）'!E$17)))</f>
        <v/>
      </c>
      <c r="E153" s="67"/>
      <c r="F153" s="70" t="str">
        <f>IF(E153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3" s="70" t="str">
        <f>IF(E153="","",IF(MONTH('【様式１】教育課程特例校指定申請書（新規）'!J$5)&lt;4,YEAR('【様式１】教育課程特例校指定申請書（新規）'!J$5),YEAR('【様式１】教育課程特例校指定申請書（新規）'!J$5)+1)+0.4)</f>
        <v/>
      </c>
      <c r="H153" s="65"/>
      <c r="I153" s="65"/>
      <c r="J153" s="65"/>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73" t="str">
        <f>IF($E153="","",'【様式１】教育課程特例校指定申請書（新規）'!$F$113)</f>
        <v/>
      </c>
      <c r="AH153" s="73" t="str">
        <f>IF($E153="","",'【様式１】教育課程特例校指定申請書（新規）'!$F$114)</f>
        <v/>
      </c>
      <c r="AI153" s="73" t="str">
        <f>IF($E153="","",'【様式１】教育課程特例校指定申請書（新規）'!$F$115)</f>
        <v/>
      </c>
      <c r="AJ153" s="73" t="str">
        <f>IF($E153="","",'【様式１】教育課程特例校指定申請書（新規）'!$F$116)</f>
        <v/>
      </c>
      <c r="AK153" s="73" t="str">
        <f>IF($E153="","",'【様式１】教育課程特例校指定申請書（新規）'!$F$117)</f>
        <v/>
      </c>
      <c r="AL153" s="73" t="str">
        <f>IF($E153="","",'【様式１】教育課程特例校指定申請書（新規）'!$F$118)</f>
        <v/>
      </c>
      <c r="AM153" s="73" t="str">
        <f>IF($E153="","",'【様式１】教育課程特例校指定申請書（新規）'!$F$124)</f>
        <v/>
      </c>
      <c r="AN153" s="73" t="str">
        <f>IF($E153="","",'【様式１】教育課程特例校指定申請書（新規）'!$F$125)</f>
        <v/>
      </c>
      <c r="AO153" s="73" t="str">
        <f>IF($E153="","",'【様式１】教育課程特例校指定申請書（新規）'!$F$126)</f>
        <v/>
      </c>
      <c r="AP153" s="73" t="str">
        <f>IF($E153="","",'【様式１】教育課程特例校指定申請書（新規）'!$F$127)</f>
        <v/>
      </c>
      <c r="AQ153" s="73" t="str">
        <f>IF($E153="","",'【様式１】教育課程特例校指定申請書（新規）'!$F$128)</f>
        <v/>
      </c>
      <c r="AR153" s="73" t="str">
        <f>IF($E153="","",'【様式１】教育課程特例校指定申請書（新規）'!$F$129)</f>
        <v/>
      </c>
      <c r="AS153" s="74" t="str">
        <f t="shared" si="2"/>
        <v/>
      </c>
    </row>
    <row r="154" spans="1:45">
      <c r="A154" s="64" t="str">
        <f>IF(E154="","",'【様式１】教育課程特例校指定申請書（新規）'!E$22)</f>
        <v/>
      </c>
      <c r="B154" s="65" t="str">
        <f>IF(E154="","",'【様式１】教育課程特例校指定申請書（新規）'!E$20)</f>
        <v/>
      </c>
      <c r="C154" s="65" t="str">
        <f>IF(E154="","",'【様式１】教育課程特例校指定申請書（新規）'!E$19)</f>
        <v/>
      </c>
      <c r="D154" s="70" t="str">
        <f>IF(E154="","",IF('【様式１】教育課程特例校指定申請書（新規）'!E$17="私立（学校法人立）","私立",IF('【様式１】教育課程特例校指定申請書（新規）'!E$17="私立（学校設置会社立）","株立",'【様式１】教育課程特例校指定申請書（新規）'!E$17)))</f>
        <v/>
      </c>
      <c r="E154" s="67"/>
      <c r="F154" s="70" t="str">
        <f>IF(E154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4" s="70" t="str">
        <f>IF(E154="","",IF(MONTH('【様式１】教育課程特例校指定申請書（新規）'!J$5)&lt;4,YEAR('【様式１】教育課程特例校指定申請書（新規）'!J$5),YEAR('【様式１】教育課程特例校指定申請書（新規）'!J$5)+1)+0.4)</f>
        <v/>
      </c>
      <c r="H154" s="65"/>
      <c r="I154" s="65"/>
      <c r="J154" s="65"/>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73" t="str">
        <f>IF($E154="","",'【様式１】教育課程特例校指定申請書（新規）'!$F$113)</f>
        <v/>
      </c>
      <c r="AH154" s="73" t="str">
        <f>IF($E154="","",'【様式１】教育課程特例校指定申請書（新規）'!$F$114)</f>
        <v/>
      </c>
      <c r="AI154" s="73" t="str">
        <f>IF($E154="","",'【様式１】教育課程特例校指定申請書（新規）'!$F$115)</f>
        <v/>
      </c>
      <c r="AJ154" s="73" t="str">
        <f>IF($E154="","",'【様式１】教育課程特例校指定申請書（新規）'!$F$116)</f>
        <v/>
      </c>
      <c r="AK154" s="73" t="str">
        <f>IF($E154="","",'【様式１】教育課程特例校指定申請書（新規）'!$F$117)</f>
        <v/>
      </c>
      <c r="AL154" s="73" t="str">
        <f>IF($E154="","",'【様式１】教育課程特例校指定申請書（新規）'!$F$118)</f>
        <v/>
      </c>
      <c r="AM154" s="73" t="str">
        <f>IF($E154="","",'【様式１】教育課程特例校指定申請書（新規）'!$F$124)</f>
        <v/>
      </c>
      <c r="AN154" s="73" t="str">
        <f>IF($E154="","",'【様式１】教育課程特例校指定申請書（新規）'!$F$125)</f>
        <v/>
      </c>
      <c r="AO154" s="73" t="str">
        <f>IF($E154="","",'【様式１】教育課程特例校指定申請書（新規）'!$F$126)</f>
        <v/>
      </c>
      <c r="AP154" s="73" t="str">
        <f>IF($E154="","",'【様式１】教育課程特例校指定申請書（新規）'!$F$127)</f>
        <v/>
      </c>
      <c r="AQ154" s="73" t="str">
        <f>IF($E154="","",'【様式１】教育課程特例校指定申請書（新規）'!$F$128)</f>
        <v/>
      </c>
      <c r="AR154" s="73" t="str">
        <f>IF($E154="","",'【様式１】教育課程特例校指定申請書（新規）'!$F$129)</f>
        <v/>
      </c>
      <c r="AS154" s="74" t="str">
        <f t="shared" si="2"/>
        <v/>
      </c>
    </row>
    <row r="155" spans="1:45">
      <c r="A155" s="64" t="str">
        <f>IF(E155="","",'【様式１】教育課程特例校指定申請書（新規）'!E$22)</f>
        <v/>
      </c>
      <c r="B155" s="65" t="str">
        <f>IF(E155="","",'【様式１】教育課程特例校指定申請書（新規）'!E$20)</f>
        <v/>
      </c>
      <c r="C155" s="65" t="str">
        <f>IF(E155="","",'【様式１】教育課程特例校指定申請書（新規）'!E$19)</f>
        <v/>
      </c>
      <c r="D155" s="70" t="str">
        <f>IF(E155="","",IF('【様式１】教育課程特例校指定申請書（新規）'!E$17="私立（学校法人立）","私立",IF('【様式１】教育課程特例校指定申請書（新規）'!E$17="私立（学校設置会社立）","株立",'【様式１】教育課程特例校指定申請書（新規）'!E$17)))</f>
        <v/>
      </c>
      <c r="E155" s="67"/>
      <c r="F155" s="70" t="str">
        <f>IF(E155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5" s="70" t="str">
        <f>IF(E155="","",IF(MONTH('【様式１】教育課程特例校指定申請書（新規）'!J$5)&lt;4,YEAR('【様式１】教育課程特例校指定申請書（新規）'!J$5),YEAR('【様式１】教育課程特例校指定申請書（新規）'!J$5)+1)+0.4)</f>
        <v/>
      </c>
      <c r="H155" s="65"/>
      <c r="I155" s="65"/>
      <c r="J155" s="65"/>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73" t="str">
        <f>IF($E155="","",'【様式１】教育課程特例校指定申請書（新規）'!$F$113)</f>
        <v/>
      </c>
      <c r="AH155" s="73" t="str">
        <f>IF($E155="","",'【様式１】教育課程特例校指定申請書（新規）'!$F$114)</f>
        <v/>
      </c>
      <c r="AI155" s="73" t="str">
        <f>IF($E155="","",'【様式１】教育課程特例校指定申請書（新規）'!$F$115)</f>
        <v/>
      </c>
      <c r="AJ155" s="73" t="str">
        <f>IF($E155="","",'【様式１】教育課程特例校指定申請書（新規）'!$F$116)</f>
        <v/>
      </c>
      <c r="AK155" s="73" t="str">
        <f>IF($E155="","",'【様式１】教育課程特例校指定申請書（新規）'!$F$117)</f>
        <v/>
      </c>
      <c r="AL155" s="73" t="str">
        <f>IF($E155="","",'【様式１】教育課程特例校指定申請書（新規）'!$F$118)</f>
        <v/>
      </c>
      <c r="AM155" s="73" t="str">
        <f>IF($E155="","",'【様式１】教育課程特例校指定申請書（新規）'!$F$124)</f>
        <v/>
      </c>
      <c r="AN155" s="73" t="str">
        <f>IF($E155="","",'【様式１】教育課程特例校指定申請書（新規）'!$F$125)</f>
        <v/>
      </c>
      <c r="AO155" s="73" t="str">
        <f>IF($E155="","",'【様式１】教育課程特例校指定申請書（新規）'!$F$126)</f>
        <v/>
      </c>
      <c r="AP155" s="73" t="str">
        <f>IF($E155="","",'【様式１】教育課程特例校指定申請書（新規）'!$F$127)</f>
        <v/>
      </c>
      <c r="AQ155" s="73" t="str">
        <f>IF($E155="","",'【様式１】教育課程特例校指定申請書（新規）'!$F$128)</f>
        <v/>
      </c>
      <c r="AR155" s="73" t="str">
        <f>IF($E155="","",'【様式１】教育課程特例校指定申請書（新規）'!$F$129)</f>
        <v/>
      </c>
      <c r="AS155" s="74" t="str">
        <f t="shared" si="2"/>
        <v/>
      </c>
    </row>
    <row r="156" spans="1:45">
      <c r="A156" s="64" t="str">
        <f>IF(E156="","",'【様式１】教育課程特例校指定申請書（新規）'!E$22)</f>
        <v/>
      </c>
      <c r="B156" s="65" t="str">
        <f>IF(E156="","",'【様式１】教育課程特例校指定申請書（新規）'!E$20)</f>
        <v/>
      </c>
      <c r="C156" s="65" t="str">
        <f>IF(E156="","",'【様式１】教育課程特例校指定申請書（新規）'!E$19)</f>
        <v/>
      </c>
      <c r="D156" s="70" t="str">
        <f>IF(E156="","",IF('【様式１】教育課程特例校指定申請書（新規）'!E$17="私立（学校法人立）","私立",IF('【様式１】教育課程特例校指定申請書（新規）'!E$17="私立（学校設置会社立）","株立",'【様式１】教育課程特例校指定申請書（新規）'!E$17)))</f>
        <v/>
      </c>
      <c r="E156" s="67"/>
      <c r="F156" s="70" t="str">
        <f>IF(E156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6" s="70" t="str">
        <f>IF(E156="","",IF(MONTH('【様式１】教育課程特例校指定申請書（新規）'!J$5)&lt;4,YEAR('【様式１】教育課程特例校指定申請書（新規）'!J$5),YEAR('【様式１】教育課程特例校指定申請書（新規）'!J$5)+1)+0.4)</f>
        <v/>
      </c>
      <c r="H156" s="65"/>
      <c r="I156" s="65"/>
      <c r="J156" s="65"/>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73" t="str">
        <f>IF($E156="","",'【様式１】教育課程特例校指定申請書（新規）'!$F$113)</f>
        <v/>
      </c>
      <c r="AH156" s="73" t="str">
        <f>IF($E156="","",'【様式１】教育課程特例校指定申請書（新規）'!$F$114)</f>
        <v/>
      </c>
      <c r="AI156" s="73" t="str">
        <f>IF($E156="","",'【様式１】教育課程特例校指定申請書（新規）'!$F$115)</f>
        <v/>
      </c>
      <c r="AJ156" s="73" t="str">
        <f>IF($E156="","",'【様式１】教育課程特例校指定申請書（新規）'!$F$116)</f>
        <v/>
      </c>
      <c r="AK156" s="73" t="str">
        <f>IF($E156="","",'【様式１】教育課程特例校指定申請書（新規）'!$F$117)</f>
        <v/>
      </c>
      <c r="AL156" s="73" t="str">
        <f>IF($E156="","",'【様式１】教育課程特例校指定申請書（新規）'!$F$118)</f>
        <v/>
      </c>
      <c r="AM156" s="73" t="str">
        <f>IF($E156="","",'【様式１】教育課程特例校指定申請書（新規）'!$F$124)</f>
        <v/>
      </c>
      <c r="AN156" s="73" t="str">
        <f>IF($E156="","",'【様式１】教育課程特例校指定申請書（新規）'!$F$125)</f>
        <v/>
      </c>
      <c r="AO156" s="73" t="str">
        <f>IF($E156="","",'【様式１】教育課程特例校指定申請書（新規）'!$F$126)</f>
        <v/>
      </c>
      <c r="AP156" s="73" t="str">
        <f>IF($E156="","",'【様式１】教育課程特例校指定申請書（新規）'!$F$127)</f>
        <v/>
      </c>
      <c r="AQ156" s="73" t="str">
        <f>IF($E156="","",'【様式１】教育課程特例校指定申請書（新規）'!$F$128)</f>
        <v/>
      </c>
      <c r="AR156" s="73" t="str">
        <f>IF($E156="","",'【様式１】教育課程特例校指定申請書（新規）'!$F$129)</f>
        <v/>
      </c>
      <c r="AS156" s="74" t="str">
        <f t="shared" si="2"/>
        <v/>
      </c>
    </row>
    <row r="157" spans="1:45">
      <c r="A157" s="64" t="str">
        <f>IF(E157="","",'【様式１】教育課程特例校指定申請書（新規）'!E$22)</f>
        <v/>
      </c>
      <c r="B157" s="65" t="str">
        <f>IF(E157="","",'【様式１】教育課程特例校指定申請書（新規）'!E$20)</f>
        <v/>
      </c>
      <c r="C157" s="65" t="str">
        <f>IF(E157="","",'【様式１】教育課程特例校指定申請書（新規）'!E$19)</f>
        <v/>
      </c>
      <c r="D157" s="70" t="str">
        <f>IF(E157="","",IF('【様式１】教育課程特例校指定申請書（新規）'!E$17="私立（学校法人立）","私立",IF('【様式１】教育課程特例校指定申請書（新規）'!E$17="私立（学校設置会社立）","株立",'【様式１】教育課程特例校指定申請書（新規）'!E$17)))</f>
        <v/>
      </c>
      <c r="E157" s="67"/>
      <c r="F157" s="70" t="str">
        <f>IF(E157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7" s="70" t="str">
        <f>IF(E157="","",IF(MONTH('【様式１】教育課程特例校指定申請書（新規）'!J$5)&lt;4,YEAR('【様式１】教育課程特例校指定申請書（新規）'!J$5),YEAR('【様式１】教育課程特例校指定申請書（新規）'!J$5)+1)+0.4)</f>
        <v/>
      </c>
      <c r="H157" s="65"/>
      <c r="I157" s="65"/>
      <c r="J157" s="65"/>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73" t="str">
        <f>IF($E157="","",'【様式１】教育課程特例校指定申請書（新規）'!$F$113)</f>
        <v/>
      </c>
      <c r="AH157" s="73" t="str">
        <f>IF($E157="","",'【様式１】教育課程特例校指定申請書（新規）'!$F$114)</f>
        <v/>
      </c>
      <c r="AI157" s="73" t="str">
        <f>IF($E157="","",'【様式１】教育課程特例校指定申請書（新規）'!$F$115)</f>
        <v/>
      </c>
      <c r="AJ157" s="73" t="str">
        <f>IF($E157="","",'【様式１】教育課程特例校指定申請書（新規）'!$F$116)</f>
        <v/>
      </c>
      <c r="AK157" s="73" t="str">
        <f>IF($E157="","",'【様式１】教育課程特例校指定申請書（新規）'!$F$117)</f>
        <v/>
      </c>
      <c r="AL157" s="73" t="str">
        <f>IF($E157="","",'【様式１】教育課程特例校指定申請書（新規）'!$F$118)</f>
        <v/>
      </c>
      <c r="AM157" s="73" t="str">
        <f>IF($E157="","",'【様式１】教育課程特例校指定申請書（新規）'!$F$124)</f>
        <v/>
      </c>
      <c r="AN157" s="73" t="str">
        <f>IF($E157="","",'【様式１】教育課程特例校指定申請書（新規）'!$F$125)</f>
        <v/>
      </c>
      <c r="AO157" s="73" t="str">
        <f>IF($E157="","",'【様式１】教育課程特例校指定申請書（新規）'!$F$126)</f>
        <v/>
      </c>
      <c r="AP157" s="73" t="str">
        <f>IF($E157="","",'【様式１】教育課程特例校指定申請書（新規）'!$F$127)</f>
        <v/>
      </c>
      <c r="AQ157" s="73" t="str">
        <f>IF($E157="","",'【様式１】教育課程特例校指定申請書（新規）'!$F$128)</f>
        <v/>
      </c>
      <c r="AR157" s="73" t="str">
        <f>IF($E157="","",'【様式１】教育課程特例校指定申請書（新規）'!$F$129)</f>
        <v/>
      </c>
      <c r="AS157" s="74" t="str">
        <f t="shared" si="2"/>
        <v/>
      </c>
    </row>
    <row r="158" spans="1:45">
      <c r="A158" s="64" t="str">
        <f>IF(E158="","",'【様式１】教育課程特例校指定申請書（新規）'!E$22)</f>
        <v/>
      </c>
      <c r="B158" s="65" t="str">
        <f>IF(E158="","",'【様式１】教育課程特例校指定申請書（新規）'!E$20)</f>
        <v/>
      </c>
      <c r="C158" s="65" t="str">
        <f>IF(E158="","",'【様式１】教育課程特例校指定申請書（新規）'!E$19)</f>
        <v/>
      </c>
      <c r="D158" s="70" t="str">
        <f>IF(E158="","",IF('【様式１】教育課程特例校指定申請書（新規）'!E$17="私立（学校法人立）","私立",IF('【様式１】教育課程特例校指定申請書（新規）'!E$17="私立（学校設置会社立）","株立",'【様式１】教育課程特例校指定申請書（新規）'!E$17)))</f>
        <v/>
      </c>
      <c r="E158" s="67"/>
      <c r="F158" s="70" t="str">
        <f>IF(E158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8" s="70" t="str">
        <f>IF(E158="","",IF(MONTH('【様式１】教育課程特例校指定申請書（新規）'!J$5)&lt;4,YEAR('【様式１】教育課程特例校指定申請書（新規）'!J$5),YEAR('【様式１】教育課程特例校指定申請書（新規）'!J$5)+1)+0.4)</f>
        <v/>
      </c>
      <c r="H158" s="65"/>
      <c r="I158" s="65"/>
      <c r="J158" s="65"/>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73" t="str">
        <f>IF($E158="","",'【様式１】教育課程特例校指定申請書（新規）'!$F$113)</f>
        <v/>
      </c>
      <c r="AH158" s="73" t="str">
        <f>IF($E158="","",'【様式１】教育課程特例校指定申請書（新規）'!$F$114)</f>
        <v/>
      </c>
      <c r="AI158" s="73" t="str">
        <f>IF($E158="","",'【様式１】教育課程特例校指定申請書（新規）'!$F$115)</f>
        <v/>
      </c>
      <c r="AJ158" s="73" t="str">
        <f>IF($E158="","",'【様式１】教育課程特例校指定申請書（新規）'!$F$116)</f>
        <v/>
      </c>
      <c r="AK158" s="73" t="str">
        <f>IF($E158="","",'【様式１】教育課程特例校指定申請書（新規）'!$F$117)</f>
        <v/>
      </c>
      <c r="AL158" s="73" t="str">
        <f>IF($E158="","",'【様式１】教育課程特例校指定申請書（新規）'!$F$118)</f>
        <v/>
      </c>
      <c r="AM158" s="73" t="str">
        <f>IF($E158="","",'【様式１】教育課程特例校指定申請書（新規）'!$F$124)</f>
        <v/>
      </c>
      <c r="AN158" s="73" t="str">
        <f>IF($E158="","",'【様式１】教育課程特例校指定申請書（新規）'!$F$125)</f>
        <v/>
      </c>
      <c r="AO158" s="73" t="str">
        <f>IF($E158="","",'【様式１】教育課程特例校指定申請書（新規）'!$F$126)</f>
        <v/>
      </c>
      <c r="AP158" s="73" t="str">
        <f>IF($E158="","",'【様式１】教育課程特例校指定申請書（新規）'!$F$127)</f>
        <v/>
      </c>
      <c r="AQ158" s="73" t="str">
        <f>IF($E158="","",'【様式１】教育課程特例校指定申請書（新規）'!$F$128)</f>
        <v/>
      </c>
      <c r="AR158" s="73" t="str">
        <f>IF($E158="","",'【様式１】教育課程特例校指定申請書（新規）'!$F$129)</f>
        <v/>
      </c>
      <c r="AS158" s="74" t="str">
        <f t="shared" si="2"/>
        <v/>
      </c>
    </row>
    <row r="159" spans="1:45">
      <c r="A159" s="64" t="str">
        <f>IF(E159="","",'【様式１】教育課程特例校指定申請書（新規）'!E$22)</f>
        <v/>
      </c>
      <c r="B159" s="65" t="str">
        <f>IF(E159="","",'【様式１】教育課程特例校指定申請書（新規）'!E$20)</f>
        <v/>
      </c>
      <c r="C159" s="65" t="str">
        <f>IF(E159="","",'【様式１】教育課程特例校指定申請書（新規）'!E$19)</f>
        <v/>
      </c>
      <c r="D159" s="70" t="str">
        <f>IF(E159="","",IF('【様式１】教育課程特例校指定申請書（新規）'!E$17="私立（学校法人立）","私立",IF('【様式１】教育課程特例校指定申請書（新規）'!E$17="私立（学校設置会社立）","株立",'【様式１】教育課程特例校指定申請書（新規）'!E$17)))</f>
        <v/>
      </c>
      <c r="E159" s="67"/>
      <c r="F159" s="70" t="str">
        <f>IF(E159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59" s="70" t="str">
        <f>IF(E159="","",IF(MONTH('【様式１】教育課程特例校指定申請書（新規）'!J$5)&lt;4,YEAR('【様式１】教育課程特例校指定申請書（新規）'!J$5),YEAR('【様式１】教育課程特例校指定申請書（新規）'!J$5)+1)+0.4)</f>
        <v/>
      </c>
      <c r="H159" s="65"/>
      <c r="I159" s="65"/>
      <c r="J159" s="65"/>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73" t="str">
        <f>IF($E159="","",'【様式１】教育課程特例校指定申請書（新規）'!$F$113)</f>
        <v/>
      </c>
      <c r="AH159" s="73" t="str">
        <f>IF($E159="","",'【様式１】教育課程特例校指定申請書（新規）'!$F$114)</f>
        <v/>
      </c>
      <c r="AI159" s="73" t="str">
        <f>IF($E159="","",'【様式１】教育課程特例校指定申請書（新規）'!$F$115)</f>
        <v/>
      </c>
      <c r="AJ159" s="73" t="str">
        <f>IF($E159="","",'【様式１】教育課程特例校指定申請書（新規）'!$F$116)</f>
        <v/>
      </c>
      <c r="AK159" s="73" t="str">
        <f>IF($E159="","",'【様式１】教育課程特例校指定申請書（新規）'!$F$117)</f>
        <v/>
      </c>
      <c r="AL159" s="73" t="str">
        <f>IF($E159="","",'【様式１】教育課程特例校指定申請書（新規）'!$F$118)</f>
        <v/>
      </c>
      <c r="AM159" s="73" t="str">
        <f>IF($E159="","",'【様式１】教育課程特例校指定申請書（新規）'!$F$124)</f>
        <v/>
      </c>
      <c r="AN159" s="73" t="str">
        <f>IF($E159="","",'【様式１】教育課程特例校指定申請書（新規）'!$F$125)</f>
        <v/>
      </c>
      <c r="AO159" s="73" t="str">
        <f>IF($E159="","",'【様式１】教育課程特例校指定申請書（新規）'!$F$126)</f>
        <v/>
      </c>
      <c r="AP159" s="73" t="str">
        <f>IF($E159="","",'【様式１】教育課程特例校指定申請書（新規）'!$F$127)</f>
        <v/>
      </c>
      <c r="AQ159" s="73" t="str">
        <f>IF($E159="","",'【様式１】教育課程特例校指定申請書（新規）'!$F$128)</f>
        <v/>
      </c>
      <c r="AR159" s="73" t="str">
        <f>IF($E159="","",'【様式１】教育課程特例校指定申請書（新規）'!$F$129)</f>
        <v/>
      </c>
      <c r="AS159" s="74" t="str">
        <f t="shared" si="2"/>
        <v/>
      </c>
    </row>
    <row r="160" spans="1:45">
      <c r="A160" s="64" t="str">
        <f>IF(E160="","",'【様式１】教育課程特例校指定申請書（新規）'!E$22)</f>
        <v/>
      </c>
      <c r="B160" s="65" t="str">
        <f>IF(E160="","",'【様式１】教育課程特例校指定申請書（新規）'!E$20)</f>
        <v/>
      </c>
      <c r="C160" s="65" t="str">
        <f>IF(E160="","",'【様式１】教育課程特例校指定申請書（新規）'!E$19)</f>
        <v/>
      </c>
      <c r="D160" s="70" t="str">
        <f>IF(E160="","",IF('【様式１】教育課程特例校指定申請書（新規）'!E$17="私立（学校法人立）","私立",IF('【様式１】教育課程特例校指定申請書（新規）'!E$17="私立（学校設置会社立）","株立",'【様式１】教育課程特例校指定申請書（新規）'!E$17)))</f>
        <v/>
      </c>
      <c r="E160" s="67"/>
      <c r="F160" s="70" t="str">
        <f>IF(E160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0" s="70" t="str">
        <f>IF(E160="","",IF(MONTH('【様式１】教育課程特例校指定申請書（新規）'!J$5)&lt;4,YEAR('【様式１】教育課程特例校指定申請書（新規）'!J$5),YEAR('【様式１】教育課程特例校指定申請書（新規）'!J$5)+1)+0.4)</f>
        <v/>
      </c>
      <c r="H160" s="65"/>
      <c r="I160" s="65"/>
      <c r="J160" s="65"/>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73" t="str">
        <f>IF($E160="","",'【様式１】教育課程特例校指定申請書（新規）'!$F$113)</f>
        <v/>
      </c>
      <c r="AH160" s="73" t="str">
        <f>IF($E160="","",'【様式１】教育課程特例校指定申請書（新規）'!$F$114)</f>
        <v/>
      </c>
      <c r="AI160" s="73" t="str">
        <f>IF($E160="","",'【様式１】教育課程特例校指定申請書（新規）'!$F$115)</f>
        <v/>
      </c>
      <c r="AJ160" s="73" t="str">
        <f>IF($E160="","",'【様式１】教育課程特例校指定申請書（新規）'!$F$116)</f>
        <v/>
      </c>
      <c r="AK160" s="73" t="str">
        <f>IF($E160="","",'【様式１】教育課程特例校指定申請書（新規）'!$F$117)</f>
        <v/>
      </c>
      <c r="AL160" s="73" t="str">
        <f>IF($E160="","",'【様式１】教育課程特例校指定申請書（新規）'!$F$118)</f>
        <v/>
      </c>
      <c r="AM160" s="73" t="str">
        <f>IF($E160="","",'【様式１】教育課程特例校指定申請書（新規）'!$F$124)</f>
        <v/>
      </c>
      <c r="AN160" s="73" t="str">
        <f>IF($E160="","",'【様式１】教育課程特例校指定申請書（新規）'!$F$125)</f>
        <v/>
      </c>
      <c r="AO160" s="73" t="str">
        <f>IF($E160="","",'【様式１】教育課程特例校指定申請書（新規）'!$F$126)</f>
        <v/>
      </c>
      <c r="AP160" s="73" t="str">
        <f>IF($E160="","",'【様式１】教育課程特例校指定申請書（新規）'!$F$127)</f>
        <v/>
      </c>
      <c r="AQ160" s="73" t="str">
        <f>IF($E160="","",'【様式１】教育課程特例校指定申請書（新規）'!$F$128)</f>
        <v/>
      </c>
      <c r="AR160" s="73" t="str">
        <f>IF($E160="","",'【様式１】教育課程特例校指定申請書（新規）'!$F$129)</f>
        <v/>
      </c>
      <c r="AS160" s="74" t="str">
        <f t="shared" si="2"/>
        <v/>
      </c>
    </row>
    <row r="161" spans="1:45">
      <c r="A161" s="64" t="str">
        <f>IF(E161="","",'【様式１】教育課程特例校指定申請書（新規）'!E$22)</f>
        <v/>
      </c>
      <c r="B161" s="65" t="str">
        <f>IF(E161="","",'【様式１】教育課程特例校指定申請書（新規）'!E$20)</f>
        <v/>
      </c>
      <c r="C161" s="65" t="str">
        <f>IF(E161="","",'【様式１】教育課程特例校指定申請書（新規）'!E$19)</f>
        <v/>
      </c>
      <c r="D161" s="70" t="str">
        <f>IF(E161="","",IF('【様式１】教育課程特例校指定申請書（新規）'!E$17="私立（学校法人立）","私立",IF('【様式１】教育課程特例校指定申請書（新規）'!E$17="私立（学校設置会社立）","株立",'【様式１】教育課程特例校指定申請書（新規）'!E$17)))</f>
        <v/>
      </c>
      <c r="E161" s="67"/>
      <c r="F161" s="70" t="str">
        <f>IF(E161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1" s="70" t="str">
        <f>IF(E161="","",IF(MONTH('【様式１】教育課程特例校指定申請書（新規）'!J$5)&lt;4,YEAR('【様式１】教育課程特例校指定申請書（新規）'!J$5),YEAR('【様式１】教育課程特例校指定申請書（新規）'!J$5)+1)+0.4)</f>
        <v/>
      </c>
      <c r="H161" s="65"/>
      <c r="I161" s="65"/>
      <c r="J161" s="65"/>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73" t="str">
        <f>IF($E161="","",'【様式１】教育課程特例校指定申請書（新規）'!$F$113)</f>
        <v/>
      </c>
      <c r="AH161" s="73" t="str">
        <f>IF($E161="","",'【様式１】教育課程特例校指定申請書（新規）'!$F$114)</f>
        <v/>
      </c>
      <c r="AI161" s="73" t="str">
        <f>IF($E161="","",'【様式１】教育課程特例校指定申請書（新規）'!$F$115)</f>
        <v/>
      </c>
      <c r="AJ161" s="73" t="str">
        <f>IF($E161="","",'【様式１】教育課程特例校指定申請書（新規）'!$F$116)</f>
        <v/>
      </c>
      <c r="AK161" s="73" t="str">
        <f>IF($E161="","",'【様式１】教育課程特例校指定申請書（新規）'!$F$117)</f>
        <v/>
      </c>
      <c r="AL161" s="73" t="str">
        <f>IF($E161="","",'【様式１】教育課程特例校指定申請書（新規）'!$F$118)</f>
        <v/>
      </c>
      <c r="AM161" s="73" t="str">
        <f>IF($E161="","",'【様式１】教育課程特例校指定申請書（新規）'!$F$124)</f>
        <v/>
      </c>
      <c r="AN161" s="73" t="str">
        <f>IF($E161="","",'【様式１】教育課程特例校指定申請書（新規）'!$F$125)</f>
        <v/>
      </c>
      <c r="AO161" s="73" t="str">
        <f>IF($E161="","",'【様式１】教育課程特例校指定申請書（新規）'!$F$126)</f>
        <v/>
      </c>
      <c r="AP161" s="73" t="str">
        <f>IF($E161="","",'【様式１】教育課程特例校指定申請書（新規）'!$F$127)</f>
        <v/>
      </c>
      <c r="AQ161" s="73" t="str">
        <f>IF($E161="","",'【様式１】教育課程特例校指定申請書（新規）'!$F$128)</f>
        <v/>
      </c>
      <c r="AR161" s="73" t="str">
        <f>IF($E161="","",'【様式１】教育課程特例校指定申請書（新規）'!$F$129)</f>
        <v/>
      </c>
      <c r="AS161" s="74" t="str">
        <f t="shared" si="2"/>
        <v/>
      </c>
    </row>
    <row r="162" spans="1:45">
      <c r="A162" s="64" t="str">
        <f>IF(E162="","",'【様式１】教育課程特例校指定申請書（新規）'!E$22)</f>
        <v/>
      </c>
      <c r="B162" s="65" t="str">
        <f>IF(E162="","",'【様式１】教育課程特例校指定申請書（新規）'!E$20)</f>
        <v/>
      </c>
      <c r="C162" s="65" t="str">
        <f>IF(E162="","",'【様式１】教育課程特例校指定申請書（新規）'!E$19)</f>
        <v/>
      </c>
      <c r="D162" s="70" t="str">
        <f>IF(E162="","",IF('【様式１】教育課程特例校指定申請書（新規）'!E$17="私立（学校法人立）","私立",IF('【様式１】教育課程特例校指定申請書（新規）'!E$17="私立（学校設置会社立）","株立",'【様式１】教育課程特例校指定申請書（新規）'!E$17)))</f>
        <v/>
      </c>
      <c r="E162" s="67"/>
      <c r="F162" s="70" t="str">
        <f>IF(E162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2" s="70" t="str">
        <f>IF(E162="","",IF(MONTH('【様式１】教育課程特例校指定申請書（新規）'!J$5)&lt;4,YEAR('【様式１】教育課程特例校指定申請書（新規）'!J$5),YEAR('【様式１】教育課程特例校指定申請書（新規）'!J$5)+1)+0.4)</f>
        <v/>
      </c>
      <c r="H162" s="65"/>
      <c r="I162" s="65"/>
      <c r="J162" s="65"/>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73" t="str">
        <f>IF($E162="","",'【様式１】教育課程特例校指定申請書（新規）'!$F$113)</f>
        <v/>
      </c>
      <c r="AH162" s="73" t="str">
        <f>IF($E162="","",'【様式１】教育課程特例校指定申請書（新規）'!$F$114)</f>
        <v/>
      </c>
      <c r="AI162" s="73" t="str">
        <f>IF($E162="","",'【様式１】教育課程特例校指定申請書（新規）'!$F$115)</f>
        <v/>
      </c>
      <c r="AJ162" s="73" t="str">
        <f>IF($E162="","",'【様式１】教育課程特例校指定申請書（新規）'!$F$116)</f>
        <v/>
      </c>
      <c r="AK162" s="73" t="str">
        <f>IF($E162="","",'【様式１】教育課程特例校指定申請書（新規）'!$F$117)</f>
        <v/>
      </c>
      <c r="AL162" s="73" t="str">
        <f>IF($E162="","",'【様式１】教育課程特例校指定申請書（新規）'!$F$118)</f>
        <v/>
      </c>
      <c r="AM162" s="73" t="str">
        <f>IF($E162="","",'【様式１】教育課程特例校指定申請書（新規）'!$F$124)</f>
        <v/>
      </c>
      <c r="AN162" s="73" t="str">
        <f>IF($E162="","",'【様式１】教育課程特例校指定申請書（新規）'!$F$125)</f>
        <v/>
      </c>
      <c r="AO162" s="73" t="str">
        <f>IF($E162="","",'【様式１】教育課程特例校指定申請書（新規）'!$F$126)</f>
        <v/>
      </c>
      <c r="AP162" s="73" t="str">
        <f>IF($E162="","",'【様式１】教育課程特例校指定申請書（新規）'!$F$127)</f>
        <v/>
      </c>
      <c r="AQ162" s="73" t="str">
        <f>IF($E162="","",'【様式１】教育課程特例校指定申請書（新規）'!$F$128)</f>
        <v/>
      </c>
      <c r="AR162" s="73" t="str">
        <f>IF($E162="","",'【様式１】教育課程特例校指定申請書（新規）'!$F$129)</f>
        <v/>
      </c>
      <c r="AS162" s="74" t="str">
        <f t="shared" si="2"/>
        <v/>
      </c>
    </row>
    <row r="163" spans="1:45">
      <c r="A163" s="64" t="str">
        <f>IF(E163="","",'【様式１】教育課程特例校指定申請書（新規）'!E$22)</f>
        <v/>
      </c>
      <c r="B163" s="65" t="str">
        <f>IF(E163="","",'【様式１】教育課程特例校指定申請書（新規）'!E$20)</f>
        <v/>
      </c>
      <c r="C163" s="65" t="str">
        <f>IF(E163="","",'【様式１】教育課程特例校指定申請書（新規）'!E$19)</f>
        <v/>
      </c>
      <c r="D163" s="70" t="str">
        <f>IF(E163="","",IF('【様式１】教育課程特例校指定申請書（新規）'!E$17="私立（学校法人立）","私立",IF('【様式１】教育課程特例校指定申請書（新規）'!E$17="私立（学校設置会社立）","株立",'【様式１】教育課程特例校指定申請書（新規）'!E$17)))</f>
        <v/>
      </c>
      <c r="E163" s="67"/>
      <c r="F163" s="70" t="str">
        <f>IF(E163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3" s="70" t="str">
        <f>IF(E163="","",IF(MONTH('【様式１】教育課程特例校指定申請書（新規）'!J$5)&lt;4,YEAR('【様式１】教育課程特例校指定申請書（新規）'!J$5),YEAR('【様式１】教育課程特例校指定申請書（新規）'!J$5)+1)+0.4)</f>
        <v/>
      </c>
      <c r="H163" s="65"/>
      <c r="I163" s="65"/>
      <c r="J163" s="65"/>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73" t="str">
        <f>IF($E163="","",'【様式１】教育課程特例校指定申請書（新規）'!$F$113)</f>
        <v/>
      </c>
      <c r="AH163" s="73" t="str">
        <f>IF($E163="","",'【様式１】教育課程特例校指定申請書（新規）'!$F$114)</f>
        <v/>
      </c>
      <c r="AI163" s="73" t="str">
        <f>IF($E163="","",'【様式１】教育課程特例校指定申請書（新規）'!$F$115)</f>
        <v/>
      </c>
      <c r="AJ163" s="73" t="str">
        <f>IF($E163="","",'【様式１】教育課程特例校指定申請書（新規）'!$F$116)</f>
        <v/>
      </c>
      <c r="AK163" s="73" t="str">
        <f>IF($E163="","",'【様式１】教育課程特例校指定申請書（新規）'!$F$117)</f>
        <v/>
      </c>
      <c r="AL163" s="73" t="str">
        <f>IF($E163="","",'【様式１】教育課程特例校指定申請書（新規）'!$F$118)</f>
        <v/>
      </c>
      <c r="AM163" s="73" t="str">
        <f>IF($E163="","",'【様式１】教育課程特例校指定申請書（新規）'!$F$124)</f>
        <v/>
      </c>
      <c r="AN163" s="73" t="str">
        <f>IF($E163="","",'【様式１】教育課程特例校指定申請書（新規）'!$F$125)</f>
        <v/>
      </c>
      <c r="AO163" s="73" t="str">
        <f>IF($E163="","",'【様式１】教育課程特例校指定申請書（新規）'!$F$126)</f>
        <v/>
      </c>
      <c r="AP163" s="73" t="str">
        <f>IF($E163="","",'【様式１】教育課程特例校指定申請書（新規）'!$F$127)</f>
        <v/>
      </c>
      <c r="AQ163" s="73" t="str">
        <f>IF($E163="","",'【様式１】教育課程特例校指定申請書（新規）'!$F$128)</f>
        <v/>
      </c>
      <c r="AR163" s="73" t="str">
        <f>IF($E163="","",'【様式１】教育課程特例校指定申請書（新規）'!$F$129)</f>
        <v/>
      </c>
      <c r="AS163" s="74" t="str">
        <f t="shared" si="2"/>
        <v/>
      </c>
    </row>
    <row r="164" spans="1:45">
      <c r="A164" s="64" t="str">
        <f>IF(E164="","",'【様式１】教育課程特例校指定申請書（新規）'!E$22)</f>
        <v/>
      </c>
      <c r="B164" s="65" t="str">
        <f>IF(E164="","",'【様式１】教育課程特例校指定申請書（新規）'!E$20)</f>
        <v/>
      </c>
      <c r="C164" s="65" t="str">
        <f>IF(E164="","",'【様式１】教育課程特例校指定申請書（新規）'!E$19)</f>
        <v/>
      </c>
      <c r="D164" s="70" t="str">
        <f>IF(E164="","",IF('【様式１】教育課程特例校指定申請書（新規）'!E$17="私立（学校法人立）","私立",IF('【様式１】教育課程特例校指定申請書（新規）'!E$17="私立（学校設置会社立）","株立",'【様式１】教育課程特例校指定申請書（新規）'!E$17)))</f>
        <v/>
      </c>
      <c r="E164" s="67"/>
      <c r="F164" s="70" t="str">
        <f>IF(E164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4" s="70" t="str">
        <f>IF(E164="","",IF(MONTH('【様式１】教育課程特例校指定申請書（新規）'!J$5)&lt;4,YEAR('【様式１】教育課程特例校指定申請書（新規）'!J$5),YEAR('【様式１】教育課程特例校指定申請書（新規）'!J$5)+1)+0.4)</f>
        <v/>
      </c>
      <c r="H164" s="65"/>
      <c r="I164" s="65"/>
      <c r="J164" s="65"/>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73" t="str">
        <f>IF($E164="","",'【様式１】教育課程特例校指定申請書（新規）'!$F$113)</f>
        <v/>
      </c>
      <c r="AH164" s="73" t="str">
        <f>IF($E164="","",'【様式１】教育課程特例校指定申請書（新規）'!$F$114)</f>
        <v/>
      </c>
      <c r="AI164" s="73" t="str">
        <f>IF($E164="","",'【様式１】教育課程特例校指定申請書（新規）'!$F$115)</f>
        <v/>
      </c>
      <c r="AJ164" s="73" t="str">
        <f>IF($E164="","",'【様式１】教育課程特例校指定申請書（新規）'!$F$116)</f>
        <v/>
      </c>
      <c r="AK164" s="73" t="str">
        <f>IF($E164="","",'【様式１】教育課程特例校指定申請書（新規）'!$F$117)</f>
        <v/>
      </c>
      <c r="AL164" s="73" t="str">
        <f>IF($E164="","",'【様式１】教育課程特例校指定申請書（新規）'!$F$118)</f>
        <v/>
      </c>
      <c r="AM164" s="73" t="str">
        <f>IF($E164="","",'【様式１】教育課程特例校指定申請書（新規）'!$F$124)</f>
        <v/>
      </c>
      <c r="AN164" s="73" t="str">
        <f>IF($E164="","",'【様式１】教育課程特例校指定申請書（新規）'!$F$125)</f>
        <v/>
      </c>
      <c r="AO164" s="73" t="str">
        <f>IF($E164="","",'【様式１】教育課程特例校指定申請書（新規）'!$F$126)</f>
        <v/>
      </c>
      <c r="AP164" s="73" t="str">
        <f>IF($E164="","",'【様式１】教育課程特例校指定申請書（新規）'!$F$127)</f>
        <v/>
      </c>
      <c r="AQ164" s="73" t="str">
        <f>IF($E164="","",'【様式１】教育課程特例校指定申請書（新規）'!$F$128)</f>
        <v/>
      </c>
      <c r="AR164" s="73" t="str">
        <f>IF($E164="","",'【様式１】教育課程特例校指定申請書（新規）'!$F$129)</f>
        <v/>
      </c>
      <c r="AS164" s="74" t="str">
        <f t="shared" si="2"/>
        <v/>
      </c>
    </row>
    <row r="165" spans="1:45">
      <c r="A165" s="64" t="str">
        <f>IF(E165="","",'【様式１】教育課程特例校指定申請書（新規）'!E$22)</f>
        <v/>
      </c>
      <c r="B165" s="65" t="str">
        <f>IF(E165="","",'【様式１】教育課程特例校指定申請書（新規）'!E$20)</f>
        <v/>
      </c>
      <c r="C165" s="65" t="str">
        <f>IF(E165="","",'【様式１】教育課程特例校指定申請書（新規）'!E$19)</f>
        <v/>
      </c>
      <c r="D165" s="70" t="str">
        <f>IF(E165="","",IF('【様式１】教育課程特例校指定申請書（新規）'!E$17="私立（学校法人立）","私立",IF('【様式１】教育課程特例校指定申請書（新規）'!E$17="私立（学校設置会社立）","株立",'【様式１】教育課程特例校指定申請書（新規）'!E$17)))</f>
        <v/>
      </c>
      <c r="E165" s="67"/>
      <c r="F165" s="70" t="str">
        <f>IF(E165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5" s="70" t="str">
        <f>IF(E165="","",IF(MONTH('【様式１】教育課程特例校指定申請書（新規）'!J$5)&lt;4,YEAR('【様式１】教育課程特例校指定申請書（新規）'!J$5),YEAR('【様式１】教育課程特例校指定申請書（新規）'!J$5)+1)+0.4)</f>
        <v/>
      </c>
      <c r="H165" s="65"/>
      <c r="I165" s="65"/>
      <c r="J165" s="65"/>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73" t="str">
        <f>IF($E165="","",'【様式１】教育課程特例校指定申請書（新規）'!$F$113)</f>
        <v/>
      </c>
      <c r="AH165" s="73" t="str">
        <f>IF($E165="","",'【様式１】教育課程特例校指定申請書（新規）'!$F$114)</f>
        <v/>
      </c>
      <c r="AI165" s="73" t="str">
        <f>IF($E165="","",'【様式１】教育課程特例校指定申請書（新規）'!$F$115)</f>
        <v/>
      </c>
      <c r="AJ165" s="73" t="str">
        <f>IF($E165="","",'【様式１】教育課程特例校指定申請書（新規）'!$F$116)</f>
        <v/>
      </c>
      <c r="AK165" s="73" t="str">
        <f>IF($E165="","",'【様式１】教育課程特例校指定申請書（新規）'!$F$117)</f>
        <v/>
      </c>
      <c r="AL165" s="73" t="str">
        <f>IF($E165="","",'【様式１】教育課程特例校指定申請書（新規）'!$F$118)</f>
        <v/>
      </c>
      <c r="AM165" s="73" t="str">
        <f>IF($E165="","",'【様式１】教育課程特例校指定申請書（新規）'!$F$124)</f>
        <v/>
      </c>
      <c r="AN165" s="73" t="str">
        <f>IF($E165="","",'【様式１】教育課程特例校指定申請書（新規）'!$F$125)</f>
        <v/>
      </c>
      <c r="AO165" s="73" t="str">
        <f>IF($E165="","",'【様式１】教育課程特例校指定申請書（新規）'!$F$126)</f>
        <v/>
      </c>
      <c r="AP165" s="73" t="str">
        <f>IF($E165="","",'【様式１】教育課程特例校指定申請書（新規）'!$F$127)</f>
        <v/>
      </c>
      <c r="AQ165" s="73" t="str">
        <f>IF($E165="","",'【様式１】教育課程特例校指定申請書（新規）'!$F$128)</f>
        <v/>
      </c>
      <c r="AR165" s="73" t="str">
        <f>IF($E165="","",'【様式１】教育課程特例校指定申請書（新規）'!$F$129)</f>
        <v/>
      </c>
      <c r="AS165" s="74" t="str">
        <f t="shared" si="2"/>
        <v/>
      </c>
    </row>
    <row r="166" spans="1:45">
      <c r="A166" s="64" t="str">
        <f>IF(E166="","",'【様式１】教育課程特例校指定申請書（新規）'!E$22)</f>
        <v/>
      </c>
      <c r="B166" s="65" t="str">
        <f>IF(E166="","",'【様式１】教育課程特例校指定申請書（新規）'!E$20)</f>
        <v/>
      </c>
      <c r="C166" s="65" t="str">
        <f>IF(E166="","",'【様式１】教育課程特例校指定申請書（新規）'!E$19)</f>
        <v/>
      </c>
      <c r="D166" s="70" t="str">
        <f>IF(E166="","",IF('【様式１】教育課程特例校指定申請書（新規）'!E$17="私立（学校法人立）","私立",IF('【様式１】教育課程特例校指定申請書（新規）'!E$17="私立（学校設置会社立）","株立",'【様式１】教育課程特例校指定申請書（新規）'!E$17)))</f>
        <v/>
      </c>
      <c r="E166" s="67"/>
      <c r="F166" s="70" t="str">
        <f>IF(E166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6" s="70" t="str">
        <f>IF(E166="","",IF(MONTH('【様式１】教育課程特例校指定申請書（新規）'!J$5)&lt;4,YEAR('【様式１】教育課程特例校指定申請書（新規）'!J$5),YEAR('【様式１】教育課程特例校指定申請書（新規）'!J$5)+1)+0.4)</f>
        <v/>
      </c>
      <c r="H166" s="65"/>
      <c r="I166" s="65"/>
      <c r="J166" s="65"/>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73" t="str">
        <f>IF($E166="","",'【様式１】教育課程特例校指定申請書（新規）'!$F$113)</f>
        <v/>
      </c>
      <c r="AH166" s="73" t="str">
        <f>IF($E166="","",'【様式１】教育課程特例校指定申請書（新規）'!$F$114)</f>
        <v/>
      </c>
      <c r="AI166" s="73" t="str">
        <f>IF($E166="","",'【様式１】教育課程特例校指定申請書（新規）'!$F$115)</f>
        <v/>
      </c>
      <c r="AJ166" s="73" t="str">
        <f>IF($E166="","",'【様式１】教育課程特例校指定申請書（新規）'!$F$116)</f>
        <v/>
      </c>
      <c r="AK166" s="73" t="str">
        <f>IF($E166="","",'【様式１】教育課程特例校指定申請書（新規）'!$F$117)</f>
        <v/>
      </c>
      <c r="AL166" s="73" t="str">
        <f>IF($E166="","",'【様式１】教育課程特例校指定申請書（新規）'!$F$118)</f>
        <v/>
      </c>
      <c r="AM166" s="73" t="str">
        <f>IF($E166="","",'【様式１】教育課程特例校指定申請書（新規）'!$F$124)</f>
        <v/>
      </c>
      <c r="AN166" s="73" t="str">
        <f>IF($E166="","",'【様式１】教育課程特例校指定申請書（新規）'!$F$125)</f>
        <v/>
      </c>
      <c r="AO166" s="73" t="str">
        <f>IF($E166="","",'【様式１】教育課程特例校指定申請書（新規）'!$F$126)</f>
        <v/>
      </c>
      <c r="AP166" s="73" t="str">
        <f>IF($E166="","",'【様式１】教育課程特例校指定申請書（新規）'!$F$127)</f>
        <v/>
      </c>
      <c r="AQ166" s="73" t="str">
        <f>IF($E166="","",'【様式１】教育課程特例校指定申請書（新規）'!$F$128)</f>
        <v/>
      </c>
      <c r="AR166" s="73" t="str">
        <f>IF($E166="","",'【様式１】教育課程特例校指定申請書（新規）'!$F$129)</f>
        <v/>
      </c>
      <c r="AS166" s="74" t="str">
        <f t="shared" si="2"/>
        <v/>
      </c>
    </row>
    <row r="167" spans="1:45">
      <c r="A167" s="64" t="str">
        <f>IF(E167="","",'【様式１】教育課程特例校指定申請書（新規）'!E$22)</f>
        <v/>
      </c>
      <c r="B167" s="65" t="str">
        <f>IF(E167="","",'【様式１】教育課程特例校指定申請書（新規）'!E$20)</f>
        <v/>
      </c>
      <c r="C167" s="65" t="str">
        <f>IF(E167="","",'【様式１】教育課程特例校指定申請書（新規）'!E$19)</f>
        <v/>
      </c>
      <c r="D167" s="70" t="str">
        <f>IF(E167="","",IF('【様式１】教育課程特例校指定申請書（新規）'!E$17="私立（学校法人立）","私立",IF('【様式１】教育課程特例校指定申請書（新規）'!E$17="私立（学校設置会社立）","株立",'【様式１】教育課程特例校指定申請書（新規）'!E$17)))</f>
        <v/>
      </c>
      <c r="E167" s="67"/>
      <c r="F167" s="70" t="str">
        <f>IF(E167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7" s="70" t="str">
        <f>IF(E167="","",IF(MONTH('【様式１】教育課程特例校指定申請書（新規）'!J$5)&lt;4,YEAR('【様式１】教育課程特例校指定申請書（新規）'!J$5),YEAR('【様式１】教育課程特例校指定申請書（新規）'!J$5)+1)+0.4)</f>
        <v/>
      </c>
      <c r="H167" s="65"/>
      <c r="I167" s="65"/>
      <c r="J167" s="65"/>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73" t="str">
        <f>IF($E167="","",'【様式１】教育課程特例校指定申請書（新規）'!$F$113)</f>
        <v/>
      </c>
      <c r="AH167" s="73" t="str">
        <f>IF($E167="","",'【様式１】教育課程特例校指定申請書（新規）'!$F$114)</f>
        <v/>
      </c>
      <c r="AI167" s="73" t="str">
        <f>IF($E167="","",'【様式１】教育課程特例校指定申請書（新規）'!$F$115)</f>
        <v/>
      </c>
      <c r="AJ167" s="73" t="str">
        <f>IF($E167="","",'【様式１】教育課程特例校指定申請書（新規）'!$F$116)</f>
        <v/>
      </c>
      <c r="AK167" s="73" t="str">
        <f>IF($E167="","",'【様式１】教育課程特例校指定申請書（新規）'!$F$117)</f>
        <v/>
      </c>
      <c r="AL167" s="73" t="str">
        <f>IF($E167="","",'【様式１】教育課程特例校指定申請書（新規）'!$F$118)</f>
        <v/>
      </c>
      <c r="AM167" s="73" t="str">
        <f>IF($E167="","",'【様式１】教育課程特例校指定申請書（新規）'!$F$124)</f>
        <v/>
      </c>
      <c r="AN167" s="73" t="str">
        <f>IF($E167="","",'【様式１】教育課程特例校指定申請書（新規）'!$F$125)</f>
        <v/>
      </c>
      <c r="AO167" s="73" t="str">
        <f>IF($E167="","",'【様式１】教育課程特例校指定申請書（新規）'!$F$126)</f>
        <v/>
      </c>
      <c r="AP167" s="73" t="str">
        <f>IF($E167="","",'【様式１】教育課程特例校指定申請書（新規）'!$F$127)</f>
        <v/>
      </c>
      <c r="AQ167" s="73" t="str">
        <f>IF($E167="","",'【様式１】教育課程特例校指定申請書（新規）'!$F$128)</f>
        <v/>
      </c>
      <c r="AR167" s="73" t="str">
        <f>IF($E167="","",'【様式１】教育課程特例校指定申請書（新規）'!$F$129)</f>
        <v/>
      </c>
      <c r="AS167" s="74" t="str">
        <f t="shared" si="2"/>
        <v/>
      </c>
    </row>
    <row r="168" spans="1:45">
      <c r="A168" s="64" t="str">
        <f>IF(E168="","",'【様式１】教育課程特例校指定申請書（新規）'!E$22)</f>
        <v/>
      </c>
      <c r="B168" s="65" t="str">
        <f>IF(E168="","",'【様式１】教育課程特例校指定申請書（新規）'!E$20)</f>
        <v/>
      </c>
      <c r="C168" s="65" t="str">
        <f>IF(E168="","",'【様式１】教育課程特例校指定申請書（新規）'!E$19)</f>
        <v/>
      </c>
      <c r="D168" s="70" t="str">
        <f>IF(E168="","",IF('【様式１】教育課程特例校指定申請書（新規）'!E$17="私立（学校法人立）","私立",IF('【様式１】教育課程特例校指定申請書（新規）'!E$17="私立（学校設置会社立）","株立",'【様式１】教育課程特例校指定申請書（新規）'!E$17)))</f>
        <v/>
      </c>
      <c r="E168" s="67"/>
      <c r="F168" s="70" t="str">
        <f>IF(E168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8" s="70" t="str">
        <f>IF(E168="","",IF(MONTH('【様式１】教育課程特例校指定申請書（新規）'!J$5)&lt;4,YEAR('【様式１】教育課程特例校指定申請書（新規）'!J$5),YEAR('【様式１】教育課程特例校指定申請書（新規）'!J$5)+1)+0.4)</f>
        <v/>
      </c>
      <c r="H168" s="65"/>
      <c r="I168" s="65"/>
      <c r="J168" s="65"/>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73" t="str">
        <f>IF($E168="","",'【様式１】教育課程特例校指定申請書（新規）'!$F$113)</f>
        <v/>
      </c>
      <c r="AH168" s="73" t="str">
        <f>IF($E168="","",'【様式１】教育課程特例校指定申請書（新規）'!$F$114)</f>
        <v/>
      </c>
      <c r="AI168" s="73" t="str">
        <f>IF($E168="","",'【様式１】教育課程特例校指定申請書（新規）'!$F$115)</f>
        <v/>
      </c>
      <c r="AJ168" s="73" t="str">
        <f>IF($E168="","",'【様式１】教育課程特例校指定申請書（新規）'!$F$116)</f>
        <v/>
      </c>
      <c r="AK168" s="73" t="str">
        <f>IF($E168="","",'【様式１】教育課程特例校指定申請書（新規）'!$F$117)</f>
        <v/>
      </c>
      <c r="AL168" s="73" t="str">
        <f>IF($E168="","",'【様式１】教育課程特例校指定申請書（新規）'!$F$118)</f>
        <v/>
      </c>
      <c r="AM168" s="73" t="str">
        <f>IF($E168="","",'【様式１】教育課程特例校指定申請書（新規）'!$F$124)</f>
        <v/>
      </c>
      <c r="AN168" s="73" t="str">
        <f>IF($E168="","",'【様式１】教育課程特例校指定申請書（新規）'!$F$125)</f>
        <v/>
      </c>
      <c r="AO168" s="73" t="str">
        <f>IF($E168="","",'【様式１】教育課程特例校指定申請書（新規）'!$F$126)</f>
        <v/>
      </c>
      <c r="AP168" s="73" t="str">
        <f>IF($E168="","",'【様式１】教育課程特例校指定申請書（新規）'!$F$127)</f>
        <v/>
      </c>
      <c r="AQ168" s="73" t="str">
        <f>IF($E168="","",'【様式１】教育課程特例校指定申請書（新規）'!$F$128)</f>
        <v/>
      </c>
      <c r="AR168" s="73" t="str">
        <f>IF($E168="","",'【様式１】教育課程特例校指定申請書（新規）'!$F$129)</f>
        <v/>
      </c>
      <c r="AS168" s="74" t="str">
        <f t="shared" si="2"/>
        <v/>
      </c>
    </row>
    <row r="169" spans="1:45">
      <c r="A169" s="64" t="str">
        <f>IF(E169="","",'【様式１】教育課程特例校指定申請書（新規）'!E$22)</f>
        <v/>
      </c>
      <c r="B169" s="65" t="str">
        <f>IF(E169="","",'【様式１】教育課程特例校指定申請書（新規）'!E$20)</f>
        <v/>
      </c>
      <c r="C169" s="65" t="str">
        <f>IF(E169="","",'【様式１】教育課程特例校指定申請書（新規）'!E$19)</f>
        <v/>
      </c>
      <c r="D169" s="70" t="str">
        <f>IF(E169="","",IF('【様式１】教育課程特例校指定申請書（新規）'!E$17="私立（学校法人立）","私立",IF('【様式１】教育課程特例校指定申請書（新規）'!E$17="私立（学校設置会社立）","株立",'【様式１】教育課程特例校指定申請書（新規）'!E$17)))</f>
        <v/>
      </c>
      <c r="E169" s="67"/>
      <c r="F169" s="70" t="str">
        <f>IF(E169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69" s="70" t="str">
        <f>IF(E169="","",IF(MONTH('【様式１】教育課程特例校指定申請書（新規）'!J$5)&lt;4,YEAR('【様式１】教育課程特例校指定申請書（新規）'!J$5),YEAR('【様式１】教育課程特例校指定申請書（新規）'!J$5)+1)+0.4)</f>
        <v/>
      </c>
      <c r="H169" s="65"/>
      <c r="I169" s="65"/>
      <c r="J169" s="65"/>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73" t="str">
        <f>IF($E169="","",'【様式１】教育課程特例校指定申請書（新規）'!$F$113)</f>
        <v/>
      </c>
      <c r="AH169" s="73" t="str">
        <f>IF($E169="","",'【様式１】教育課程特例校指定申請書（新規）'!$F$114)</f>
        <v/>
      </c>
      <c r="AI169" s="73" t="str">
        <f>IF($E169="","",'【様式１】教育課程特例校指定申請書（新規）'!$F$115)</f>
        <v/>
      </c>
      <c r="AJ169" s="73" t="str">
        <f>IF($E169="","",'【様式１】教育課程特例校指定申請書（新規）'!$F$116)</f>
        <v/>
      </c>
      <c r="AK169" s="73" t="str">
        <f>IF($E169="","",'【様式１】教育課程特例校指定申請書（新規）'!$F$117)</f>
        <v/>
      </c>
      <c r="AL169" s="73" t="str">
        <f>IF($E169="","",'【様式１】教育課程特例校指定申請書（新規）'!$F$118)</f>
        <v/>
      </c>
      <c r="AM169" s="73" t="str">
        <f>IF($E169="","",'【様式１】教育課程特例校指定申請書（新規）'!$F$124)</f>
        <v/>
      </c>
      <c r="AN169" s="73" t="str">
        <f>IF($E169="","",'【様式１】教育課程特例校指定申請書（新規）'!$F$125)</f>
        <v/>
      </c>
      <c r="AO169" s="73" t="str">
        <f>IF($E169="","",'【様式１】教育課程特例校指定申請書（新規）'!$F$126)</f>
        <v/>
      </c>
      <c r="AP169" s="73" t="str">
        <f>IF($E169="","",'【様式１】教育課程特例校指定申請書（新規）'!$F$127)</f>
        <v/>
      </c>
      <c r="AQ169" s="73" t="str">
        <f>IF($E169="","",'【様式１】教育課程特例校指定申請書（新規）'!$F$128)</f>
        <v/>
      </c>
      <c r="AR169" s="73" t="str">
        <f>IF($E169="","",'【様式１】教育課程特例校指定申請書（新規）'!$F$129)</f>
        <v/>
      </c>
      <c r="AS169" s="74" t="str">
        <f t="shared" si="2"/>
        <v/>
      </c>
    </row>
    <row r="170" spans="1:45">
      <c r="A170" s="64" t="str">
        <f>IF(E170="","",'【様式１】教育課程特例校指定申請書（新規）'!E$22)</f>
        <v/>
      </c>
      <c r="B170" s="65" t="str">
        <f>IF(E170="","",'【様式１】教育課程特例校指定申請書（新規）'!E$20)</f>
        <v/>
      </c>
      <c r="C170" s="65" t="str">
        <f>IF(E170="","",'【様式１】教育課程特例校指定申請書（新規）'!E$19)</f>
        <v/>
      </c>
      <c r="D170" s="70" t="str">
        <f>IF(E170="","",IF('【様式１】教育課程特例校指定申請書（新規）'!E$17="私立（学校法人立）","私立",IF('【様式１】教育課程特例校指定申請書（新規）'!E$17="私立（学校設置会社立）","株立",'【様式１】教育課程特例校指定申請書（新規）'!E$17)))</f>
        <v/>
      </c>
      <c r="E170" s="67"/>
      <c r="F170" s="70" t="str">
        <f>IF(E170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0" s="70" t="str">
        <f>IF(E170="","",IF(MONTH('【様式１】教育課程特例校指定申請書（新規）'!J$5)&lt;4,YEAR('【様式１】教育課程特例校指定申請書（新規）'!J$5),YEAR('【様式１】教育課程特例校指定申請書（新規）'!J$5)+1)+0.4)</f>
        <v/>
      </c>
      <c r="H170" s="65"/>
      <c r="I170" s="65"/>
      <c r="J170" s="65"/>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73" t="str">
        <f>IF($E170="","",'【様式１】教育課程特例校指定申請書（新規）'!$F$113)</f>
        <v/>
      </c>
      <c r="AH170" s="73" t="str">
        <f>IF($E170="","",'【様式１】教育課程特例校指定申請書（新規）'!$F$114)</f>
        <v/>
      </c>
      <c r="AI170" s="73" t="str">
        <f>IF($E170="","",'【様式１】教育課程特例校指定申請書（新規）'!$F$115)</f>
        <v/>
      </c>
      <c r="AJ170" s="73" t="str">
        <f>IF($E170="","",'【様式１】教育課程特例校指定申請書（新規）'!$F$116)</f>
        <v/>
      </c>
      <c r="AK170" s="73" t="str">
        <f>IF($E170="","",'【様式１】教育課程特例校指定申請書（新規）'!$F$117)</f>
        <v/>
      </c>
      <c r="AL170" s="73" t="str">
        <f>IF($E170="","",'【様式１】教育課程特例校指定申請書（新規）'!$F$118)</f>
        <v/>
      </c>
      <c r="AM170" s="73" t="str">
        <f>IF($E170="","",'【様式１】教育課程特例校指定申請書（新規）'!$F$124)</f>
        <v/>
      </c>
      <c r="AN170" s="73" t="str">
        <f>IF($E170="","",'【様式１】教育課程特例校指定申請書（新規）'!$F$125)</f>
        <v/>
      </c>
      <c r="AO170" s="73" t="str">
        <f>IF($E170="","",'【様式１】教育課程特例校指定申請書（新規）'!$F$126)</f>
        <v/>
      </c>
      <c r="AP170" s="73" t="str">
        <f>IF($E170="","",'【様式１】教育課程特例校指定申請書（新規）'!$F$127)</f>
        <v/>
      </c>
      <c r="AQ170" s="73" t="str">
        <f>IF($E170="","",'【様式１】教育課程特例校指定申請書（新規）'!$F$128)</f>
        <v/>
      </c>
      <c r="AR170" s="73" t="str">
        <f>IF($E170="","",'【様式１】教育課程特例校指定申請書（新規）'!$F$129)</f>
        <v/>
      </c>
      <c r="AS170" s="74" t="str">
        <f t="shared" si="2"/>
        <v/>
      </c>
    </row>
    <row r="171" spans="1:45">
      <c r="A171" s="64" t="str">
        <f>IF(E171="","",'【様式１】教育課程特例校指定申請書（新規）'!E$22)</f>
        <v/>
      </c>
      <c r="B171" s="65" t="str">
        <f>IF(E171="","",'【様式１】教育課程特例校指定申請書（新規）'!E$20)</f>
        <v/>
      </c>
      <c r="C171" s="65" t="str">
        <f>IF(E171="","",'【様式１】教育課程特例校指定申請書（新規）'!E$19)</f>
        <v/>
      </c>
      <c r="D171" s="70" t="str">
        <f>IF(E171="","",IF('【様式１】教育課程特例校指定申請書（新規）'!E$17="私立（学校法人立）","私立",IF('【様式１】教育課程特例校指定申請書（新規）'!E$17="私立（学校設置会社立）","株立",'【様式１】教育課程特例校指定申請書（新規）'!E$17)))</f>
        <v/>
      </c>
      <c r="E171" s="67"/>
      <c r="F171" s="70" t="str">
        <f>IF(E171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1" s="70" t="str">
        <f>IF(E171="","",IF(MONTH('【様式１】教育課程特例校指定申請書（新規）'!J$5)&lt;4,YEAR('【様式１】教育課程特例校指定申請書（新規）'!J$5),YEAR('【様式１】教育課程特例校指定申請書（新規）'!J$5)+1)+0.4)</f>
        <v/>
      </c>
      <c r="H171" s="65"/>
      <c r="I171" s="65"/>
      <c r="J171" s="65"/>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73" t="str">
        <f>IF($E171="","",'【様式１】教育課程特例校指定申請書（新規）'!$F$113)</f>
        <v/>
      </c>
      <c r="AH171" s="73" t="str">
        <f>IF($E171="","",'【様式１】教育課程特例校指定申請書（新規）'!$F$114)</f>
        <v/>
      </c>
      <c r="AI171" s="73" t="str">
        <f>IF($E171="","",'【様式１】教育課程特例校指定申請書（新規）'!$F$115)</f>
        <v/>
      </c>
      <c r="AJ171" s="73" t="str">
        <f>IF($E171="","",'【様式１】教育課程特例校指定申請書（新規）'!$F$116)</f>
        <v/>
      </c>
      <c r="AK171" s="73" t="str">
        <f>IF($E171="","",'【様式１】教育課程特例校指定申請書（新規）'!$F$117)</f>
        <v/>
      </c>
      <c r="AL171" s="73" t="str">
        <f>IF($E171="","",'【様式１】教育課程特例校指定申請書（新規）'!$F$118)</f>
        <v/>
      </c>
      <c r="AM171" s="73" t="str">
        <f>IF($E171="","",'【様式１】教育課程特例校指定申請書（新規）'!$F$124)</f>
        <v/>
      </c>
      <c r="AN171" s="73" t="str">
        <f>IF($E171="","",'【様式１】教育課程特例校指定申請書（新規）'!$F$125)</f>
        <v/>
      </c>
      <c r="AO171" s="73" t="str">
        <f>IF($E171="","",'【様式１】教育課程特例校指定申請書（新規）'!$F$126)</f>
        <v/>
      </c>
      <c r="AP171" s="73" t="str">
        <f>IF($E171="","",'【様式１】教育課程特例校指定申請書（新規）'!$F$127)</f>
        <v/>
      </c>
      <c r="AQ171" s="73" t="str">
        <f>IF($E171="","",'【様式１】教育課程特例校指定申請書（新規）'!$F$128)</f>
        <v/>
      </c>
      <c r="AR171" s="73" t="str">
        <f>IF($E171="","",'【様式１】教育課程特例校指定申請書（新規）'!$F$129)</f>
        <v/>
      </c>
      <c r="AS171" s="74" t="str">
        <f t="shared" si="2"/>
        <v/>
      </c>
    </row>
    <row r="172" spans="1:45">
      <c r="A172" s="64" t="str">
        <f>IF(E172="","",'【様式１】教育課程特例校指定申請書（新規）'!E$22)</f>
        <v/>
      </c>
      <c r="B172" s="65" t="str">
        <f>IF(E172="","",'【様式１】教育課程特例校指定申請書（新規）'!E$20)</f>
        <v/>
      </c>
      <c r="C172" s="65" t="str">
        <f>IF(E172="","",'【様式１】教育課程特例校指定申請書（新規）'!E$19)</f>
        <v/>
      </c>
      <c r="D172" s="70" t="str">
        <f>IF(E172="","",IF('【様式１】教育課程特例校指定申請書（新規）'!E$17="私立（学校法人立）","私立",IF('【様式１】教育課程特例校指定申請書（新規）'!E$17="私立（学校設置会社立）","株立",'【様式１】教育課程特例校指定申請書（新規）'!E$17)))</f>
        <v/>
      </c>
      <c r="E172" s="67"/>
      <c r="F172" s="70" t="str">
        <f>IF(E172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2" s="70" t="str">
        <f>IF(E172="","",IF(MONTH('【様式１】教育課程特例校指定申請書（新規）'!J$5)&lt;4,YEAR('【様式１】教育課程特例校指定申請書（新規）'!J$5),YEAR('【様式１】教育課程特例校指定申請書（新規）'!J$5)+1)+0.4)</f>
        <v/>
      </c>
      <c r="H172" s="65"/>
      <c r="I172" s="65"/>
      <c r="J172" s="65"/>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73" t="str">
        <f>IF($E172="","",'【様式１】教育課程特例校指定申請書（新規）'!$F$113)</f>
        <v/>
      </c>
      <c r="AH172" s="73" t="str">
        <f>IF($E172="","",'【様式１】教育課程特例校指定申請書（新規）'!$F$114)</f>
        <v/>
      </c>
      <c r="AI172" s="73" t="str">
        <f>IF($E172="","",'【様式１】教育課程特例校指定申請書（新規）'!$F$115)</f>
        <v/>
      </c>
      <c r="AJ172" s="73" t="str">
        <f>IF($E172="","",'【様式１】教育課程特例校指定申請書（新規）'!$F$116)</f>
        <v/>
      </c>
      <c r="AK172" s="73" t="str">
        <f>IF($E172="","",'【様式１】教育課程特例校指定申請書（新規）'!$F$117)</f>
        <v/>
      </c>
      <c r="AL172" s="73" t="str">
        <f>IF($E172="","",'【様式１】教育課程特例校指定申請書（新規）'!$F$118)</f>
        <v/>
      </c>
      <c r="AM172" s="73" t="str">
        <f>IF($E172="","",'【様式１】教育課程特例校指定申請書（新規）'!$F$124)</f>
        <v/>
      </c>
      <c r="AN172" s="73" t="str">
        <f>IF($E172="","",'【様式１】教育課程特例校指定申請書（新規）'!$F$125)</f>
        <v/>
      </c>
      <c r="AO172" s="73" t="str">
        <f>IF($E172="","",'【様式１】教育課程特例校指定申請書（新規）'!$F$126)</f>
        <v/>
      </c>
      <c r="AP172" s="73" t="str">
        <f>IF($E172="","",'【様式１】教育課程特例校指定申請書（新規）'!$F$127)</f>
        <v/>
      </c>
      <c r="AQ172" s="73" t="str">
        <f>IF($E172="","",'【様式１】教育課程特例校指定申請書（新規）'!$F$128)</f>
        <v/>
      </c>
      <c r="AR172" s="73" t="str">
        <f>IF($E172="","",'【様式１】教育課程特例校指定申請書（新規）'!$F$129)</f>
        <v/>
      </c>
      <c r="AS172" s="74" t="str">
        <f t="shared" si="2"/>
        <v/>
      </c>
    </row>
    <row r="173" spans="1:45">
      <c r="A173" s="64" t="str">
        <f>IF(E173="","",'【様式１】教育課程特例校指定申請書（新規）'!E$22)</f>
        <v/>
      </c>
      <c r="B173" s="65" t="str">
        <f>IF(E173="","",'【様式１】教育課程特例校指定申請書（新規）'!E$20)</f>
        <v/>
      </c>
      <c r="C173" s="65" t="str">
        <f>IF(E173="","",'【様式１】教育課程特例校指定申請書（新規）'!E$19)</f>
        <v/>
      </c>
      <c r="D173" s="70" t="str">
        <f>IF(E173="","",IF('【様式１】教育課程特例校指定申請書（新規）'!E$17="私立（学校法人立）","私立",IF('【様式１】教育課程特例校指定申請書（新規）'!E$17="私立（学校設置会社立）","株立",'【様式１】教育課程特例校指定申請書（新規）'!E$17)))</f>
        <v/>
      </c>
      <c r="E173" s="67"/>
      <c r="F173" s="70" t="str">
        <f>IF(E173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3" s="70" t="str">
        <f>IF(E173="","",IF(MONTH('【様式１】教育課程特例校指定申請書（新規）'!J$5)&lt;4,YEAR('【様式１】教育課程特例校指定申請書（新規）'!J$5),YEAR('【様式１】教育課程特例校指定申請書（新規）'!J$5)+1)+0.4)</f>
        <v/>
      </c>
      <c r="H173" s="65"/>
      <c r="I173" s="65"/>
      <c r="J173" s="65"/>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73" t="str">
        <f>IF($E173="","",'【様式１】教育課程特例校指定申請書（新規）'!$F$113)</f>
        <v/>
      </c>
      <c r="AH173" s="73" t="str">
        <f>IF($E173="","",'【様式１】教育課程特例校指定申請書（新規）'!$F$114)</f>
        <v/>
      </c>
      <c r="AI173" s="73" t="str">
        <f>IF($E173="","",'【様式１】教育課程特例校指定申請書（新規）'!$F$115)</f>
        <v/>
      </c>
      <c r="AJ173" s="73" t="str">
        <f>IF($E173="","",'【様式１】教育課程特例校指定申請書（新規）'!$F$116)</f>
        <v/>
      </c>
      <c r="AK173" s="73" t="str">
        <f>IF($E173="","",'【様式１】教育課程特例校指定申請書（新規）'!$F$117)</f>
        <v/>
      </c>
      <c r="AL173" s="73" t="str">
        <f>IF($E173="","",'【様式１】教育課程特例校指定申請書（新規）'!$F$118)</f>
        <v/>
      </c>
      <c r="AM173" s="73" t="str">
        <f>IF($E173="","",'【様式１】教育課程特例校指定申請書（新規）'!$F$124)</f>
        <v/>
      </c>
      <c r="AN173" s="73" t="str">
        <f>IF($E173="","",'【様式１】教育課程特例校指定申請書（新規）'!$F$125)</f>
        <v/>
      </c>
      <c r="AO173" s="73" t="str">
        <f>IF($E173="","",'【様式１】教育課程特例校指定申請書（新規）'!$F$126)</f>
        <v/>
      </c>
      <c r="AP173" s="73" t="str">
        <f>IF($E173="","",'【様式１】教育課程特例校指定申請書（新規）'!$F$127)</f>
        <v/>
      </c>
      <c r="AQ173" s="73" t="str">
        <f>IF($E173="","",'【様式１】教育課程特例校指定申請書（新規）'!$F$128)</f>
        <v/>
      </c>
      <c r="AR173" s="73" t="str">
        <f>IF($E173="","",'【様式１】教育課程特例校指定申請書（新規）'!$F$129)</f>
        <v/>
      </c>
      <c r="AS173" s="74" t="str">
        <f t="shared" si="2"/>
        <v/>
      </c>
    </row>
    <row r="174" spans="1:45">
      <c r="A174" s="64" t="str">
        <f>IF(E174="","",'【様式１】教育課程特例校指定申請書（新規）'!E$22)</f>
        <v/>
      </c>
      <c r="B174" s="65" t="str">
        <f>IF(E174="","",'【様式１】教育課程特例校指定申請書（新規）'!E$20)</f>
        <v/>
      </c>
      <c r="C174" s="65" t="str">
        <f>IF(E174="","",'【様式１】教育課程特例校指定申請書（新規）'!E$19)</f>
        <v/>
      </c>
      <c r="D174" s="70" t="str">
        <f>IF(E174="","",IF('【様式１】教育課程特例校指定申請書（新規）'!E$17="私立（学校法人立）","私立",IF('【様式１】教育課程特例校指定申請書（新規）'!E$17="私立（学校設置会社立）","株立",'【様式１】教育課程特例校指定申請書（新規）'!E$17)))</f>
        <v/>
      </c>
      <c r="E174" s="67"/>
      <c r="F174" s="70" t="str">
        <f>IF(E174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4" s="70" t="str">
        <f>IF(E174="","",IF(MONTH('【様式１】教育課程特例校指定申請書（新規）'!J$5)&lt;4,YEAR('【様式１】教育課程特例校指定申請書（新規）'!J$5),YEAR('【様式１】教育課程特例校指定申請書（新規）'!J$5)+1)+0.4)</f>
        <v/>
      </c>
      <c r="H174" s="65"/>
      <c r="I174" s="65"/>
      <c r="J174" s="65"/>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73" t="str">
        <f>IF($E174="","",'【様式１】教育課程特例校指定申請書（新規）'!$F$113)</f>
        <v/>
      </c>
      <c r="AH174" s="73" t="str">
        <f>IF($E174="","",'【様式１】教育課程特例校指定申請書（新規）'!$F$114)</f>
        <v/>
      </c>
      <c r="AI174" s="73" t="str">
        <f>IF($E174="","",'【様式１】教育課程特例校指定申請書（新規）'!$F$115)</f>
        <v/>
      </c>
      <c r="AJ174" s="73" t="str">
        <f>IF($E174="","",'【様式１】教育課程特例校指定申請書（新規）'!$F$116)</f>
        <v/>
      </c>
      <c r="AK174" s="73" t="str">
        <f>IF($E174="","",'【様式１】教育課程特例校指定申請書（新規）'!$F$117)</f>
        <v/>
      </c>
      <c r="AL174" s="73" t="str">
        <f>IF($E174="","",'【様式１】教育課程特例校指定申請書（新規）'!$F$118)</f>
        <v/>
      </c>
      <c r="AM174" s="73" t="str">
        <f>IF($E174="","",'【様式１】教育課程特例校指定申請書（新規）'!$F$124)</f>
        <v/>
      </c>
      <c r="AN174" s="73" t="str">
        <f>IF($E174="","",'【様式１】教育課程特例校指定申請書（新規）'!$F$125)</f>
        <v/>
      </c>
      <c r="AO174" s="73" t="str">
        <f>IF($E174="","",'【様式１】教育課程特例校指定申請書（新規）'!$F$126)</f>
        <v/>
      </c>
      <c r="AP174" s="73" t="str">
        <f>IF($E174="","",'【様式１】教育課程特例校指定申請書（新規）'!$F$127)</f>
        <v/>
      </c>
      <c r="AQ174" s="73" t="str">
        <f>IF($E174="","",'【様式１】教育課程特例校指定申請書（新規）'!$F$128)</f>
        <v/>
      </c>
      <c r="AR174" s="73" t="str">
        <f>IF($E174="","",'【様式１】教育課程特例校指定申請書（新規）'!$F$129)</f>
        <v/>
      </c>
      <c r="AS174" s="74" t="str">
        <f t="shared" si="2"/>
        <v/>
      </c>
    </row>
    <row r="175" spans="1:45">
      <c r="A175" s="64" t="str">
        <f>IF(E175="","",'【様式１】教育課程特例校指定申請書（新規）'!E$22)</f>
        <v/>
      </c>
      <c r="B175" s="65" t="str">
        <f>IF(E175="","",'【様式１】教育課程特例校指定申請書（新規）'!E$20)</f>
        <v/>
      </c>
      <c r="C175" s="65" t="str">
        <f>IF(E175="","",'【様式１】教育課程特例校指定申請書（新規）'!E$19)</f>
        <v/>
      </c>
      <c r="D175" s="70" t="str">
        <f>IF(E175="","",IF('【様式１】教育課程特例校指定申請書（新規）'!E$17="私立（学校法人立）","私立",IF('【様式１】教育課程特例校指定申請書（新規）'!E$17="私立（学校設置会社立）","株立",'【様式１】教育課程特例校指定申請書（新規）'!E$17)))</f>
        <v/>
      </c>
      <c r="E175" s="67"/>
      <c r="F175" s="70" t="str">
        <f>IF(E175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5" s="70" t="str">
        <f>IF(E175="","",IF(MONTH('【様式１】教育課程特例校指定申請書（新規）'!J$5)&lt;4,YEAR('【様式１】教育課程特例校指定申請書（新規）'!J$5),YEAR('【様式１】教育課程特例校指定申請書（新規）'!J$5)+1)+0.4)</f>
        <v/>
      </c>
      <c r="H175" s="65"/>
      <c r="I175" s="65"/>
      <c r="J175" s="65"/>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73" t="str">
        <f>IF($E175="","",'【様式１】教育課程特例校指定申請書（新規）'!$F$113)</f>
        <v/>
      </c>
      <c r="AH175" s="73" t="str">
        <f>IF($E175="","",'【様式１】教育課程特例校指定申請書（新規）'!$F$114)</f>
        <v/>
      </c>
      <c r="AI175" s="73" t="str">
        <f>IF($E175="","",'【様式１】教育課程特例校指定申請書（新規）'!$F$115)</f>
        <v/>
      </c>
      <c r="AJ175" s="73" t="str">
        <f>IF($E175="","",'【様式１】教育課程特例校指定申請書（新規）'!$F$116)</f>
        <v/>
      </c>
      <c r="AK175" s="73" t="str">
        <f>IF($E175="","",'【様式１】教育課程特例校指定申請書（新規）'!$F$117)</f>
        <v/>
      </c>
      <c r="AL175" s="73" t="str">
        <f>IF($E175="","",'【様式１】教育課程特例校指定申請書（新規）'!$F$118)</f>
        <v/>
      </c>
      <c r="AM175" s="73" t="str">
        <f>IF($E175="","",'【様式１】教育課程特例校指定申請書（新規）'!$F$124)</f>
        <v/>
      </c>
      <c r="AN175" s="73" t="str">
        <f>IF($E175="","",'【様式１】教育課程特例校指定申請書（新規）'!$F$125)</f>
        <v/>
      </c>
      <c r="AO175" s="73" t="str">
        <f>IF($E175="","",'【様式１】教育課程特例校指定申請書（新規）'!$F$126)</f>
        <v/>
      </c>
      <c r="AP175" s="73" t="str">
        <f>IF($E175="","",'【様式１】教育課程特例校指定申請書（新規）'!$F$127)</f>
        <v/>
      </c>
      <c r="AQ175" s="73" t="str">
        <f>IF($E175="","",'【様式１】教育課程特例校指定申請書（新規）'!$F$128)</f>
        <v/>
      </c>
      <c r="AR175" s="73" t="str">
        <f>IF($E175="","",'【様式１】教育課程特例校指定申請書（新規）'!$F$129)</f>
        <v/>
      </c>
      <c r="AS175" s="74" t="str">
        <f t="shared" si="2"/>
        <v/>
      </c>
    </row>
    <row r="176" spans="1:45">
      <c r="A176" s="64" t="str">
        <f>IF(E176="","",'【様式１】教育課程特例校指定申請書（新規）'!E$22)</f>
        <v/>
      </c>
      <c r="B176" s="65" t="str">
        <f>IF(E176="","",'【様式１】教育課程特例校指定申請書（新規）'!E$20)</f>
        <v/>
      </c>
      <c r="C176" s="65" t="str">
        <f>IF(E176="","",'【様式１】教育課程特例校指定申請書（新規）'!E$19)</f>
        <v/>
      </c>
      <c r="D176" s="70" t="str">
        <f>IF(E176="","",IF('【様式１】教育課程特例校指定申請書（新規）'!E$17="私立（学校法人立）","私立",IF('【様式１】教育課程特例校指定申請書（新規）'!E$17="私立（学校設置会社立）","株立",'【様式１】教育課程特例校指定申請書（新規）'!E$17)))</f>
        <v/>
      </c>
      <c r="E176" s="67"/>
      <c r="F176" s="70" t="str">
        <f>IF(E176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6" s="70" t="str">
        <f>IF(E176="","",IF(MONTH('【様式１】教育課程特例校指定申請書（新規）'!J$5)&lt;4,YEAR('【様式１】教育課程特例校指定申請書（新規）'!J$5),YEAR('【様式１】教育課程特例校指定申請書（新規）'!J$5)+1)+0.4)</f>
        <v/>
      </c>
      <c r="H176" s="65"/>
      <c r="I176" s="65"/>
      <c r="J176" s="65"/>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73" t="str">
        <f>IF($E176="","",'【様式１】教育課程特例校指定申請書（新規）'!$F$113)</f>
        <v/>
      </c>
      <c r="AH176" s="73" t="str">
        <f>IF($E176="","",'【様式１】教育課程特例校指定申請書（新規）'!$F$114)</f>
        <v/>
      </c>
      <c r="AI176" s="73" t="str">
        <f>IF($E176="","",'【様式１】教育課程特例校指定申請書（新規）'!$F$115)</f>
        <v/>
      </c>
      <c r="AJ176" s="73" t="str">
        <f>IF($E176="","",'【様式１】教育課程特例校指定申請書（新規）'!$F$116)</f>
        <v/>
      </c>
      <c r="AK176" s="73" t="str">
        <f>IF($E176="","",'【様式１】教育課程特例校指定申請書（新規）'!$F$117)</f>
        <v/>
      </c>
      <c r="AL176" s="73" t="str">
        <f>IF($E176="","",'【様式１】教育課程特例校指定申請書（新規）'!$F$118)</f>
        <v/>
      </c>
      <c r="AM176" s="73" t="str">
        <f>IF($E176="","",'【様式１】教育課程特例校指定申請書（新規）'!$F$124)</f>
        <v/>
      </c>
      <c r="AN176" s="73" t="str">
        <f>IF($E176="","",'【様式１】教育課程特例校指定申請書（新規）'!$F$125)</f>
        <v/>
      </c>
      <c r="AO176" s="73" t="str">
        <f>IF($E176="","",'【様式１】教育課程特例校指定申請書（新規）'!$F$126)</f>
        <v/>
      </c>
      <c r="AP176" s="73" t="str">
        <f>IF($E176="","",'【様式１】教育課程特例校指定申請書（新規）'!$F$127)</f>
        <v/>
      </c>
      <c r="AQ176" s="73" t="str">
        <f>IF($E176="","",'【様式１】教育課程特例校指定申請書（新規）'!$F$128)</f>
        <v/>
      </c>
      <c r="AR176" s="73" t="str">
        <f>IF($E176="","",'【様式１】教育課程特例校指定申請書（新規）'!$F$129)</f>
        <v/>
      </c>
      <c r="AS176" s="74" t="str">
        <f t="shared" si="2"/>
        <v/>
      </c>
    </row>
    <row r="177" spans="1:45">
      <c r="A177" s="64" t="str">
        <f>IF(E177="","",'【様式１】教育課程特例校指定申請書（新規）'!E$22)</f>
        <v/>
      </c>
      <c r="B177" s="65" t="str">
        <f>IF(E177="","",'【様式１】教育課程特例校指定申請書（新規）'!E$20)</f>
        <v/>
      </c>
      <c r="C177" s="65" t="str">
        <f>IF(E177="","",'【様式１】教育課程特例校指定申請書（新規）'!E$19)</f>
        <v/>
      </c>
      <c r="D177" s="70" t="str">
        <f>IF(E177="","",IF('【様式１】教育課程特例校指定申請書（新規）'!E$17="私立（学校法人立）","私立",IF('【様式１】教育課程特例校指定申請書（新規）'!E$17="私立（学校設置会社立）","株立",'【様式１】教育課程特例校指定申請書（新規）'!E$17)))</f>
        <v/>
      </c>
      <c r="E177" s="67"/>
      <c r="F177" s="70" t="str">
        <f>IF(E177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7" s="70" t="str">
        <f>IF(E177="","",IF(MONTH('【様式１】教育課程特例校指定申請書（新規）'!J$5)&lt;4,YEAR('【様式１】教育課程特例校指定申請書（新規）'!J$5),YEAR('【様式１】教育課程特例校指定申請書（新規）'!J$5)+1)+0.4)</f>
        <v/>
      </c>
      <c r="H177" s="65"/>
      <c r="I177" s="65"/>
      <c r="J177" s="65"/>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73" t="str">
        <f>IF($E177="","",'【様式１】教育課程特例校指定申請書（新規）'!$F$113)</f>
        <v/>
      </c>
      <c r="AH177" s="73" t="str">
        <f>IF($E177="","",'【様式１】教育課程特例校指定申請書（新規）'!$F$114)</f>
        <v/>
      </c>
      <c r="AI177" s="73" t="str">
        <f>IF($E177="","",'【様式１】教育課程特例校指定申請書（新規）'!$F$115)</f>
        <v/>
      </c>
      <c r="AJ177" s="73" t="str">
        <f>IF($E177="","",'【様式１】教育課程特例校指定申請書（新規）'!$F$116)</f>
        <v/>
      </c>
      <c r="AK177" s="73" t="str">
        <f>IF($E177="","",'【様式１】教育課程特例校指定申請書（新規）'!$F$117)</f>
        <v/>
      </c>
      <c r="AL177" s="73" t="str">
        <f>IF($E177="","",'【様式１】教育課程特例校指定申請書（新規）'!$F$118)</f>
        <v/>
      </c>
      <c r="AM177" s="73" t="str">
        <f>IF($E177="","",'【様式１】教育課程特例校指定申請書（新規）'!$F$124)</f>
        <v/>
      </c>
      <c r="AN177" s="73" t="str">
        <f>IF($E177="","",'【様式１】教育課程特例校指定申請書（新規）'!$F$125)</f>
        <v/>
      </c>
      <c r="AO177" s="73" t="str">
        <f>IF($E177="","",'【様式１】教育課程特例校指定申請書（新規）'!$F$126)</f>
        <v/>
      </c>
      <c r="AP177" s="73" t="str">
        <f>IF($E177="","",'【様式１】教育課程特例校指定申請書（新規）'!$F$127)</f>
        <v/>
      </c>
      <c r="AQ177" s="73" t="str">
        <f>IF($E177="","",'【様式１】教育課程特例校指定申請書（新規）'!$F$128)</f>
        <v/>
      </c>
      <c r="AR177" s="73" t="str">
        <f>IF($E177="","",'【様式１】教育課程特例校指定申請書（新規）'!$F$129)</f>
        <v/>
      </c>
      <c r="AS177" s="74" t="str">
        <f t="shared" si="2"/>
        <v/>
      </c>
    </row>
    <row r="178" spans="1:45">
      <c r="A178" s="64" t="str">
        <f>IF(E178="","",'【様式１】教育課程特例校指定申請書（新規）'!E$22)</f>
        <v/>
      </c>
      <c r="B178" s="65" t="str">
        <f>IF(E178="","",'【様式１】教育課程特例校指定申請書（新規）'!E$20)</f>
        <v/>
      </c>
      <c r="C178" s="65" t="str">
        <f>IF(E178="","",'【様式１】教育課程特例校指定申請書（新規）'!E$19)</f>
        <v/>
      </c>
      <c r="D178" s="70" t="str">
        <f>IF(E178="","",IF('【様式１】教育課程特例校指定申請書（新規）'!E$17="私立（学校法人立）","私立",IF('【様式１】教育課程特例校指定申請書（新規）'!E$17="私立（学校設置会社立）","株立",'【様式１】教育課程特例校指定申請書（新規）'!E$17)))</f>
        <v/>
      </c>
      <c r="E178" s="67"/>
      <c r="F178" s="70" t="str">
        <f>IF(E178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8" s="70" t="str">
        <f>IF(E178="","",IF(MONTH('【様式１】教育課程特例校指定申請書（新規）'!J$5)&lt;4,YEAR('【様式１】教育課程特例校指定申請書（新規）'!J$5),YEAR('【様式１】教育課程特例校指定申請書（新規）'!J$5)+1)+0.4)</f>
        <v/>
      </c>
      <c r="H178" s="65"/>
      <c r="I178" s="65"/>
      <c r="J178" s="65"/>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73" t="str">
        <f>IF($E178="","",'【様式１】教育課程特例校指定申請書（新規）'!$F$113)</f>
        <v/>
      </c>
      <c r="AH178" s="73" t="str">
        <f>IF($E178="","",'【様式１】教育課程特例校指定申請書（新規）'!$F$114)</f>
        <v/>
      </c>
      <c r="AI178" s="73" t="str">
        <f>IF($E178="","",'【様式１】教育課程特例校指定申請書（新規）'!$F$115)</f>
        <v/>
      </c>
      <c r="AJ178" s="73" t="str">
        <f>IF($E178="","",'【様式１】教育課程特例校指定申請書（新規）'!$F$116)</f>
        <v/>
      </c>
      <c r="AK178" s="73" t="str">
        <f>IF($E178="","",'【様式１】教育課程特例校指定申請書（新規）'!$F$117)</f>
        <v/>
      </c>
      <c r="AL178" s="73" t="str">
        <f>IF($E178="","",'【様式１】教育課程特例校指定申請書（新規）'!$F$118)</f>
        <v/>
      </c>
      <c r="AM178" s="73" t="str">
        <f>IF($E178="","",'【様式１】教育課程特例校指定申請書（新規）'!$F$124)</f>
        <v/>
      </c>
      <c r="AN178" s="73" t="str">
        <f>IF($E178="","",'【様式１】教育課程特例校指定申請書（新規）'!$F$125)</f>
        <v/>
      </c>
      <c r="AO178" s="73" t="str">
        <f>IF($E178="","",'【様式１】教育課程特例校指定申請書（新規）'!$F$126)</f>
        <v/>
      </c>
      <c r="AP178" s="73" t="str">
        <f>IF($E178="","",'【様式１】教育課程特例校指定申請書（新規）'!$F$127)</f>
        <v/>
      </c>
      <c r="AQ178" s="73" t="str">
        <f>IF($E178="","",'【様式１】教育課程特例校指定申請書（新規）'!$F$128)</f>
        <v/>
      </c>
      <c r="AR178" s="73" t="str">
        <f>IF($E178="","",'【様式１】教育課程特例校指定申請書（新規）'!$F$129)</f>
        <v/>
      </c>
      <c r="AS178" s="74" t="str">
        <f t="shared" si="2"/>
        <v/>
      </c>
    </row>
    <row r="179" spans="1:45">
      <c r="A179" s="64" t="str">
        <f>IF(E179="","",'【様式１】教育課程特例校指定申請書（新規）'!E$22)</f>
        <v/>
      </c>
      <c r="B179" s="65" t="str">
        <f>IF(E179="","",'【様式１】教育課程特例校指定申請書（新規）'!E$20)</f>
        <v/>
      </c>
      <c r="C179" s="65" t="str">
        <f>IF(E179="","",'【様式１】教育課程特例校指定申請書（新規）'!E$19)</f>
        <v/>
      </c>
      <c r="D179" s="70" t="str">
        <f>IF(E179="","",IF('【様式１】教育課程特例校指定申請書（新規）'!E$17="私立（学校法人立）","私立",IF('【様式１】教育課程特例校指定申請書（新規）'!E$17="私立（学校設置会社立）","株立",'【様式１】教育課程特例校指定申請書（新規）'!E$17)))</f>
        <v/>
      </c>
      <c r="E179" s="67"/>
      <c r="F179" s="70" t="str">
        <f>IF(E179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79" s="70" t="str">
        <f>IF(E179="","",IF(MONTH('【様式１】教育課程特例校指定申請書（新規）'!J$5)&lt;4,YEAR('【様式１】教育課程特例校指定申請書（新規）'!J$5),YEAR('【様式１】教育課程特例校指定申請書（新規）'!J$5)+1)+0.4)</f>
        <v/>
      </c>
      <c r="H179" s="65"/>
      <c r="I179" s="65"/>
      <c r="J179" s="65"/>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73" t="str">
        <f>IF($E179="","",'【様式１】教育課程特例校指定申請書（新規）'!$F$113)</f>
        <v/>
      </c>
      <c r="AH179" s="73" t="str">
        <f>IF($E179="","",'【様式１】教育課程特例校指定申請書（新規）'!$F$114)</f>
        <v/>
      </c>
      <c r="AI179" s="73" t="str">
        <f>IF($E179="","",'【様式１】教育課程特例校指定申請書（新規）'!$F$115)</f>
        <v/>
      </c>
      <c r="AJ179" s="73" t="str">
        <f>IF($E179="","",'【様式１】教育課程特例校指定申請書（新規）'!$F$116)</f>
        <v/>
      </c>
      <c r="AK179" s="73" t="str">
        <f>IF($E179="","",'【様式１】教育課程特例校指定申請書（新規）'!$F$117)</f>
        <v/>
      </c>
      <c r="AL179" s="73" t="str">
        <f>IF($E179="","",'【様式１】教育課程特例校指定申請書（新規）'!$F$118)</f>
        <v/>
      </c>
      <c r="AM179" s="73" t="str">
        <f>IF($E179="","",'【様式１】教育課程特例校指定申請書（新規）'!$F$124)</f>
        <v/>
      </c>
      <c r="AN179" s="73" t="str">
        <f>IF($E179="","",'【様式１】教育課程特例校指定申請書（新規）'!$F$125)</f>
        <v/>
      </c>
      <c r="AO179" s="73" t="str">
        <f>IF($E179="","",'【様式１】教育課程特例校指定申請書（新規）'!$F$126)</f>
        <v/>
      </c>
      <c r="AP179" s="73" t="str">
        <f>IF($E179="","",'【様式１】教育課程特例校指定申請書（新規）'!$F$127)</f>
        <v/>
      </c>
      <c r="AQ179" s="73" t="str">
        <f>IF($E179="","",'【様式１】教育課程特例校指定申請書（新規）'!$F$128)</f>
        <v/>
      </c>
      <c r="AR179" s="73" t="str">
        <f>IF($E179="","",'【様式１】教育課程特例校指定申請書（新規）'!$F$129)</f>
        <v/>
      </c>
      <c r="AS179" s="74" t="str">
        <f t="shared" si="2"/>
        <v/>
      </c>
    </row>
    <row r="180" spans="1:45">
      <c r="A180" s="64" t="str">
        <f>IF(E180="","",'【様式１】教育課程特例校指定申請書（新規）'!E$22)</f>
        <v/>
      </c>
      <c r="B180" s="65" t="str">
        <f>IF(E180="","",'【様式１】教育課程特例校指定申請書（新規）'!E$20)</f>
        <v/>
      </c>
      <c r="C180" s="65" t="str">
        <f>IF(E180="","",'【様式１】教育課程特例校指定申請書（新規）'!E$19)</f>
        <v/>
      </c>
      <c r="D180" s="70" t="str">
        <f>IF(E180="","",IF('【様式１】教育課程特例校指定申請書（新規）'!E$17="私立（学校法人立）","私立",IF('【様式１】教育課程特例校指定申請書（新規）'!E$17="私立（学校設置会社立）","株立",'【様式１】教育課程特例校指定申請書（新規）'!E$17)))</f>
        <v/>
      </c>
      <c r="E180" s="67"/>
      <c r="F180" s="70" t="str">
        <f>IF(E180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0" s="70" t="str">
        <f>IF(E180="","",IF(MONTH('【様式１】教育課程特例校指定申請書（新規）'!J$5)&lt;4,YEAR('【様式１】教育課程特例校指定申請書（新規）'!J$5),YEAR('【様式１】教育課程特例校指定申請書（新規）'!J$5)+1)+0.4)</f>
        <v/>
      </c>
      <c r="H180" s="65"/>
      <c r="I180" s="65"/>
      <c r="J180" s="65"/>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73" t="str">
        <f>IF($E180="","",'【様式１】教育課程特例校指定申請書（新規）'!$F$113)</f>
        <v/>
      </c>
      <c r="AH180" s="73" t="str">
        <f>IF($E180="","",'【様式１】教育課程特例校指定申請書（新規）'!$F$114)</f>
        <v/>
      </c>
      <c r="AI180" s="73" t="str">
        <f>IF($E180="","",'【様式１】教育課程特例校指定申請書（新規）'!$F$115)</f>
        <v/>
      </c>
      <c r="AJ180" s="73" t="str">
        <f>IF($E180="","",'【様式１】教育課程特例校指定申請書（新規）'!$F$116)</f>
        <v/>
      </c>
      <c r="AK180" s="73" t="str">
        <f>IF($E180="","",'【様式１】教育課程特例校指定申請書（新規）'!$F$117)</f>
        <v/>
      </c>
      <c r="AL180" s="73" t="str">
        <f>IF($E180="","",'【様式１】教育課程特例校指定申請書（新規）'!$F$118)</f>
        <v/>
      </c>
      <c r="AM180" s="73" t="str">
        <f>IF($E180="","",'【様式１】教育課程特例校指定申請書（新規）'!$F$124)</f>
        <v/>
      </c>
      <c r="AN180" s="73" t="str">
        <f>IF($E180="","",'【様式１】教育課程特例校指定申請書（新規）'!$F$125)</f>
        <v/>
      </c>
      <c r="AO180" s="73" t="str">
        <f>IF($E180="","",'【様式１】教育課程特例校指定申請書（新規）'!$F$126)</f>
        <v/>
      </c>
      <c r="AP180" s="73" t="str">
        <f>IF($E180="","",'【様式１】教育課程特例校指定申請書（新規）'!$F$127)</f>
        <v/>
      </c>
      <c r="AQ180" s="73" t="str">
        <f>IF($E180="","",'【様式１】教育課程特例校指定申請書（新規）'!$F$128)</f>
        <v/>
      </c>
      <c r="AR180" s="73" t="str">
        <f>IF($E180="","",'【様式１】教育課程特例校指定申請書（新規）'!$F$129)</f>
        <v/>
      </c>
      <c r="AS180" s="74" t="str">
        <f t="shared" si="2"/>
        <v/>
      </c>
    </row>
    <row r="181" spans="1:45">
      <c r="A181" s="64" t="str">
        <f>IF(E181="","",'【様式１】教育課程特例校指定申請書（新規）'!E$22)</f>
        <v/>
      </c>
      <c r="B181" s="65" t="str">
        <f>IF(E181="","",'【様式１】教育課程特例校指定申請書（新規）'!E$20)</f>
        <v/>
      </c>
      <c r="C181" s="65" t="str">
        <f>IF(E181="","",'【様式１】教育課程特例校指定申請書（新規）'!E$19)</f>
        <v/>
      </c>
      <c r="D181" s="70" t="str">
        <f>IF(E181="","",IF('【様式１】教育課程特例校指定申請書（新規）'!E$17="私立（学校法人立）","私立",IF('【様式１】教育課程特例校指定申請書（新規）'!E$17="私立（学校設置会社立）","株立",'【様式１】教育課程特例校指定申請書（新規）'!E$17)))</f>
        <v/>
      </c>
      <c r="E181" s="67"/>
      <c r="F181" s="70" t="str">
        <f>IF(E181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1" s="70" t="str">
        <f>IF(E181="","",IF(MONTH('【様式１】教育課程特例校指定申請書（新規）'!J$5)&lt;4,YEAR('【様式１】教育課程特例校指定申請書（新規）'!J$5),YEAR('【様式１】教育課程特例校指定申請書（新規）'!J$5)+1)+0.4)</f>
        <v/>
      </c>
      <c r="H181" s="65"/>
      <c r="I181" s="65"/>
      <c r="J181" s="65"/>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73" t="str">
        <f>IF($E181="","",'【様式１】教育課程特例校指定申請書（新規）'!$F$113)</f>
        <v/>
      </c>
      <c r="AH181" s="73" t="str">
        <f>IF($E181="","",'【様式１】教育課程特例校指定申請書（新規）'!$F$114)</f>
        <v/>
      </c>
      <c r="AI181" s="73" t="str">
        <f>IF($E181="","",'【様式１】教育課程特例校指定申請書（新規）'!$F$115)</f>
        <v/>
      </c>
      <c r="AJ181" s="73" t="str">
        <f>IF($E181="","",'【様式１】教育課程特例校指定申請書（新規）'!$F$116)</f>
        <v/>
      </c>
      <c r="AK181" s="73" t="str">
        <f>IF($E181="","",'【様式１】教育課程特例校指定申請書（新規）'!$F$117)</f>
        <v/>
      </c>
      <c r="AL181" s="73" t="str">
        <f>IF($E181="","",'【様式１】教育課程特例校指定申請書（新規）'!$F$118)</f>
        <v/>
      </c>
      <c r="AM181" s="73" t="str">
        <f>IF($E181="","",'【様式１】教育課程特例校指定申請書（新規）'!$F$124)</f>
        <v/>
      </c>
      <c r="AN181" s="73" t="str">
        <f>IF($E181="","",'【様式１】教育課程特例校指定申請書（新規）'!$F$125)</f>
        <v/>
      </c>
      <c r="AO181" s="73" t="str">
        <f>IF($E181="","",'【様式１】教育課程特例校指定申請書（新規）'!$F$126)</f>
        <v/>
      </c>
      <c r="AP181" s="73" t="str">
        <f>IF($E181="","",'【様式１】教育課程特例校指定申請書（新規）'!$F$127)</f>
        <v/>
      </c>
      <c r="AQ181" s="73" t="str">
        <f>IF($E181="","",'【様式１】教育課程特例校指定申請書（新規）'!$F$128)</f>
        <v/>
      </c>
      <c r="AR181" s="73" t="str">
        <f>IF($E181="","",'【様式１】教育課程特例校指定申請書（新規）'!$F$129)</f>
        <v/>
      </c>
      <c r="AS181" s="74" t="str">
        <f t="shared" si="2"/>
        <v/>
      </c>
    </row>
    <row r="182" spans="1:45">
      <c r="A182" s="64" t="str">
        <f>IF(E182="","",'【様式１】教育課程特例校指定申請書（新規）'!E$22)</f>
        <v/>
      </c>
      <c r="B182" s="65" t="str">
        <f>IF(E182="","",'【様式１】教育課程特例校指定申請書（新規）'!E$20)</f>
        <v/>
      </c>
      <c r="C182" s="65" t="str">
        <f>IF(E182="","",'【様式１】教育課程特例校指定申請書（新規）'!E$19)</f>
        <v/>
      </c>
      <c r="D182" s="70" t="str">
        <f>IF(E182="","",IF('【様式１】教育課程特例校指定申請書（新規）'!E$17="私立（学校法人立）","私立",IF('【様式１】教育課程特例校指定申請書（新規）'!E$17="私立（学校設置会社立）","株立",'【様式１】教育課程特例校指定申請書（新規）'!E$17)))</f>
        <v/>
      </c>
      <c r="E182" s="67"/>
      <c r="F182" s="70" t="str">
        <f>IF(E182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2" s="70" t="str">
        <f>IF(E182="","",IF(MONTH('【様式１】教育課程特例校指定申請書（新規）'!J$5)&lt;4,YEAR('【様式１】教育課程特例校指定申請書（新規）'!J$5),YEAR('【様式１】教育課程特例校指定申請書（新規）'!J$5)+1)+0.4)</f>
        <v/>
      </c>
      <c r="H182" s="65"/>
      <c r="I182" s="65"/>
      <c r="J182" s="65"/>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73" t="str">
        <f>IF($E182="","",'【様式１】教育課程特例校指定申請書（新規）'!$F$113)</f>
        <v/>
      </c>
      <c r="AH182" s="73" t="str">
        <f>IF($E182="","",'【様式１】教育課程特例校指定申請書（新規）'!$F$114)</f>
        <v/>
      </c>
      <c r="AI182" s="73" t="str">
        <f>IF($E182="","",'【様式１】教育課程特例校指定申請書（新規）'!$F$115)</f>
        <v/>
      </c>
      <c r="AJ182" s="73" t="str">
        <f>IF($E182="","",'【様式１】教育課程特例校指定申請書（新規）'!$F$116)</f>
        <v/>
      </c>
      <c r="AK182" s="73" t="str">
        <f>IF($E182="","",'【様式１】教育課程特例校指定申請書（新規）'!$F$117)</f>
        <v/>
      </c>
      <c r="AL182" s="73" t="str">
        <f>IF($E182="","",'【様式１】教育課程特例校指定申請書（新規）'!$F$118)</f>
        <v/>
      </c>
      <c r="AM182" s="73" t="str">
        <f>IF($E182="","",'【様式１】教育課程特例校指定申請書（新規）'!$F$124)</f>
        <v/>
      </c>
      <c r="AN182" s="73" t="str">
        <f>IF($E182="","",'【様式１】教育課程特例校指定申請書（新規）'!$F$125)</f>
        <v/>
      </c>
      <c r="AO182" s="73" t="str">
        <f>IF($E182="","",'【様式１】教育課程特例校指定申請書（新規）'!$F$126)</f>
        <v/>
      </c>
      <c r="AP182" s="73" t="str">
        <f>IF($E182="","",'【様式１】教育課程特例校指定申請書（新規）'!$F$127)</f>
        <v/>
      </c>
      <c r="AQ182" s="73" t="str">
        <f>IF($E182="","",'【様式１】教育課程特例校指定申請書（新規）'!$F$128)</f>
        <v/>
      </c>
      <c r="AR182" s="73" t="str">
        <f>IF($E182="","",'【様式１】教育課程特例校指定申請書（新規）'!$F$129)</f>
        <v/>
      </c>
      <c r="AS182" s="74" t="str">
        <f t="shared" si="2"/>
        <v/>
      </c>
    </row>
    <row r="183" spans="1:45">
      <c r="A183" s="64" t="str">
        <f>IF(E183="","",'【様式１】教育課程特例校指定申請書（新規）'!E$22)</f>
        <v/>
      </c>
      <c r="B183" s="65" t="str">
        <f>IF(E183="","",'【様式１】教育課程特例校指定申請書（新規）'!E$20)</f>
        <v/>
      </c>
      <c r="C183" s="65" t="str">
        <f>IF(E183="","",'【様式１】教育課程特例校指定申請書（新規）'!E$19)</f>
        <v/>
      </c>
      <c r="D183" s="70" t="str">
        <f>IF(E183="","",IF('【様式１】教育課程特例校指定申請書（新規）'!E$17="私立（学校法人立）","私立",IF('【様式１】教育課程特例校指定申請書（新規）'!E$17="私立（学校設置会社立）","株立",'【様式１】教育課程特例校指定申請書（新規）'!E$17)))</f>
        <v/>
      </c>
      <c r="E183" s="67"/>
      <c r="F183" s="70" t="str">
        <f>IF(E183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3" s="70" t="str">
        <f>IF(E183="","",IF(MONTH('【様式１】教育課程特例校指定申請書（新規）'!J$5)&lt;4,YEAR('【様式１】教育課程特例校指定申請書（新規）'!J$5),YEAR('【様式１】教育課程特例校指定申請書（新規）'!J$5)+1)+0.4)</f>
        <v/>
      </c>
      <c r="H183" s="65"/>
      <c r="I183" s="65"/>
      <c r="J183" s="65"/>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73" t="str">
        <f>IF($E183="","",'【様式１】教育課程特例校指定申請書（新規）'!$F$113)</f>
        <v/>
      </c>
      <c r="AH183" s="73" t="str">
        <f>IF($E183="","",'【様式１】教育課程特例校指定申請書（新規）'!$F$114)</f>
        <v/>
      </c>
      <c r="AI183" s="73" t="str">
        <f>IF($E183="","",'【様式１】教育課程特例校指定申請書（新規）'!$F$115)</f>
        <v/>
      </c>
      <c r="AJ183" s="73" t="str">
        <f>IF($E183="","",'【様式１】教育課程特例校指定申請書（新規）'!$F$116)</f>
        <v/>
      </c>
      <c r="AK183" s="73" t="str">
        <f>IF($E183="","",'【様式１】教育課程特例校指定申請書（新規）'!$F$117)</f>
        <v/>
      </c>
      <c r="AL183" s="73" t="str">
        <f>IF($E183="","",'【様式１】教育課程特例校指定申請書（新規）'!$F$118)</f>
        <v/>
      </c>
      <c r="AM183" s="73" t="str">
        <f>IF($E183="","",'【様式１】教育課程特例校指定申請書（新規）'!$F$124)</f>
        <v/>
      </c>
      <c r="AN183" s="73" t="str">
        <f>IF($E183="","",'【様式１】教育課程特例校指定申請書（新規）'!$F$125)</f>
        <v/>
      </c>
      <c r="AO183" s="73" t="str">
        <f>IF($E183="","",'【様式１】教育課程特例校指定申請書（新規）'!$F$126)</f>
        <v/>
      </c>
      <c r="AP183" s="73" t="str">
        <f>IF($E183="","",'【様式１】教育課程特例校指定申請書（新規）'!$F$127)</f>
        <v/>
      </c>
      <c r="AQ183" s="73" t="str">
        <f>IF($E183="","",'【様式１】教育課程特例校指定申請書（新規）'!$F$128)</f>
        <v/>
      </c>
      <c r="AR183" s="73" t="str">
        <f>IF($E183="","",'【様式１】教育課程特例校指定申請書（新規）'!$F$129)</f>
        <v/>
      </c>
      <c r="AS183" s="74" t="str">
        <f t="shared" si="2"/>
        <v/>
      </c>
    </row>
    <row r="184" spans="1:45">
      <c r="A184" s="64" t="str">
        <f>IF(E184="","",'【様式１】教育課程特例校指定申請書（新規）'!E$22)</f>
        <v/>
      </c>
      <c r="B184" s="65" t="str">
        <f>IF(E184="","",'【様式１】教育課程特例校指定申請書（新規）'!E$20)</f>
        <v/>
      </c>
      <c r="C184" s="65" t="str">
        <f>IF(E184="","",'【様式１】教育課程特例校指定申請書（新規）'!E$19)</f>
        <v/>
      </c>
      <c r="D184" s="70" t="str">
        <f>IF(E184="","",IF('【様式１】教育課程特例校指定申請書（新規）'!E$17="私立（学校法人立）","私立",IF('【様式１】教育課程特例校指定申請書（新規）'!E$17="私立（学校設置会社立）","株立",'【様式１】教育課程特例校指定申請書（新規）'!E$17)))</f>
        <v/>
      </c>
      <c r="E184" s="67"/>
      <c r="F184" s="70" t="str">
        <f>IF(E184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4" s="70" t="str">
        <f>IF(E184="","",IF(MONTH('【様式１】教育課程特例校指定申請書（新規）'!J$5)&lt;4,YEAR('【様式１】教育課程特例校指定申請書（新規）'!J$5),YEAR('【様式１】教育課程特例校指定申請書（新規）'!J$5)+1)+0.4)</f>
        <v/>
      </c>
      <c r="H184" s="65"/>
      <c r="I184" s="65"/>
      <c r="J184" s="65"/>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73" t="str">
        <f>IF($E184="","",'【様式１】教育課程特例校指定申請書（新規）'!$F$113)</f>
        <v/>
      </c>
      <c r="AH184" s="73" t="str">
        <f>IF($E184="","",'【様式１】教育課程特例校指定申請書（新規）'!$F$114)</f>
        <v/>
      </c>
      <c r="AI184" s="73" t="str">
        <f>IF($E184="","",'【様式１】教育課程特例校指定申請書（新規）'!$F$115)</f>
        <v/>
      </c>
      <c r="AJ184" s="73" t="str">
        <f>IF($E184="","",'【様式１】教育課程特例校指定申請書（新規）'!$F$116)</f>
        <v/>
      </c>
      <c r="AK184" s="73" t="str">
        <f>IF($E184="","",'【様式１】教育課程特例校指定申請書（新規）'!$F$117)</f>
        <v/>
      </c>
      <c r="AL184" s="73" t="str">
        <f>IF($E184="","",'【様式１】教育課程特例校指定申請書（新規）'!$F$118)</f>
        <v/>
      </c>
      <c r="AM184" s="73" t="str">
        <f>IF($E184="","",'【様式１】教育課程特例校指定申請書（新規）'!$F$124)</f>
        <v/>
      </c>
      <c r="AN184" s="73" t="str">
        <f>IF($E184="","",'【様式１】教育課程特例校指定申請書（新規）'!$F$125)</f>
        <v/>
      </c>
      <c r="AO184" s="73" t="str">
        <f>IF($E184="","",'【様式１】教育課程特例校指定申請書（新規）'!$F$126)</f>
        <v/>
      </c>
      <c r="AP184" s="73" t="str">
        <f>IF($E184="","",'【様式１】教育課程特例校指定申請書（新規）'!$F$127)</f>
        <v/>
      </c>
      <c r="AQ184" s="73" t="str">
        <f>IF($E184="","",'【様式１】教育課程特例校指定申請書（新規）'!$F$128)</f>
        <v/>
      </c>
      <c r="AR184" s="73" t="str">
        <f>IF($E184="","",'【様式１】教育課程特例校指定申請書（新規）'!$F$129)</f>
        <v/>
      </c>
      <c r="AS184" s="74" t="str">
        <f t="shared" si="2"/>
        <v/>
      </c>
    </row>
    <row r="185" spans="1:45">
      <c r="A185" s="64" t="str">
        <f>IF(E185="","",'【様式１】教育課程特例校指定申請書（新規）'!E$22)</f>
        <v/>
      </c>
      <c r="B185" s="65" t="str">
        <f>IF(E185="","",'【様式１】教育課程特例校指定申請書（新規）'!E$20)</f>
        <v/>
      </c>
      <c r="C185" s="65" t="str">
        <f>IF(E185="","",'【様式１】教育課程特例校指定申請書（新規）'!E$19)</f>
        <v/>
      </c>
      <c r="D185" s="70" t="str">
        <f>IF(E185="","",IF('【様式１】教育課程特例校指定申請書（新規）'!E$17="私立（学校法人立）","私立",IF('【様式１】教育課程特例校指定申請書（新規）'!E$17="私立（学校設置会社立）","株立",'【様式１】教育課程特例校指定申請書（新規）'!E$17)))</f>
        <v/>
      </c>
      <c r="E185" s="67"/>
      <c r="F185" s="70" t="str">
        <f>IF(E185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5" s="70" t="str">
        <f>IF(E185="","",IF(MONTH('【様式１】教育課程特例校指定申請書（新規）'!J$5)&lt;4,YEAR('【様式１】教育課程特例校指定申請書（新規）'!J$5),YEAR('【様式１】教育課程特例校指定申請書（新規）'!J$5)+1)+0.4)</f>
        <v/>
      </c>
      <c r="H185" s="65"/>
      <c r="I185" s="65"/>
      <c r="J185" s="65"/>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73" t="str">
        <f>IF($E185="","",'【様式１】教育課程特例校指定申請書（新規）'!$F$113)</f>
        <v/>
      </c>
      <c r="AH185" s="73" t="str">
        <f>IF($E185="","",'【様式１】教育課程特例校指定申請書（新規）'!$F$114)</f>
        <v/>
      </c>
      <c r="AI185" s="73" t="str">
        <f>IF($E185="","",'【様式１】教育課程特例校指定申請書（新規）'!$F$115)</f>
        <v/>
      </c>
      <c r="AJ185" s="73" t="str">
        <f>IF($E185="","",'【様式１】教育課程特例校指定申請書（新規）'!$F$116)</f>
        <v/>
      </c>
      <c r="AK185" s="73" t="str">
        <f>IF($E185="","",'【様式１】教育課程特例校指定申請書（新規）'!$F$117)</f>
        <v/>
      </c>
      <c r="AL185" s="73" t="str">
        <f>IF($E185="","",'【様式１】教育課程特例校指定申請書（新規）'!$F$118)</f>
        <v/>
      </c>
      <c r="AM185" s="73" t="str">
        <f>IF($E185="","",'【様式１】教育課程特例校指定申請書（新規）'!$F$124)</f>
        <v/>
      </c>
      <c r="AN185" s="73" t="str">
        <f>IF($E185="","",'【様式１】教育課程特例校指定申請書（新規）'!$F$125)</f>
        <v/>
      </c>
      <c r="AO185" s="73" t="str">
        <f>IF($E185="","",'【様式１】教育課程特例校指定申請書（新規）'!$F$126)</f>
        <v/>
      </c>
      <c r="AP185" s="73" t="str">
        <f>IF($E185="","",'【様式１】教育課程特例校指定申請書（新規）'!$F$127)</f>
        <v/>
      </c>
      <c r="AQ185" s="73" t="str">
        <f>IF($E185="","",'【様式１】教育課程特例校指定申請書（新規）'!$F$128)</f>
        <v/>
      </c>
      <c r="AR185" s="73" t="str">
        <f>IF($E185="","",'【様式１】教育課程特例校指定申請書（新規）'!$F$129)</f>
        <v/>
      </c>
      <c r="AS185" s="74" t="str">
        <f t="shared" si="2"/>
        <v/>
      </c>
    </row>
    <row r="186" spans="1:45">
      <c r="A186" s="64" t="str">
        <f>IF(E186="","",'【様式１】教育課程特例校指定申請書（新規）'!E$22)</f>
        <v/>
      </c>
      <c r="B186" s="65" t="str">
        <f>IF(E186="","",'【様式１】教育課程特例校指定申請書（新規）'!E$20)</f>
        <v/>
      </c>
      <c r="C186" s="65" t="str">
        <f>IF(E186="","",'【様式１】教育課程特例校指定申請書（新規）'!E$19)</f>
        <v/>
      </c>
      <c r="D186" s="70" t="str">
        <f>IF(E186="","",IF('【様式１】教育課程特例校指定申請書（新規）'!E$17="私立（学校法人立）","私立",IF('【様式１】教育課程特例校指定申請書（新規）'!E$17="私立（学校設置会社立）","株立",'【様式１】教育課程特例校指定申請書（新規）'!E$17)))</f>
        <v/>
      </c>
      <c r="E186" s="67"/>
      <c r="F186" s="70" t="str">
        <f>IF(E186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6" s="70" t="str">
        <f>IF(E186="","",IF(MONTH('【様式１】教育課程特例校指定申請書（新規）'!J$5)&lt;4,YEAR('【様式１】教育課程特例校指定申請書（新規）'!J$5),YEAR('【様式１】教育課程特例校指定申請書（新規）'!J$5)+1)+0.4)</f>
        <v/>
      </c>
      <c r="H186" s="65"/>
      <c r="I186" s="65"/>
      <c r="J186" s="65"/>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73" t="str">
        <f>IF($E186="","",'【様式１】教育課程特例校指定申請書（新規）'!$F$113)</f>
        <v/>
      </c>
      <c r="AH186" s="73" t="str">
        <f>IF($E186="","",'【様式１】教育課程特例校指定申請書（新規）'!$F$114)</f>
        <v/>
      </c>
      <c r="AI186" s="73" t="str">
        <f>IF($E186="","",'【様式１】教育課程特例校指定申請書（新規）'!$F$115)</f>
        <v/>
      </c>
      <c r="AJ186" s="73" t="str">
        <f>IF($E186="","",'【様式１】教育課程特例校指定申請書（新規）'!$F$116)</f>
        <v/>
      </c>
      <c r="AK186" s="73" t="str">
        <f>IF($E186="","",'【様式１】教育課程特例校指定申請書（新規）'!$F$117)</f>
        <v/>
      </c>
      <c r="AL186" s="73" t="str">
        <f>IF($E186="","",'【様式１】教育課程特例校指定申請書（新規）'!$F$118)</f>
        <v/>
      </c>
      <c r="AM186" s="73" t="str">
        <f>IF($E186="","",'【様式１】教育課程特例校指定申請書（新規）'!$F$124)</f>
        <v/>
      </c>
      <c r="AN186" s="73" t="str">
        <f>IF($E186="","",'【様式１】教育課程特例校指定申請書（新規）'!$F$125)</f>
        <v/>
      </c>
      <c r="AO186" s="73" t="str">
        <f>IF($E186="","",'【様式１】教育課程特例校指定申請書（新規）'!$F$126)</f>
        <v/>
      </c>
      <c r="AP186" s="73" t="str">
        <f>IF($E186="","",'【様式１】教育課程特例校指定申請書（新規）'!$F$127)</f>
        <v/>
      </c>
      <c r="AQ186" s="73" t="str">
        <f>IF($E186="","",'【様式１】教育課程特例校指定申請書（新規）'!$F$128)</f>
        <v/>
      </c>
      <c r="AR186" s="73" t="str">
        <f>IF($E186="","",'【様式１】教育課程特例校指定申請書（新規）'!$F$129)</f>
        <v/>
      </c>
      <c r="AS186" s="74" t="str">
        <f t="shared" si="2"/>
        <v/>
      </c>
    </row>
    <row r="187" spans="1:45">
      <c r="A187" s="64" t="str">
        <f>IF(E187="","",'【様式１】教育課程特例校指定申請書（新規）'!E$22)</f>
        <v/>
      </c>
      <c r="B187" s="65" t="str">
        <f>IF(E187="","",'【様式１】教育課程特例校指定申請書（新規）'!E$20)</f>
        <v/>
      </c>
      <c r="C187" s="65" t="str">
        <f>IF(E187="","",'【様式１】教育課程特例校指定申請書（新規）'!E$19)</f>
        <v/>
      </c>
      <c r="D187" s="70" t="str">
        <f>IF(E187="","",IF('【様式１】教育課程特例校指定申請書（新規）'!E$17="私立（学校法人立）","私立",IF('【様式１】教育課程特例校指定申請書（新規）'!E$17="私立（学校設置会社立）","株立",'【様式１】教育課程特例校指定申請書（新規）'!E$17)))</f>
        <v/>
      </c>
      <c r="E187" s="67"/>
      <c r="F187" s="70" t="str">
        <f>IF(E187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7" s="70" t="str">
        <f>IF(E187="","",IF(MONTH('【様式１】教育課程特例校指定申請書（新規）'!J$5)&lt;4,YEAR('【様式１】教育課程特例校指定申請書（新規）'!J$5),YEAR('【様式１】教育課程特例校指定申請書（新規）'!J$5)+1)+0.4)</f>
        <v/>
      </c>
      <c r="H187" s="65"/>
      <c r="I187" s="65"/>
      <c r="J187" s="65"/>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73" t="str">
        <f>IF($E187="","",'【様式１】教育課程特例校指定申請書（新規）'!$F$113)</f>
        <v/>
      </c>
      <c r="AH187" s="73" t="str">
        <f>IF($E187="","",'【様式１】教育課程特例校指定申請書（新規）'!$F$114)</f>
        <v/>
      </c>
      <c r="AI187" s="73" t="str">
        <f>IF($E187="","",'【様式１】教育課程特例校指定申請書（新規）'!$F$115)</f>
        <v/>
      </c>
      <c r="AJ187" s="73" t="str">
        <f>IF($E187="","",'【様式１】教育課程特例校指定申請書（新規）'!$F$116)</f>
        <v/>
      </c>
      <c r="AK187" s="73" t="str">
        <f>IF($E187="","",'【様式１】教育課程特例校指定申請書（新規）'!$F$117)</f>
        <v/>
      </c>
      <c r="AL187" s="73" t="str">
        <f>IF($E187="","",'【様式１】教育課程特例校指定申請書（新規）'!$F$118)</f>
        <v/>
      </c>
      <c r="AM187" s="73" t="str">
        <f>IF($E187="","",'【様式１】教育課程特例校指定申請書（新規）'!$F$124)</f>
        <v/>
      </c>
      <c r="AN187" s="73" t="str">
        <f>IF($E187="","",'【様式１】教育課程特例校指定申請書（新規）'!$F$125)</f>
        <v/>
      </c>
      <c r="AO187" s="73" t="str">
        <f>IF($E187="","",'【様式１】教育課程特例校指定申請書（新規）'!$F$126)</f>
        <v/>
      </c>
      <c r="AP187" s="73" t="str">
        <f>IF($E187="","",'【様式１】教育課程特例校指定申請書（新規）'!$F$127)</f>
        <v/>
      </c>
      <c r="AQ187" s="73" t="str">
        <f>IF($E187="","",'【様式１】教育課程特例校指定申請書（新規）'!$F$128)</f>
        <v/>
      </c>
      <c r="AR187" s="73" t="str">
        <f>IF($E187="","",'【様式１】教育課程特例校指定申請書（新規）'!$F$129)</f>
        <v/>
      </c>
      <c r="AS187" s="74" t="str">
        <f t="shared" si="2"/>
        <v/>
      </c>
    </row>
    <row r="188" spans="1:45">
      <c r="A188" s="64" t="str">
        <f>IF(E188="","",'【様式１】教育課程特例校指定申請書（新規）'!E$22)</f>
        <v/>
      </c>
      <c r="B188" s="65" t="str">
        <f>IF(E188="","",'【様式１】教育課程特例校指定申請書（新規）'!E$20)</f>
        <v/>
      </c>
      <c r="C188" s="65" t="str">
        <f>IF(E188="","",'【様式１】教育課程特例校指定申請書（新規）'!E$19)</f>
        <v/>
      </c>
      <c r="D188" s="70" t="str">
        <f>IF(E188="","",IF('【様式１】教育課程特例校指定申請書（新規）'!E$17="私立（学校法人立）","私立",IF('【様式１】教育課程特例校指定申請書（新規）'!E$17="私立（学校設置会社立）","株立",'【様式１】教育課程特例校指定申請書（新規）'!E$17)))</f>
        <v/>
      </c>
      <c r="E188" s="67"/>
      <c r="F188" s="70" t="str">
        <f>IF(E188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8" s="70" t="str">
        <f>IF(E188="","",IF(MONTH('【様式１】教育課程特例校指定申請書（新規）'!J$5)&lt;4,YEAR('【様式１】教育課程特例校指定申請書（新規）'!J$5),YEAR('【様式１】教育課程特例校指定申請書（新規）'!J$5)+1)+0.4)</f>
        <v/>
      </c>
      <c r="H188" s="65"/>
      <c r="I188" s="65"/>
      <c r="J188" s="65"/>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73" t="str">
        <f>IF($E188="","",'【様式１】教育課程特例校指定申請書（新規）'!$F$113)</f>
        <v/>
      </c>
      <c r="AH188" s="73" t="str">
        <f>IF($E188="","",'【様式１】教育課程特例校指定申請書（新規）'!$F$114)</f>
        <v/>
      </c>
      <c r="AI188" s="73" t="str">
        <f>IF($E188="","",'【様式１】教育課程特例校指定申請書（新規）'!$F$115)</f>
        <v/>
      </c>
      <c r="AJ188" s="73" t="str">
        <f>IF($E188="","",'【様式１】教育課程特例校指定申請書（新規）'!$F$116)</f>
        <v/>
      </c>
      <c r="AK188" s="73" t="str">
        <f>IF($E188="","",'【様式１】教育課程特例校指定申請書（新規）'!$F$117)</f>
        <v/>
      </c>
      <c r="AL188" s="73" t="str">
        <f>IF($E188="","",'【様式１】教育課程特例校指定申請書（新規）'!$F$118)</f>
        <v/>
      </c>
      <c r="AM188" s="73" t="str">
        <f>IF($E188="","",'【様式１】教育課程特例校指定申請書（新規）'!$F$124)</f>
        <v/>
      </c>
      <c r="AN188" s="73" t="str">
        <f>IF($E188="","",'【様式１】教育課程特例校指定申請書（新規）'!$F$125)</f>
        <v/>
      </c>
      <c r="AO188" s="73" t="str">
        <f>IF($E188="","",'【様式１】教育課程特例校指定申請書（新規）'!$F$126)</f>
        <v/>
      </c>
      <c r="AP188" s="73" t="str">
        <f>IF($E188="","",'【様式１】教育課程特例校指定申請書（新規）'!$F$127)</f>
        <v/>
      </c>
      <c r="AQ188" s="73" t="str">
        <f>IF($E188="","",'【様式１】教育課程特例校指定申請書（新規）'!$F$128)</f>
        <v/>
      </c>
      <c r="AR188" s="73" t="str">
        <f>IF($E188="","",'【様式１】教育課程特例校指定申請書（新規）'!$F$129)</f>
        <v/>
      </c>
      <c r="AS188" s="74" t="str">
        <f t="shared" si="2"/>
        <v/>
      </c>
    </row>
    <row r="189" spans="1:45">
      <c r="A189" s="64" t="str">
        <f>IF(E189="","",'【様式１】教育課程特例校指定申請書（新規）'!E$22)</f>
        <v/>
      </c>
      <c r="B189" s="65" t="str">
        <f>IF(E189="","",'【様式１】教育課程特例校指定申請書（新規）'!E$20)</f>
        <v/>
      </c>
      <c r="C189" s="65" t="str">
        <f>IF(E189="","",'【様式１】教育課程特例校指定申請書（新規）'!E$19)</f>
        <v/>
      </c>
      <c r="D189" s="70" t="str">
        <f>IF(E189="","",IF('【様式１】教育課程特例校指定申請書（新規）'!E$17="私立（学校法人立）","私立",IF('【様式１】教育課程特例校指定申請書（新規）'!E$17="私立（学校設置会社立）","株立",'【様式１】教育課程特例校指定申請書（新規）'!E$17)))</f>
        <v/>
      </c>
      <c r="E189" s="67"/>
      <c r="F189" s="70" t="str">
        <f>IF(E189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89" s="70" t="str">
        <f>IF(E189="","",IF(MONTH('【様式１】教育課程特例校指定申請書（新規）'!J$5)&lt;4,YEAR('【様式１】教育課程特例校指定申請書（新規）'!J$5),YEAR('【様式１】教育課程特例校指定申請書（新規）'!J$5)+1)+0.4)</f>
        <v/>
      </c>
      <c r="H189" s="65"/>
      <c r="I189" s="65"/>
      <c r="J189" s="65"/>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73" t="str">
        <f>IF($E189="","",'【様式１】教育課程特例校指定申請書（新規）'!$F$113)</f>
        <v/>
      </c>
      <c r="AH189" s="73" t="str">
        <f>IF($E189="","",'【様式１】教育課程特例校指定申請書（新規）'!$F$114)</f>
        <v/>
      </c>
      <c r="AI189" s="73" t="str">
        <f>IF($E189="","",'【様式１】教育課程特例校指定申請書（新規）'!$F$115)</f>
        <v/>
      </c>
      <c r="AJ189" s="73" t="str">
        <f>IF($E189="","",'【様式１】教育課程特例校指定申請書（新規）'!$F$116)</f>
        <v/>
      </c>
      <c r="AK189" s="73" t="str">
        <f>IF($E189="","",'【様式１】教育課程特例校指定申請書（新規）'!$F$117)</f>
        <v/>
      </c>
      <c r="AL189" s="73" t="str">
        <f>IF($E189="","",'【様式１】教育課程特例校指定申請書（新規）'!$F$118)</f>
        <v/>
      </c>
      <c r="AM189" s="73" t="str">
        <f>IF($E189="","",'【様式１】教育課程特例校指定申請書（新規）'!$F$124)</f>
        <v/>
      </c>
      <c r="AN189" s="73" t="str">
        <f>IF($E189="","",'【様式１】教育課程特例校指定申請書（新規）'!$F$125)</f>
        <v/>
      </c>
      <c r="AO189" s="73" t="str">
        <f>IF($E189="","",'【様式１】教育課程特例校指定申請書（新規）'!$F$126)</f>
        <v/>
      </c>
      <c r="AP189" s="73" t="str">
        <f>IF($E189="","",'【様式１】教育課程特例校指定申請書（新規）'!$F$127)</f>
        <v/>
      </c>
      <c r="AQ189" s="73" t="str">
        <f>IF($E189="","",'【様式１】教育課程特例校指定申請書（新規）'!$F$128)</f>
        <v/>
      </c>
      <c r="AR189" s="73" t="str">
        <f>IF($E189="","",'【様式１】教育課程特例校指定申請書（新規）'!$F$129)</f>
        <v/>
      </c>
      <c r="AS189" s="74" t="str">
        <f t="shared" si="2"/>
        <v/>
      </c>
    </row>
    <row r="190" spans="1:45">
      <c r="A190" s="64" t="str">
        <f>IF(E190="","",'【様式１】教育課程特例校指定申請書（新規）'!E$22)</f>
        <v/>
      </c>
      <c r="B190" s="65" t="str">
        <f>IF(E190="","",'【様式１】教育課程特例校指定申請書（新規）'!E$20)</f>
        <v/>
      </c>
      <c r="C190" s="65" t="str">
        <f>IF(E190="","",'【様式１】教育課程特例校指定申請書（新規）'!E$19)</f>
        <v/>
      </c>
      <c r="D190" s="70" t="str">
        <f>IF(E190="","",IF('【様式１】教育課程特例校指定申請書（新規）'!E$17="私立（学校法人立）","私立",IF('【様式１】教育課程特例校指定申請書（新規）'!E$17="私立（学校設置会社立）","株立",'【様式１】教育課程特例校指定申請書（新規）'!E$17)))</f>
        <v/>
      </c>
      <c r="E190" s="67"/>
      <c r="F190" s="70" t="str">
        <f>IF(E190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0" s="70" t="str">
        <f>IF(E190="","",IF(MONTH('【様式１】教育課程特例校指定申請書（新規）'!J$5)&lt;4,YEAR('【様式１】教育課程特例校指定申請書（新規）'!J$5),YEAR('【様式１】教育課程特例校指定申請書（新規）'!J$5)+1)+0.4)</f>
        <v/>
      </c>
      <c r="H190" s="65"/>
      <c r="I190" s="65"/>
      <c r="J190" s="65"/>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73" t="str">
        <f>IF($E190="","",'【様式１】教育課程特例校指定申請書（新規）'!$F$113)</f>
        <v/>
      </c>
      <c r="AH190" s="73" t="str">
        <f>IF($E190="","",'【様式１】教育課程特例校指定申請書（新規）'!$F$114)</f>
        <v/>
      </c>
      <c r="AI190" s="73" t="str">
        <f>IF($E190="","",'【様式１】教育課程特例校指定申請書（新規）'!$F$115)</f>
        <v/>
      </c>
      <c r="AJ190" s="73" t="str">
        <f>IF($E190="","",'【様式１】教育課程特例校指定申請書（新規）'!$F$116)</f>
        <v/>
      </c>
      <c r="AK190" s="73" t="str">
        <f>IF($E190="","",'【様式１】教育課程特例校指定申請書（新規）'!$F$117)</f>
        <v/>
      </c>
      <c r="AL190" s="73" t="str">
        <f>IF($E190="","",'【様式１】教育課程特例校指定申請書（新規）'!$F$118)</f>
        <v/>
      </c>
      <c r="AM190" s="73" t="str">
        <f>IF($E190="","",'【様式１】教育課程特例校指定申請書（新規）'!$F$124)</f>
        <v/>
      </c>
      <c r="AN190" s="73" t="str">
        <f>IF($E190="","",'【様式１】教育課程特例校指定申請書（新規）'!$F$125)</f>
        <v/>
      </c>
      <c r="AO190" s="73" t="str">
        <f>IF($E190="","",'【様式１】教育課程特例校指定申請書（新規）'!$F$126)</f>
        <v/>
      </c>
      <c r="AP190" s="73" t="str">
        <f>IF($E190="","",'【様式１】教育課程特例校指定申請書（新規）'!$F$127)</f>
        <v/>
      </c>
      <c r="AQ190" s="73" t="str">
        <f>IF($E190="","",'【様式１】教育課程特例校指定申請書（新規）'!$F$128)</f>
        <v/>
      </c>
      <c r="AR190" s="73" t="str">
        <f>IF($E190="","",'【様式１】教育課程特例校指定申請書（新規）'!$F$129)</f>
        <v/>
      </c>
      <c r="AS190" s="74" t="str">
        <f t="shared" si="2"/>
        <v/>
      </c>
    </row>
    <row r="191" spans="1:45">
      <c r="A191" s="64" t="str">
        <f>IF(E191="","",'【様式１】教育課程特例校指定申請書（新規）'!E$22)</f>
        <v/>
      </c>
      <c r="B191" s="65" t="str">
        <f>IF(E191="","",'【様式１】教育課程特例校指定申請書（新規）'!E$20)</f>
        <v/>
      </c>
      <c r="C191" s="65" t="str">
        <f>IF(E191="","",'【様式１】教育課程特例校指定申請書（新規）'!E$19)</f>
        <v/>
      </c>
      <c r="D191" s="70" t="str">
        <f>IF(E191="","",IF('【様式１】教育課程特例校指定申請書（新規）'!E$17="私立（学校法人立）","私立",IF('【様式１】教育課程特例校指定申請書（新規）'!E$17="私立（学校設置会社立）","株立",'【様式１】教育課程特例校指定申請書（新規）'!E$17)))</f>
        <v/>
      </c>
      <c r="E191" s="67"/>
      <c r="F191" s="70" t="str">
        <f>IF(E191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1" s="70" t="str">
        <f>IF(E191="","",IF(MONTH('【様式１】教育課程特例校指定申請書（新規）'!J$5)&lt;4,YEAR('【様式１】教育課程特例校指定申請書（新規）'!J$5),YEAR('【様式１】教育課程特例校指定申請書（新規）'!J$5)+1)+0.4)</f>
        <v/>
      </c>
      <c r="H191" s="65"/>
      <c r="I191" s="65"/>
      <c r="J191" s="65"/>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73" t="str">
        <f>IF($E191="","",'【様式１】教育課程特例校指定申請書（新規）'!$F$113)</f>
        <v/>
      </c>
      <c r="AH191" s="73" t="str">
        <f>IF($E191="","",'【様式１】教育課程特例校指定申請書（新規）'!$F$114)</f>
        <v/>
      </c>
      <c r="AI191" s="73" t="str">
        <f>IF($E191="","",'【様式１】教育課程特例校指定申請書（新規）'!$F$115)</f>
        <v/>
      </c>
      <c r="AJ191" s="73" t="str">
        <f>IF($E191="","",'【様式１】教育課程特例校指定申請書（新規）'!$F$116)</f>
        <v/>
      </c>
      <c r="AK191" s="73" t="str">
        <f>IF($E191="","",'【様式１】教育課程特例校指定申請書（新規）'!$F$117)</f>
        <v/>
      </c>
      <c r="AL191" s="73" t="str">
        <f>IF($E191="","",'【様式１】教育課程特例校指定申請書（新規）'!$F$118)</f>
        <v/>
      </c>
      <c r="AM191" s="73" t="str">
        <f>IF($E191="","",'【様式１】教育課程特例校指定申請書（新規）'!$F$124)</f>
        <v/>
      </c>
      <c r="AN191" s="73" t="str">
        <f>IF($E191="","",'【様式１】教育課程特例校指定申請書（新規）'!$F$125)</f>
        <v/>
      </c>
      <c r="AO191" s="73" t="str">
        <f>IF($E191="","",'【様式１】教育課程特例校指定申請書（新規）'!$F$126)</f>
        <v/>
      </c>
      <c r="AP191" s="73" t="str">
        <f>IF($E191="","",'【様式１】教育課程特例校指定申請書（新規）'!$F$127)</f>
        <v/>
      </c>
      <c r="AQ191" s="73" t="str">
        <f>IF($E191="","",'【様式１】教育課程特例校指定申請書（新規）'!$F$128)</f>
        <v/>
      </c>
      <c r="AR191" s="73" t="str">
        <f>IF($E191="","",'【様式１】教育課程特例校指定申請書（新規）'!$F$129)</f>
        <v/>
      </c>
      <c r="AS191" s="74" t="str">
        <f t="shared" si="2"/>
        <v/>
      </c>
    </row>
    <row r="192" spans="1:45">
      <c r="A192" s="64" t="str">
        <f>IF(E192="","",'【様式１】教育課程特例校指定申請書（新規）'!E$22)</f>
        <v/>
      </c>
      <c r="B192" s="65" t="str">
        <f>IF(E192="","",'【様式１】教育課程特例校指定申請書（新規）'!E$20)</f>
        <v/>
      </c>
      <c r="C192" s="65" t="str">
        <f>IF(E192="","",'【様式１】教育課程特例校指定申請書（新規）'!E$19)</f>
        <v/>
      </c>
      <c r="D192" s="70" t="str">
        <f>IF(E192="","",IF('【様式１】教育課程特例校指定申請書（新規）'!E$17="私立（学校法人立）","私立",IF('【様式１】教育課程特例校指定申請書（新規）'!E$17="私立（学校設置会社立）","株立",'【様式１】教育課程特例校指定申請書（新規）'!E$17)))</f>
        <v/>
      </c>
      <c r="E192" s="67"/>
      <c r="F192" s="70" t="str">
        <f>IF(E192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2" s="70" t="str">
        <f>IF(E192="","",IF(MONTH('【様式１】教育課程特例校指定申請書（新規）'!J$5)&lt;4,YEAR('【様式１】教育課程特例校指定申請書（新規）'!J$5),YEAR('【様式１】教育課程特例校指定申請書（新規）'!J$5)+1)+0.4)</f>
        <v/>
      </c>
      <c r="H192" s="65"/>
      <c r="I192" s="65"/>
      <c r="J192" s="65"/>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73" t="str">
        <f>IF($E192="","",'【様式１】教育課程特例校指定申請書（新規）'!$F$113)</f>
        <v/>
      </c>
      <c r="AH192" s="73" t="str">
        <f>IF($E192="","",'【様式１】教育課程特例校指定申請書（新規）'!$F$114)</f>
        <v/>
      </c>
      <c r="AI192" s="73" t="str">
        <f>IF($E192="","",'【様式１】教育課程特例校指定申請書（新規）'!$F$115)</f>
        <v/>
      </c>
      <c r="AJ192" s="73" t="str">
        <f>IF($E192="","",'【様式１】教育課程特例校指定申請書（新規）'!$F$116)</f>
        <v/>
      </c>
      <c r="AK192" s="73" t="str">
        <f>IF($E192="","",'【様式１】教育課程特例校指定申請書（新規）'!$F$117)</f>
        <v/>
      </c>
      <c r="AL192" s="73" t="str">
        <f>IF($E192="","",'【様式１】教育課程特例校指定申請書（新規）'!$F$118)</f>
        <v/>
      </c>
      <c r="AM192" s="73" t="str">
        <f>IF($E192="","",'【様式１】教育課程特例校指定申請書（新規）'!$F$124)</f>
        <v/>
      </c>
      <c r="AN192" s="73" t="str">
        <f>IF($E192="","",'【様式１】教育課程特例校指定申請書（新規）'!$F$125)</f>
        <v/>
      </c>
      <c r="AO192" s="73" t="str">
        <f>IF($E192="","",'【様式１】教育課程特例校指定申請書（新規）'!$F$126)</f>
        <v/>
      </c>
      <c r="AP192" s="73" t="str">
        <f>IF($E192="","",'【様式１】教育課程特例校指定申請書（新規）'!$F$127)</f>
        <v/>
      </c>
      <c r="AQ192" s="73" t="str">
        <f>IF($E192="","",'【様式１】教育課程特例校指定申請書（新規）'!$F$128)</f>
        <v/>
      </c>
      <c r="AR192" s="73" t="str">
        <f>IF($E192="","",'【様式１】教育課程特例校指定申請書（新規）'!$F$129)</f>
        <v/>
      </c>
      <c r="AS192" s="74" t="str">
        <f t="shared" si="2"/>
        <v/>
      </c>
    </row>
    <row r="193" spans="1:45">
      <c r="A193" s="64" t="str">
        <f>IF(E193="","",'【様式１】教育課程特例校指定申請書（新規）'!E$22)</f>
        <v/>
      </c>
      <c r="B193" s="65" t="str">
        <f>IF(E193="","",'【様式１】教育課程特例校指定申請書（新規）'!E$20)</f>
        <v/>
      </c>
      <c r="C193" s="65" t="str">
        <f>IF(E193="","",'【様式１】教育課程特例校指定申請書（新規）'!E$19)</f>
        <v/>
      </c>
      <c r="D193" s="70" t="str">
        <f>IF(E193="","",IF('【様式１】教育課程特例校指定申請書（新規）'!E$17="私立（学校法人立）","私立",IF('【様式１】教育課程特例校指定申請書（新規）'!E$17="私立（学校設置会社立）","株立",'【様式１】教育課程特例校指定申請書（新規）'!E$17)))</f>
        <v/>
      </c>
      <c r="E193" s="67"/>
      <c r="F193" s="70" t="str">
        <f>IF(E193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3" s="70" t="str">
        <f>IF(E193="","",IF(MONTH('【様式１】教育課程特例校指定申請書（新規）'!J$5)&lt;4,YEAR('【様式１】教育課程特例校指定申請書（新規）'!J$5),YEAR('【様式１】教育課程特例校指定申請書（新規）'!J$5)+1)+0.4)</f>
        <v/>
      </c>
      <c r="H193" s="65"/>
      <c r="I193" s="65"/>
      <c r="J193" s="65"/>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73" t="str">
        <f>IF($E193="","",'【様式１】教育課程特例校指定申請書（新規）'!$F$113)</f>
        <v/>
      </c>
      <c r="AH193" s="73" t="str">
        <f>IF($E193="","",'【様式１】教育課程特例校指定申請書（新規）'!$F$114)</f>
        <v/>
      </c>
      <c r="AI193" s="73" t="str">
        <f>IF($E193="","",'【様式１】教育課程特例校指定申請書（新規）'!$F$115)</f>
        <v/>
      </c>
      <c r="AJ193" s="73" t="str">
        <f>IF($E193="","",'【様式１】教育課程特例校指定申請書（新規）'!$F$116)</f>
        <v/>
      </c>
      <c r="AK193" s="73" t="str">
        <f>IF($E193="","",'【様式１】教育課程特例校指定申請書（新規）'!$F$117)</f>
        <v/>
      </c>
      <c r="AL193" s="73" t="str">
        <f>IF($E193="","",'【様式１】教育課程特例校指定申請書（新規）'!$F$118)</f>
        <v/>
      </c>
      <c r="AM193" s="73" t="str">
        <f>IF($E193="","",'【様式１】教育課程特例校指定申請書（新規）'!$F$124)</f>
        <v/>
      </c>
      <c r="AN193" s="73" t="str">
        <f>IF($E193="","",'【様式１】教育課程特例校指定申請書（新規）'!$F$125)</f>
        <v/>
      </c>
      <c r="AO193" s="73" t="str">
        <f>IF($E193="","",'【様式１】教育課程特例校指定申請書（新規）'!$F$126)</f>
        <v/>
      </c>
      <c r="AP193" s="73" t="str">
        <f>IF($E193="","",'【様式１】教育課程特例校指定申請書（新規）'!$F$127)</f>
        <v/>
      </c>
      <c r="AQ193" s="73" t="str">
        <f>IF($E193="","",'【様式１】教育課程特例校指定申請書（新規）'!$F$128)</f>
        <v/>
      </c>
      <c r="AR193" s="73" t="str">
        <f>IF($E193="","",'【様式１】教育課程特例校指定申請書（新規）'!$F$129)</f>
        <v/>
      </c>
      <c r="AS193" s="74" t="str">
        <f t="shared" si="2"/>
        <v/>
      </c>
    </row>
    <row r="194" spans="1:45">
      <c r="A194" s="64" t="str">
        <f>IF(E194="","",'【様式１】教育課程特例校指定申請書（新規）'!E$22)</f>
        <v/>
      </c>
      <c r="B194" s="65" t="str">
        <f>IF(E194="","",'【様式１】教育課程特例校指定申請書（新規）'!E$20)</f>
        <v/>
      </c>
      <c r="C194" s="65" t="str">
        <f>IF(E194="","",'【様式１】教育課程特例校指定申請書（新規）'!E$19)</f>
        <v/>
      </c>
      <c r="D194" s="70" t="str">
        <f>IF(E194="","",IF('【様式１】教育課程特例校指定申請書（新規）'!E$17="私立（学校法人立）","私立",IF('【様式１】教育課程特例校指定申請書（新規）'!E$17="私立（学校設置会社立）","株立",'【様式１】教育課程特例校指定申請書（新規）'!E$17)))</f>
        <v/>
      </c>
      <c r="E194" s="67"/>
      <c r="F194" s="70" t="str">
        <f>IF(E194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4" s="70" t="str">
        <f>IF(E194="","",IF(MONTH('【様式１】教育課程特例校指定申請書（新規）'!J$5)&lt;4,YEAR('【様式１】教育課程特例校指定申請書（新規）'!J$5),YEAR('【様式１】教育課程特例校指定申請書（新規）'!J$5)+1)+0.4)</f>
        <v/>
      </c>
      <c r="H194" s="65"/>
      <c r="I194" s="65"/>
      <c r="J194" s="65"/>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73" t="str">
        <f>IF($E194="","",'【様式１】教育課程特例校指定申請書（新規）'!$F$113)</f>
        <v/>
      </c>
      <c r="AH194" s="73" t="str">
        <f>IF($E194="","",'【様式１】教育課程特例校指定申請書（新規）'!$F$114)</f>
        <v/>
      </c>
      <c r="AI194" s="73" t="str">
        <f>IF($E194="","",'【様式１】教育課程特例校指定申請書（新規）'!$F$115)</f>
        <v/>
      </c>
      <c r="AJ194" s="73" t="str">
        <f>IF($E194="","",'【様式１】教育課程特例校指定申請書（新規）'!$F$116)</f>
        <v/>
      </c>
      <c r="AK194" s="73" t="str">
        <f>IF($E194="","",'【様式１】教育課程特例校指定申請書（新規）'!$F$117)</f>
        <v/>
      </c>
      <c r="AL194" s="73" t="str">
        <f>IF($E194="","",'【様式１】教育課程特例校指定申請書（新規）'!$F$118)</f>
        <v/>
      </c>
      <c r="AM194" s="73" t="str">
        <f>IF($E194="","",'【様式１】教育課程特例校指定申請書（新規）'!$F$124)</f>
        <v/>
      </c>
      <c r="AN194" s="73" t="str">
        <f>IF($E194="","",'【様式１】教育課程特例校指定申請書（新規）'!$F$125)</f>
        <v/>
      </c>
      <c r="AO194" s="73" t="str">
        <f>IF($E194="","",'【様式１】教育課程特例校指定申請書（新規）'!$F$126)</f>
        <v/>
      </c>
      <c r="AP194" s="73" t="str">
        <f>IF($E194="","",'【様式１】教育課程特例校指定申請書（新規）'!$F$127)</f>
        <v/>
      </c>
      <c r="AQ194" s="73" t="str">
        <f>IF($E194="","",'【様式１】教育課程特例校指定申請書（新規）'!$F$128)</f>
        <v/>
      </c>
      <c r="AR194" s="73" t="str">
        <f>IF($E194="","",'【様式１】教育課程特例校指定申請書（新規）'!$F$129)</f>
        <v/>
      </c>
      <c r="AS194" s="74" t="str">
        <f t="shared" si="2"/>
        <v/>
      </c>
    </row>
    <row r="195" spans="1:45">
      <c r="A195" s="64" t="str">
        <f>IF(E195="","",'【様式１】教育課程特例校指定申請書（新規）'!E$22)</f>
        <v/>
      </c>
      <c r="B195" s="65" t="str">
        <f>IF(E195="","",'【様式１】教育課程特例校指定申請書（新規）'!E$20)</f>
        <v/>
      </c>
      <c r="C195" s="65" t="str">
        <f>IF(E195="","",'【様式１】教育課程特例校指定申請書（新規）'!E$19)</f>
        <v/>
      </c>
      <c r="D195" s="70" t="str">
        <f>IF(E195="","",IF('【様式１】教育課程特例校指定申請書（新規）'!E$17="私立（学校法人立）","私立",IF('【様式１】教育課程特例校指定申請書（新規）'!E$17="私立（学校設置会社立）","株立",'【様式１】教育課程特例校指定申請書（新規）'!E$17)))</f>
        <v/>
      </c>
      <c r="E195" s="67"/>
      <c r="F195" s="70" t="str">
        <f>IF(E195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5" s="70" t="str">
        <f>IF(E195="","",IF(MONTH('【様式１】教育課程特例校指定申請書（新規）'!J$5)&lt;4,YEAR('【様式１】教育課程特例校指定申請書（新規）'!J$5),YEAR('【様式１】教育課程特例校指定申請書（新規）'!J$5)+1)+0.4)</f>
        <v/>
      </c>
      <c r="H195" s="65"/>
      <c r="I195" s="65"/>
      <c r="J195" s="65"/>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73" t="str">
        <f>IF($E195="","",'【様式１】教育課程特例校指定申請書（新規）'!$F$113)</f>
        <v/>
      </c>
      <c r="AH195" s="73" t="str">
        <f>IF($E195="","",'【様式１】教育課程特例校指定申請書（新規）'!$F$114)</f>
        <v/>
      </c>
      <c r="AI195" s="73" t="str">
        <f>IF($E195="","",'【様式１】教育課程特例校指定申請書（新規）'!$F$115)</f>
        <v/>
      </c>
      <c r="AJ195" s="73" t="str">
        <f>IF($E195="","",'【様式１】教育課程特例校指定申請書（新規）'!$F$116)</f>
        <v/>
      </c>
      <c r="AK195" s="73" t="str">
        <f>IF($E195="","",'【様式１】教育課程特例校指定申請書（新規）'!$F$117)</f>
        <v/>
      </c>
      <c r="AL195" s="73" t="str">
        <f>IF($E195="","",'【様式１】教育課程特例校指定申請書（新規）'!$F$118)</f>
        <v/>
      </c>
      <c r="AM195" s="73" t="str">
        <f>IF($E195="","",'【様式１】教育課程特例校指定申請書（新規）'!$F$124)</f>
        <v/>
      </c>
      <c r="AN195" s="73" t="str">
        <f>IF($E195="","",'【様式１】教育課程特例校指定申請書（新規）'!$F$125)</f>
        <v/>
      </c>
      <c r="AO195" s="73" t="str">
        <f>IF($E195="","",'【様式１】教育課程特例校指定申請書（新規）'!$F$126)</f>
        <v/>
      </c>
      <c r="AP195" s="73" t="str">
        <f>IF($E195="","",'【様式１】教育課程特例校指定申請書（新規）'!$F$127)</f>
        <v/>
      </c>
      <c r="AQ195" s="73" t="str">
        <f>IF($E195="","",'【様式１】教育課程特例校指定申請書（新規）'!$F$128)</f>
        <v/>
      </c>
      <c r="AR195" s="73" t="str">
        <f>IF($E195="","",'【様式１】教育課程特例校指定申請書（新規）'!$F$129)</f>
        <v/>
      </c>
      <c r="AS195" s="74" t="str">
        <f t="shared" si="2"/>
        <v/>
      </c>
    </row>
    <row r="196" spans="1:45">
      <c r="A196" s="64" t="str">
        <f>IF(E196="","",'【様式１】教育課程特例校指定申請書（新規）'!E$22)</f>
        <v/>
      </c>
      <c r="B196" s="65" t="str">
        <f>IF(E196="","",'【様式１】教育課程特例校指定申請書（新規）'!E$20)</f>
        <v/>
      </c>
      <c r="C196" s="65" t="str">
        <f>IF(E196="","",'【様式１】教育課程特例校指定申請書（新規）'!E$19)</f>
        <v/>
      </c>
      <c r="D196" s="70" t="str">
        <f>IF(E196="","",IF('【様式１】教育課程特例校指定申請書（新規）'!E$17="私立（学校法人立）","私立",IF('【様式１】教育課程特例校指定申請書（新規）'!E$17="私立（学校設置会社立）","株立",'【様式１】教育課程特例校指定申請書（新規）'!E$17)))</f>
        <v/>
      </c>
      <c r="E196" s="67"/>
      <c r="F196" s="70" t="str">
        <f>IF(E196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6" s="70" t="str">
        <f>IF(E196="","",IF(MONTH('【様式１】教育課程特例校指定申請書（新規）'!J$5)&lt;4,YEAR('【様式１】教育課程特例校指定申請書（新規）'!J$5),YEAR('【様式１】教育課程特例校指定申請書（新規）'!J$5)+1)+0.4)</f>
        <v/>
      </c>
      <c r="H196" s="65"/>
      <c r="I196" s="65"/>
      <c r="J196" s="65"/>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73" t="str">
        <f>IF($E196="","",'【様式１】教育課程特例校指定申請書（新規）'!$F$113)</f>
        <v/>
      </c>
      <c r="AH196" s="73" t="str">
        <f>IF($E196="","",'【様式１】教育課程特例校指定申請書（新規）'!$F$114)</f>
        <v/>
      </c>
      <c r="AI196" s="73" t="str">
        <f>IF($E196="","",'【様式１】教育課程特例校指定申請書（新規）'!$F$115)</f>
        <v/>
      </c>
      <c r="AJ196" s="73" t="str">
        <f>IF($E196="","",'【様式１】教育課程特例校指定申請書（新規）'!$F$116)</f>
        <v/>
      </c>
      <c r="AK196" s="73" t="str">
        <f>IF($E196="","",'【様式１】教育課程特例校指定申請書（新規）'!$F$117)</f>
        <v/>
      </c>
      <c r="AL196" s="73" t="str">
        <f>IF($E196="","",'【様式１】教育課程特例校指定申請書（新規）'!$F$118)</f>
        <v/>
      </c>
      <c r="AM196" s="73" t="str">
        <f>IF($E196="","",'【様式１】教育課程特例校指定申請書（新規）'!$F$124)</f>
        <v/>
      </c>
      <c r="AN196" s="73" t="str">
        <f>IF($E196="","",'【様式１】教育課程特例校指定申請書（新規）'!$F$125)</f>
        <v/>
      </c>
      <c r="AO196" s="73" t="str">
        <f>IF($E196="","",'【様式１】教育課程特例校指定申請書（新規）'!$F$126)</f>
        <v/>
      </c>
      <c r="AP196" s="73" t="str">
        <f>IF($E196="","",'【様式１】教育課程特例校指定申請書（新規）'!$F$127)</f>
        <v/>
      </c>
      <c r="AQ196" s="73" t="str">
        <f>IF($E196="","",'【様式１】教育課程特例校指定申請書（新規）'!$F$128)</f>
        <v/>
      </c>
      <c r="AR196" s="73" t="str">
        <f>IF($E196="","",'【様式１】教育課程特例校指定申請書（新規）'!$F$129)</f>
        <v/>
      </c>
      <c r="AS196" s="74" t="str">
        <f t="shared" si="2"/>
        <v/>
      </c>
    </row>
    <row r="197" spans="1:45">
      <c r="A197" s="64" t="str">
        <f>IF(E197="","",'【様式１】教育課程特例校指定申請書（新規）'!E$22)</f>
        <v/>
      </c>
      <c r="B197" s="65" t="str">
        <f>IF(E197="","",'【様式１】教育課程特例校指定申請書（新規）'!E$20)</f>
        <v/>
      </c>
      <c r="C197" s="65" t="str">
        <f>IF(E197="","",'【様式１】教育課程特例校指定申請書（新規）'!E$19)</f>
        <v/>
      </c>
      <c r="D197" s="70" t="str">
        <f>IF(E197="","",IF('【様式１】教育課程特例校指定申請書（新規）'!E$17="私立（学校法人立）","私立",IF('【様式１】教育課程特例校指定申請書（新規）'!E$17="私立（学校設置会社立）","株立",'【様式１】教育課程特例校指定申請書（新規）'!E$17)))</f>
        <v/>
      </c>
      <c r="E197" s="67"/>
      <c r="F197" s="70" t="str">
        <f>IF(E197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7" s="70" t="str">
        <f>IF(E197="","",IF(MONTH('【様式１】教育課程特例校指定申請書（新規）'!J$5)&lt;4,YEAR('【様式１】教育課程特例校指定申請書（新規）'!J$5),YEAR('【様式１】教育課程特例校指定申請書（新規）'!J$5)+1)+0.4)</f>
        <v/>
      </c>
      <c r="H197" s="65"/>
      <c r="I197" s="65"/>
      <c r="J197" s="65"/>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73" t="str">
        <f>IF($E197="","",'【様式１】教育課程特例校指定申請書（新規）'!$F$113)</f>
        <v/>
      </c>
      <c r="AH197" s="73" t="str">
        <f>IF($E197="","",'【様式１】教育課程特例校指定申請書（新規）'!$F$114)</f>
        <v/>
      </c>
      <c r="AI197" s="73" t="str">
        <f>IF($E197="","",'【様式１】教育課程特例校指定申請書（新規）'!$F$115)</f>
        <v/>
      </c>
      <c r="AJ197" s="73" t="str">
        <f>IF($E197="","",'【様式１】教育課程特例校指定申請書（新規）'!$F$116)</f>
        <v/>
      </c>
      <c r="AK197" s="73" t="str">
        <f>IF($E197="","",'【様式１】教育課程特例校指定申請書（新規）'!$F$117)</f>
        <v/>
      </c>
      <c r="AL197" s="73" t="str">
        <f>IF($E197="","",'【様式１】教育課程特例校指定申請書（新規）'!$F$118)</f>
        <v/>
      </c>
      <c r="AM197" s="73" t="str">
        <f>IF($E197="","",'【様式１】教育課程特例校指定申請書（新規）'!$F$124)</f>
        <v/>
      </c>
      <c r="AN197" s="73" t="str">
        <f>IF($E197="","",'【様式１】教育課程特例校指定申請書（新規）'!$F$125)</f>
        <v/>
      </c>
      <c r="AO197" s="73" t="str">
        <f>IF($E197="","",'【様式１】教育課程特例校指定申請書（新規）'!$F$126)</f>
        <v/>
      </c>
      <c r="AP197" s="73" t="str">
        <f>IF($E197="","",'【様式１】教育課程特例校指定申請書（新規）'!$F$127)</f>
        <v/>
      </c>
      <c r="AQ197" s="73" t="str">
        <f>IF($E197="","",'【様式１】教育課程特例校指定申請書（新規）'!$F$128)</f>
        <v/>
      </c>
      <c r="AR197" s="73" t="str">
        <f>IF($E197="","",'【様式１】教育課程特例校指定申請書（新規）'!$F$129)</f>
        <v/>
      </c>
      <c r="AS197" s="74" t="str">
        <f t="shared" si="2"/>
        <v/>
      </c>
    </row>
    <row r="198" spans="1:45">
      <c r="A198" s="64" t="str">
        <f>IF(E198="","",'【様式１】教育課程特例校指定申請書（新規）'!E$22)</f>
        <v/>
      </c>
      <c r="B198" s="65" t="str">
        <f>IF(E198="","",'【様式１】教育課程特例校指定申請書（新規）'!E$20)</f>
        <v/>
      </c>
      <c r="C198" s="65" t="str">
        <f>IF(E198="","",'【様式１】教育課程特例校指定申請書（新規）'!E$19)</f>
        <v/>
      </c>
      <c r="D198" s="70" t="str">
        <f>IF(E198="","",IF('【様式１】教育課程特例校指定申請書（新規）'!E$17="私立（学校法人立）","私立",IF('【様式１】教育課程特例校指定申請書（新規）'!E$17="私立（学校設置会社立）","株立",'【様式１】教育課程特例校指定申請書（新規）'!E$17)))</f>
        <v/>
      </c>
      <c r="E198" s="67"/>
      <c r="F198" s="70" t="str">
        <f>IF(E198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8" s="70" t="str">
        <f>IF(E198="","",IF(MONTH('【様式１】教育課程特例校指定申請書（新規）'!J$5)&lt;4,YEAR('【様式１】教育課程特例校指定申請書（新規）'!J$5),YEAR('【様式１】教育課程特例校指定申請書（新規）'!J$5)+1)+0.4)</f>
        <v/>
      </c>
      <c r="H198" s="65"/>
      <c r="I198" s="65"/>
      <c r="J198" s="65"/>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73" t="str">
        <f>IF($E198="","",'【様式１】教育課程特例校指定申請書（新規）'!$F$113)</f>
        <v/>
      </c>
      <c r="AH198" s="73" t="str">
        <f>IF($E198="","",'【様式１】教育課程特例校指定申請書（新規）'!$F$114)</f>
        <v/>
      </c>
      <c r="AI198" s="73" t="str">
        <f>IF($E198="","",'【様式１】教育課程特例校指定申請書（新規）'!$F$115)</f>
        <v/>
      </c>
      <c r="AJ198" s="73" t="str">
        <f>IF($E198="","",'【様式１】教育課程特例校指定申請書（新規）'!$F$116)</f>
        <v/>
      </c>
      <c r="AK198" s="73" t="str">
        <f>IF($E198="","",'【様式１】教育課程特例校指定申請書（新規）'!$F$117)</f>
        <v/>
      </c>
      <c r="AL198" s="73" t="str">
        <f>IF($E198="","",'【様式１】教育課程特例校指定申請書（新規）'!$F$118)</f>
        <v/>
      </c>
      <c r="AM198" s="73" t="str">
        <f>IF($E198="","",'【様式１】教育課程特例校指定申請書（新規）'!$F$124)</f>
        <v/>
      </c>
      <c r="AN198" s="73" t="str">
        <f>IF($E198="","",'【様式１】教育課程特例校指定申請書（新規）'!$F$125)</f>
        <v/>
      </c>
      <c r="AO198" s="73" t="str">
        <f>IF($E198="","",'【様式１】教育課程特例校指定申請書（新規）'!$F$126)</f>
        <v/>
      </c>
      <c r="AP198" s="73" t="str">
        <f>IF($E198="","",'【様式１】教育課程特例校指定申請書（新規）'!$F$127)</f>
        <v/>
      </c>
      <c r="AQ198" s="73" t="str">
        <f>IF($E198="","",'【様式１】教育課程特例校指定申請書（新規）'!$F$128)</f>
        <v/>
      </c>
      <c r="AR198" s="73" t="str">
        <f>IF($E198="","",'【様式１】教育課程特例校指定申請書（新規）'!$F$129)</f>
        <v/>
      </c>
      <c r="AS198" s="74" t="str">
        <f t="shared" si="2"/>
        <v/>
      </c>
    </row>
    <row r="199" spans="1:45">
      <c r="A199" s="64" t="str">
        <f>IF(E199="","",'【様式１】教育課程特例校指定申請書（新規）'!E$22)</f>
        <v/>
      </c>
      <c r="B199" s="65" t="str">
        <f>IF(E199="","",'【様式１】教育課程特例校指定申請書（新規）'!E$20)</f>
        <v/>
      </c>
      <c r="C199" s="65" t="str">
        <f>IF(E199="","",'【様式１】教育課程特例校指定申請書（新規）'!E$19)</f>
        <v/>
      </c>
      <c r="D199" s="70" t="str">
        <f>IF(E199="","",IF('【様式１】教育課程特例校指定申請書（新規）'!E$17="私立（学校法人立）","私立",IF('【様式１】教育課程特例校指定申請書（新規）'!E$17="私立（学校設置会社立）","株立",'【様式１】教育課程特例校指定申請書（新規）'!E$17)))</f>
        <v/>
      </c>
      <c r="E199" s="67"/>
      <c r="F199" s="70" t="str">
        <f>IF(E199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199" s="70" t="str">
        <f>IF(E199="","",IF(MONTH('【様式１】教育課程特例校指定申請書（新規）'!J$5)&lt;4,YEAR('【様式１】教育課程特例校指定申請書（新規）'!J$5),YEAR('【様式１】教育課程特例校指定申請書（新規）'!J$5)+1)+0.4)</f>
        <v/>
      </c>
      <c r="H199" s="65"/>
      <c r="I199" s="65"/>
      <c r="J199" s="65"/>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73" t="str">
        <f>IF($E199="","",'【様式１】教育課程特例校指定申請書（新規）'!$F$113)</f>
        <v/>
      </c>
      <c r="AH199" s="73" t="str">
        <f>IF($E199="","",'【様式１】教育課程特例校指定申請書（新規）'!$F$114)</f>
        <v/>
      </c>
      <c r="AI199" s="73" t="str">
        <f>IF($E199="","",'【様式１】教育課程特例校指定申請書（新規）'!$F$115)</f>
        <v/>
      </c>
      <c r="AJ199" s="73" t="str">
        <f>IF($E199="","",'【様式１】教育課程特例校指定申請書（新規）'!$F$116)</f>
        <v/>
      </c>
      <c r="AK199" s="73" t="str">
        <f>IF($E199="","",'【様式１】教育課程特例校指定申請書（新規）'!$F$117)</f>
        <v/>
      </c>
      <c r="AL199" s="73" t="str">
        <f>IF($E199="","",'【様式１】教育課程特例校指定申請書（新規）'!$F$118)</f>
        <v/>
      </c>
      <c r="AM199" s="73" t="str">
        <f>IF($E199="","",'【様式１】教育課程特例校指定申請書（新規）'!$F$124)</f>
        <v/>
      </c>
      <c r="AN199" s="73" t="str">
        <f>IF($E199="","",'【様式１】教育課程特例校指定申請書（新規）'!$F$125)</f>
        <v/>
      </c>
      <c r="AO199" s="73" t="str">
        <f>IF($E199="","",'【様式１】教育課程特例校指定申請書（新規）'!$F$126)</f>
        <v/>
      </c>
      <c r="AP199" s="73" t="str">
        <f>IF($E199="","",'【様式１】教育課程特例校指定申請書（新規）'!$F$127)</f>
        <v/>
      </c>
      <c r="AQ199" s="73" t="str">
        <f>IF($E199="","",'【様式１】教育課程特例校指定申請書（新規）'!$F$128)</f>
        <v/>
      </c>
      <c r="AR199" s="73" t="str">
        <f>IF($E199="","",'【様式１】教育課程特例校指定申請書（新規）'!$F$129)</f>
        <v/>
      </c>
      <c r="AS199" s="74" t="str">
        <f t="shared" si="2"/>
        <v/>
      </c>
    </row>
    <row r="200" spans="1:45">
      <c r="A200" s="64" t="str">
        <f>IF(E200="","",'【様式１】教育課程特例校指定申請書（新規）'!E$22)</f>
        <v/>
      </c>
      <c r="B200" s="65" t="str">
        <f>IF(E200="","",'【様式１】教育課程特例校指定申請書（新規）'!E$20)</f>
        <v/>
      </c>
      <c r="C200" s="65" t="str">
        <f>IF(E200="","",'【様式１】教育課程特例校指定申請書（新規）'!E$19)</f>
        <v/>
      </c>
      <c r="D200" s="70" t="str">
        <f>IF(E200="","",IF('【様式１】教育課程特例校指定申請書（新規）'!E$17="私立（学校法人立）","私立",IF('【様式１】教育課程特例校指定申請書（新規）'!E$17="私立（学校設置会社立）","株立",'【様式１】教育課程特例校指定申請書（新規）'!E$17)))</f>
        <v/>
      </c>
      <c r="E200" s="67"/>
      <c r="F200" s="70" t="str">
        <f>IF(E200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0" s="70" t="str">
        <f>IF(E200="","",IF(MONTH('【様式１】教育課程特例校指定申請書（新規）'!J$5)&lt;4,YEAR('【様式１】教育課程特例校指定申請書（新規）'!J$5),YEAR('【様式１】教育課程特例校指定申請書（新規）'!J$5)+1)+0.4)</f>
        <v/>
      </c>
      <c r="H200" s="65"/>
      <c r="I200" s="65"/>
      <c r="J200" s="65"/>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73" t="str">
        <f>IF($E200="","",'【様式１】教育課程特例校指定申請書（新規）'!$F$113)</f>
        <v/>
      </c>
      <c r="AH200" s="73" t="str">
        <f>IF($E200="","",'【様式１】教育課程特例校指定申請書（新規）'!$F$114)</f>
        <v/>
      </c>
      <c r="AI200" s="73" t="str">
        <f>IF($E200="","",'【様式１】教育課程特例校指定申請書（新規）'!$F$115)</f>
        <v/>
      </c>
      <c r="AJ200" s="73" t="str">
        <f>IF($E200="","",'【様式１】教育課程特例校指定申請書（新規）'!$F$116)</f>
        <v/>
      </c>
      <c r="AK200" s="73" t="str">
        <f>IF($E200="","",'【様式１】教育課程特例校指定申請書（新規）'!$F$117)</f>
        <v/>
      </c>
      <c r="AL200" s="73" t="str">
        <f>IF($E200="","",'【様式１】教育課程特例校指定申請書（新規）'!$F$118)</f>
        <v/>
      </c>
      <c r="AM200" s="73" t="str">
        <f>IF($E200="","",'【様式１】教育課程特例校指定申請書（新規）'!$F$124)</f>
        <v/>
      </c>
      <c r="AN200" s="73" t="str">
        <f>IF($E200="","",'【様式１】教育課程特例校指定申請書（新規）'!$F$125)</f>
        <v/>
      </c>
      <c r="AO200" s="73" t="str">
        <f>IF($E200="","",'【様式１】教育課程特例校指定申請書（新規）'!$F$126)</f>
        <v/>
      </c>
      <c r="AP200" s="73" t="str">
        <f>IF($E200="","",'【様式１】教育課程特例校指定申請書（新規）'!$F$127)</f>
        <v/>
      </c>
      <c r="AQ200" s="73" t="str">
        <f>IF($E200="","",'【様式１】教育課程特例校指定申請書（新規）'!$F$128)</f>
        <v/>
      </c>
      <c r="AR200" s="73" t="str">
        <f>IF($E200="","",'【様式１】教育課程特例校指定申請書（新規）'!$F$129)</f>
        <v/>
      </c>
      <c r="AS200" s="74" t="str">
        <f t="shared" si="2"/>
        <v/>
      </c>
    </row>
    <row r="201" spans="1:45">
      <c r="A201" s="64" t="str">
        <f>IF(E201="","",'【様式１】教育課程特例校指定申請書（新規）'!E$22)</f>
        <v/>
      </c>
      <c r="B201" s="65" t="str">
        <f>IF(E201="","",'【様式１】教育課程特例校指定申請書（新規）'!E$20)</f>
        <v/>
      </c>
      <c r="C201" s="65" t="str">
        <f>IF(E201="","",'【様式１】教育課程特例校指定申請書（新規）'!E$19)</f>
        <v/>
      </c>
      <c r="D201" s="70" t="str">
        <f>IF(E201="","",IF('【様式１】教育課程特例校指定申請書（新規）'!E$17="私立（学校法人立）","私立",IF('【様式１】教育課程特例校指定申請書（新規）'!E$17="私立（学校設置会社立）","株立",'【様式１】教育課程特例校指定申請書（新規）'!E$17)))</f>
        <v/>
      </c>
      <c r="E201" s="67"/>
      <c r="F201" s="70" t="str">
        <f>IF(E201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1" s="70" t="str">
        <f>IF(E201="","",IF(MONTH('【様式１】教育課程特例校指定申請書（新規）'!J$5)&lt;4,YEAR('【様式１】教育課程特例校指定申請書（新規）'!J$5),YEAR('【様式１】教育課程特例校指定申請書（新規）'!J$5)+1)+0.4)</f>
        <v/>
      </c>
      <c r="H201" s="65"/>
      <c r="I201" s="65"/>
      <c r="J201" s="65"/>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73" t="str">
        <f>IF($E201="","",'【様式１】教育課程特例校指定申請書（新規）'!$F$113)</f>
        <v/>
      </c>
      <c r="AH201" s="73" t="str">
        <f>IF($E201="","",'【様式１】教育課程特例校指定申請書（新規）'!$F$114)</f>
        <v/>
      </c>
      <c r="AI201" s="73" t="str">
        <f>IF($E201="","",'【様式１】教育課程特例校指定申請書（新規）'!$F$115)</f>
        <v/>
      </c>
      <c r="AJ201" s="73" t="str">
        <f>IF($E201="","",'【様式１】教育課程特例校指定申請書（新規）'!$F$116)</f>
        <v/>
      </c>
      <c r="AK201" s="73" t="str">
        <f>IF($E201="","",'【様式１】教育課程特例校指定申請書（新規）'!$F$117)</f>
        <v/>
      </c>
      <c r="AL201" s="73" t="str">
        <f>IF($E201="","",'【様式１】教育課程特例校指定申請書（新規）'!$F$118)</f>
        <v/>
      </c>
      <c r="AM201" s="73" t="str">
        <f>IF($E201="","",'【様式１】教育課程特例校指定申請書（新規）'!$F$124)</f>
        <v/>
      </c>
      <c r="AN201" s="73" t="str">
        <f>IF($E201="","",'【様式１】教育課程特例校指定申請書（新規）'!$F$125)</f>
        <v/>
      </c>
      <c r="AO201" s="73" t="str">
        <f>IF($E201="","",'【様式１】教育課程特例校指定申請書（新規）'!$F$126)</f>
        <v/>
      </c>
      <c r="AP201" s="73" t="str">
        <f>IF($E201="","",'【様式１】教育課程特例校指定申請書（新規）'!$F$127)</f>
        <v/>
      </c>
      <c r="AQ201" s="73" t="str">
        <f>IF($E201="","",'【様式１】教育課程特例校指定申請書（新規）'!$F$128)</f>
        <v/>
      </c>
      <c r="AR201" s="73" t="str">
        <f>IF($E201="","",'【様式１】教育課程特例校指定申請書（新規）'!$F$129)</f>
        <v/>
      </c>
      <c r="AS201" s="74" t="str">
        <f t="shared" si="2"/>
        <v/>
      </c>
    </row>
    <row r="202" spans="1:45">
      <c r="A202" s="64" t="str">
        <f>IF(E202="","",'【様式１】教育課程特例校指定申請書（新規）'!E$22)</f>
        <v/>
      </c>
      <c r="B202" s="65" t="str">
        <f>IF(E202="","",'【様式１】教育課程特例校指定申請書（新規）'!E$20)</f>
        <v/>
      </c>
      <c r="C202" s="65" t="str">
        <f>IF(E202="","",'【様式１】教育課程特例校指定申請書（新規）'!E$19)</f>
        <v/>
      </c>
      <c r="D202" s="70" t="str">
        <f>IF(E202="","",IF('【様式１】教育課程特例校指定申請書（新規）'!E$17="私立（学校法人立）","私立",IF('【様式１】教育課程特例校指定申請書（新規）'!E$17="私立（学校設置会社立）","株立",'【様式１】教育課程特例校指定申請書（新規）'!E$17)))</f>
        <v/>
      </c>
      <c r="E202" s="67"/>
      <c r="F202" s="70" t="str">
        <f>IF(E202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2" s="70" t="str">
        <f>IF(E202="","",IF(MONTH('【様式１】教育課程特例校指定申請書（新規）'!J$5)&lt;4,YEAR('【様式１】教育課程特例校指定申請書（新規）'!J$5),YEAR('【様式１】教育課程特例校指定申請書（新規）'!J$5)+1)+0.4)</f>
        <v/>
      </c>
      <c r="H202" s="65"/>
      <c r="I202" s="65"/>
      <c r="J202" s="65"/>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73" t="str">
        <f>IF($E202="","",'【様式１】教育課程特例校指定申請書（新規）'!$F$113)</f>
        <v/>
      </c>
      <c r="AH202" s="73" t="str">
        <f>IF($E202="","",'【様式１】教育課程特例校指定申請書（新規）'!$F$114)</f>
        <v/>
      </c>
      <c r="AI202" s="73" t="str">
        <f>IF($E202="","",'【様式１】教育課程特例校指定申請書（新規）'!$F$115)</f>
        <v/>
      </c>
      <c r="AJ202" s="73" t="str">
        <f>IF($E202="","",'【様式１】教育課程特例校指定申請書（新規）'!$F$116)</f>
        <v/>
      </c>
      <c r="AK202" s="73" t="str">
        <f>IF($E202="","",'【様式１】教育課程特例校指定申請書（新規）'!$F$117)</f>
        <v/>
      </c>
      <c r="AL202" s="73" t="str">
        <f>IF($E202="","",'【様式１】教育課程特例校指定申請書（新規）'!$F$118)</f>
        <v/>
      </c>
      <c r="AM202" s="73" t="str">
        <f>IF($E202="","",'【様式１】教育課程特例校指定申請書（新規）'!$F$124)</f>
        <v/>
      </c>
      <c r="AN202" s="73" t="str">
        <f>IF($E202="","",'【様式１】教育課程特例校指定申請書（新規）'!$F$125)</f>
        <v/>
      </c>
      <c r="AO202" s="73" t="str">
        <f>IF($E202="","",'【様式１】教育課程特例校指定申請書（新規）'!$F$126)</f>
        <v/>
      </c>
      <c r="AP202" s="73" t="str">
        <f>IF($E202="","",'【様式１】教育課程特例校指定申請書（新規）'!$F$127)</f>
        <v/>
      </c>
      <c r="AQ202" s="73" t="str">
        <f>IF($E202="","",'【様式１】教育課程特例校指定申請書（新規）'!$F$128)</f>
        <v/>
      </c>
      <c r="AR202" s="73" t="str">
        <f>IF($E202="","",'【様式１】教育課程特例校指定申請書（新規）'!$F$129)</f>
        <v/>
      </c>
      <c r="AS202" s="74" t="str">
        <f t="shared" si="2"/>
        <v/>
      </c>
    </row>
    <row r="203" spans="1:45">
      <c r="A203" s="64" t="str">
        <f>IF(E203="","",'【様式１】教育課程特例校指定申請書（新規）'!E$22)</f>
        <v/>
      </c>
      <c r="B203" s="65" t="str">
        <f>IF(E203="","",'【様式１】教育課程特例校指定申請書（新規）'!E$20)</f>
        <v/>
      </c>
      <c r="C203" s="65" t="str">
        <f>IF(E203="","",'【様式１】教育課程特例校指定申請書（新規）'!E$19)</f>
        <v/>
      </c>
      <c r="D203" s="70" t="str">
        <f>IF(E203="","",IF('【様式１】教育課程特例校指定申請書（新規）'!E$17="私立（学校法人立）","私立",IF('【様式１】教育課程特例校指定申請書（新規）'!E$17="私立（学校設置会社立）","株立",'【様式１】教育課程特例校指定申請書（新規）'!E$17)))</f>
        <v/>
      </c>
      <c r="E203" s="67"/>
      <c r="F203" s="70" t="str">
        <f>IF(E203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3" s="70" t="str">
        <f>IF(E203="","",IF(MONTH('【様式１】教育課程特例校指定申請書（新規）'!J$5)&lt;4,YEAR('【様式１】教育課程特例校指定申請書（新規）'!J$5),YEAR('【様式１】教育課程特例校指定申請書（新規）'!J$5)+1)+0.4)</f>
        <v/>
      </c>
      <c r="H203" s="65"/>
      <c r="I203" s="65"/>
      <c r="J203" s="65"/>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73" t="str">
        <f>IF($E203="","",'【様式１】教育課程特例校指定申請書（新規）'!$F$113)</f>
        <v/>
      </c>
      <c r="AH203" s="73" t="str">
        <f>IF($E203="","",'【様式１】教育課程特例校指定申請書（新規）'!$F$114)</f>
        <v/>
      </c>
      <c r="AI203" s="73" t="str">
        <f>IF($E203="","",'【様式１】教育課程特例校指定申請書（新規）'!$F$115)</f>
        <v/>
      </c>
      <c r="AJ203" s="73" t="str">
        <f>IF($E203="","",'【様式１】教育課程特例校指定申請書（新規）'!$F$116)</f>
        <v/>
      </c>
      <c r="AK203" s="73" t="str">
        <f>IF($E203="","",'【様式１】教育課程特例校指定申請書（新規）'!$F$117)</f>
        <v/>
      </c>
      <c r="AL203" s="73" t="str">
        <f>IF($E203="","",'【様式１】教育課程特例校指定申請書（新規）'!$F$118)</f>
        <v/>
      </c>
      <c r="AM203" s="73" t="str">
        <f>IF($E203="","",'【様式１】教育課程特例校指定申請書（新規）'!$F$124)</f>
        <v/>
      </c>
      <c r="AN203" s="73" t="str">
        <f>IF($E203="","",'【様式１】教育課程特例校指定申請書（新規）'!$F$125)</f>
        <v/>
      </c>
      <c r="AO203" s="73" t="str">
        <f>IF($E203="","",'【様式１】教育課程特例校指定申請書（新規）'!$F$126)</f>
        <v/>
      </c>
      <c r="AP203" s="73" t="str">
        <f>IF($E203="","",'【様式１】教育課程特例校指定申請書（新規）'!$F$127)</f>
        <v/>
      </c>
      <c r="AQ203" s="73" t="str">
        <f>IF($E203="","",'【様式１】教育課程特例校指定申請書（新規）'!$F$128)</f>
        <v/>
      </c>
      <c r="AR203" s="73" t="str">
        <f>IF($E203="","",'【様式１】教育課程特例校指定申請書（新規）'!$F$129)</f>
        <v/>
      </c>
      <c r="AS203" s="74" t="str">
        <f t="shared" si="2"/>
        <v/>
      </c>
    </row>
    <row r="204" spans="1:45">
      <c r="A204" s="64" t="str">
        <f>IF(E204="","",'【様式１】教育課程特例校指定申請書（新規）'!E$22)</f>
        <v/>
      </c>
      <c r="B204" s="65" t="str">
        <f>IF(E204="","",'【様式１】教育課程特例校指定申請書（新規）'!E$20)</f>
        <v/>
      </c>
      <c r="C204" s="65" t="str">
        <f>IF(E204="","",'【様式１】教育課程特例校指定申請書（新規）'!E$19)</f>
        <v/>
      </c>
      <c r="D204" s="70" t="str">
        <f>IF(E204="","",IF('【様式１】教育課程特例校指定申請書（新規）'!E$17="私立（学校法人立）","私立",IF('【様式１】教育課程特例校指定申請書（新規）'!E$17="私立（学校設置会社立）","株立",'【様式１】教育課程特例校指定申請書（新規）'!E$17)))</f>
        <v/>
      </c>
      <c r="E204" s="67"/>
      <c r="F204" s="70" t="str">
        <f>IF(E204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4" s="70" t="str">
        <f>IF(E204="","",IF(MONTH('【様式１】教育課程特例校指定申請書（新規）'!J$5)&lt;4,YEAR('【様式１】教育課程特例校指定申請書（新規）'!J$5),YEAR('【様式１】教育課程特例校指定申請書（新規）'!J$5)+1)+0.4)</f>
        <v/>
      </c>
      <c r="H204" s="65"/>
      <c r="I204" s="65"/>
      <c r="J204" s="65"/>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73" t="str">
        <f>IF($E204="","",'【様式１】教育課程特例校指定申請書（新規）'!$F$113)</f>
        <v/>
      </c>
      <c r="AH204" s="73" t="str">
        <f>IF($E204="","",'【様式１】教育課程特例校指定申請書（新規）'!$F$114)</f>
        <v/>
      </c>
      <c r="AI204" s="73" t="str">
        <f>IF($E204="","",'【様式１】教育課程特例校指定申請書（新規）'!$F$115)</f>
        <v/>
      </c>
      <c r="AJ204" s="73" t="str">
        <f>IF($E204="","",'【様式１】教育課程特例校指定申請書（新規）'!$F$116)</f>
        <v/>
      </c>
      <c r="AK204" s="73" t="str">
        <f>IF($E204="","",'【様式１】教育課程特例校指定申請書（新規）'!$F$117)</f>
        <v/>
      </c>
      <c r="AL204" s="73" t="str">
        <f>IF($E204="","",'【様式１】教育課程特例校指定申請書（新規）'!$F$118)</f>
        <v/>
      </c>
      <c r="AM204" s="73" t="str">
        <f>IF($E204="","",'【様式１】教育課程特例校指定申請書（新規）'!$F$124)</f>
        <v/>
      </c>
      <c r="AN204" s="73" t="str">
        <f>IF($E204="","",'【様式１】教育課程特例校指定申請書（新規）'!$F$125)</f>
        <v/>
      </c>
      <c r="AO204" s="73" t="str">
        <f>IF($E204="","",'【様式１】教育課程特例校指定申請書（新規）'!$F$126)</f>
        <v/>
      </c>
      <c r="AP204" s="73" t="str">
        <f>IF($E204="","",'【様式１】教育課程特例校指定申請書（新規）'!$F$127)</f>
        <v/>
      </c>
      <c r="AQ204" s="73" t="str">
        <f>IF($E204="","",'【様式１】教育課程特例校指定申請書（新規）'!$F$128)</f>
        <v/>
      </c>
      <c r="AR204" s="73" t="str">
        <f>IF($E204="","",'【様式１】教育課程特例校指定申請書（新規）'!$F$129)</f>
        <v/>
      </c>
      <c r="AS204" s="74" t="str">
        <f t="shared" si="2"/>
        <v/>
      </c>
    </row>
    <row r="205" spans="1:45">
      <c r="A205" s="64" t="str">
        <f>IF(E205="","",'【様式１】教育課程特例校指定申請書（新規）'!E$22)</f>
        <v/>
      </c>
      <c r="B205" s="65" t="str">
        <f>IF(E205="","",'【様式１】教育課程特例校指定申請書（新規）'!E$20)</f>
        <v/>
      </c>
      <c r="C205" s="65" t="str">
        <f>IF(E205="","",'【様式１】教育課程特例校指定申請書（新規）'!E$19)</f>
        <v/>
      </c>
      <c r="D205" s="70" t="str">
        <f>IF(E205="","",IF('【様式１】教育課程特例校指定申請書（新規）'!E$17="私立（学校法人立）","私立",IF('【様式１】教育課程特例校指定申請書（新規）'!E$17="私立（学校設置会社立）","株立",'【様式１】教育課程特例校指定申請書（新規）'!E$17)))</f>
        <v/>
      </c>
      <c r="E205" s="67"/>
      <c r="F205" s="70" t="str">
        <f>IF(E205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5" s="70" t="str">
        <f>IF(E205="","",IF(MONTH('【様式１】教育課程特例校指定申請書（新規）'!J$5)&lt;4,YEAR('【様式１】教育課程特例校指定申請書（新規）'!J$5),YEAR('【様式１】教育課程特例校指定申請書（新規）'!J$5)+1)+0.4)</f>
        <v/>
      </c>
      <c r="H205" s="65"/>
      <c r="I205" s="65"/>
      <c r="J205" s="65"/>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73" t="str">
        <f>IF($E205="","",'【様式１】教育課程特例校指定申請書（新規）'!$F$113)</f>
        <v/>
      </c>
      <c r="AH205" s="73" t="str">
        <f>IF($E205="","",'【様式１】教育課程特例校指定申請書（新規）'!$F$114)</f>
        <v/>
      </c>
      <c r="AI205" s="73" t="str">
        <f>IF($E205="","",'【様式１】教育課程特例校指定申請書（新規）'!$F$115)</f>
        <v/>
      </c>
      <c r="AJ205" s="73" t="str">
        <f>IF($E205="","",'【様式１】教育課程特例校指定申請書（新規）'!$F$116)</f>
        <v/>
      </c>
      <c r="AK205" s="73" t="str">
        <f>IF($E205="","",'【様式１】教育課程特例校指定申請書（新規）'!$F$117)</f>
        <v/>
      </c>
      <c r="AL205" s="73" t="str">
        <f>IF($E205="","",'【様式１】教育課程特例校指定申請書（新規）'!$F$118)</f>
        <v/>
      </c>
      <c r="AM205" s="73" t="str">
        <f>IF($E205="","",'【様式１】教育課程特例校指定申請書（新規）'!$F$124)</f>
        <v/>
      </c>
      <c r="AN205" s="73" t="str">
        <f>IF($E205="","",'【様式１】教育課程特例校指定申請書（新規）'!$F$125)</f>
        <v/>
      </c>
      <c r="AO205" s="73" t="str">
        <f>IF($E205="","",'【様式１】教育課程特例校指定申請書（新規）'!$F$126)</f>
        <v/>
      </c>
      <c r="AP205" s="73" t="str">
        <f>IF($E205="","",'【様式１】教育課程特例校指定申請書（新規）'!$F$127)</f>
        <v/>
      </c>
      <c r="AQ205" s="73" t="str">
        <f>IF($E205="","",'【様式１】教育課程特例校指定申請書（新規）'!$F$128)</f>
        <v/>
      </c>
      <c r="AR205" s="73" t="str">
        <f>IF($E205="","",'【様式１】教育課程特例校指定申請書（新規）'!$F$129)</f>
        <v/>
      </c>
      <c r="AS205" s="74" t="str">
        <f t="shared" si="2"/>
        <v/>
      </c>
    </row>
    <row r="206" spans="1:45">
      <c r="A206" s="64" t="str">
        <f>IF(E206="","",'【様式１】教育課程特例校指定申請書（新規）'!E$22)</f>
        <v/>
      </c>
      <c r="B206" s="65" t="str">
        <f>IF(E206="","",'【様式１】教育課程特例校指定申請書（新規）'!E$20)</f>
        <v/>
      </c>
      <c r="C206" s="65" t="str">
        <f>IF(E206="","",'【様式１】教育課程特例校指定申請書（新規）'!E$19)</f>
        <v/>
      </c>
      <c r="D206" s="70" t="str">
        <f>IF(E206="","",IF('【様式１】教育課程特例校指定申請書（新規）'!E$17="私立（学校法人立）","私立",IF('【様式１】教育課程特例校指定申請書（新規）'!E$17="私立（学校設置会社立）","株立",'【様式１】教育課程特例校指定申請書（新規）'!E$17)))</f>
        <v/>
      </c>
      <c r="E206" s="67"/>
      <c r="F206" s="70" t="str">
        <f>IF(E206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6" s="70" t="str">
        <f>IF(E206="","",IF(MONTH('【様式１】教育課程特例校指定申請書（新規）'!J$5)&lt;4,YEAR('【様式１】教育課程特例校指定申請書（新規）'!J$5),YEAR('【様式１】教育課程特例校指定申請書（新規）'!J$5)+1)+0.4)</f>
        <v/>
      </c>
      <c r="H206" s="65"/>
      <c r="I206" s="65"/>
      <c r="J206" s="65"/>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73" t="str">
        <f>IF($E206="","",'【様式１】教育課程特例校指定申請書（新規）'!$F$113)</f>
        <v/>
      </c>
      <c r="AH206" s="73" t="str">
        <f>IF($E206="","",'【様式１】教育課程特例校指定申請書（新規）'!$F$114)</f>
        <v/>
      </c>
      <c r="AI206" s="73" t="str">
        <f>IF($E206="","",'【様式１】教育課程特例校指定申請書（新規）'!$F$115)</f>
        <v/>
      </c>
      <c r="AJ206" s="73" t="str">
        <f>IF($E206="","",'【様式１】教育課程特例校指定申請書（新規）'!$F$116)</f>
        <v/>
      </c>
      <c r="AK206" s="73" t="str">
        <f>IF($E206="","",'【様式１】教育課程特例校指定申請書（新規）'!$F$117)</f>
        <v/>
      </c>
      <c r="AL206" s="73" t="str">
        <f>IF($E206="","",'【様式１】教育課程特例校指定申請書（新規）'!$F$118)</f>
        <v/>
      </c>
      <c r="AM206" s="73" t="str">
        <f>IF($E206="","",'【様式１】教育課程特例校指定申請書（新規）'!$F$124)</f>
        <v/>
      </c>
      <c r="AN206" s="73" t="str">
        <f>IF($E206="","",'【様式１】教育課程特例校指定申請書（新規）'!$F$125)</f>
        <v/>
      </c>
      <c r="AO206" s="73" t="str">
        <f>IF($E206="","",'【様式１】教育課程特例校指定申請書（新規）'!$F$126)</f>
        <v/>
      </c>
      <c r="AP206" s="73" t="str">
        <f>IF($E206="","",'【様式１】教育課程特例校指定申請書（新規）'!$F$127)</f>
        <v/>
      </c>
      <c r="AQ206" s="73" t="str">
        <f>IF($E206="","",'【様式１】教育課程特例校指定申請書（新規）'!$F$128)</f>
        <v/>
      </c>
      <c r="AR206" s="73" t="str">
        <f>IF($E206="","",'【様式１】教育課程特例校指定申請書（新規）'!$F$129)</f>
        <v/>
      </c>
      <c r="AS206" s="74" t="str">
        <f t="shared" si="2"/>
        <v/>
      </c>
    </row>
    <row r="207" spans="1:45">
      <c r="A207" s="64" t="str">
        <f>IF(E207="","",'【様式１】教育課程特例校指定申請書（新規）'!E$22)</f>
        <v/>
      </c>
      <c r="B207" s="65" t="str">
        <f>IF(E207="","",'【様式１】教育課程特例校指定申請書（新規）'!E$20)</f>
        <v/>
      </c>
      <c r="C207" s="65" t="str">
        <f>IF(E207="","",'【様式１】教育課程特例校指定申請書（新規）'!E$19)</f>
        <v/>
      </c>
      <c r="D207" s="70" t="str">
        <f>IF(E207="","",IF('【様式１】教育課程特例校指定申請書（新規）'!E$17="私立（学校法人立）","私立",IF('【様式１】教育課程特例校指定申請書（新規）'!E$17="私立（学校設置会社立）","株立",'【様式１】教育課程特例校指定申請書（新規）'!E$17)))</f>
        <v/>
      </c>
      <c r="E207" s="67"/>
      <c r="F207" s="70" t="str">
        <f>IF(E207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7" s="70" t="str">
        <f>IF(E207="","",IF(MONTH('【様式１】教育課程特例校指定申請書（新規）'!J$5)&lt;4,YEAR('【様式１】教育課程特例校指定申請書（新規）'!J$5),YEAR('【様式１】教育課程特例校指定申請書（新規）'!J$5)+1)+0.4)</f>
        <v/>
      </c>
      <c r="H207" s="65"/>
      <c r="I207" s="65"/>
      <c r="J207" s="65"/>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73" t="str">
        <f>IF($E207="","",'【様式１】教育課程特例校指定申請書（新規）'!$F$113)</f>
        <v/>
      </c>
      <c r="AH207" s="73" t="str">
        <f>IF($E207="","",'【様式１】教育課程特例校指定申請書（新規）'!$F$114)</f>
        <v/>
      </c>
      <c r="AI207" s="73" t="str">
        <f>IF($E207="","",'【様式１】教育課程特例校指定申請書（新規）'!$F$115)</f>
        <v/>
      </c>
      <c r="AJ207" s="73" t="str">
        <f>IF($E207="","",'【様式１】教育課程特例校指定申請書（新規）'!$F$116)</f>
        <v/>
      </c>
      <c r="AK207" s="73" t="str">
        <f>IF($E207="","",'【様式１】教育課程特例校指定申請書（新規）'!$F$117)</f>
        <v/>
      </c>
      <c r="AL207" s="73" t="str">
        <f>IF($E207="","",'【様式１】教育課程特例校指定申請書（新規）'!$F$118)</f>
        <v/>
      </c>
      <c r="AM207" s="73" t="str">
        <f>IF($E207="","",'【様式１】教育課程特例校指定申請書（新規）'!$F$124)</f>
        <v/>
      </c>
      <c r="AN207" s="73" t="str">
        <f>IF($E207="","",'【様式１】教育課程特例校指定申請書（新規）'!$F$125)</f>
        <v/>
      </c>
      <c r="AO207" s="73" t="str">
        <f>IF($E207="","",'【様式１】教育課程特例校指定申請書（新規）'!$F$126)</f>
        <v/>
      </c>
      <c r="AP207" s="73" t="str">
        <f>IF($E207="","",'【様式１】教育課程特例校指定申請書（新規）'!$F$127)</f>
        <v/>
      </c>
      <c r="AQ207" s="73" t="str">
        <f>IF($E207="","",'【様式１】教育課程特例校指定申請書（新規）'!$F$128)</f>
        <v/>
      </c>
      <c r="AR207" s="73" t="str">
        <f>IF($E207="","",'【様式１】教育課程特例校指定申請書（新規）'!$F$129)</f>
        <v/>
      </c>
      <c r="AS207" s="74" t="str">
        <f t="shared" ref="AS207:AS270" si="3">IF(E207="","",IF(E206="","エラー！入力箇所を確認してください。",IF(COUNTA(K207:AF207)=0,"エラー！教育課程の特例を記入してください。","")))</f>
        <v/>
      </c>
    </row>
    <row r="208" spans="1:45">
      <c r="A208" s="64" t="str">
        <f>IF(E208="","",'【様式１】教育課程特例校指定申請書（新規）'!E$22)</f>
        <v/>
      </c>
      <c r="B208" s="65" t="str">
        <f>IF(E208="","",'【様式１】教育課程特例校指定申請書（新規）'!E$20)</f>
        <v/>
      </c>
      <c r="C208" s="65" t="str">
        <f>IF(E208="","",'【様式１】教育課程特例校指定申請書（新規）'!E$19)</f>
        <v/>
      </c>
      <c r="D208" s="70" t="str">
        <f>IF(E208="","",IF('【様式１】教育課程特例校指定申請書（新規）'!E$17="私立（学校法人立）","私立",IF('【様式１】教育課程特例校指定申請書（新規）'!E$17="私立（学校設置会社立）","株立",'【様式１】教育課程特例校指定申請書（新規）'!E$17)))</f>
        <v/>
      </c>
      <c r="E208" s="67"/>
      <c r="F208" s="70" t="str">
        <f>IF(E208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8" s="70" t="str">
        <f>IF(E208="","",IF(MONTH('【様式１】教育課程特例校指定申請書（新規）'!J$5)&lt;4,YEAR('【様式１】教育課程特例校指定申請書（新規）'!J$5),YEAR('【様式１】教育課程特例校指定申請書（新規）'!J$5)+1)+0.4)</f>
        <v/>
      </c>
      <c r="H208" s="65"/>
      <c r="I208" s="65"/>
      <c r="J208" s="65"/>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73" t="str">
        <f>IF($E208="","",'【様式１】教育課程特例校指定申請書（新規）'!$F$113)</f>
        <v/>
      </c>
      <c r="AH208" s="73" t="str">
        <f>IF($E208="","",'【様式１】教育課程特例校指定申請書（新規）'!$F$114)</f>
        <v/>
      </c>
      <c r="AI208" s="73" t="str">
        <f>IF($E208="","",'【様式１】教育課程特例校指定申請書（新規）'!$F$115)</f>
        <v/>
      </c>
      <c r="AJ208" s="73" t="str">
        <f>IF($E208="","",'【様式１】教育課程特例校指定申請書（新規）'!$F$116)</f>
        <v/>
      </c>
      <c r="AK208" s="73" t="str">
        <f>IF($E208="","",'【様式１】教育課程特例校指定申請書（新規）'!$F$117)</f>
        <v/>
      </c>
      <c r="AL208" s="73" t="str">
        <f>IF($E208="","",'【様式１】教育課程特例校指定申請書（新規）'!$F$118)</f>
        <v/>
      </c>
      <c r="AM208" s="73" t="str">
        <f>IF($E208="","",'【様式１】教育課程特例校指定申請書（新規）'!$F$124)</f>
        <v/>
      </c>
      <c r="AN208" s="73" t="str">
        <f>IF($E208="","",'【様式１】教育課程特例校指定申請書（新規）'!$F$125)</f>
        <v/>
      </c>
      <c r="AO208" s="73" t="str">
        <f>IF($E208="","",'【様式１】教育課程特例校指定申請書（新規）'!$F$126)</f>
        <v/>
      </c>
      <c r="AP208" s="73" t="str">
        <f>IF($E208="","",'【様式１】教育課程特例校指定申請書（新規）'!$F$127)</f>
        <v/>
      </c>
      <c r="AQ208" s="73" t="str">
        <f>IF($E208="","",'【様式１】教育課程特例校指定申請書（新規）'!$F$128)</f>
        <v/>
      </c>
      <c r="AR208" s="73" t="str">
        <f>IF($E208="","",'【様式１】教育課程特例校指定申請書（新規）'!$F$129)</f>
        <v/>
      </c>
      <c r="AS208" s="74" t="str">
        <f t="shared" si="3"/>
        <v/>
      </c>
    </row>
    <row r="209" spans="1:45">
      <c r="A209" s="64" t="str">
        <f>IF(E209="","",'【様式１】教育課程特例校指定申請書（新規）'!E$22)</f>
        <v/>
      </c>
      <c r="B209" s="65" t="str">
        <f>IF(E209="","",'【様式１】教育課程特例校指定申請書（新規）'!E$20)</f>
        <v/>
      </c>
      <c r="C209" s="65" t="str">
        <f>IF(E209="","",'【様式１】教育課程特例校指定申請書（新規）'!E$19)</f>
        <v/>
      </c>
      <c r="D209" s="70" t="str">
        <f>IF(E209="","",IF('【様式１】教育課程特例校指定申請書（新規）'!E$17="私立（学校法人立）","私立",IF('【様式１】教育課程特例校指定申請書（新規）'!E$17="私立（学校設置会社立）","株立",'【様式１】教育課程特例校指定申請書（新規）'!E$17)))</f>
        <v/>
      </c>
      <c r="E209" s="67"/>
      <c r="F209" s="70" t="str">
        <f>IF(E209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09" s="70" t="str">
        <f>IF(E209="","",IF(MONTH('【様式１】教育課程特例校指定申請書（新規）'!J$5)&lt;4,YEAR('【様式１】教育課程特例校指定申請書（新規）'!J$5),YEAR('【様式１】教育課程特例校指定申請書（新規）'!J$5)+1)+0.4)</f>
        <v/>
      </c>
      <c r="H209" s="65"/>
      <c r="I209" s="65"/>
      <c r="J209" s="65"/>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73" t="str">
        <f>IF($E209="","",'【様式１】教育課程特例校指定申請書（新規）'!$F$113)</f>
        <v/>
      </c>
      <c r="AH209" s="73" t="str">
        <f>IF($E209="","",'【様式１】教育課程特例校指定申請書（新規）'!$F$114)</f>
        <v/>
      </c>
      <c r="AI209" s="73" t="str">
        <f>IF($E209="","",'【様式１】教育課程特例校指定申請書（新規）'!$F$115)</f>
        <v/>
      </c>
      <c r="AJ209" s="73" t="str">
        <f>IF($E209="","",'【様式１】教育課程特例校指定申請書（新規）'!$F$116)</f>
        <v/>
      </c>
      <c r="AK209" s="73" t="str">
        <f>IF($E209="","",'【様式１】教育課程特例校指定申請書（新規）'!$F$117)</f>
        <v/>
      </c>
      <c r="AL209" s="73" t="str">
        <f>IF($E209="","",'【様式１】教育課程特例校指定申請書（新規）'!$F$118)</f>
        <v/>
      </c>
      <c r="AM209" s="73" t="str">
        <f>IF($E209="","",'【様式１】教育課程特例校指定申請書（新規）'!$F$124)</f>
        <v/>
      </c>
      <c r="AN209" s="73" t="str">
        <f>IF($E209="","",'【様式１】教育課程特例校指定申請書（新規）'!$F$125)</f>
        <v/>
      </c>
      <c r="AO209" s="73" t="str">
        <f>IF($E209="","",'【様式１】教育課程特例校指定申請書（新規）'!$F$126)</f>
        <v/>
      </c>
      <c r="AP209" s="73" t="str">
        <f>IF($E209="","",'【様式１】教育課程特例校指定申請書（新規）'!$F$127)</f>
        <v/>
      </c>
      <c r="AQ209" s="73" t="str">
        <f>IF($E209="","",'【様式１】教育課程特例校指定申請書（新規）'!$F$128)</f>
        <v/>
      </c>
      <c r="AR209" s="73" t="str">
        <f>IF($E209="","",'【様式１】教育課程特例校指定申請書（新規）'!$F$129)</f>
        <v/>
      </c>
      <c r="AS209" s="74" t="str">
        <f t="shared" si="3"/>
        <v/>
      </c>
    </row>
    <row r="210" spans="1:45">
      <c r="A210" s="64" t="str">
        <f>IF(E210="","",'【様式１】教育課程特例校指定申請書（新規）'!E$22)</f>
        <v/>
      </c>
      <c r="B210" s="65" t="str">
        <f>IF(E210="","",'【様式１】教育課程特例校指定申請書（新規）'!E$20)</f>
        <v/>
      </c>
      <c r="C210" s="65" t="str">
        <f>IF(E210="","",'【様式１】教育課程特例校指定申請書（新規）'!E$19)</f>
        <v/>
      </c>
      <c r="D210" s="70" t="str">
        <f>IF(E210="","",IF('【様式１】教育課程特例校指定申請書（新規）'!E$17="私立（学校法人立）","私立",IF('【様式１】教育課程特例校指定申請書（新規）'!E$17="私立（学校設置会社立）","株立",'【様式１】教育課程特例校指定申請書（新規）'!E$17)))</f>
        <v/>
      </c>
      <c r="E210" s="67"/>
      <c r="F210" s="70" t="str">
        <f>IF(E210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0" s="70" t="str">
        <f>IF(E210="","",IF(MONTH('【様式１】教育課程特例校指定申請書（新規）'!J$5)&lt;4,YEAR('【様式１】教育課程特例校指定申請書（新規）'!J$5),YEAR('【様式１】教育課程特例校指定申請書（新規）'!J$5)+1)+0.4)</f>
        <v/>
      </c>
      <c r="H210" s="65"/>
      <c r="I210" s="65"/>
      <c r="J210" s="65"/>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73" t="str">
        <f>IF($E210="","",'【様式１】教育課程特例校指定申請書（新規）'!$F$113)</f>
        <v/>
      </c>
      <c r="AH210" s="73" t="str">
        <f>IF($E210="","",'【様式１】教育課程特例校指定申請書（新規）'!$F$114)</f>
        <v/>
      </c>
      <c r="AI210" s="73" t="str">
        <f>IF($E210="","",'【様式１】教育課程特例校指定申請書（新規）'!$F$115)</f>
        <v/>
      </c>
      <c r="AJ210" s="73" t="str">
        <f>IF($E210="","",'【様式１】教育課程特例校指定申請書（新規）'!$F$116)</f>
        <v/>
      </c>
      <c r="AK210" s="73" t="str">
        <f>IF($E210="","",'【様式１】教育課程特例校指定申請書（新規）'!$F$117)</f>
        <v/>
      </c>
      <c r="AL210" s="73" t="str">
        <f>IF($E210="","",'【様式１】教育課程特例校指定申請書（新規）'!$F$118)</f>
        <v/>
      </c>
      <c r="AM210" s="73" t="str">
        <f>IF($E210="","",'【様式１】教育課程特例校指定申請書（新規）'!$F$124)</f>
        <v/>
      </c>
      <c r="AN210" s="73" t="str">
        <f>IF($E210="","",'【様式１】教育課程特例校指定申請書（新規）'!$F$125)</f>
        <v/>
      </c>
      <c r="AO210" s="73" t="str">
        <f>IF($E210="","",'【様式１】教育課程特例校指定申請書（新規）'!$F$126)</f>
        <v/>
      </c>
      <c r="AP210" s="73" t="str">
        <f>IF($E210="","",'【様式１】教育課程特例校指定申請書（新規）'!$F$127)</f>
        <v/>
      </c>
      <c r="AQ210" s="73" t="str">
        <f>IF($E210="","",'【様式１】教育課程特例校指定申請書（新規）'!$F$128)</f>
        <v/>
      </c>
      <c r="AR210" s="73" t="str">
        <f>IF($E210="","",'【様式１】教育課程特例校指定申請書（新規）'!$F$129)</f>
        <v/>
      </c>
      <c r="AS210" s="74" t="str">
        <f t="shared" si="3"/>
        <v/>
      </c>
    </row>
    <row r="211" spans="1:45">
      <c r="A211" s="64" t="str">
        <f>IF(E211="","",'【様式１】教育課程特例校指定申請書（新規）'!E$22)</f>
        <v/>
      </c>
      <c r="B211" s="65" t="str">
        <f>IF(E211="","",'【様式１】教育課程特例校指定申請書（新規）'!E$20)</f>
        <v/>
      </c>
      <c r="C211" s="65" t="str">
        <f>IF(E211="","",'【様式１】教育課程特例校指定申請書（新規）'!E$19)</f>
        <v/>
      </c>
      <c r="D211" s="70" t="str">
        <f>IF(E211="","",IF('【様式１】教育課程特例校指定申請書（新規）'!E$17="私立（学校法人立）","私立",IF('【様式１】教育課程特例校指定申請書（新規）'!E$17="私立（学校設置会社立）","株立",'【様式１】教育課程特例校指定申請書（新規）'!E$17)))</f>
        <v/>
      </c>
      <c r="E211" s="67"/>
      <c r="F211" s="70" t="str">
        <f>IF(E211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1" s="70" t="str">
        <f>IF(E211="","",IF(MONTH('【様式１】教育課程特例校指定申請書（新規）'!J$5)&lt;4,YEAR('【様式１】教育課程特例校指定申請書（新規）'!J$5),YEAR('【様式１】教育課程特例校指定申請書（新規）'!J$5)+1)+0.4)</f>
        <v/>
      </c>
      <c r="H211" s="65"/>
      <c r="I211" s="65"/>
      <c r="J211" s="65"/>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73" t="str">
        <f>IF($E211="","",'【様式１】教育課程特例校指定申請書（新規）'!$F$113)</f>
        <v/>
      </c>
      <c r="AH211" s="73" t="str">
        <f>IF($E211="","",'【様式１】教育課程特例校指定申請書（新規）'!$F$114)</f>
        <v/>
      </c>
      <c r="AI211" s="73" t="str">
        <f>IF($E211="","",'【様式１】教育課程特例校指定申請書（新規）'!$F$115)</f>
        <v/>
      </c>
      <c r="AJ211" s="73" t="str">
        <f>IF($E211="","",'【様式１】教育課程特例校指定申請書（新規）'!$F$116)</f>
        <v/>
      </c>
      <c r="AK211" s="73" t="str">
        <f>IF($E211="","",'【様式１】教育課程特例校指定申請書（新規）'!$F$117)</f>
        <v/>
      </c>
      <c r="AL211" s="73" t="str">
        <f>IF($E211="","",'【様式１】教育課程特例校指定申請書（新規）'!$F$118)</f>
        <v/>
      </c>
      <c r="AM211" s="73" t="str">
        <f>IF($E211="","",'【様式１】教育課程特例校指定申請書（新規）'!$F$124)</f>
        <v/>
      </c>
      <c r="AN211" s="73" t="str">
        <f>IF($E211="","",'【様式１】教育課程特例校指定申請書（新規）'!$F$125)</f>
        <v/>
      </c>
      <c r="AO211" s="73" t="str">
        <f>IF($E211="","",'【様式１】教育課程特例校指定申請書（新規）'!$F$126)</f>
        <v/>
      </c>
      <c r="AP211" s="73" t="str">
        <f>IF($E211="","",'【様式１】教育課程特例校指定申請書（新規）'!$F$127)</f>
        <v/>
      </c>
      <c r="AQ211" s="73" t="str">
        <f>IF($E211="","",'【様式１】教育課程特例校指定申請書（新規）'!$F$128)</f>
        <v/>
      </c>
      <c r="AR211" s="73" t="str">
        <f>IF($E211="","",'【様式１】教育課程特例校指定申請書（新規）'!$F$129)</f>
        <v/>
      </c>
      <c r="AS211" s="74" t="str">
        <f t="shared" si="3"/>
        <v/>
      </c>
    </row>
    <row r="212" spans="1:45">
      <c r="A212" s="64" t="str">
        <f>IF(E212="","",'【様式１】教育課程特例校指定申請書（新規）'!E$22)</f>
        <v/>
      </c>
      <c r="B212" s="65" t="str">
        <f>IF(E212="","",'【様式１】教育課程特例校指定申請書（新規）'!E$20)</f>
        <v/>
      </c>
      <c r="C212" s="65" t="str">
        <f>IF(E212="","",'【様式１】教育課程特例校指定申請書（新規）'!E$19)</f>
        <v/>
      </c>
      <c r="D212" s="70" t="str">
        <f>IF(E212="","",IF('【様式１】教育課程特例校指定申請書（新規）'!E$17="私立（学校法人立）","私立",IF('【様式１】教育課程特例校指定申請書（新規）'!E$17="私立（学校設置会社立）","株立",'【様式１】教育課程特例校指定申請書（新規）'!E$17)))</f>
        <v/>
      </c>
      <c r="E212" s="67"/>
      <c r="F212" s="70" t="str">
        <f>IF(E212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2" s="70" t="str">
        <f>IF(E212="","",IF(MONTH('【様式１】教育課程特例校指定申請書（新規）'!J$5)&lt;4,YEAR('【様式１】教育課程特例校指定申請書（新規）'!J$5),YEAR('【様式１】教育課程特例校指定申請書（新規）'!J$5)+1)+0.4)</f>
        <v/>
      </c>
      <c r="H212" s="65"/>
      <c r="I212" s="65"/>
      <c r="J212" s="65"/>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73" t="str">
        <f>IF($E212="","",'【様式１】教育課程特例校指定申請書（新規）'!$F$113)</f>
        <v/>
      </c>
      <c r="AH212" s="73" t="str">
        <f>IF($E212="","",'【様式１】教育課程特例校指定申請書（新規）'!$F$114)</f>
        <v/>
      </c>
      <c r="AI212" s="73" t="str">
        <f>IF($E212="","",'【様式１】教育課程特例校指定申請書（新規）'!$F$115)</f>
        <v/>
      </c>
      <c r="AJ212" s="73" t="str">
        <f>IF($E212="","",'【様式１】教育課程特例校指定申請書（新規）'!$F$116)</f>
        <v/>
      </c>
      <c r="AK212" s="73" t="str">
        <f>IF($E212="","",'【様式１】教育課程特例校指定申請書（新規）'!$F$117)</f>
        <v/>
      </c>
      <c r="AL212" s="73" t="str">
        <f>IF($E212="","",'【様式１】教育課程特例校指定申請書（新規）'!$F$118)</f>
        <v/>
      </c>
      <c r="AM212" s="73" t="str">
        <f>IF($E212="","",'【様式１】教育課程特例校指定申請書（新規）'!$F$124)</f>
        <v/>
      </c>
      <c r="AN212" s="73" t="str">
        <f>IF($E212="","",'【様式１】教育課程特例校指定申請書（新規）'!$F$125)</f>
        <v/>
      </c>
      <c r="AO212" s="73" t="str">
        <f>IF($E212="","",'【様式１】教育課程特例校指定申請書（新規）'!$F$126)</f>
        <v/>
      </c>
      <c r="AP212" s="73" t="str">
        <f>IF($E212="","",'【様式１】教育課程特例校指定申請書（新規）'!$F$127)</f>
        <v/>
      </c>
      <c r="AQ212" s="73" t="str">
        <f>IF($E212="","",'【様式１】教育課程特例校指定申請書（新規）'!$F$128)</f>
        <v/>
      </c>
      <c r="AR212" s="73" t="str">
        <f>IF($E212="","",'【様式１】教育課程特例校指定申請書（新規）'!$F$129)</f>
        <v/>
      </c>
      <c r="AS212" s="74" t="str">
        <f t="shared" si="3"/>
        <v/>
      </c>
    </row>
    <row r="213" spans="1:45">
      <c r="A213" s="64" t="str">
        <f>IF(E213="","",'【様式１】教育課程特例校指定申請書（新規）'!E$22)</f>
        <v/>
      </c>
      <c r="B213" s="65" t="str">
        <f>IF(E213="","",'【様式１】教育課程特例校指定申請書（新規）'!E$20)</f>
        <v/>
      </c>
      <c r="C213" s="65" t="str">
        <f>IF(E213="","",'【様式１】教育課程特例校指定申請書（新規）'!E$19)</f>
        <v/>
      </c>
      <c r="D213" s="70" t="str">
        <f>IF(E213="","",IF('【様式１】教育課程特例校指定申請書（新規）'!E$17="私立（学校法人立）","私立",IF('【様式１】教育課程特例校指定申請書（新規）'!E$17="私立（学校設置会社立）","株立",'【様式１】教育課程特例校指定申請書（新規）'!E$17)))</f>
        <v/>
      </c>
      <c r="E213" s="67"/>
      <c r="F213" s="70" t="str">
        <f>IF(E213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3" s="70" t="str">
        <f>IF(E213="","",IF(MONTH('【様式１】教育課程特例校指定申請書（新規）'!J$5)&lt;4,YEAR('【様式１】教育課程特例校指定申請書（新規）'!J$5),YEAR('【様式１】教育課程特例校指定申請書（新規）'!J$5)+1)+0.4)</f>
        <v/>
      </c>
      <c r="H213" s="65"/>
      <c r="I213" s="65"/>
      <c r="J213" s="65"/>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73" t="str">
        <f>IF($E213="","",'【様式１】教育課程特例校指定申請書（新規）'!$F$113)</f>
        <v/>
      </c>
      <c r="AH213" s="73" t="str">
        <f>IF($E213="","",'【様式１】教育課程特例校指定申請書（新規）'!$F$114)</f>
        <v/>
      </c>
      <c r="AI213" s="73" t="str">
        <f>IF($E213="","",'【様式１】教育課程特例校指定申請書（新規）'!$F$115)</f>
        <v/>
      </c>
      <c r="AJ213" s="73" t="str">
        <f>IF($E213="","",'【様式１】教育課程特例校指定申請書（新規）'!$F$116)</f>
        <v/>
      </c>
      <c r="AK213" s="73" t="str">
        <f>IF($E213="","",'【様式１】教育課程特例校指定申請書（新規）'!$F$117)</f>
        <v/>
      </c>
      <c r="AL213" s="73" t="str">
        <f>IF($E213="","",'【様式１】教育課程特例校指定申請書（新規）'!$F$118)</f>
        <v/>
      </c>
      <c r="AM213" s="73" t="str">
        <f>IF($E213="","",'【様式１】教育課程特例校指定申請書（新規）'!$F$124)</f>
        <v/>
      </c>
      <c r="AN213" s="73" t="str">
        <f>IF($E213="","",'【様式１】教育課程特例校指定申請書（新規）'!$F$125)</f>
        <v/>
      </c>
      <c r="AO213" s="73" t="str">
        <f>IF($E213="","",'【様式１】教育課程特例校指定申請書（新規）'!$F$126)</f>
        <v/>
      </c>
      <c r="AP213" s="73" t="str">
        <f>IF($E213="","",'【様式１】教育課程特例校指定申請書（新規）'!$F$127)</f>
        <v/>
      </c>
      <c r="AQ213" s="73" t="str">
        <f>IF($E213="","",'【様式１】教育課程特例校指定申請書（新規）'!$F$128)</f>
        <v/>
      </c>
      <c r="AR213" s="73" t="str">
        <f>IF($E213="","",'【様式１】教育課程特例校指定申請書（新規）'!$F$129)</f>
        <v/>
      </c>
      <c r="AS213" s="74" t="str">
        <f t="shared" si="3"/>
        <v/>
      </c>
    </row>
    <row r="214" spans="1:45">
      <c r="A214" s="64" t="str">
        <f>IF(E214="","",'【様式１】教育課程特例校指定申請書（新規）'!E$22)</f>
        <v/>
      </c>
      <c r="B214" s="65" t="str">
        <f>IF(E214="","",'【様式１】教育課程特例校指定申請書（新規）'!E$20)</f>
        <v/>
      </c>
      <c r="C214" s="65" t="str">
        <f>IF(E214="","",'【様式１】教育課程特例校指定申請書（新規）'!E$19)</f>
        <v/>
      </c>
      <c r="D214" s="70" t="str">
        <f>IF(E214="","",IF('【様式１】教育課程特例校指定申請書（新規）'!E$17="私立（学校法人立）","私立",IF('【様式１】教育課程特例校指定申請書（新規）'!E$17="私立（学校設置会社立）","株立",'【様式１】教育課程特例校指定申請書（新規）'!E$17)))</f>
        <v/>
      </c>
      <c r="E214" s="67"/>
      <c r="F214" s="70" t="str">
        <f>IF(E214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4" s="70" t="str">
        <f>IF(E214="","",IF(MONTH('【様式１】教育課程特例校指定申請書（新規）'!J$5)&lt;4,YEAR('【様式１】教育課程特例校指定申請書（新規）'!J$5),YEAR('【様式１】教育課程特例校指定申請書（新規）'!J$5)+1)+0.4)</f>
        <v/>
      </c>
      <c r="H214" s="65"/>
      <c r="I214" s="65"/>
      <c r="J214" s="65"/>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73" t="str">
        <f>IF($E214="","",'【様式１】教育課程特例校指定申請書（新規）'!$F$113)</f>
        <v/>
      </c>
      <c r="AH214" s="73" t="str">
        <f>IF($E214="","",'【様式１】教育課程特例校指定申請書（新規）'!$F$114)</f>
        <v/>
      </c>
      <c r="AI214" s="73" t="str">
        <f>IF($E214="","",'【様式１】教育課程特例校指定申請書（新規）'!$F$115)</f>
        <v/>
      </c>
      <c r="AJ214" s="73" t="str">
        <f>IF($E214="","",'【様式１】教育課程特例校指定申請書（新規）'!$F$116)</f>
        <v/>
      </c>
      <c r="AK214" s="73" t="str">
        <f>IF($E214="","",'【様式１】教育課程特例校指定申請書（新規）'!$F$117)</f>
        <v/>
      </c>
      <c r="AL214" s="73" t="str">
        <f>IF($E214="","",'【様式１】教育課程特例校指定申請書（新規）'!$F$118)</f>
        <v/>
      </c>
      <c r="AM214" s="73" t="str">
        <f>IF($E214="","",'【様式１】教育課程特例校指定申請書（新規）'!$F$124)</f>
        <v/>
      </c>
      <c r="AN214" s="73" t="str">
        <f>IF($E214="","",'【様式１】教育課程特例校指定申請書（新規）'!$F$125)</f>
        <v/>
      </c>
      <c r="AO214" s="73" t="str">
        <f>IF($E214="","",'【様式１】教育課程特例校指定申請書（新規）'!$F$126)</f>
        <v/>
      </c>
      <c r="AP214" s="73" t="str">
        <f>IF($E214="","",'【様式１】教育課程特例校指定申請書（新規）'!$F$127)</f>
        <v/>
      </c>
      <c r="AQ214" s="73" t="str">
        <f>IF($E214="","",'【様式１】教育課程特例校指定申請書（新規）'!$F$128)</f>
        <v/>
      </c>
      <c r="AR214" s="73" t="str">
        <f>IF($E214="","",'【様式１】教育課程特例校指定申請書（新規）'!$F$129)</f>
        <v/>
      </c>
      <c r="AS214" s="74" t="str">
        <f t="shared" si="3"/>
        <v/>
      </c>
    </row>
    <row r="215" spans="1:45">
      <c r="A215" s="64" t="str">
        <f>IF(E215="","",'【様式１】教育課程特例校指定申請書（新規）'!E$22)</f>
        <v/>
      </c>
      <c r="B215" s="65" t="str">
        <f>IF(E215="","",'【様式１】教育課程特例校指定申請書（新規）'!E$20)</f>
        <v/>
      </c>
      <c r="C215" s="65" t="str">
        <f>IF(E215="","",'【様式１】教育課程特例校指定申請書（新規）'!E$19)</f>
        <v/>
      </c>
      <c r="D215" s="70" t="str">
        <f>IF(E215="","",IF('【様式１】教育課程特例校指定申請書（新規）'!E$17="私立（学校法人立）","私立",IF('【様式１】教育課程特例校指定申請書（新規）'!E$17="私立（学校設置会社立）","株立",'【様式１】教育課程特例校指定申請書（新規）'!E$17)))</f>
        <v/>
      </c>
      <c r="E215" s="67"/>
      <c r="F215" s="70" t="str">
        <f>IF(E215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5" s="70" t="str">
        <f>IF(E215="","",IF(MONTH('【様式１】教育課程特例校指定申請書（新規）'!J$5)&lt;4,YEAR('【様式１】教育課程特例校指定申請書（新規）'!J$5),YEAR('【様式１】教育課程特例校指定申請書（新規）'!J$5)+1)+0.4)</f>
        <v/>
      </c>
      <c r="H215" s="65"/>
      <c r="I215" s="65"/>
      <c r="J215" s="65"/>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73" t="str">
        <f>IF($E215="","",'【様式１】教育課程特例校指定申請書（新規）'!$F$113)</f>
        <v/>
      </c>
      <c r="AH215" s="73" t="str">
        <f>IF($E215="","",'【様式１】教育課程特例校指定申請書（新規）'!$F$114)</f>
        <v/>
      </c>
      <c r="AI215" s="73" t="str">
        <f>IF($E215="","",'【様式１】教育課程特例校指定申請書（新規）'!$F$115)</f>
        <v/>
      </c>
      <c r="AJ215" s="73" t="str">
        <f>IF($E215="","",'【様式１】教育課程特例校指定申請書（新規）'!$F$116)</f>
        <v/>
      </c>
      <c r="AK215" s="73" t="str">
        <f>IF($E215="","",'【様式１】教育課程特例校指定申請書（新規）'!$F$117)</f>
        <v/>
      </c>
      <c r="AL215" s="73" t="str">
        <f>IF($E215="","",'【様式１】教育課程特例校指定申請書（新規）'!$F$118)</f>
        <v/>
      </c>
      <c r="AM215" s="73" t="str">
        <f>IF($E215="","",'【様式１】教育課程特例校指定申請書（新規）'!$F$124)</f>
        <v/>
      </c>
      <c r="AN215" s="73" t="str">
        <f>IF($E215="","",'【様式１】教育課程特例校指定申請書（新規）'!$F$125)</f>
        <v/>
      </c>
      <c r="AO215" s="73" t="str">
        <f>IF($E215="","",'【様式１】教育課程特例校指定申請書（新規）'!$F$126)</f>
        <v/>
      </c>
      <c r="AP215" s="73" t="str">
        <f>IF($E215="","",'【様式１】教育課程特例校指定申請書（新規）'!$F$127)</f>
        <v/>
      </c>
      <c r="AQ215" s="73" t="str">
        <f>IF($E215="","",'【様式１】教育課程特例校指定申請書（新規）'!$F$128)</f>
        <v/>
      </c>
      <c r="AR215" s="73" t="str">
        <f>IF($E215="","",'【様式１】教育課程特例校指定申請書（新規）'!$F$129)</f>
        <v/>
      </c>
      <c r="AS215" s="74" t="str">
        <f t="shared" si="3"/>
        <v/>
      </c>
    </row>
    <row r="216" spans="1:45">
      <c r="A216" s="64" t="str">
        <f>IF(E216="","",'【様式１】教育課程特例校指定申請書（新規）'!E$22)</f>
        <v/>
      </c>
      <c r="B216" s="65" t="str">
        <f>IF(E216="","",'【様式１】教育課程特例校指定申請書（新規）'!E$20)</f>
        <v/>
      </c>
      <c r="C216" s="65" t="str">
        <f>IF(E216="","",'【様式１】教育課程特例校指定申請書（新規）'!E$19)</f>
        <v/>
      </c>
      <c r="D216" s="70" t="str">
        <f>IF(E216="","",IF('【様式１】教育課程特例校指定申請書（新規）'!E$17="私立（学校法人立）","私立",IF('【様式１】教育課程特例校指定申請書（新規）'!E$17="私立（学校設置会社立）","株立",'【様式１】教育課程特例校指定申請書（新規）'!E$17)))</f>
        <v/>
      </c>
      <c r="E216" s="67"/>
      <c r="F216" s="70" t="str">
        <f>IF(E216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6" s="70" t="str">
        <f>IF(E216="","",IF(MONTH('【様式１】教育課程特例校指定申請書（新規）'!J$5)&lt;4,YEAR('【様式１】教育課程特例校指定申請書（新規）'!J$5),YEAR('【様式１】教育課程特例校指定申請書（新規）'!J$5)+1)+0.4)</f>
        <v/>
      </c>
      <c r="H216" s="65"/>
      <c r="I216" s="65"/>
      <c r="J216" s="65"/>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73" t="str">
        <f>IF($E216="","",'【様式１】教育課程特例校指定申請書（新規）'!$F$113)</f>
        <v/>
      </c>
      <c r="AH216" s="73" t="str">
        <f>IF($E216="","",'【様式１】教育課程特例校指定申請書（新規）'!$F$114)</f>
        <v/>
      </c>
      <c r="AI216" s="73" t="str">
        <f>IF($E216="","",'【様式１】教育課程特例校指定申請書（新規）'!$F$115)</f>
        <v/>
      </c>
      <c r="AJ216" s="73" t="str">
        <f>IF($E216="","",'【様式１】教育課程特例校指定申請書（新規）'!$F$116)</f>
        <v/>
      </c>
      <c r="AK216" s="73" t="str">
        <f>IF($E216="","",'【様式１】教育課程特例校指定申請書（新規）'!$F$117)</f>
        <v/>
      </c>
      <c r="AL216" s="73" t="str">
        <f>IF($E216="","",'【様式１】教育課程特例校指定申請書（新規）'!$F$118)</f>
        <v/>
      </c>
      <c r="AM216" s="73" t="str">
        <f>IF($E216="","",'【様式１】教育課程特例校指定申請書（新規）'!$F$124)</f>
        <v/>
      </c>
      <c r="AN216" s="73" t="str">
        <f>IF($E216="","",'【様式１】教育課程特例校指定申請書（新規）'!$F$125)</f>
        <v/>
      </c>
      <c r="AO216" s="73" t="str">
        <f>IF($E216="","",'【様式１】教育課程特例校指定申請書（新規）'!$F$126)</f>
        <v/>
      </c>
      <c r="AP216" s="73" t="str">
        <f>IF($E216="","",'【様式１】教育課程特例校指定申請書（新規）'!$F$127)</f>
        <v/>
      </c>
      <c r="AQ216" s="73" t="str">
        <f>IF($E216="","",'【様式１】教育課程特例校指定申請書（新規）'!$F$128)</f>
        <v/>
      </c>
      <c r="AR216" s="73" t="str">
        <f>IF($E216="","",'【様式１】教育課程特例校指定申請書（新規）'!$F$129)</f>
        <v/>
      </c>
      <c r="AS216" s="74" t="str">
        <f t="shared" si="3"/>
        <v/>
      </c>
    </row>
    <row r="217" spans="1:45">
      <c r="A217" s="64" t="str">
        <f>IF(E217="","",'【様式１】教育課程特例校指定申請書（新規）'!E$22)</f>
        <v/>
      </c>
      <c r="B217" s="65" t="str">
        <f>IF(E217="","",'【様式１】教育課程特例校指定申請書（新規）'!E$20)</f>
        <v/>
      </c>
      <c r="C217" s="65" t="str">
        <f>IF(E217="","",'【様式１】教育課程特例校指定申請書（新規）'!E$19)</f>
        <v/>
      </c>
      <c r="D217" s="70" t="str">
        <f>IF(E217="","",IF('【様式１】教育課程特例校指定申請書（新規）'!E$17="私立（学校法人立）","私立",IF('【様式１】教育課程特例校指定申請書（新規）'!E$17="私立（学校設置会社立）","株立",'【様式１】教育課程特例校指定申請書（新規）'!E$17)))</f>
        <v/>
      </c>
      <c r="E217" s="67"/>
      <c r="F217" s="70" t="str">
        <f>IF(E217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7" s="70" t="str">
        <f>IF(E217="","",IF(MONTH('【様式１】教育課程特例校指定申請書（新規）'!J$5)&lt;4,YEAR('【様式１】教育課程特例校指定申請書（新規）'!J$5),YEAR('【様式１】教育課程特例校指定申請書（新規）'!J$5)+1)+0.4)</f>
        <v/>
      </c>
      <c r="H217" s="65"/>
      <c r="I217" s="65"/>
      <c r="J217" s="65"/>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73" t="str">
        <f>IF($E217="","",'【様式１】教育課程特例校指定申請書（新規）'!$F$113)</f>
        <v/>
      </c>
      <c r="AH217" s="73" t="str">
        <f>IF($E217="","",'【様式１】教育課程特例校指定申請書（新規）'!$F$114)</f>
        <v/>
      </c>
      <c r="AI217" s="73" t="str">
        <f>IF($E217="","",'【様式１】教育課程特例校指定申請書（新規）'!$F$115)</f>
        <v/>
      </c>
      <c r="AJ217" s="73" t="str">
        <f>IF($E217="","",'【様式１】教育課程特例校指定申請書（新規）'!$F$116)</f>
        <v/>
      </c>
      <c r="AK217" s="73" t="str">
        <f>IF($E217="","",'【様式１】教育課程特例校指定申請書（新規）'!$F$117)</f>
        <v/>
      </c>
      <c r="AL217" s="73" t="str">
        <f>IF($E217="","",'【様式１】教育課程特例校指定申請書（新規）'!$F$118)</f>
        <v/>
      </c>
      <c r="AM217" s="73" t="str">
        <f>IF($E217="","",'【様式１】教育課程特例校指定申請書（新規）'!$F$124)</f>
        <v/>
      </c>
      <c r="AN217" s="73" t="str">
        <f>IF($E217="","",'【様式１】教育課程特例校指定申請書（新規）'!$F$125)</f>
        <v/>
      </c>
      <c r="AO217" s="73" t="str">
        <f>IF($E217="","",'【様式１】教育課程特例校指定申請書（新規）'!$F$126)</f>
        <v/>
      </c>
      <c r="AP217" s="73" t="str">
        <f>IF($E217="","",'【様式１】教育課程特例校指定申請書（新規）'!$F$127)</f>
        <v/>
      </c>
      <c r="AQ217" s="73" t="str">
        <f>IF($E217="","",'【様式１】教育課程特例校指定申請書（新規）'!$F$128)</f>
        <v/>
      </c>
      <c r="AR217" s="73" t="str">
        <f>IF($E217="","",'【様式１】教育課程特例校指定申請書（新規）'!$F$129)</f>
        <v/>
      </c>
      <c r="AS217" s="74" t="str">
        <f t="shared" si="3"/>
        <v/>
      </c>
    </row>
    <row r="218" spans="1:45">
      <c r="A218" s="64" t="str">
        <f>IF(E218="","",'【様式１】教育課程特例校指定申請書（新規）'!E$22)</f>
        <v/>
      </c>
      <c r="B218" s="65" t="str">
        <f>IF(E218="","",'【様式１】教育課程特例校指定申請書（新規）'!E$20)</f>
        <v/>
      </c>
      <c r="C218" s="65" t="str">
        <f>IF(E218="","",'【様式１】教育課程特例校指定申請書（新規）'!E$19)</f>
        <v/>
      </c>
      <c r="D218" s="70" t="str">
        <f>IF(E218="","",IF('【様式１】教育課程特例校指定申請書（新規）'!E$17="私立（学校法人立）","私立",IF('【様式１】教育課程特例校指定申請書（新規）'!E$17="私立（学校設置会社立）","株立",'【様式１】教育課程特例校指定申請書（新規）'!E$17)))</f>
        <v/>
      </c>
      <c r="E218" s="67"/>
      <c r="F218" s="70" t="str">
        <f>IF(E218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8" s="70" t="str">
        <f>IF(E218="","",IF(MONTH('【様式１】教育課程特例校指定申請書（新規）'!J$5)&lt;4,YEAR('【様式１】教育課程特例校指定申請書（新規）'!J$5),YEAR('【様式１】教育課程特例校指定申請書（新規）'!J$5)+1)+0.4)</f>
        <v/>
      </c>
      <c r="H218" s="65"/>
      <c r="I218" s="65"/>
      <c r="J218" s="65"/>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73" t="str">
        <f>IF($E218="","",'【様式１】教育課程特例校指定申請書（新規）'!$F$113)</f>
        <v/>
      </c>
      <c r="AH218" s="73" t="str">
        <f>IF($E218="","",'【様式１】教育課程特例校指定申請書（新規）'!$F$114)</f>
        <v/>
      </c>
      <c r="AI218" s="73" t="str">
        <f>IF($E218="","",'【様式１】教育課程特例校指定申請書（新規）'!$F$115)</f>
        <v/>
      </c>
      <c r="AJ218" s="73" t="str">
        <f>IF($E218="","",'【様式１】教育課程特例校指定申請書（新規）'!$F$116)</f>
        <v/>
      </c>
      <c r="AK218" s="73" t="str">
        <f>IF($E218="","",'【様式１】教育課程特例校指定申請書（新規）'!$F$117)</f>
        <v/>
      </c>
      <c r="AL218" s="73" t="str">
        <f>IF($E218="","",'【様式１】教育課程特例校指定申請書（新規）'!$F$118)</f>
        <v/>
      </c>
      <c r="AM218" s="73" t="str">
        <f>IF($E218="","",'【様式１】教育課程特例校指定申請書（新規）'!$F$124)</f>
        <v/>
      </c>
      <c r="AN218" s="73" t="str">
        <f>IF($E218="","",'【様式１】教育課程特例校指定申請書（新規）'!$F$125)</f>
        <v/>
      </c>
      <c r="AO218" s="73" t="str">
        <f>IF($E218="","",'【様式１】教育課程特例校指定申請書（新規）'!$F$126)</f>
        <v/>
      </c>
      <c r="AP218" s="73" t="str">
        <f>IF($E218="","",'【様式１】教育課程特例校指定申請書（新規）'!$F$127)</f>
        <v/>
      </c>
      <c r="AQ218" s="73" t="str">
        <f>IF($E218="","",'【様式１】教育課程特例校指定申請書（新規）'!$F$128)</f>
        <v/>
      </c>
      <c r="AR218" s="73" t="str">
        <f>IF($E218="","",'【様式１】教育課程特例校指定申請書（新規）'!$F$129)</f>
        <v/>
      </c>
      <c r="AS218" s="74" t="str">
        <f t="shared" si="3"/>
        <v/>
      </c>
    </row>
    <row r="219" spans="1:45">
      <c r="A219" s="64" t="str">
        <f>IF(E219="","",'【様式１】教育課程特例校指定申請書（新規）'!E$22)</f>
        <v/>
      </c>
      <c r="B219" s="65" t="str">
        <f>IF(E219="","",'【様式１】教育課程特例校指定申請書（新規）'!E$20)</f>
        <v/>
      </c>
      <c r="C219" s="65" t="str">
        <f>IF(E219="","",'【様式１】教育課程特例校指定申請書（新規）'!E$19)</f>
        <v/>
      </c>
      <c r="D219" s="70" t="str">
        <f>IF(E219="","",IF('【様式１】教育課程特例校指定申請書（新規）'!E$17="私立（学校法人立）","私立",IF('【様式１】教育課程特例校指定申請書（新規）'!E$17="私立（学校設置会社立）","株立",'【様式１】教育課程特例校指定申請書（新規）'!E$17)))</f>
        <v/>
      </c>
      <c r="E219" s="67"/>
      <c r="F219" s="70" t="str">
        <f>IF(E219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19" s="70" t="str">
        <f>IF(E219="","",IF(MONTH('【様式１】教育課程特例校指定申請書（新規）'!J$5)&lt;4,YEAR('【様式１】教育課程特例校指定申請書（新規）'!J$5),YEAR('【様式１】教育課程特例校指定申請書（新規）'!J$5)+1)+0.4)</f>
        <v/>
      </c>
      <c r="H219" s="65"/>
      <c r="I219" s="65"/>
      <c r="J219" s="65"/>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73" t="str">
        <f>IF($E219="","",'【様式１】教育課程特例校指定申請書（新規）'!$F$113)</f>
        <v/>
      </c>
      <c r="AH219" s="73" t="str">
        <f>IF($E219="","",'【様式１】教育課程特例校指定申請書（新規）'!$F$114)</f>
        <v/>
      </c>
      <c r="AI219" s="73" t="str">
        <f>IF($E219="","",'【様式１】教育課程特例校指定申請書（新規）'!$F$115)</f>
        <v/>
      </c>
      <c r="AJ219" s="73" t="str">
        <f>IF($E219="","",'【様式１】教育課程特例校指定申請書（新規）'!$F$116)</f>
        <v/>
      </c>
      <c r="AK219" s="73" t="str">
        <f>IF($E219="","",'【様式１】教育課程特例校指定申請書（新規）'!$F$117)</f>
        <v/>
      </c>
      <c r="AL219" s="73" t="str">
        <f>IF($E219="","",'【様式１】教育課程特例校指定申請書（新規）'!$F$118)</f>
        <v/>
      </c>
      <c r="AM219" s="73" t="str">
        <f>IF($E219="","",'【様式１】教育課程特例校指定申請書（新規）'!$F$124)</f>
        <v/>
      </c>
      <c r="AN219" s="73" t="str">
        <f>IF($E219="","",'【様式１】教育課程特例校指定申請書（新規）'!$F$125)</f>
        <v/>
      </c>
      <c r="AO219" s="73" t="str">
        <f>IF($E219="","",'【様式１】教育課程特例校指定申請書（新規）'!$F$126)</f>
        <v/>
      </c>
      <c r="AP219" s="73" t="str">
        <f>IF($E219="","",'【様式１】教育課程特例校指定申請書（新規）'!$F$127)</f>
        <v/>
      </c>
      <c r="AQ219" s="73" t="str">
        <f>IF($E219="","",'【様式１】教育課程特例校指定申請書（新規）'!$F$128)</f>
        <v/>
      </c>
      <c r="AR219" s="73" t="str">
        <f>IF($E219="","",'【様式１】教育課程特例校指定申請書（新規）'!$F$129)</f>
        <v/>
      </c>
      <c r="AS219" s="74" t="str">
        <f t="shared" si="3"/>
        <v/>
      </c>
    </row>
    <row r="220" spans="1:45">
      <c r="A220" s="64" t="str">
        <f>IF(E220="","",'【様式１】教育課程特例校指定申請書（新規）'!E$22)</f>
        <v/>
      </c>
      <c r="B220" s="65" t="str">
        <f>IF(E220="","",'【様式１】教育課程特例校指定申請書（新規）'!E$20)</f>
        <v/>
      </c>
      <c r="C220" s="65" t="str">
        <f>IF(E220="","",'【様式１】教育課程特例校指定申請書（新規）'!E$19)</f>
        <v/>
      </c>
      <c r="D220" s="70" t="str">
        <f>IF(E220="","",IF('【様式１】教育課程特例校指定申請書（新規）'!E$17="私立（学校法人立）","私立",IF('【様式１】教育課程特例校指定申請書（新規）'!E$17="私立（学校設置会社立）","株立",'【様式１】教育課程特例校指定申請書（新規）'!E$17)))</f>
        <v/>
      </c>
      <c r="E220" s="67"/>
      <c r="F220" s="70" t="str">
        <f>IF(E220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0" s="70" t="str">
        <f>IF(E220="","",IF(MONTH('【様式１】教育課程特例校指定申請書（新規）'!J$5)&lt;4,YEAR('【様式１】教育課程特例校指定申請書（新規）'!J$5),YEAR('【様式１】教育課程特例校指定申請書（新規）'!J$5)+1)+0.4)</f>
        <v/>
      </c>
      <c r="H220" s="65"/>
      <c r="I220" s="65"/>
      <c r="J220" s="65"/>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73" t="str">
        <f>IF($E220="","",'【様式１】教育課程特例校指定申請書（新規）'!$F$113)</f>
        <v/>
      </c>
      <c r="AH220" s="73" t="str">
        <f>IF($E220="","",'【様式１】教育課程特例校指定申請書（新規）'!$F$114)</f>
        <v/>
      </c>
      <c r="AI220" s="73" t="str">
        <f>IF($E220="","",'【様式１】教育課程特例校指定申請書（新規）'!$F$115)</f>
        <v/>
      </c>
      <c r="AJ220" s="73" t="str">
        <f>IF($E220="","",'【様式１】教育課程特例校指定申請書（新規）'!$F$116)</f>
        <v/>
      </c>
      <c r="AK220" s="73" t="str">
        <f>IF($E220="","",'【様式１】教育課程特例校指定申請書（新規）'!$F$117)</f>
        <v/>
      </c>
      <c r="AL220" s="73" t="str">
        <f>IF($E220="","",'【様式１】教育課程特例校指定申請書（新規）'!$F$118)</f>
        <v/>
      </c>
      <c r="AM220" s="73" t="str">
        <f>IF($E220="","",'【様式１】教育課程特例校指定申請書（新規）'!$F$124)</f>
        <v/>
      </c>
      <c r="AN220" s="73" t="str">
        <f>IF($E220="","",'【様式１】教育課程特例校指定申請書（新規）'!$F$125)</f>
        <v/>
      </c>
      <c r="AO220" s="73" t="str">
        <f>IF($E220="","",'【様式１】教育課程特例校指定申請書（新規）'!$F$126)</f>
        <v/>
      </c>
      <c r="AP220" s="73" t="str">
        <f>IF($E220="","",'【様式１】教育課程特例校指定申請書（新規）'!$F$127)</f>
        <v/>
      </c>
      <c r="AQ220" s="73" t="str">
        <f>IF($E220="","",'【様式１】教育課程特例校指定申請書（新規）'!$F$128)</f>
        <v/>
      </c>
      <c r="AR220" s="73" t="str">
        <f>IF($E220="","",'【様式１】教育課程特例校指定申請書（新規）'!$F$129)</f>
        <v/>
      </c>
      <c r="AS220" s="74" t="str">
        <f t="shared" si="3"/>
        <v/>
      </c>
    </row>
    <row r="221" spans="1:45">
      <c r="A221" s="64" t="str">
        <f>IF(E221="","",'【様式１】教育課程特例校指定申請書（新規）'!E$22)</f>
        <v/>
      </c>
      <c r="B221" s="65" t="str">
        <f>IF(E221="","",'【様式１】教育課程特例校指定申請書（新規）'!E$20)</f>
        <v/>
      </c>
      <c r="C221" s="65" t="str">
        <f>IF(E221="","",'【様式１】教育課程特例校指定申請書（新規）'!E$19)</f>
        <v/>
      </c>
      <c r="D221" s="70" t="str">
        <f>IF(E221="","",IF('【様式１】教育課程特例校指定申請書（新規）'!E$17="私立（学校法人立）","私立",IF('【様式１】教育課程特例校指定申請書（新規）'!E$17="私立（学校設置会社立）","株立",'【様式１】教育課程特例校指定申請書（新規）'!E$17)))</f>
        <v/>
      </c>
      <c r="E221" s="67"/>
      <c r="F221" s="70" t="str">
        <f>IF(E221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1" s="70" t="str">
        <f>IF(E221="","",IF(MONTH('【様式１】教育課程特例校指定申請書（新規）'!J$5)&lt;4,YEAR('【様式１】教育課程特例校指定申請書（新規）'!J$5),YEAR('【様式１】教育課程特例校指定申請書（新規）'!J$5)+1)+0.4)</f>
        <v/>
      </c>
      <c r="H221" s="65"/>
      <c r="I221" s="65"/>
      <c r="J221" s="65"/>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73" t="str">
        <f>IF($E221="","",'【様式１】教育課程特例校指定申請書（新規）'!$F$113)</f>
        <v/>
      </c>
      <c r="AH221" s="73" t="str">
        <f>IF($E221="","",'【様式１】教育課程特例校指定申請書（新規）'!$F$114)</f>
        <v/>
      </c>
      <c r="AI221" s="73" t="str">
        <f>IF($E221="","",'【様式１】教育課程特例校指定申請書（新規）'!$F$115)</f>
        <v/>
      </c>
      <c r="AJ221" s="73" t="str">
        <f>IF($E221="","",'【様式１】教育課程特例校指定申請書（新規）'!$F$116)</f>
        <v/>
      </c>
      <c r="AK221" s="73" t="str">
        <f>IF($E221="","",'【様式１】教育課程特例校指定申請書（新規）'!$F$117)</f>
        <v/>
      </c>
      <c r="AL221" s="73" t="str">
        <f>IF($E221="","",'【様式１】教育課程特例校指定申請書（新規）'!$F$118)</f>
        <v/>
      </c>
      <c r="AM221" s="73" t="str">
        <f>IF($E221="","",'【様式１】教育課程特例校指定申請書（新規）'!$F$124)</f>
        <v/>
      </c>
      <c r="AN221" s="73" t="str">
        <f>IF($E221="","",'【様式１】教育課程特例校指定申請書（新規）'!$F$125)</f>
        <v/>
      </c>
      <c r="AO221" s="73" t="str">
        <f>IF($E221="","",'【様式１】教育課程特例校指定申請書（新規）'!$F$126)</f>
        <v/>
      </c>
      <c r="AP221" s="73" t="str">
        <f>IF($E221="","",'【様式１】教育課程特例校指定申請書（新規）'!$F$127)</f>
        <v/>
      </c>
      <c r="AQ221" s="73" t="str">
        <f>IF($E221="","",'【様式１】教育課程特例校指定申請書（新規）'!$F$128)</f>
        <v/>
      </c>
      <c r="AR221" s="73" t="str">
        <f>IF($E221="","",'【様式１】教育課程特例校指定申請書（新規）'!$F$129)</f>
        <v/>
      </c>
      <c r="AS221" s="74" t="str">
        <f t="shared" si="3"/>
        <v/>
      </c>
    </row>
    <row r="222" spans="1:45">
      <c r="A222" s="64" t="str">
        <f>IF(E222="","",'【様式１】教育課程特例校指定申請書（新規）'!E$22)</f>
        <v/>
      </c>
      <c r="B222" s="65" t="str">
        <f>IF(E222="","",'【様式１】教育課程特例校指定申請書（新規）'!E$20)</f>
        <v/>
      </c>
      <c r="C222" s="65" t="str">
        <f>IF(E222="","",'【様式１】教育課程特例校指定申請書（新規）'!E$19)</f>
        <v/>
      </c>
      <c r="D222" s="70" t="str">
        <f>IF(E222="","",IF('【様式１】教育課程特例校指定申請書（新規）'!E$17="私立（学校法人立）","私立",IF('【様式１】教育課程特例校指定申請書（新規）'!E$17="私立（学校設置会社立）","株立",'【様式１】教育課程特例校指定申請書（新規）'!E$17)))</f>
        <v/>
      </c>
      <c r="E222" s="67"/>
      <c r="F222" s="70" t="str">
        <f>IF(E222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2" s="70" t="str">
        <f>IF(E222="","",IF(MONTH('【様式１】教育課程特例校指定申請書（新規）'!J$5)&lt;4,YEAR('【様式１】教育課程特例校指定申請書（新規）'!J$5),YEAR('【様式１】教育課程特例校指定申請書（新規）'!J$5)+1)+0.4)</f>
        <v/>
      </c>
      <c r="H222" s="65"/>
      <c r="I222" s="65"/>
      <c r="J222" s="65"/>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73" t="str">
        <f>IF($E222="","",'【様式１】教育課程特例校指定申請書（新規）'!$F$113)</f>
        <v/>
      </c>
      <c r="AH222" s="73" t="str">
        <f>IF($E222="","",'【様式１】教育課程特例校指定申請書（新規）'!$F$114)</f>
        <v/>
      </c>
      <c r="AI222" s="73" t="str">
        <f>IF($E222="","",'【様式１】教育課程特例校指定申請書（新規）'!$F$115)</f>
        <v/>
      </c>
      <c r="AJ222" s="73" t="str">
        <f>IF($E222="","",'【様式１】教育課程特例校指定申請書（新規）'!$F$116)</f>
        <v/>
      </c>
      <c r="AK222" s="73" t="str">
        <f>IF($E222="","",'【様式１】教育課程特例校指定申請書（新規）'!$F$117)</f>
        <v/>
      </c>
      <c r="AL222" s="73" t="str">
        <f>IF($E222="","",'【様式１】教育課程特例校指定申請書（新規）'!$F$118)</f>
        <v/>
      </c>
      <c r="AM222" s="73" t="str">
        <f>IF($E222="","",'【様式１】教育課程特例校指定申請書（新規）'!$F$124)</f>
        <v/>
      </c>
      <c r="AN222" s="73" t="str">
        <f>IF($E222="","",'【様式１】教育課程特例校指定申請書（新規）'!$F$125)</f>
        <v/>
      </c>
      <c r="AO222" s="73" t="str">
        <f>IF($E222="","",'【様式１】教育課程特例校指定申請書（新規）'!$F$126)</f>
        <v/>
      </c>
      <c r="AP222" s="73" t="str">
        <f>IF($E222="","",'【様式１】教育課程特例校指定申請書（新規）'!$F$127)</f>
        <v/>
      </c>
      <c r="AQ222" s="73" t="str">
        <f>IF($E222="","",'【様式１】教育課程特例校指定申請書（新規）'!$F$128)</f>
        <v/>
      </c>
      <c r="AR222" s="73" t="str">
        <f>IF($E222="","",'【様式１】教育課程特例校指定申請書（新規）'!$F$129)</f>
        <v/>
      </c>
      <c r="AS222" s="74" t="str">
        <f t="shared" si="3"/>
        <v/>
      </c>
    </row>
    <row r="223" spans="1:45">
      <c r="A223" s="64" t="str">
        <f>IF(E223="","",'【様式１】教育課程特例校指定申請書（新規）'!E$22)</f>
        <v/>
      </c>
      <c r="B223" s="65" t="str">
        <f>IF(E223="","",'【様式１】教育課程特例校指定申請書（新規）'!E$20)</f>
        <v/>
      </c>
      <c r="C223" s="65" t="str">
        <f>IF(E223="","",'【様式１】教育課程特例校指定申請書（新規）'!E$19)</f>
        <v/>
      </c>
      <c r="D223" s="70" t="str">
        <f>IF(E223="","",IF('【様式１】教育課程特例校指定申請書（新規）'!E$17="私立（学校法人立）","私立",IF('【様式１】教育課程特例校指定申請書（新規）'!E$17="私立（学校設置会社立）","株立",'【様式１】教育課程特例校指定申請書（新規）'!E$17)))</f>
        <v/>
      </c>
      <c r="E223" s="67"/>
      <c r="F223" s="70" t="str">
        <f>IF(E223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3" s="70" t="str">
        <f>IF(E223="","",IF(MONTH('【様式１】教育課程特例校指定申請書（新規）'!J$5)&lt;4,YEAR('【様式１】教育課程特例校指定申請書（新規）'!J$5),YEAR('【様式１】教育課程特例校指定申請書（新規）'!J$5)+1)+0.4)</f>
        <v/>
      </c>
      <c r="H223" s="65"/>
      <c r="I223" s="65"/>
      <c r="J223" s="65"/>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73" t="str">
        <f>IF($E223="","",'【様式１】教育課程特例校指定申請書（新規）'!$F$113)</f>
        <v/>
      </c>
      <c r="AH223" s="73" t="str">
        <f>IF($E223="","",'【様式１】教育課程特例校指定申請書（新規）'!$F$114)</f>
        <v/>
      </c>
      <c r="AI223" s="73" t="str">
        <f>IF($E223="","",'【様式１】教育課程特例校指定申請書（新規）'!$F$115)</f>
        <v/>
      </c>
      <c r="AJ223" s="73" t="str">
        <f>IF($E223="","",'【様式１】教育課程特例校指定申請書（新規）'!$F$116)</f>
        <v/>
      </c>
      <c r="AK223" s="73" t="str">
        <f>IF($E223="","",'【様式１】教育課程特例校指定申請書（新規）'!$F$117)</f>
        <v/>
      </c>
      <c r="AL223" s="73" t="str">
        <f>IF($E223="","",'【様式１】教育課程特例校指定申請書（新規）'!$F$118)</f>
        <v/>
      </c>
      <c r="AM223" s="73" t="str">
        <f>IF($E223="","",'【様式１】教育課程特例校指定申請書（新規）'!$F$124)</f>
        <v/>
      </c>
      <c r="AN223" s="73" t="str">
        <f>IF($E223="","",'【様式１】教育課程特例校指定申請書（新規）'!$F$125)</f>
        <v/>
      </c>
      <c r="AO223" s="73" t="str">
        <f>IF($E223="","",'【様式１】教育課程特例校指定申請書（新規）'!$F$126)</f>
        <v/>
      </c>
      <c r="AP223" s="73" t="str">
        <f>IF($E223="","",'【様式１】教育課程特例校指定申請書（新規）'!$F$127)</f>
        <v/>
      </c>
      <c r="AQ223" s="73" t="str">
        <f>IF($E223="","",'【様式１】教育課程特例校指定申請書（新規）'!$F$128)</f>
        <v/>
      </c>
      <c r="AR223" s="73" t="str">
        <f>IF($E223="","",'【様式１】教育課程特例校指定申請書（新規）'!$F$129)</f>
        <v/>
      </c>
      <c r="AS223" s="74" t="str">
        <f t="shared" si="3"/>
        <v/>
      </c>
    </row>
    <row r="224" spans="1:45">
      <c r="A224" s="64" t="str">
        <f>IF(E224="","",'【様式１】教育課程特例校指定申請書（新規）'!E$22)</f>
        <v/>
      </c>
      <c r="B224" s="65" t="str">
        <f>IF(E224="","",'【様式１】教育課程特例校指定申請書（新規）'!E$20)</f>
        <v/>
      </c>
      <c r="C224" s="65" t="str">
        <f>IF(E224="","",'【様式１】教育課程特例校指定申請書（新規）'!E$19)</f>
        <v/>
      </c>
      <c r="D224" s="70" t="str">
        <f>IF(E224="","",IF('【様式１】教育課程特例校指定申請書（新規）'!E$17="私立（学校法人立）","私立",IF('【様式１】教育課程特例校指定申請書（新規）'!E$17="私立（学校設置会社立）","株立",'【様式１】教育課程特例校指定申請書（新規）'!E$17)))</f>
        <v/>
      </c>
      <c r="E224" s="67"/>
      <c r="F224" s="70" t="str">
        <f>IF(E224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4" s="70" t="str">
        <f>IF(E224="","",IF(MONTH('【様式１】教育課程特例校指定申請書（新規）'!J$5)&lt;4,YEAR('【様式１】教育課程特例校指定申請書（新規）'!J$5),YEAR('【様式１】教育課程特例校指定申請書（新規）'!J$5)+1)+0.4)</f>
        <v/>
      </c>
      <c r="H224" s="65"/>
      <c r="I224" s="65"/>
      <c r="J224" s="65"/>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73" t="str">
        <f>IF($E224="","",'【様式１】教育課程特例校指定申請書（新規）'!$F$113)</f>
        <v/>
      </c>
      <c r="AH224" s="73" t="str">
        <f>IF($E224="","",'【様式１】教育課程特例校指定申請書（新規）'!$F$114)</f>
        <v/>
      </c>
      <c r="AI224" s="73" t="str">
        <f>IF($E224="","",'【様式１】教育課程特例校指定申請書（新規）'!$F$115)</f>
        <v/>
      </c>
      <c r="AJ224" s="73" t="str">
        <f>IF($E224="","",'【様式１】教育課程特例校指定申請書（新規）'!$F$116)</f>
        <v/>
      </c>
      <c r="AK224" s="73" t="str">
        <f>IF($E224="","",'【様式１】教育課程特例校指定申請書（新規）'!$F$117)</f>
        <v/>
      </c>
      <c r="AL224" s="73" t="str">
        <f>IF($E224="","",'【様式１】教育課程特例校指定申請書（新規）'!$F$118)</f>
        <v/>
      </c>
      <c r="AM224" s="73" t="str">
        <f>IF($E224="","",'【様式１】教育課程特例校指定申請書（新規）'!$F$124)</f>
        <v/>
      </c>
      <c r="AN224" s="73" t="str">
        <f>IF($E224="","",'【様式１】教育課程特例校指定申請書（新規）'!$F$125)</f>
        <v/>
      </c>
      <c r="AO224" s="73" t="str">
        <f>IF($E224="","",'【様式１】教育課程特例校指定申請書（新規）'!$F$126)</f>
        <v/>
      </c>
      <c r="AP224" s="73" t="str">
        <f>IF($E224="","",'【様式１】教育課程特例校指定申請書（新規）'!$F$127)</f>
        <v/>
      </c>
      <c r="AQ224" s="73" t="str">
        <f>IF($E224="","",'【様式１】教育課程特例校指定申請書（新規）'!$F$128)</f>
        <v/>
      </c>
      <c r="AR224" s="73" t="str">
        <f>IF($E224="","",'【様式１】教育課程特例校指定申請書（新規）'!$F$129)</f>
        <v/>
      </c>
      <c r="AS224" s="74" t="str">
        <f t="shared" si="3"/>
        <v/>
      </c>
    </row>
    <row r="225" spans="1:45">
      <c r="A225" s="64" t="str">
        <f>IF(E225="","",'【様式１】教育課程特例校指定申請書（新規）'!E$22)</f>
        <v/>
      </c>
      <c r="B225" s="65" t="str">
        <f>IF(E225="","",'【様式１】教育課程特例校指定申請書（新規）'!E$20)</f>
        <v/>
      </c>
      <c r="C225" s="65" t="str">
        <f>IF(E225="","",'【様式１】教育課程特例校指定申請書（新規）'!E$19)</f>
        <v/>
      </c>
      <c r="D225" s="70" t="str">
        <f>IF(E225="","",IF('【様式１】教育課程特例校指定申請書（新規）'!E$17="私立（学校法人立）","私立",IF('【様式１】教育課程特例校指定申請書（新規）'!E$17="私立（学校設置会社立）","株立",'【様式１】教育課程特例校指定申請書（新規）'!E$17)))</f>
        <v/>
      </c>
      <c r="E225" s="67"/>
      <c r="F225" s="70" t="str">
        <f>IF(E225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5" s="70" t="str">
        <f>IF(E225="","",IF(MONTH('【様式１】教育課程特例校指定申請書（新規）'!J$5)&lt;4,YEAR('【様式１】教育課程特例校指定申請書（新規）'!J$5),YEAR('【様式１】教育課程特例校指定申請書（新規）'!J$5)+1)+0.4)</f>
        <v/>
      </c>
      <c r="H225" s="65"/>
      <c r="I225" s="65"/>
      <c r="J225" s="65"/>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73" t="str">
        <f>IF($E225="","",'【様式１】教育課程特例校指定申請書（新規）'!$F$113)</f>
        <v/>
      </c>
      <c r="AH225" s="73" t="str">
        <f>IF($E225="","",'【様式１】教育課程特例校指定申請書（新規）'!$F$114)</f>
        <v/>
      </c>
      <c r="AI225" s="73" t="str">
        <f>IF($E225="","",'【様式１】教育課程特例校指定申請書（新規）'!$F$115)</f>
        <v/>
      </c>
      <c r="AJ225" s="73" t="str">
        <f>IF($E225="","",'【様式１】教育課程特例校指定申請書（新規）'!$F$116)</f>
        <v/>
      </c>
      <c r="AK225" s="73" t="str">
        <f>IF($E225="","",'【様式１】教育課程特例校指定申請書（新規）'!$F$117)</f>
        <v/>
      </c>
      <c r="AL225" s="73" t="str">
        <f>IF($E225="","",'【様式１】教育課程特例校指定申請書（新規）'!$F$118)</f>
        <v/>
      </c>
      <c r="AM225" s="73" t="str">
        <f>IF($E225="","",'【様式１】教育課程特例校指定申請書（新規）'!$F$124)</f>
        <v/>
      </c>
      <c r="AN225" s="73" t="str">
        <f>IF($E225="","",'【様式１】教育課程特例校指定申請書（新規）'!$F$125)</f>
        <v/>
      </c>
      <c r="AO225" s="73" t="str">
        <f>IF($E225="","",'【様式１】教育課程特例校指定申請書（新規）'!$F$126)</f>
        <v/>
      </c>
      <c r="AP225" s="73" t="str">
        <f>IF($E225="","",'【様式１】教育課程特例校指定申請書（新規）'!$F$127)</f>
        <v/>
      </c>
      <c r="AQ225" s="73" t="str">
        <f>IF($E225="","",'【様式１】教育課程特例校指定申請書（新規）'!$F$128)</f>
        <v/>
      </c>
      <c r="AR225" s="73" t="str">
        <f>IF($E225="","",'【様式１】教育課程特例校指定申請書（新規）'!$F$129)</f>
        <v/>
      </c>
      <c r="AS225" s="74" t="str">
        <f t="shared" si="3"/>
        <v/>
      </c>
    </row>
    <row r="226" spans="1:45">
      <c r="A226" s="64" t="str">
        <f>IF(E226="","",'【様式１】教育課程特例校指定申請書（新規）'!E$22)</f>
        <v/>
      </c>
      <c r="B226" s="65" t="str">
        <f>IF(E226="","",'【様式１】教育課程特例校指定申請書（新規）'!E$20)</f>
        <v/>
      </c>
      <c r="C226" s="65" t="str">
        <f>IF(E226="","",'【様式１】教育課程特例校指定申請書（新規）'!E$19)</f>
        <v/>
      </c>
      <c r="D226" s="70" t="str">
        <f>IF(E226="","",IF('【様式１】教育課程特例校指定申請書（新規）'!E$17="私立（学校法人立）","私立",IF('【様式１】教育課程特例校指定申請書（新規）'!E$17="私立（学校設置会社立）","株立",'【様式１】教育課程特例校指定申請書（新規）'!E$17)))</f>
        <v/>
      </c>
      <c r="E226" s="67"/>
      <c r="F226" s="70" t="str">
        <f>IF(E226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6" s="70" t="str">
        <f>IF(E226="","",IF(MONTH('【様式１】教育課程特例校指定申請書（新規）'!J$5)&lt;4,YEAR('【様式１】教育課程特例校指定申請書（新規）'!J$5),YEAR('【様式１】教育課程特例校指定申請書（新規）'!J$5)+1)+0.4)</f>
        <v/>
      </c>
      <c r="H226" s="65"/>
      <c r="I226" s="65"/>
      <c r="J226" s="65"/>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73" t="str">
        <f>IF($E226="","",'【様式１】教育課程特例校指定申請書（新規）'!$F$113)</f>
        <v/>
      </c>
      <c r="AH226" s="73" t="str">
        <f>IF($E226="","",'【様式１】教育課程特例校指定申請書（新規）'!$F$114)</f>
        <v/>
      </c>
      <c r="AI226" s="73" t="str">
        <f>IF($E226="","",'【様式１】教育課程特例校指定申請書（新規）'!$F$115)</f>
        <v/>
      </c>
      <c r="AJ226" s="73" t="str">
        <f>IF($E226="","",'【様式１】教育課程特例校指定申請書（新規）'!$F$116)</f>
        <v/>
      </c>
      <c r="AK226" s="73" t="str">
        <f>IF($E226="","",'【様式１】教育課程特例校指定申請書（新規）'!$F$117)</f>
        <v/>
      </c>
      <c r="AL226" s="73" t="str">
        <f>IF($E226="","",'【様式１】教育課程特例校指定申請書（新規）'!$F$118)</f>
        <v/>
      </c>
      <c r="AM226" s="73" t="str">
        <f>IF($E226="","",'【様式１】教育課程特例校指定申請書（新規）'!$F$124)</f>
        <v/>
      </c>
      <c r="AN226" s="73" t="str">
        <f>IF($E226="","",'【様式１】教育課程特例校指定申請書（新規）'!$F$125)</f>
        <v/>
      </c>
      <c r="AO226" s="73" t="str">
        <f>IF($E226="","",'【様式１】教育課程特例校指定申請書（新規）'!$F$126)</f>
        <v/>
      </c>
      <c r="AP226" s="73" t="str">
        <f>IF($E226="","",'【様式１】教育課程特例校指定申請書（新規）'!$F$127)</f>
        <v/>
      </c>
      <c r="AQ226" s="73" t="str">
        <f>IF($E226="","",'【様式１】教育課程特例校指定申請書（新規）'!$F$128)</f>
        <v/>
      </c>
      <c r="AR226" s="73" t="str">
        <f>IF($E226="","",'【様式１】教育課程特例校指定申請書（新規）'!$F$129)</f>
        <v/>
      </c>
      <c r="AS226" s="74" t="str">
        <f t="shared" si="3"/>
        <v/>
      </c>
    </row>
    <row r="227" spans="1:45">
      <c r="A227" s="64" t="str">
        <f>IF(E227="","",'【様式１】教育課程特例校指定申請書（新規）'!E$22)</f>
        <v/>
      </c>
      <c r="B227" s="65" t="str">
        <f>IF(E227="","",'【様式１】教育課程特例校指定申請書（新規）'!E$20)</f>
        <v/>
      </c>
      <c r="C227" s="65" t="str">
        <f>IF(E227="","",'【様式１】教育課程特例校指定申請書（新規）'!E$19)</f>
        <v/>
      </c>
      <c r="D227" s="70" t="str">
        <f>IF(E227="","",IF('【様式１】教育課程特例校指定申請書（新規）'!E$17="私立（学校法人立）","私立",IF('【様式１】教育課程特例校指定申請書（新規）'!E$17="私立（学校設置会社立）","株立",'【様式１】教育課程特例校指定申請書（新規）'!E$17)))</f>
        <v/>
      </c>
      <c r="E227" s="67"/>
      <c r="F227" s="70" t="str">
        <f>IF(E227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7" s="70" t="str">
        <f>IF(E227="","",IF(MONTH('【様式１】教育課程特例校指定申請書（新規）'!J$5)&lt;4,YEAR('【様式１】教育課程特例校指定申請書（新規）'!J$5),YEAR('【様式１】教育課程特例校指定申請書（新規）'!J$5)+1)+0.4)</f>
        <v/>
      </c>
      <c r="H227" s="65"/>
      <c r="I227" s="65"/>
      <c r="J227" s="65"/>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73" t="str">
        <f>IF($E227="","",'【様式１】教育課程特例校指定申請書（新規）'!$F$113)</f>
        <v/>
      </c>
      <c r="AH227" s="73" t="str">
        <f>IF($E227="","",'【様式１】教育課程特例校指定申請書（新規）'!$F$114)</f>
        <v/>
      </c>
      <c r="AI227" s="73" t="str">
        <f>IF($E227="","",'【様式１】教育課程特例校指定申請書（新規）'!$F$115)</f>
        <v/>
      </c>
      <c r="AJ227" s="73" t="str">
        <f>IF($E227="","",'【様式１】教育課程特例校指定申請書（新規）'!$F$116)</f>
        <v/>
      </c>
      <c r="AK227" s="73" t="str">
        <f>IF($E227="","",'【様式１】教育課程特例校指定申請書（新規）'!$F$117)</f>
        <v/>
      </c>
      <c r="AL227" s="73" t="str">
        <f>IF($E227="","",'【様式１】教育課程特例校指定申請書（新規）'!$F$118)</f>
        <v/>
      </c>
      <c r="AM227" s="73" t="str">
        <f>IF($E227="","",'【様式１】教育課程特例校指定申請書（新規）'!$F$124)</f>
        <v/>
      </c>
      <c r="AN227" s="73" t="str">
        <f>IF($E227="","",'【様式１】教育課程特例校指定申請書（新規）'!$F$125)</f>
        <v/>
      </c>
      <c r="AO227" s="73" t="str">
        <f>IF($E227="","",'【様式１】教育課程特例校指定申請書（新規）'!$F$126)</f>
        <v/>
      </c>
      <c r="AP227" s="73" t="str">
        <f>IF($E227="","",'【様式１】教育課程特例校指定申請書（新規）'!$F$127)</f>
        <v/>
      </c>
      <c r="AQ227" s="73" t="str">
        <f>IF($E227="","",'【様式１】教育課程特例校指定申請書（新規）'!$F$128)</f>
        <v/>
      </c>
      <c r="AR227" s="73" t="str">
        <f>IF($E227="","",'【様式１】教育課程特例校指定申請書（新規）'!$F$129)</f>
        <v/>
      </c>
      <c r="AS227" s="74" t="str">
        <f t="shared" si="3"/>
        <v/>
      </c>
    </row>
    <row r="228" spans="1:45">
      <c r="A228" s="64" t="str">
        <f>IF(E228="","",'【様式１】教育課程特例校指定申請書（新規）'!E$22)</f>
        <v/>
      </c>
      <c r="B228" s="65" t="str">
        <f>IF(E228="","",'【様式１】教育課程特例校指定申請書（新規）'!E$20)</f>
        <v/>
      </c>
      <c r="C228" s="65" t="str">
        <f>IF(E228="","",'【様式１】教育課程特例校指定申請書（新規）'!E$19)</f>
        <v/>
      </c>
      <c r="D228" s="70" t="str">
        <f>IF(E228="","",IF('【様式１】教育課程特例校指定申請書（新規）'!E$17="私立（学校法人立）","私立",IF('【様式１】教育課程特例校指定申請書（新規）'!E$17="私立（学校設置会社立）","株立",'【様式１】教育課程特例校指定申請書（新規）'!E$17)))</f>
        <v/>
      </c>
      <c r="E228" s="67"/>
      <c r="F228" s="70" t="str">
        <f>IF(E228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8" s="70" t="str">
        <f>IF(E228="","",IF(MONTH('【様式１】教育課程特例校指定申請書（新規）'!J$5)&lt;4,YEAR('【様式１】教育課程特例校指定申請書（新規）'!J$5),YEAR('【様式１】教育課程特例校指定申請書（新規）'!J$5)+1)+0.4)</f>
        <v/>
      </c>
      <c r="H228" s="65"/>
      <c r="I228" s="65"/>
      <c r="J228" s="65"/>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73" t="str">
        <f>IF($E228="","",'【様式１】教育課程特例校指定申請書（新規）'!$F$113)</f>
        <v/>
      </c>
      <c r="AH228" s="73" t="str">
        <f>IF($E228="","",'【様式１】教育課程特例校指定申請書（新規）'!$F$114)</f>
        <v/>
      </c>
      <c r="AI228" s="73" t="str">
        <f>IF($E228="","",'【様式１】教育課程特例校指定申請書（新規）'!$F$115)</f>
        <v/>
      </c>
      <c r="AJ228" s="73" t="str">
        <f>IF($E228="","",'【様式１】教育課程特例校指定申請書（新規）'!$F$116)</f>
        <v/>
      </c>
      <c r="AK228" s="73" t="str">
        <f>IF($E228="","",'【様式１】教育課程特例校指定申請書（新規）'!$F$117)</f>
        <v/>
      </c>
      <c r="AL228" s="73" t="str">
        <f>IF($E228="","",'【様式１】教育課程特例校指定申請書（新規）'!$F$118)</f>
        <v/>
      </c>
      <c r="AM228" s="73" t="str">
        <f>IF($E228="","",'【様式１】教育課程特例校指定申請書（新規）'!$F$124)</f>
        <v/>
      </c>
      <c r="AN228" s="73" t="str">
        <f>IF($E228="","",'【様式１】教育課程特例校指定申請書（新規）'!$F$125)</f>
        <v/>
      </c>
      <c r="AO228" s="73" t="str">
        <f>IF($E228="","",'【様式１】教育課程特例校指定申請書（新規）'!$F$126)</f>
        <v/>
      </c>
      <c r="AP228" s="73" t="str">
        <f>IF($E228="","",'【様式１】教育課程特例校指定申請書（新規）'!$F$127)</f>
        <v/>
      </c>
      <c r="AQ228" s="73" t="str">
        <f>IF($E228="","",'【様式１】教育課程特例校指定申請書（新規）'!$F$128)</f>
        <v/>
      </c>
      <c r="AR228" s="73" t="str">
        <f>IF($E228="","",'【様式１】教育課程特例校指定申請書（新規）'!$F$129)</f>
        <v/>
      </c>
      <c r="AS228" s="74" t="str">
        <f t="shared" si="3"/>
        <v/>
      </c>
    </row>
    <row r="229" spans="1:45">
      <c r="A229" s="64" t="str">
        <f>IF(E229="","",'【様式１】教育課程特例校指定申請書（新規）'!E$22)</f>
        <v/>
      </c>
      <c r="B229" s="65" t="str">
        <f>IF(E229="","",'【様式１】教育課程特例校指定申請書（新規）'!E$20)</f>
        <v/>
      </c>
      <c r="C229" s="65" t="str">
        <f>IF(E229="","",'【様式１】教育課程特例校指定申請書（新規）'!E$19)</f>
        <v/>
      </c>
      <c r="D229" s="70" t="str">
        <f>IF(E229="","",IF('【様式１】教育課程特例校指定申請書（新規）'!E$17="私立（学校法人立）","私立",IF('【様式１】教育課程特例校指定申請書（新規）'!E$17="私立（学校設置会社立）","株立",'【様式１】教育課程特例校指定申請書（新規）'!E$17)))</f>
        <v/>
      </c>
      <c r="E229" s="67"/>
      <c r="F229" s="70" t="str">
        <f>IF(E229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29" s="70" t="str">
        <f>IF(E229="","",IF(MONTH('【様式１】教育課程特例校指定申請書（新規）'!J$5)&lt;4,YEAR('【様式１】教育課程特例校指定申請書（新規）'!J$5),YEAR('【様式１】教育課程特例校指定申請書（新規）'!J$5)+1)+0.4)</f>
        <v/>
      </c>
      <c r="H229" s="65"/>
      <c r="I229" s="65"/>
      <c r="J229" s="65"/>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73" t="str">
        <f>IF($E229="","",'【様式１】教育課程特例校指定申請書（新規）'!$F$113)</f>
        <v/>
      </c>
      <c r="AH229" s="73" t="str">
        <f>IF($E229="","",'【様式１】教育課程特例校指定申請書（新規）'!$F$114)</f>
        <v/>
      </c>
      <c r="AI229" s="73" t="str">
        <f>IF($E229="","",'【様式１】教育課程特例校指定申請書（新規）'!$F$115)</f>
        <v/>
      </c>
      <c r="AJ229" s="73" t="str">
        <f>IF($E229="","",'【様式１】教育課程特例校指定申請書（新規）'!$F$116)</f>
        <v/>
      </c>
      <c r="AK229" s="73" t="str">
        <f>IF($E229="","",'【様式１】教育課程特例校指定申請書（新規）'!$F$117)</f>
        <v/>
      </c>
      <c r="AL229" s="73" t="str">
        <f>IF($E229="","",'【様式１】教育課程特例校指定申請書（新規）'!$F$118)</f>
        <v/>
      </c>
      <c r="AM229" s="73" t="str">
        <f>IF($E229="","",'【様式１】教育課程特例校指定申請書（新規）'!$F$124)</f>
        <v/>
      </c>
      <c r="AN229" s="73" t="str">
        <f>IF($E229="","",'【様式１】教育課程特例校指定申請書（新規）'!$F$125)</f>
        <v/>
      </c>
      <c r="AO229" s="73" t="str">
        <f>IF($E229="","",'【様式１】教育課程特例校指定申請書（新規）'!$F$126)</f>
        <v/>
      </c>
      <c r="AP229" s="73" t="str">
        <f>IF($E229="","",'【様式１】教育課程特例校指定申請書（新規）'!$F$127)</f>
        <v/>
      </c>
      <c r="AQ229" s="73" t="str">
        <f>IF($E229="","",'【様式１】教育課程特例校指定申請書（新規）'!$F$128)</f>
        <v/>
      </c>
      <c r="AR229" s="73" t="str">
        <f>IF($E229="","",'【様式１】教育課程特例校指定申請書（新規）'!$F$129)</f>
        <v/>
      </c>
      <c r="AS229" s="74" t="str">
        <f t="shared" si="3"/>
        <v/>
      </c>
    </row>
    <row r="230" spans="1:45">
      <c r="A230" s="64" t="str">
        <f>IF(E230="","",'【様式１】教育課程特例校指定申請書（新規）'!E$22)</f>
        <v/>
      </c>
      <c r="B230" s="65" t="str">
        <f>IF(E230="","",'【様式１】教育課程特例校指定申請書（新規）'!E$20)</f>
        <v/>
      </c>
      <c r="C230" s="65" t="str">
        <f>IF(E230="","",'【様式１】教育課程特例校指定申請書（新規）'!E$19)</f>
        <v/>
      </c>
      <c r="D230" s="70" t="str">
        <f>IF(E230="","",IF('【様式１】教育課程特例校指定申請書（新規）'!E$17="私立（学校法人立）","私立",IF('【様式１】教育課程特例校指定申請書（新規）'!E$17="私立（学校設置会社立）","株立",'【様式１】教育課程特例校指定申請書（新規）'!E$17)))</f>
        <v/>
      </c>
      <c r="E230" s="67"/>
      <c r="F230" s="70" t="str">
        <f>IF(E230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0" s="70" t="str">
        <f>IF(E230="","",IF(MONTH('【様式１】教育課程特例校指定申請書（新規）'!J$5)&lt;4,YEAR('【様式１】教育課程特例校指定申請書（新規）'!J$5),YEAR('【様式１】教育課程特例校指定申請書（新規）'!J$5)+1)+0.4)</f>
        <v/>
      </c>
      <c r="H230" s="65"/>
      <c r="I230" s="65"/>
      <c r="J230" s="65"/>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73" t="str">
        <f>IF($E230="","",'【様式１】教育課程特例校指定申請書（新規）'!$F$113)</f>
        <v/>
      </c>
      <c r="AH230" s="73" t="str">
        <f>IF($E230="","",'【様式１】教育課程特例校指定申請書（新規）'!$F$114)</f>
        <v/>
      </c>
      <c r="AI230" s="73" t="str">
        <f>IF($E230="","",'【様式１】教育課程特例校指定申請書（新規）'!$F$115)</f>
        <v/>
      </c>
      <c r="AJ230" s="73" t="str">
        <f>IF($E230="","",'【様式１】教育課程特例校指定申請書（新規）'!$F$116)</f>
        <v/>
      </c>
      <c r="AK230" s="73" t="str">
        <f>IF($E230="","",'【様式１】教育課程特例校指定申請書（新規）'!$F$117)</f>
        <v/>
      </c>
      <c r="AL230" s="73" t="str">
        <f>IF($E230="","",'【様式１】教育課程特例校指定申請書（新規）'!$F$118)</f>
        <v/>
      </c>
      <c r="AM230" s="73" t="str">
        <f>IF($E230="","",'【様式１】教育課程特例校指定申請書（新規）'!$F$124)</f>
        <v/>
      </c>
      <c r="AN230" s="73" t="str">
        <f>IF($E230="","",'【様式１】教育課程特例校指定申請書（新規）'!$F$125)</f>
        <v/>
      </c>
      <c r="AO230" s="73" t="str">
        <f>IF($E230="","",'【様式１】教育課程特例校指定申請書（新規）'!$F$126)</f>
        <v/>
      </c>
      <c r="AP230" s="73" t="str">
        <f>IF($E230="","",'【様式１】教育課程特例校指定申請書（新規）'!$F$127)</f>
        <v/>
      </c>
      <c r="AQ230" s="73" t="str">
        <f>IF($E230="","",'【様式１】教育課程特例校指定申請書（新規）'!$F$128)</f>
        <v/>
      </c>
      <c r="AR230" s="73" t="str">
        <f>IF($E230="","",'【様式１】教育課程特例校指定申請書（新規）'!$F$129)</f>
        <v/>
      </c>
      <c r="AS230" s="74" t="str">
        <f t="shared" si="3"/>
        <v/>
      </c>
    </row>
    <row r="231" spans="1:45">
      <c r="A231" s="64" t="str">
        <f>IF(E231="","",'【様式１】教育課程特例校指定申請書（新規）'!E$22)</f>
        <v/>
      </c>
      <c r="B231" s="65" t="str">
        <f>IF(E231="","",'【様式１】教育課程特例校指定申請書（新規）'!E$20)</f>
        <v/>
      </c>
      <c r="C231" s="65" t="str">
        <f>IF(E231="","",'【様式１】教育課程特例校指定申請書（新規）'!E$19)</f>
        <v/>
      </c>
      <c r="D231" s="70" t="str">
        <f>IF(E231="","",IF('【様式１】教育課程特例校指定申請書（新規）'!E$17="私立（学校法人立）","私立",IF('【様式１】教育課程特例校指定申請書（新規）'!E$17="私立（学校設置会社立）","株立",'【様式１】教育課程特例校指定申請書（新規）'!E$17)))</f>
        <v/>
      </c>
      <c r="E231" s="67"/>
      <c r="F231" s="70" t="str">
        <f>IF(E231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1" s="70" t="str">
        <f>IF(E231="","",IF(MONTH('【様式１】教育課程特例校指定申請書（新規）'!J$5)&lt;4,YEAR('【様式１】教育課程特例校指定申請書（新規）'!J$5),YEAR('【様式１】教育課程特例校指定申請書（新規）'!J$5)+1)+0.4)</f>
        <v/>
      </c>
      <c r="H231" s="65"/>
      <c r="I231" s="65"/>
      <c r="J231" s="65"/>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73" t="str">
        <f>IF($E231="","",'【様式１】教育課程特例校指定申請書（新規）'!$F$113)</f>
        <v/>
      </c>
      <c r="AH231" s="73" t="str">
        <f>IF($E231="","",'【様式１】教育課程特例校指定申請書（新規）'!$F$114)</f>
        <v/>
      </c>
      <c r="AI231" s="73" t="str">
        <f>IF($E231="","",'【様式１】教育課程特例校指定申請書（新規）'!$F$115)</f>
        <v/>
      </c>
      <c r="AJ231" s="73" t="str">
        <f>IF($E231="","",'【様式１】教育課程特例校指定申請書（新規）'!$F$116)</f>
        <v/>
      </c>
      <c r="AK231" s="73" t="str">
        <f>IF($E231="","",'【様式１】教育課程特例校指定申請書（新規）'!$F$117)</f>
        <v/>
      </c>
      <c r="AL231" s="73" t="str">
        <f>IF($E231="","",'【様式１】教育課程特例校指定申請書（新規）'!$F$118)</f>
        <v/>
      </c>
      <c r="AM231" s="73" t="str">
        <f>IF($E231="","",'【様式１】教育課程特例校指定申請書（新規）'!$F$124)</f>
        <v/>
      </c>
      <c r="AN231" s="73" t="str">
        <f>IF($E231="","",'【様式１】教育課程特例校指定申請書（新規）'!$F$125)</f>
        <v/>
      </c>
      <c r="AO231" s="73" t="str">
        <f>IF($E231="","",'【様式１】教育課程特例校指定申請書（新規）'!$F$126)</f>
        <v/>
      </c>
      <c r="AP231" s="73" t="str">
        <f>IF($E231="","",'【様式１】教育課程特例校指定申請書（新規）'!$F$127)</f>
        <v/>
      </c>
      <c r="AQ231" s="73" t="str">
        <f>IF($E231="","",'【様式１】教育課程特例校指定申請書（新規）'!$F$128)</f>
        <v/>
      </c>
      <c r="AR231" s="73" t="str">
        <f>IF($E231="","",'【様式１】教育課程特例校指定申請書（新規）'!$F$129)</f>
        <v/>
      </c>
      <c r="AS231" s="74" t="str">
        <f t="shared" si="3"/>
        <v/>
      </c>
    </row>
    <row r="232" spans="1:45">
      <c r="A232" s="64" t="str">
        <f>IF(E232="","",'【様式１】教育課程特例校指定申請書（新規）'!E$22)</f>
        <v/>
      </c>
      <c r="B232" s="65" t="str">
        <f>IF(E232="","",'【様式１】教育課程特例校指定申請書（新規）'!E$20)</f>
        <v/>
      </c>
      <c r="C232" s="65" t="str">
        <f>IF(E232="","",'【様式１】教育課程特例校指定申請書（新規）'!E$19)</f>
        <v/>
      </c>
      <c r="D232" s="70" t="str">
        <f>IF(E232="","",IF('【様式１】教育課程特例校指定申請書（新規）'!E$17="私立（学校法人立）","私立",IF('【様式１】教育課程特例校指定申請書（新規）'!E$17="私立（学校設置会社立）","株立",'【様式１】教育課程特例校指定申請書（新規）'!E$17)))</f>
        <v/>
      </c>
      <c r="E232" s="67"/>
      <c r="F232" s="70" t="str">
        <f>IF(E232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2" s="70" t="str">
        <f>IF(E232="","",IF(MONTH('【様式１】教育課程特例校指定申請書（新規）'!J$5)&lt;4,YEAR('【様式１】教育課程特例校指定申請書（新規）'!J$5),YEAR('【様式１】教育課程特例校指定申請書（新規）'!J$5)+1)+0.4)</f>
        <v/>
      </c>
      <c r="H232" s="65"/>
      <c r="I232" s="65"/>
      <c r="J232" s="65"/>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73" t="str">
        <f>IF($E232="","",'【様式１】教育課程特例校指定申請書（新規）'!$F$113)</f>
        <v/>
      </c>
      <c r="AH232" s="73" t="str">
        <f>IF($E232="","",'【様式１】教育課程特例校指定申請書（新規）'!$F$114)</f>
        <v/>
      </c>
      <c r="AI232" s="73" t="str">
        <f>IF($E232="","",'【様式１】教育課程特例校指定申請書（新規）'!$F$115)</f>
        <v/>
      </c>
      <c r="AJ232" s="73" t="str">
        <f>IF($E232="","",'【様式１】教育課程特例校指定申請書（新規）'!$F$116)</f>
        <v/>
      </c>
      <c r="AK232" s="73" t="str">
        <f>IF($E232="","",'【様式１】教育課程特例校指定申請書（新規）'!$F$117)</f>
        <v/>
      </c>
      <c r="AL232" s="73" t="str">
        <f>IF($E232="","",'【様式１】教育課程特例校指定申請書（新規）'!$F$118)</f>
        <v/>
      </c>
      <c r="AM232" s="73" t="str">
        <f>IF($E232="","",'【様式１】教育課程特例校指定申請書（新規）'!$F$124)</f>
        <v/>
      </c>
      <c r="AN232" s="73" t="str">
        <f>IF($E232="","",'【様式１】教育課程特例校指定申請書（新規）'!$F$125)</f>
        <v/>
      </c>
      <c r="AO232" s="73" t="str">
        <f>IF($E232="","",'【様式１】教育課程特例校指定申請書（新規）'!$F$126)</f>
        <v/>
      </c>
      <c r="AP232" s="73" t="str">
        <f>IF($E232="","",'【様式１】教育課程特例校指定申請書（新規）'!$F$127)</f>
        <v/>
      </c>
      <c r="AQ232" s="73" t="str">
        <f>IF($E232="","",'【様式１】教育課程特例校指定申請書（新規）'!$F$128)</f>
        <v/>
      </c>
      <c r="AR232" s="73" t="str">
        <f>IF($E232="","",'【様式１】教育課程特例校指定申請書（新規）'!$F$129)</f>
        <v/>
      </c>
      <c r="AS232" s="74" t="str">
        <f t="shared" si="3"/>
        <v/>
      </c>
    </row>
    <row r="233" spans="1:45">
      <c r="A233" s="64" t="str">
        <f>IF(E233="","",'【様式１】教育課程特例校指定申請書（新規）'!E$22)</f>
        <v/>
      </c>
      <c r="B233" s="65" t="str">
        <f>IF(E233="","",'【様式１】教育課程特例校指定申請書（新規）'!E$20)</f>
        <v/>
      </c>
      <c r="C233" s="65" t="str">
        <f>IF(E233="","",'【様式１】教育課程特例校指定申請書（新規）'!E$19)</f>
        <v/>
      </c>
      <c r="D233" s="70" t="str">
        <f>IF(E233="","",IF('【様式１】教育課程特例校指定申請書（新規）'!E$17="私立（学校法人立）","私立",IF('【様式１】教育課程特例校指定申請書（新規）'!E$17="私立（学校設置会社立）","株立",'【様式１】教育課程特例校指定申請書（新規）'!E$17)))</f>
        <v/>
      </c>
      <c r="E233" s="67"/>
      <c r="F233" s="70" t="str">
        <f>IF(E233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3" s="70" t="str">
        <f>IF(E233="","",IF(MONTH('【様式１】教育課程特例校指定申請書（新規）'!J$5)&lt;4,YEAR('【様式１】教育課程特例校指定申請書（新規）'!J$5),YEAR('【様式１】教育課程特例校指定申請書（新規）'!J$5)+1)+0.4)</f>
        <v/>
      </c>
      <c r="H233" s="65"/>
      <c r="I233" s="65"/>
      <c r="J233" s="65"/>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73" t="str">
        <f>IF($E233="","",'【様式１】教育課程特例校指定申請書（新規）'!$F$113)</f>
        <v/>
      </c>
      <c r="AH233" s="73" t="str">
        <f>IF($E233="","",'【様式１】教育課程特例校指定申請書（新規）'!$F$114)</f>
        <v/>
      </c>
      <c r="AI233" s="73" t="str">
        <f>IF($E233="","",'【様式１】教育課程特例校指定申請書（新規）'!$F$115)</f>
        <v/>
      </c>
      <c r="AJ233" s="73" t="str">
        <f>IF($E233="","",'【様式１】教育課程特例校指定申請書（新規）'!$F$116)</f>
        <v/>
      </c>
      <c r="AK233" s="73" t="str">
        <f>IF($E233="","",'【様式１】教育課程特例校指定申請書（新規）'!$F$117)</f>
        <v/>
      </c>
      <c r="AL233" s="73" t="str">
        <f>IF($E233="","",'【様式１】教育課程特例校指定申請書（新規）'!$F$118)</f>
        <v/>
      </c>
      <c r="AM233" s="73" t="str">
        <f>IF($E233="","",'【様式１】教育課程特例校指定申請書（新規）'!$F$124)</f>
        <v/>
      </c>
      <c r="AN233" s="73" t="str">
        <f>IF($E233="","",'【様式１】教育課程特例校指定申請書（新規）'!$F$125)</f>
        <v/>
      </c>
      <c r="AO233" s="73" t="str">
        <f>IF($E233="","",'【様式１】教育課程特例校指定申請書（新規）'!$F$126)</f>
        <v/>
      </c>
      <c r="AP233" s="73" t="str">
        <f>IF($E233="","",'【様式１】教育課程特例校指定申請書（新規）'!$F$127)</f>
        <v/>
      </c>
      <c r="AQ233" s="73" t="str">
        <f>IF($E233="","",'【様式１】教育課程特例校指定申請書（新規）'!$F$128)</f>
        <v/>
      </c>
      <c r="AR233" s="73" t="str">
        <f>IF($E233="","",'【様式１】教育課程特例校指定申請書（新規）'!$F$129)</f>
        <v/>
      </c>
      <c r="AS233" s="74" t="str">
        <f t="shared" si="3"/>
        <v/>
      </c>
    </row>
    <row r="234" spans="1:45">
      <c r="A234" s="64" t="str">
        <f>IF(E234="","",'【様式１】教育課程特例校指定申請書（新規）'!E$22)</f>
        <v/>
      </c>
      <c r="B234" s="65" t="str">
        <f>IF(E234="","",'【様式１】教育課程特例校指定申請書（新規）'!E$20)</f>
        <v/>
      </c>
      <c r="C234" s="65" t="str">
        <f>IF(E234="","",'【様式１】教育課程特例校指定申請書（新規）'!E$19)</f>
        <v/>
      </c>
      <c r="D234" s="70" t="str">
        <f>IF(E234="","",IF('【様式１】教育課程特例校指定申請書（新規）'!E$17="私立（学校法人立）","私立",IF('【様式１】教育課程特例校指定申請書（新規）'!E$17="私立（学校設置会社立）","株立",'【様式１】教育課程特例校指定申請書（新規）'!E$17)))</f>
        <v/>
      </c>
      <c r="E234" s="67"/>
      <c r="F234" s="70" t="str">
        <f>IF(E234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4" s="70" t="str">
        <f>IF(E234="","",IF(MONTH('【様式１】教育課程特例校指定申請書（新規）'!J$5)&lt;4,YEAR('【様式１】教育課程特例校指定申請書（新規）'!J$5),YEAR('【様式１】教育課程特例校指定申請書（新規）'!J$5)+1)+0.4)</f>
        <v/>
      </c>
      <c r="H234" s="65"/>
      <c r="I234" s="65"/>
      <c r="J234" s="65"/>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73" t="str">
        <f>IF($E234="","",'【様式１】教育課程特例校指定申請書（新規）'!$F$113)</f>
        <v/>
      </c>
      <c r="AH234" s="73" t="str">
        <f>IF($E234="","",'【様式１】教育課程特例校指定申請書（新規）'!$F$114)</f>
        <v/>
      </c>
      <c r="AI234" s="73" t="str">
        <f>IF($E234="","",'【様式１】教育課程特例校指定申請書（新規）'!$F$115)</f>
        <v/>
      </c>
      <c r="AJ234" s="73" t="str">
        <f>IF($E234="","",'【様式１】教育課程特例校指定申請書（新規）'!$F$116)</f>
        <v/>
      </c>
      <c r="AK234" s="73" t="str">
        <f>IF($E234="","",'【様式１】教育課程特例校指定申請書（新規）'!$F$117)</f>
        <v/>
      </c>
      <c r="AL234" s="73" t="str">
        <f>IF($E234="","",'【様式１】教育課程特例校指定申請書（新規）'!$F$118)</f>
        <v/>
      </c>
      <c r="AM234" s="73" t="str">
        <f>IF($E234="","",'【様式１】教育課程特例校指定申請書（新規）'!$F$124)</f>
        <v/>
      </c>
      <c r="AN234" s="73" t="str">
        <f>IF($E234="","",'【様式１】教育課程特例校指定申請書（新規）'!$F$125)</f>
        <v/>
      </c>
      <c r="AO234" s="73" t="str">
        <f>IF($E234="","",'【様式１】教育課程特例校指定申請書（新規）'!$F$126)</f>
        <v/>
      </c>
      <c r="AP234" s="73" t="str">
        <f>IF($E234="","",'【様式１】教育課程特例校指定申請書（新規）'!$F$127)</f>
        <v/>
      </c>
      <c r="AQ234" s="73" t="str">
        <f>IF($E234="","",'【様式１】教育課程特例校指定申請書（新規）'!$F$128)</f>
        <v/>
      </c>
      <c r="AR234" s="73" t="str">
        <f>IF($E234="","",'【様式１】教育課程特例校指定申請書（新規）'!$F$129)</f>
        <v/>
      </c>
      <c r="AS234" s="74" t="str">
        <f t="shared" si="3"/>
        <v/>
      </c>
    </row>
    <row r="235" spans="1:45">
      <c r="A235" s="64" t="str">
        <f>IF(E235="","",'【様式１】教育課程特例校指定申請書（新規）'!E$22)</f>
        <v/>
      </c>
      <c r="B235" s="65" t="str">
        <f>IF(E235="","",'【様式１】教育課程特例校指定申請書（新規）'!E$20)</f>
        <v/>
      </c>
      <c r="C235" s="65" t="str">
        <f>IF(E235="","",'【様式１】教育課程特例校指定申請書（新規）'!E$19)</f>
        <v/>
      </c>
      <c r="D235" s="70" t="str">
        <f>IF(E235="","",IF('【様式１】教育課程特例校指定申請書（新規）'!E$17="私立（学校法人立）","私立",IF('【様式１】教育課程特例校指定申請書（新規）'!E$17="私立（学校設置会社立）","株立",'【様式１】教育課程特例校指定申請書（新規）'!E$17)))</f>
        <v/>
      </c>
      <c r="E235" s="67"/>
      <c r="F235" s="70" t="str">
        <f>IF(E235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5" s="70" t="str">
        <f>IF(E235="","",IF(MONTH('【様式１】教育課程特例校指定申請書（新規）'!J$5)&lt;4,YEAR('【様式１】教育課程特例校指定申請書（新規）'!J$5),YEAR('【様式１】教育課程特例校指定申請書（新規）'!J$5)+1)+0.4)</f>
        <v/>
      </c>
      <c r="H235" s="65"/>
      <c r="I235" s="65"/>
      <c r="J235" s="65"/>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73" t="str">
        <f>IF($E235="","",'【様式１】教育課程特例校指定申請書（新規）'!$F$113)</f>
        <v/>
      </c>
      <c r="AH235" s="73" t="str">
        <f>IF($E235="","",'【様式１】教育課程特例校指定申請書（新規）'!$F$114)</f>
        <v/>
      </c>
      <c r="AI235" s="73" t="str">
        <f>IF($E235="","",'【様式１】教育課程特例校指定申請書（新規）'!$F$115)</f>
        <v/>
      </c>
      <c r="AJ235" s="73" t="str">
        <f>IF($E235="","",'【様式１】教育課程特例校指定申請書（新規）'!$F$116)</f>
        <v/>
      </c>
      <c r="AK235" s="73" t="str">
        <f>IF($E235="","",'【様式１】教育課程特例校指定申請書（新規）'!$F$117)</f>
        <v/>
      </c>
      <c r="AL235" s="73" t="str">
        <f>IF($E235="","",'【様式１】教育課程特例校指定申請書（新規）'!$F$118)</f>
        <v/>
      </c>
      <c r="AM235" s="73" t="str">
        <f>IF($E235="","",'【様式１】教育課程特例校指定申請書（新規）'!$F$124)</f>
        <v/>
      </c>
      <c r="AN235" s="73" t="str">
        <f>IF($E235="","",'【様式１】教育課程特例校指定申請書（新規）'!$F$125)</f>
        <v/>
      </c>
      <c r="AO235" s="73" t="str">
        <f>IF($E235="","",'【様式１】教育課程特例校指定申請書（新規）'!$F$126)</f>
        <v/>
      </c>
      <c r="AP235" s="73" t="str">
        <f>IF($E235="","",'【様式１】教育課程特例校指定申請書（新規）'!$F$127)</f>
        <v/>
      </c>
      <c r="AQ235" s="73" t="str">
        <f>IF($E235="","",'【様式１】教育課程特例校指定申請書（新規）'!$F$128)</f>
        <v/>
      </c>
      <c r="AR235" s="73" t="str">
        <f>IF($E235="","",'【様式１】教育課程特例校指定申請書（新規）'!$F$129)</f>
        <v/>
      </c>
      <c r="AS235" s="74" t="str">
        <f t="shared" si="3"/>
        <v/>
      </c>
    </row>
    <row r="236" spans="1:45">
      <c r="A236" s="64" t="str">
        <f>IF(E236="","",'【様式１】教育課程特例校指定申請書（新規）'!E$22)</f>
        <v/>
      </c>
      <c r="B236" s="65" t="str">
        <f>IF(E236="","",'【様式１】教育課程特例校指定申請書（新規）'!E$20)</f>
        <v/>
      </c>
      <c r="C236" s="65" t="str">
        <f>IF(E236="","",'【様式１】教育課程特例校指定申請書（新規）'!E$19)</f>
        <v/>
      </c>
      <c r="D236" s="70" t="str">
        <f>IF(E236="","",IF('【様式１】教育課程特例校指定申請書（新規）'!E$17="私立（学校法人立）","私立",IF('【様式１】教育課程特例校指定申請書（新規）'!E$17="私立（学校設置会社立）","株立",'【様式１】教育課程特例校指定申請書（新規）'!E$17)))</f>
        <v/>
      </c>
      <c r="E236" s="67"/>
      <c r="F236" s="70" t="str">
        <f>IF(E236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6" s="70" t="str">
        <f>IF(E236="","",IF(MONTH('【様式１】教育課程特例校指定申請書（新規）'!J$5)&lt;4,YEAR('【様式１】教育課程特例校指定申請書（新規）'!J$5),YEAR('【様式１】教育課程特例校指定申請書（新規）'!J$5)+1)+0.4)</f>
        <v/>
      </c>
      <c r="H236" s="65"/>
      <c r="I236" s="65"/>
      <c r="J236" s="65"/>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73" t="str">
        <f>IF($E236="","",'【様式１】教育課程特例校指定申請書（新規）'!$F$113)</f>
        <v/>
      </c>
      <c r="AH236" s="73" t="str">
        <f>IF($E236="","",'【様式１】教育課程特例校指定申請書（新規）'!$F$114)</f>
        <v/>
      </c>
      <c r="AI236" s="73" t="str">
        <f>IF($E236="","",'【様式１】教育課程特例校指定申請書（新規）'!$F$115)</f>
        <v/>
      </c>
      <c r="AJ236" s="73" t="str">
        <f>IF($E236="","",'【様式１】教育課程特例校指定申請書（新規）'!$F$116)</f>
        <v/>
      </c>
      <c r="AK236" s="73" t="str">
        <f>IF($E236="","",'【様式１】教育課程特例校指定申請書（新規）'!$F$117)</f>
        <v/>
      </c>
      <c r="AL236" s="73" t="str">
        <f>IF($E236="","",'【様式１】教育課程特例校指定申請書（新規）'!$F$118)</f>
        <v/>
      </c>
      <c r="AM236" s="73" t="str">
        <f>IF($E236="","",'【様式１】教育課程特例校指定申請書（新規）'!$F$124)</f>
        <v/>
      </c>
      <c r="AN236" s="73" t="str">
        <f>IF($E236="","",'【様式１】教育課程特例校指定申請書（新規）'!$F$125)</f>
        <v/>
      </c>
      <c r="AO236" s="73" t="str">
        <f>IF($E236="","",'【様式１】教育課程特例校指定申請書（新規）'!$F$126)</f>
        <v/>
      </c>
      <c r="AP236" s="73" t="str">
        <f>IF($E236="","",'【様式１】教育課程特例校指定申請書（新規）'!$F$127)</f>
        <v/>
      </c>
      <c r="AQ236" s="73" t="str">
        <f>IF($E236="","",'【様式１】教育課程特例校指定申請書（新規）'!$F$128)</f>
        <v/>
      </c>
      <c r="AR236" s="73" t="str">
        <f>IF($E236="","",'【様式１】教育課程特例校指定申請書（新規）'!$F$129)</f>
        <v/>
      </c>
      <c r="AS236" s="74" t="str">
        <f t="shared" si="3"/>
        <v/>
      </c>
    </row>
    <row r="237" spans="1:45">
      <c r="A237" s="64" t="str">
        <f>IF(E237="","",'【様式１】教育課程特例校指定申請書（新規）'!E$22)</f>
        <v/>
      </c>
      <c r="B237" s="65" t="str">
        <f>IF(E237="","",'【様式１】教育課程特例校指定申請書（新規）'!E$20)</f>
        <v/>
      </c>
      <c r="C237" s="65" t="str">
        <f>IF(E237="","",'【様式１】教育課程特例校指定申請書（新規）'!E$19)</f>
        <v/>
      </c>
      <c r="D237" s="70" t="str">
        <f>IF(E237="","",IF('【様式１】教育課程特例校指定申請書（新規）'!E$17="私立（学校法人立）","私立",IF('【様式１】教育課程特例校指定申請書（新規）'!E$17="私立（学校設置会社立）","株立",'【様式１】教育課程特例校指定申請書（新規）'!E$17)))</f>
        <v/>
      </c>
      <c r="E237" s="67"/>
      <c r="F237" s="70" t="str">
        <f>IF(E237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7" s="70" t="str">
        <f>IF(E237="","",IF(MONTH('【様式１】教育課程特例校指定申請書（新規）'!J$5)&lt;4,YEAR('【様式１】教育課程特例校指定申請書（新規）'!J$5),YEAR('【様式１】教育課程特例校指定申請書（新規）'!J$5)+1)+0.4)</f>
        <v/>
      </c>
      <c r="H237" s="65"/>
      <c r="I237" s="65"/>
      <c r="J237" s="65"/>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73" t="str">
        <f>IF($E237="","",'【様式１】教育課程特例校指定申請書（新規）'!$F$113)</f>
        <v/>
      </c>
      <c r="AH237" s="73" t="str">
        <f>IF($E237="","",'【様式１】教育課程特例校指定申請書（新規）'!$F$114)</f>
        <v/>
      </c>
      <c r="AI237" s="73" t="str">
        <f>IF($E237="","",'【様式１】教育課程特例校指定申請書（新規）'!$F$115)</f>
        <v/>
      </c>
      <c r="AJ237" s="73" t="str">
        <f>IF($E237="","",'【様式１】教育課程特例校指定申請書（新規）'!$F$116)</f>
        <v/>
      </c>
      <c r="AK237" s="73" t="str">
        <f>IF($E237="","",'【様式１】教育課程特例校指定申請書（新規）'!$F$117)</f>
        <v/>
      </c>
      <c r="AL237" s="73" t="str">
        <f>IF($E237="","",'【様式１】教育課程特例校指定申請書（新規）'!$F$118)</f>
        <v/>
      </c>
      <c r="AM237" s="73" t="str">
        <f>IF($E237="","",'【様式１】教育課程特例校指定申請書（新規）'!$F$124)</f>
        <v/>
      </c>
      <c r="AN237" s="73" t="str">
        <f>IF($E237="","",'【様式１】教育課程特例校指定申請書（新規）'!$F$125)</f>
        <v/>
      </c>
      <c r="AO237" s="73" t="str">
        <f>IF($E237="","",'【様式１】教育課程特例校指定申請書（新規）'!$F$126)</f>
        <v/>
      </c>
      <c r="AP237" s="73" t="str">
        <f>IF($E237="","",'【様式１】教育課程特例校指定申請書（新規）'!$F$127)</f>
        <v/>
      </c>
      <c r="AQ237" s="73" t="str">
        <f>IF($E237="","",'【様式１】教育課程特例校指定申請書（新規）'!$F$128)</f>
        <v/>
      </c>
      <c r="AR237" s="73" t="str">
        <f>IF($E237="","",'【様式１】教育課程特例校指定申請書（新規）'!$F$129)</f>
        <v/>
      </c>
      <c r="AS237" s="74" t="str">
        <f t="shared" si="3"/>
        <v/>
      </c>
    </row>
    <row r="238" spans="1:45">
      <c r="A238" s="64" t="str">
        <f>IF(E238="","",'【様式１】教育課程特例校指定申請書（新規）'!E$22)</f>
        <v/>
      </c>
      <c r="B238" s="65" t="str">
        <f>IF(E238="","",'【様式１】教育課程特例校指定申請書（新規）'!E$20)</f>
        <v/>
      </c>
      <c r="C238" s="65" t="str">
        <f>IF(E238="","",'【様式１】教育課程特例校指定申請書（新規）'!E$19)</f>
        <v/>
      </c>
      <c r="D238" s="70" t="str">
        <f>IF(E238="","",IF('【様式１】教育課程特例校指定申請書（新規）'!E$17="私立（学校法人立）","私立",IF('【様式１】教育課程特例校指定申請書（新規）'!E$17="私立（学校設置会社立）","株立",'【様式１】教育課程特例校指定申請書（新規）'!E$17)))</f>
        <v/>
      </c>
      <c r="E238" s="67"/>
      <c r="F238" s="70" t="str">
        <f>IF(E238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8" s="70" t="str">
        <f>IF(E238="","",IF(MONTH('【様式１】教育課程特例校指定申請書（新規）'!J$5)&lt;4,YEAR('【様式１】教育課程特例校指定申請書（新規）'!J$5),YEAR('【様式１】教育課程特例校指定申請書（新規）'!J$5)+1)+0.4)</f>
        <v/>
      </c>
      <c r="H238" s="65"/>
      <c r="I238" s="65"/>
      <c r="J238" s="65"/>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73" t="str">
        <f>IF($E238="","",'【様式１】教育課程特例校指定申請書（新規）'!$F$113)</f>
        <v/>
      </c>
      <c r="AH238" s="73" t="str">
        <f>IF($E238="","",'【様式１】教育課程特例校指定申請書（新規）'!$F$114)</f>
        <v/>
      </c>
      <c r="AI238" s="73" t="str">
        <f>IF($E238="","",'【様式１】教育課程特例校指定申請書（新規）'!$F$115)</f>
        <v/>
      </c>
      <c r="AJ238" s="73" t="str">
        <f>IF($E238="","",'【様式１】教育課程特例校指定申請書（新規）'!$F$116)</f>
        <v/>
      </c>
      <c r="AK238" s="73" t="str">
        <f>IF($E238="","",'【様式１】教育課程特例校指定申請書（新規）'!$F$117)</f>
        <v/>
      </c>
      <c r="AL238" s="73" t="str">
        <f>IF($E238="","",'【様式１】教育課程特例校指定申請書（新規）'!$F$118)</f>
        <v/>
      </c>
      <c r="AM238" s="73" t="str">
        <f>IF($E238="","",'【様式１】教育課程特例校指定申請書（新規）'!$F$124)</f>
        <v/>
      </c>
      <c r="AN238" s="73" t="str">
        <f>IF($E238="","",'【様式１】教育課程特例校指定申請書（新規）'!$F$125)</f>
        <v/>
      </c>
      <c r="AO238" s="73" t="str">
        <f>IF($E238="","",'【様式１】教育課程特例校指定申請書（新規）'!$F$126)</f>
        <v/>
      </c>
      <c r="AP238" s="73" t="str">
        <f>IF($E238="","",'【様式１】教育課程特例校指定申請書（新規）'!$F$127)</f>
        <v/>
      </c>
      <c r="AQ238" s="73" t="str">
        <f>IF($E238="","",'【様式１】教育課程特例校指定申請書（新規）'!$F$128)</f>
        <v/>
      </c>
      <c r="AR238" s="73" t="str">
        <f>IF($E238="","",'【様式１】教育課程特例校指定申請書（新規）'!$F$129)</f>
        <v/>
      </c>
      <c r="AS238" s="74" t="str">
        <f t="shared" si="3"/>
        <v/>
      </c>
    </row>
    <row r="239" spans="1:45">
      <c r="A239" s="64" t="str">
        <f>IF(E239="","",'【様式１】教育課程特例校指定申請書（新規）'!E$22)</f>
        <v/>
      </c>
      <c r="B239" s="65" t="str">
        <f>IF(E239="","",'【様式１】教育課程特例校指定申請書（新規）'!E$20)</f>
        <v/>
      </c>
      <c r="C239" s="65" t="str">
        <f>IF(E239="","",'【様式１】教育課程特例校指定申請書（新規）'!E$19)</f>
        <v/>
      </c>
      <c r="D239" s="70" t="str">
        <f>IF(E239="","",IF('【様式１】教育課程特例校指定申請書（新規）'!E$17="私立（学校法人立）","私立",IF('【様式１】教育課程特例校指定申請書（新規）'!E$17="私立（学校設置会社立）","株立",'【様式１】教育課程特例校指定申請書（新規）'!E$17)))</f>
        <v/>
      </c>
      <c r="E239" s="67"/>
      <c r="F239" s="70" t="str">
        <f>IF(E239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39" s="70" t="str">
        <f>IF(E239="","",IF(MONTH('【様式１】教育課程特例校指定申請書（新規）'!J$5)&lt;4,YEAR('【様式１】教育課程特例校指定申請書（新規）'!J$5),YEAR('【様式１】教育課程特例校指定申請書（新規）'!J$5)+1)+0.4)</f>
        <v/>
      </c>
      <c r="H239" s="65"/>
      <c r="I239" s="65"/>
      <c r="J239" s="65"/>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73" t="str">
        <f>IF($E239="","",'【様式１】教育課程特例校指定申請書（新規）'!$F$113)</f>
        <v/>
      </c>
      <c r="AH239" s="73" t="str">
        <f>IF($E239="","",'【様式１】教育課程特例校指定申請書（新規）'!$F$114)</f>
        <v/>
      </c>
      <c r="AI239" s="73" t="str">
        <f>IF($E239="","",'【様式１】教育課程特例校指定申請書（新規）'!$F$115)</f>
        <v/>
      </c>
      <c r="AJ239" s="73" t="str">
        <f>IF($E239="","",'【様式１】教育課程特例校指定申請書（新規）'!$F$116)</f>
        <v/>
      </c>
      <c r="AK239" s="73" t="str">
        <f>IF($E239="","",'【様式１】教育課程特例校指定申請書（新規）'!$F$117)</f>
        <v/>
      </c>
      <c r="AL239" s="73" t="str">
        <f>IF($E239="","",'【様式１】教育課程特例校指定申請書（新規）'!$F$118)</f>
        <v/>
      </c>
      <c r="AM239" s="73" t="str">
        <f>IF($E239="","",'【様式１】教育課程特例校指定申請書（新規）'!$F$124)</f>
        <v/>
      </c>
      <c r="AN239" s="73" t="str">
        <f>IF($E239="","",'【様式１】教育課程特例校指定申請書（新規）'!$F$125)</f>
        <v/>
      </c>
      <c r="AO239" s="73" t="str">
        <f>IF($E239="","",'【様式１】教育課程特例校指定申請書（新規）'!$F$126)</f>
        <v/>
      </c>
      <c r="AP239" s="73" t="str">
        <f>IF($E239="","",'【様式１】教育課程特例校指定申請書（新規）'!$F$127)</f>
        <v/>
      </c>
      <c r="AQ239" s="73" t="str">
        <f>IF($E239="","",'【様式１】教育課程特例校指定申請書（新規）'!$F$128)</f>
        <v/>
      </c>
      <c r="AR239" s="73" t="str">
        <f>IF($E239="","",'【様式１】教育課程特例校指定申請書（新規）'!$F$129)</f>
        <v/>
      </c>
      <c r="AS239" s="74" t="str">
        <f t="shared" si="3"/>
        <v/>
      </c>
    </row>
    <row r="240" spans="1:45">
      <c r="A240" s="64" t="str">
        <f>IF(E240="","",'【様式１】教育課程特例校指定申請書（新規）'!E$22)</f>
        <v/>
      </c>
      <c r="B240" s="65" t="str">
        <f>IF(E240="","",'【様式１】教育課程特例校指定申請書（新規）'!E$20)</f>
        <v/>
      </c>
      <c r="C240" s="65" t="str">
        <f>IF(E240="","",'【様式１】教育課程特例校指定申請書（新規）'!E$19)</f>
        <v/>
      </c>
      <c r="D240" s="70" t="str">
        <f>IF(E240="","",IF('【様式１】教育課程特例校指定申請書（新規）'!E$17="私立（学校法人立）","私立",IF('【様式１】教育課程特例校指定申請書（新規）'!E$17="私立（学校設置会社立）","株立",'【様式１】教育課程特例校指定申請書（新規）'!E$17)))</f>
        <v/>
      </c>
      <c r="E240" s="67"/>
      <c r="F240" s="70" t="str">
        <f>IF(E240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0" s="70" t="str">
        <f>IF(E240="","",IF(MONTH('【様式１】教育課程特例校指定申請書（新規）'!J$5)&lt;4,YEAR('【様式１】教育課程特例校指定申請書（新規）'!J$5),YEAR('【様式１】教育課程特例校指定申請書（新規）'!J$5)+1)+0.4)</f>
        <v/>
      </c>
      <c r="H240" s="65"/>
      <c r="I240" s="65"/>
      <c r="J240" s="65"/>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73" t="str">
        <f>IF($E240="","",'【様式１】教育課程特例校指定申請書（新規）'!$F$113)</f>
        <v/>
      </c>
      <c r="AH240" s="73" t="str">
        <f>IF($E240="","",'【様式１】教育課程特例校指定申請書（新規）'!$F$114)</f>
        <v/>
      </c>
      <c r="AI240" s="73" t="str">
        <f>IF($E240="","",'【様式１】教育課程特例校指定申請書（新規）'!$F$115)</f>
        <v/>
      </c>
      <c r="AJ240" s="73" t="str">
        <f>IF($E240="","",'【様式１】教育課程特例校指定申請書（新規）'!$F$116)</f>
        <v/>
      </c>
      <c r="AK240" s="73" t="str">
        <f>IF($E240="","",'【様式１】教育課程特例校指定申請書（新規）'!$F$117)</f>
        <v/>
      </c>
      <c r="AL240" s="73" t="str">
        <f>IF($E240="","",'【様式１】教育課程特例校指定申請書（新規）'!$F$118)</f>
        <v/>
      </c>
      <c r="AM240" s="73" t="str">
        <f>IF($E240="","",'【様式１】教育課程特例校指定申請書（新規）'!$F$124)</f>
        <v/>
      </c>
      <c r="AN240" s="73" t="str">
        <f>IF($E240="","",'【様式１】教育課程特例校指定申請書（新規）'!$F$125)</f>
        <v/>
      </c>
      <c r="AO240" s="73" t="str">
        <f>IF($E240="","",'【様式１】教育課程特例校指定申請書（新規）'!$F$126)</f>
        <v/>
      </c>
      <c r="AP240" s="73" t="str">
        <f>IF($E240="","",'【様式１】教育課程特例校指定申請書（新規）'!$F$127)</f>
        <v/>
      </c>
      <c r="AQ240" s="73" t="str">
        <f>IF($E240="","",'【様式１】教育課程特例校指定申請書（新規）'!$F$128)</f>
        <v/>
      </c>
      <c r="AR240" s="73" t="str">
        <f>IF($E240="","",'【様式１】教育課程特例校指定申請書（新規）'!$F$129)</f>
        <v/>
      </c>
      <c r="AS240" s="74" t="str">
        <f t="shared" si="3"/>
        <v/>
      </c>
    </row>
    <row r="241" spans="1:45">
      <c r="A241" s="64" t="str">
        <f>IF(E241="","",'【様式１】教育課程特例校指定申請書（新規）'!E$22)</f>
        <v/>
      </c>
      <c r="B241" s="65" t="str">
        <f>IF(E241="","",'【様式１】教育課程特例校指定申請書（新規）'!E$20)</f>
        <v/>
      </c>
      <c r="C241" s="65" t="str">
        <f>IF(E241="","",'【様式１】教育課程特例校指定申請書（新規）'!E$19)</f>
        <v/>
      </c>
      <c r="D241" s="70" t="str">
        <f>IF(E241="","",IF('【様式１】教育課程特例校指定申請書（新規）'!E$17="私立（学校法人立）","私立",IF('【様式１】教育課程特例校指定申請書（新規）'!E$17="私立（学校設置会社立）","株立",'【様式１】教育課程特例校指定申請書（新規）'!E$17)))</f>
        <v/>
      </c>
      <c r="E241" s="67"/>
      <c r="F241" s="70" t="str">
        <f>IF(E241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1" s="70" t="str">
        <f>IF(E241="","",IF(MONTH('【様式１】教育課程特例校指定申請書（新規）'!J$5)&lt;4,YEAR('【様式１】教育課程特例校指定申請書（新規）'!J$5),YEAR('【様式１】教育課程特例校指定申請書（新規）'!J$5)+1)+0.4)</f>
        <v/>
      </c>
      <c r="H241" s="65"/>
      <c r="I241" s="65"/>
      <c r="J241" s="65"/>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73" t="str">
        <f>IF($E241="","",'【様式１】教育課程特例校指定申請書（新規）'!$F$113)</f>
        <v/>
      </c>
      <c r="AH241" s="73" t="str">
        <f>IF($E241="","",'【様式１】教育課程特例校指定申請書（新規）'!$F$114)</f>
        <v/>
      </c>
      <c r="AI241" s="73" t="str">
        <f>IF($E241="","",'【様式１】教育課程特例校指定申請書（新規）'!$F$115)</f>
        <v/>
      </c>
      <c r="AJ241" s="73" t="str">
        <f>IF($E241="","",'【様式１】教育課程特例校指定申請書（新規）'!$F$116)</f>
        <v/>
      </c>
      <c r="AK241" s="73" t="str">
        <f>IF($E241="","",'【様式１】教育課程特例校指定申請書（新規）'!$F$117)</f>
        <v/>
      </c>
      <c r="AL241" s="73" t="str">
        <f>IF($E241="","",'【様式１】教育課程特例校指定申請書（新規）'!$F$118)</f>
        <v/>
      </c>
      <c r="AM241" s="73" t="str">
        <f>IF($E241="","",'【様式１】教育課程特例校指定申請書（新規）'!$F$124)</f>
        <v/>
      </c>
      <c r="AN241" s="73" t="str">
        <f>IF($E241="","",'【様式１】教育課程特例校指定申請書（新規）'!$F$125)</f>
        <v/>
      </c>
      <c r="AO241" s="73" t="str">
        <f>IF($E241="","",'【様式１】教育課程特例校指定申請書（新規）'!$F$126)</f>
        <v/>
      </c>
      <c r="AP241" s="73" t="str">
        <f>IF($E241="","",'【様式１】教育課程特例校指定申請書（新規）'!$F$127)</f>
        <v/>
      </c>
      <c r="AQ241" s="73" t="str">
        <f>IF($E241="","",'【様式１】教育課程特例校指定申請書（新規）'!$F$128)</f>
        <v/>
      </c>
      <c r="AR241" s="73" t="str">
        <f>IF($E241="","",'【様式１】教育課程特例校指定申請書（新規）'!$F$129)</f>
        <v/>
      </c>
      <c r="AS241" s="74" t="str">
        <f t="shared" si="3"/>
        <v/>
      </c>
    </row>
    <row r="242" spans="1:45">
      <c r="A242" s="64" t="str">
        <f>IF(E242="","",'【様式１】教育課程特例校指定申請書（新規）'!E$22)</f>
        <v/>
      </c>
      <c r="B242" s="65" t="str">
        <f>IF(E242="","",'【様式１】教育課程特例校指定申請書（新規）'!E$20)</f>
        <v/>
      </c>
      <c r="C242" s="65" t="str">
        <f>IF(E242="","",'【様式１】教育課程特例校指定申請書（新規）'!E$19)</f>
        <v/>
      </c>
      <c r="D242" s="70" t="str">
        <f>IF(E242="","",IF('【様式１】教育課程特例校指定申請書（新規）'!E$17="私立（学校法人立）","私立",IF('【様式１】教育課程特例校指定申請書（新規）'!E$17="私立（学校設置会社立）","株立",'【様式１】教育課程特例校指定申請書（新規）'!E$17)))</f>
        <v/>
      </c>
      <c r="E242" s="67"/>
      <c r="F242" s="70" t="str">
        <f>IF(E242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2" s="70" t="str">
        <f>IF(E242="","",IF(MONTH('【様式１】教育課程特例校指定申請書（新規）'!J$5)&lt;4,YEAR('【様式１】教育課程特例校指定申請書（新規）'!J$5),YEAR('【様式１】教育課程特例校指定申請書（新規）'!J$5)+1)+0.4)</f>
        <v/>
      </c>
      <c r="H242" s="65"/>
      <c r="I242" s="65"/>
      <c r="J242" s="65"/>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73" t="str">
        <f>IF($E242="","",'【様式１】教育課程特例校指定申請書（新規）'!$F$113)</f>
        <v/>
      </c>
      <c r="AH242" s="73" t="str">
        <f>IF($E242="","",'【様式１】教育課程特例校指定申請書（新規）'!$F$114)</f>
        <v/>
      </c>
      <c r="AI242" s="73" t="str">
        <f>IF($E242="","",'【様式１】教育課程特例校指定申請書（新規）'!$F$115)</f>
        <v/>
      </c>
      <c r="AJ242" s="73" t="str">
        <f>IF($E242="","",'【様式１】教育課程特例校指定申請書（新規）'!$F$116)</f>
        <v/>
      </c>
      <c r="AK242" s="73" t="str">
        <f>IF($E242="","",'【様式１】教育課程特例校指定申請書（新規）'!$F$117)</f>
        <v/>
      </c>
      <c r="AL242" s="73" t="str">
        <f>IF($E242="","",'【様式１】教育課程特例校指定申請書（新規）'!$F$118)</f>
        <v/>
      </c>
      <c r="AM242" s="73" t="str">
        <f>IF($E242="","",'【様式１】教育課程特例校指定申請書（新規）'!$F$124)</f>
        <v/>
      </c>
      <c r="AN242" s="73" t="str">
        <f>IF($E242="","",'【様式１】教育課程特例校指定申請書（新規）'!$F$125)</f>
        <v/>
      </c>
      <c r="AO242" s="73" t="str">
        <f>IF($E242="","",'【様式１】教育課程特例校指定申請書（新規）'!$F$126)</f>
        <v/>
      </c>
      <c r="AP242" s="73" t="str">
        <f>IF($E242="","",'【様式１】教育課程特例校指定申請書（新規）'!$F$127)</f>
        <v/>
      </c>
      <c r="AQ242" s="73" t="str">
        <f>IF($E242="","",'【様式１】教育課程特例校指定申請書（新規）'!$F$128)</f>
        <v/>
      </c>
      <c r="AR242" s="73" t="str">
        <f>IF($E242="","",'【様式１】教育課程特例校指定申請書（新規）'!$F$129)</f>
        <v/>
      </c>
      <c r="AS242" s="74" t="str">
        <f t="shared" si="3"/>
        <v/>
      </c>
    </row>
    <row r="243" spans="1:45">
      <c r="A243" s="64" t="str">
        <f>IF(E243="","",'【様式１】教育課程特例校指定申請書（新規）'!E$22)</f>
        <v/>
      </c>
      <c r="B243" s="65" t="str">
        <f>IF(E243="","",'【様式１】教育課程特例校指定申請書（新規）'!E$20)</f>
        <v/>
      </c>
      <c r="C243" s="65" t="str">
        <f>IF(E243="","",'【様式１】教育課程特例校指定申請書（新規）'!E$19)</f>
        <v/>
      </c>
      <c r="D243" s="70" t="str">
        <f>IF(E243="","",IF('【様式１】教育課程特例校指定申請書（新規）'!E$17="私立（学校法人立）","私立",IF('【様式１】教育課程特例校指定申請書（新規）'!E$17="私立（学校設置会社立）","株立",'【様式１】教育課程特例校指定申請書（新規）'!E$17)))</f>
        <v/>
      </c>
      <c r="E243" s="67"/>
      <c r="F243" s="70" t="str">
        <f>IF(E243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3" s="70" t="str">
        <f>IF(E243="","",IF(MONTH('【様式１】教育課程特例校指定申請書（新規）'!J$5)&lt;4,YEAR('【様式１】教育課程特例校指定申請書（新規）'!J$5),YEAR('【様式１】教育課程特例校指定申請書（新規）'!J$5)+1)+0.4)</f>
        <v/>
      </c>
      <c r="H243" s="65"/>
      <c r="I243" s="65"/>
      <c r="J243" s="65"/>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73" t="str">
        <f>IF($E243="","",'【様式１】教育課程特例校指定申請書（新規）'!$F$113)</f>
        <v/>
      </c>
      <c r="AH243" s="73" t="str">
        <f>IF($E243="","",'【様式１】教育課程特例校指定申請書（新規）'!$F$114)</f>
        <v/>
      </c>
      <c r="AI243" s="73" t="str">
        <f>IF($E243="","",'【様式１】教育課程特例校指定申請書（新規）'!$F$115)</f>
        <v/>
      </c>
      <c r="AJ243" s="73" t="str">
        <f>IF($E243="","",'【様式１】教育課程特例校指定申請書（新規）'!$F$116)</f>
        <v/>
      </c>
      <c r="AK243" s="73" t="str">
        <f>IF($E243="","",'【様式１】教育課程特例校指定申請書（新規）'!$F$117)</f>
        <v/>
      </c>
      <c r="AL243" s="73" t="str">
        <f>IF($E243="","",'【様式１】教育課程特例校指定申請書（新規）'!$F$118)</f>
        <v/>
      </c>
      <c r="AM243" s="73" t="str">
        <f>IF($E243="","",'【様式１】教育課程特例校指定申請書（新規）'!$F$124)</f>
        <v/>
      </c>
      <c r="AN243" s="73" t="str">
        <f>IF($E243="","",'【様式１】教育課程特例校指定申請書（新規）'!$F$125)</f>
        <v/>
      </c>
      <c r="AO243" s="73" t="str">
        <f>IF($E243="","",'【様式１】教育課程特例校指定申請書（新規）'!$F$126)</f>
        <v/>
      </c>
      <c r="AP243" s="73" t="str">
        <f>IF($E243="","",'【様式１】教育課程特例校指定申請書（新規）'!$F$127)</f>
        <v/>
      </c>
      <c r="AQ243" s="73" t="str">
        <f>IF($E243="","",'【様式１】教育課程特例校指定申請書（新規）'!$F$128)</f>
        <v/>
      </c>
      <c r="AR243" s="73" t="str">
        <f>IF($E243="","",'【様式１】教育課程特例校指定申請書（新規）'!$F$129)</f>
        <v/>
      </c>
      <c r="AS243" s="74" t="str">
        <f t="shared" si="3"/>
        <v/>
      </c>
    </row>
    <row r="244" spans="1:45">
      <c r="A244" s="64" t="str">
        <f>IF(E244="","",'【様式１】教育課程特例校指定申請書（新規）'!E$22)</f>
        <v/>
      </c>
      <c r="B244" s="65" t="str">
        <f>IF(E244="","",'【様式１】教育課程特例校指定申請書（新規）'!E$20)</f>
        <v/>
      </c>
      <c r="C244" s="65" t="str">
        <f>IF(E244="","",'【様式１】教育課程特例校指定申請書（新規）'!E$19)</f>
        <v/>
      </c>
      <c r="D244" s="70" t="str">
        <f>IF(E244="","",IF('【様式１】教育課程特例校指定申請書（新規）'!E$17="私立（学校法人立）","私立",IF('【様式１】教育課程特例校指定申請書（新規）'!E$17="私立（学校設置会社立）","株立",'【様式１】教育課程特例校指定申請書（新規）'!E$17)))</f>
        <v/>
      </c>
      <c r="E244" s="67"/>
      <c r="F244" s="70" t="str">
        <f>IF(E244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4" s="70" t="str">
        <f>IF(E244="","",IF(MONTH('【様式１】教育課程特例校指定申請書（新規）'!J$5)&lt;4,YEAR('【様式１】教育課程特例校指定申請書（新規）'!J$5),YEAR('【様式１】教育課程特例校指定申請書（新規）'!J$5)+1)+0.4)</f>
        <v/>
      </c>
      <c r="H244" s="65"/>
      <c r="I244" s="65"/>
      <c r="J244" s="65"/>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73" t="str">
        <f>IF($E244="","",'【様式１】教育課程特例校指定申請書（新規）'!$F$113)</f>
        <v/>
      </c>
      <c r="AH244" s="73" t="str">
        <f>IF($E244="","",'【様式１】教育課程特例校指定申請書（新規）'!$F$114)</f>
        <v/>
      </c>
      <c r="AI244" s="73" t="str">
        <f>IF($E244="","",'【様式１】教育課程特例校指定申請書（新規）'!$F$115)</f>
        <v/>
      </c>
      <c r="AJ244" s="73" t="str">
        <f>IF($E244="","",'【様式１】教育課程特例校指定申請書（新規）'!$F$116)</f>
        <v/>
      </c>
      <c r="AK244" s="73" t="str">
        <f>IF($E244="","",'【様式１】教育課程特例校指定申請書（新規）'!$F$117)</f>
        <v/>
      </c>
      <c r="AL244" s="73" t="str">
        <f>IF($E244="","",'【様式１】教育課程特例校指定申請書（新規）'!$F$118)</f>
        <v/>
      </c>
      <c r="AM244" s="73" t="str">
        <f>IF($E244="","",'【様式１】教育課程特例校指定申請書（新規）'!$F$124)</f>
        <v/>
      </c>
      <c r="AN244" s="73" t="str">
        <f>IF($E244="","",'【様式１】教育課程特例校指定申請書（新規）'!$F$125)</f>
        <v/>
      </c>
      <c r="AO244" s="73" t="str">
        <f>IF($E244="","",'【様式１】教育課程特例校指定申請書（新規）'!$F$126)</f>
        <v/>
      </c>
      <c r="AP244" s="73" t="str">
        <f>IF($E244="","",'【様式１】教育課程特例校指定申請書（新規）'!$F$127)</f>
        <v/>
      </c>
      <c r="AQ244" s="73" t="str">
        <f>IF($E244="","",'【様式１】教育課程特例校指定申請書（新規）'!$F$128)</f>
        <v/>
      </c>
      <c r="AR244" s="73" t="str">
        <f>IF($E244="","",'【様式１】教育課程特例校指定申請書（新規）'!$F$129)</f>
        <v/>
      </c>
      <c r="AS244" s="74" t="str">
        <f t="shared" si="3"/>
        <v/>
      </c>
    </row>
    <row r="245" spans="1:45">
      <c r="A245" s="64" t="str">
        <f>IF(E245="","",'【様式１】教育課程特例校指定申請書（新規）'!E$22)</f>
        <v/>
      </c>
      <c r="B245" s="65" t="str">
        <f>IF(E245="","",'【様式１】教育課程特例校指定申請書（新規）'!E$20)</f>
        <v/>
      </c>
      <c r="C245" s="65" t="str">
        <f>IF(E245="","",'【様式１】教育課程特例校指定申請書（新規）'!E$19)</f>
        <v/>
      </c>
      <c r="D245" s="70" t="str">
        <f>IF(E245="","",IF('【様式１】教育課程特例校指定申請書（新規）'!E$17="私立（学校法人立）","私立",IF('【様式１】教育課程特例校指定申請書（新規）'!E$17="私立（学校設置会社立）","株立",'【様式１】教育課程特例校指定申請書（新規）'!E$17)))</f>
        <v/>
      </c>
      <c r="E245" s="67"/>
      <c r="F245" s="70" t="str">
        <f>IF(E245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5" s="70" t="str">
        <f>IF(E245="","",IF(MONTH('【様式１】教育課程特例校指定申請書（新規）'!J$5)&lt;4,YEAR('【様式１】教育課程特例校指定申請書（新規）'!J$5),YEAR('【様式１】教育課程特例校指定申請書（新規）'!J$5)+1)+0.4)</f>
        <v/>
      </c>
      <c r="H245" s="65"/>
      <c r="I245" s="65"/>
      <c r="J245" s="65"/>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73" t="str">
        <f>IF($E245="","",'【様式１】教育課程特例校指定申請書（新規）'!$F$113)</f>
        <v/>
      </c>
      <c r="AH245" s="73" t="str">
        <f>IF($E245="","",'【様式１】教育課程特例校指定申請書（新規）'!$F$114)</f>
        <v/>
      </c>
      <c r="AI245" s="73" t="str">
        <f>IF($E245="","",'【様式１】教育課程特例校指定申請書（新規）'!$F$115)</f>
        <v/>
      </c>
      <c r="AJ245" s="73" t="str">
        <f>IF($E245="","",'【様式１】教育課程特例校指定申請書（新規）'!$F$116)</f>
        <v/>
      </c>
      <c r="AK245" s="73" t="str">
        <f>IF($E245="","",'【様式１】教育課程特例校指定申請書（新規）'!$F$117)</f>
        <v/>
      </c>
      <c r="AL245" s="73" t="str">
        <f>IF($E245="","",'【様式１】教育課程特例校指定申請書（新規）'!$F$118)</f>
        <v/>
      </c>
      <c r="AM245" s="73" t="str">
        <f>IF($E245="","",'【様式１】教育課程特例校指定申請書（新規）'!$F$124)</f>
        <v/>
      </c>
      <c r="AN245" s="73" t="str">
        <f>IF($E245="","",'【様式１】教育課程特例校指定申請書（新規）'!$F$125)</f>
        <v/>
      </c>
      <c r="AO245" s="73" t="str">
        <f>IF($E245="","",'【様式１】教育課程特例校指定申請書（新規）'!$F$126)</f>
        <v/>
      </c>
      <c r="AP245" s="73" t="str">
        <f>IF($E245="","",'【様式１】教育課程特例校指定申請書（新規）'!$F$127)</f>
        <v/>
      </c>
      <c r="AQ245" s="73" t="str">
        <f>IF($E245="","",'【様式１】教育課程特例校指定申請書（新規）'!$F$128)</f>
        <v/>
      </c>
      <c r="AR245" s="73" t="str">
        <f>IF($E245="","",'【様式１】教育課程特例校指定申請書（新規）'!$F$129)</f>
        <v/>
      </c>
      <c r="AS245" s="74" t="str">
        <f t="shared" si="3"/>
        <v/>
      </c>
    </row>
    <row r="246" spans="1:45">
      <c r="A246" s="64" t="str">
        <f>IF(E246="","",'【様式１】教育課程特例校指定申請書（新規）'!E$22)</f>
        <v/>
      </c>
      <c r="B246" s="65" t="str">
        <f>IF(E246="","",'【様式１】教育課程特例校指定申請書（新規）'!E$20)</f>
        <v/>
      </c>
      <c r="C246" s="65" t="str">
        <f>IF(E246="","",'【様式１】教育課程特例校指定申請書（新規）'!E$19)</f>
        <v/>
      </c>
      <c r="D246" s="70" t="str">
        <f>IF(E246="","",IF('【様式１】教育課程特例校指定申請書（新規）'!E$17="私立（学校法人立）","私立",IF('【様式１】教育課程特例校指定申請書（新規）'!E$17="私立（学校設置会社立）","株立",'【様式１】教育課程特例校指定申請書（新規）'!E$17)))</f>
        <v/>
      </c>
      <c r="E246" s="67"/>
      <c r="F246" s="70" t="str">
        <f>IF(E246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6" s="70" t="str">
        <f>IF(E246="","",IF(MONTH('【様式１】教育課程特例校指定申請書（新規）'!J$5)&lt;4,YEAR('【様式１】教育課程特例校指定申請書（新規）'!J$5),YEAR('【様式１】教育課程特例校指定申請書（新規）'!J$5)+1)+0.4)</f>
        <v/>
      </c>
      <c r="H246" s="65"/>
      <c r="I246" s="65"/>
      <c r="J246" s="65"/>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73" t="str">
        <f>IF($E246="","",'【様式１】教育課程特例校指定申請書（新規）'!$F$113)</f>
        <v/>
      </c>
      <c r="AH246" s="73" t="str">
        <f>IF($E246="","",'【様式１】教育課程特例校指定申請書（新規）'!$F$114)</f>
        <v/>
      </c>
      <c r="AI246" s="73" t="str">
        <f>IF($E246="","",'【様式１】教育課程特例校指定申請書（新規）'!$F$115)</f>
        <v/>
      </c>
      <c r="AJ246" s="73" t="str">
        <f>IF($E246="","",'【様式１】教育課程特例校指定申請書（新規）'!$F$116)</f>
        <v/>
      </c>
      <c r="AK246" s="73" t="str">
        <f>IF($E246="","",'【様式１】教育課程特例校指定申請書（新規）'!$F$117)</f>
        <v/>
      </c>
      <c r="AL246" s="73" t="str">
        <f>IF($E246="","",'【様式１】教育課程特例校指定申請書（新規）'!$F$118)</f>
        <v/>
      </c>
      <c r="AM246" s="73" t="str">
        <f>IF($E246="","",'【様式１】教育課程特例校指定申請書（新規）'!$F$124)</f>
        <v/>
      </c>
      <c r="AN246" s="73" t="str">
        <f>IF($E246="","",'【様式１】教育課程特例校指定申請書（新規）'!$F$125)</f>
        <v/>
      </c>
      <c r="AO246" s="73" t="str">
        <f>IF($E246="","",'【様式１】教育課程特例校指定申請書（新規）'!$F$126)</f>
        <v/>
      </c>
      <c r="AP246" s="73" t="str">
        <f>IF($E246="","",'【様式１】教育課程特例校指定申請書（新規）'!$F$127)</f>
        <v/>
      </c>
      <c r="AQ246" s="73" t="str">
        <f>IF($E246="","",'【様式１】教育課程特例校指定申請書（新規）'!$F$128)</f>
        <v/>
      </c>
      <c r="AR246" s="73" t="str">
        <f>IF($E246="","",'【様式１】教育課程特例校指定申請書（新規）'!$F$129)</f>
        <v/>
      </c>
      <c r="AS246" s="74" t="str">
        <f t="shared" si="3"/>
        <v/>
      </c>
    </row>
    <row r="247" spans="1:45">
      <c r="A247" s="64" t="str">
        <f>IF(E247="","",'【様式１】教育課程特例校指定申請書（新規）'!E$22)</f>
        <v/>
      </c>
      <c r="B247" s="65" t="str">
        <f>IF(E247="","",'【様式１】教育課程特例校指定申請書（新規）'!E$20)</f>
        <v/>
      </c>
      <c r="C247" s="65" t="str">
        <f>IF(E247="","",'【様式１】教育課程特例校指定申請書（新規）'!E$19)</f>
        <v/>
      </c>
      <c r="D247" s="70" t="str">
        <f>IF(E247="","",IF('【様式１】教育課程特例校指定申請書（新規）'!E$17="私立（学校法人立）","私立",IF('【様式１】教育課程特例校指定申請書（新規）'!E$17="私立（学校設置会社立）","株立",'【様式１】教育課程特例校指定申請書（新規）'!E$17)))</f>
        <v/>
      </c>
      <c r="E247" s="67"/>
      <c r="F247" s="70" t="str">
        <f>IF(E247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7" s="70" t="str">
        <f>IF(E247="","",IF(MONTH('【様式１】教育課程特例校指定申請書（新規）'!J$5)&lt;4,YEAR('【様式１】教育課程特例校指定申請書（新規）'!J$5),YEAR('【様式１】教育課程特例校指定申請書（新規）'!J$5)+1)+0.4)</f>
        <v/>
      </c>
      <c r="H247" s="65"/>
      <c r="I247" s="65"/>
      <c r="J247" s="65"/>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73" t="str">
        <f>IF($E247="","",'【様式１】教育課程特例校指定申請書（新規）'!$F$113)</f>
        <v/>
      </c>
      <c r="AH247" s="73" t="str">
        <f>IF($E247="","",'【様式１】教育課程特例校指定申請書（新規）'!$F$114)</f>
        <v/>
      </c>
      <c r="AI247" s="73" t="str">
        <f>IF($E247="","",'【様式１】教育課程特例校指定申請書（新規）'!$F$115)</f>
        <v/>
      </c>
      <c r="AJ247" s="73" t="str">
        <f>IF($E247="","",'【様式１】教育課程特例校指定申請書（新規）'!$F$116)</f>
        <v/>
      </c>
      <c r="AK247" s="73" t="str">
        <f>IF($E247="","",'【様式１】教育課程特例校指定申請書（新規）'!$F$117)</f>
        <v/>
      </c>
      <c r="AL247" s="73" t="str">
        <f>IF($E247="","",'【様式１】教育課程特例校指定申請書（新規）'!$F$118)</f>
        <v/>
      </c>
      <c r="AM247" s="73" t="str">
        <f>IF($E247="","",'【様式１】教育課程特例校指定申請書（新規）'!$F$124)</f>
        <v/>
      </c>
      <c r="AN247" s="73" t="str">
        <f>IF($E247="","",'【様式１】教育課程特例校指定申請書（新規）'!$F$125)</f>
        <v/>
      </c>
      <c r="AO247" s="73" t="str">
        <f>IF($E247="","",'【様式１】教育課程特例校指定申請書（新規）'!$F$126)</f>
        <v/>
      </c>
      <c r="AP247" s="73" t="str">
        <f>IF($E247="","",'【様式１】教育課程特例校指定申請書（新規）'!$F$127)</f>
        <v/>
      </c>
      <c r="AQ247" s="73" t="str">
        <f>IF($E247="","",'【様式１】教育課程特例校指定申請書（新規）'!$F$128)</f>
        <v/>
      </c>
      <c r="AR247" s="73" t="str">
        <f>IF($E247="","",'【様式１】教育課程特例校指定申請書（新規）'!$F$129)</f>
        <v/>
      </c>
      <c r="AS247" s="74" t="str">
        <f t="shared" si="3"/>
        <v/>
      </c>
    </row>
    <row r="248" spans="1:45">
      <c r="A248" s="64" t="str">
        <f>IF(E248="","",'【様式１】教育課程特例校指定申請書（新規）'!E$22)</f>
        <v/>
      </c>
      <c r="B248" s="65" t="str">
        <f>IF(E248="","",'【様式１】教育課程特例校指定申請書（新規）'!E$20)</f>
        <v/>
      </c>
      <c r="C248" s="65" t="str">
        <f>IF(E248="","",'【様式１】教育課程特例校指定申請書（新規）'!E$19)</f>
        <v/>
      </c>
      <c r="D248" s="70" t="str">
        <f>IF(E248="","",IF('【様式１】教育課程特例校指定申請書（新規）'!E$17="私立（学校法人立）","私立",IF('【様式１】教育課程特例校指定申請書（新規）'!E$17="私立（学校設置会社立）","株立",'【様式１】教育課程特例校指定申請書（新規）'!E$17)))</f>
        <v/>
      </c>
      <c r="E248" s="67"/>
      <c r="F248" s="70" t="str">
        <f>IF(E248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8" s="70" t="str">
        <f>IF(E248="","",IF(MONTH('【様式１】教育課程特例校指定申請書（新規）'!J$5)&lt;4,YEAR('【様式１】教育課程特例校指定申請書（新規）'!J$5),YEAR('【様式１】教育課程特例校指定申請書（新規）'!J$5)+1)+0.4)</f>
        <v/>
      </c>
      <c r="H248" s="65"/>
      <c r="I248" s="65"/>
      <c r="J248" s="65"/>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73" t="str">
        <f>IF($E248="","",'【様式１】教育課程特例校指定申請書（新規）'!$F$113)</f>
        <v/>
      </c>
      <c r="AH248" s="73" t="str">
        <f>IF($E248="","",'【様式１】教育課程特例校指定申請書（新規）'!$F$114)</f>
        <v/>
      </c>
      <c r="AI248" s="73" t="str">
        <f>IF($E248="","",'【様式１】教育課程特例校指定申請書（新規）'!$F$115)</f>
        <v/>
      </c>
      <c r="AJ248" s="73" t="str">
        <f>IF($E248="","",'【様式１】教育課程特例校指定申請書（新規）'!$F$116)</f>
        <v/>
      </c>
      <c r="AK248" s="73" t="str">
        <f>IF($E248="","",'【様式１】教育課程特例校指定申請書（新規）'!$F$117)</f>
        <v/>
      </c>
      <c r="AL248" s="73" t="str">
        <f>IF($E248="","",'【様式１】教育課程特例校指定申請書（新規）'!$F$118)</f>
        <v/>
      </c>
      <c r="AM248" s="73" t="str">
        <f>IF($E248="","",'【様式１】教育課程特例校指定申請書（新規）'!$F$124)</f>
        <v/>
      </c>
      <c r="AN248" s="73" t="str">
        <f>IF($E248="","",'【様式１】教育課程特例校指定申請書（新規）'!$F$125)</f>
        <v/>
      </c>
      <c r="AO248" s="73" t="str">
        <f>IF($E248="","",'【様式１】教育課程特例校指定申請書（新規）'!$F$126)</f>
        <v/>
      </c>
      <c r="AP248" s="73" t="str">
        <f>IF($E248="","",'【様式１】教育課程特例校指定申請書（新規）'!$F$127)</f>
        <v/>
      </c>
      <c r="AQ248" s="73" t="str">
        <f>IF($E248="","",'【様式１】教育課程特例校指定申請書（新規）'!$F$128)</f>
        <v/>
      </c>
      <c r="AR248" s="73" t="str">
        <f>IF($E248="","",'【様式１】教育課程特例校指定申請書（新規）'!$F$129)</f>
        <v/>
      </c>
      <c r="AS248" s="74" t="str">
        <f t="shared" si="3"/>
        <v/>
      </c>
    </row>
    <row r="249" spans="1:45">
      <c r="A249" s="64" t="str">
        <f>IF(E249="","",'【様式１】教育課程特例校指定申請書（新規）'!E$22)</f>
        <v/>
      </c>
      <c r="B249" s="65" t="str">
        <f>IF(E249="","",'【様式１】教育課程特例校指定申請書（新規）'!E$20)</f>
        <v/>
      </c>
      <c r="C249" s="65" t="str">
        <f>IF(E249="","",'【様式１】教育課程特例校指定申請書（新規）'!E$19)</f>
        <v/>
      </c>
      <c r="D249" s="70" t="str">
        <f>IF(E249="","",IF('【様式１】教育課程特例校指定申請書（新規）'!E$17="私立（学校法人立）","私立",IF('【様式１】教育課程特例校指定申請書（新規）'!E$17="私立（学校設置会社立）","株立",'【様式１】教育課程特例校指定申請書（新規）'!E$17)))</f>
        <v/>
      </c>
      <c r="E249" s="67"/>
      <c r="F249" s="70" t="str">
        <f>IF(E249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49" s="70" t="str">
        <f>IF(E249="","",IF(MONTH('【様式１】教育課程特例校指定申請書（新規）'!J$5)&lt;4,YEAR('【様式１】教育課程特例校指定申請書（新規）'!J$5),YEAR('【様式１】教育課程特例校指定申請書（新規）'!J$5)+1)+0.4)</f>
        <v/>
      </c>
      <c r="H249" s="65"/>
      <c r="I249" s="65"/>
      <c r="J249" s="65"/>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73" t="str">
        <f>IF($E249="","",'【様式１】教育課程特例校指定申請書（新規）'!$F$113)</f>
        <v/>
      </c>
      <c r="AH249" s="73" t="str">
        <f>IF($E249="","",'【様式１】教育課程特例校指定申請書（新規）'!$F$114)</f>
        <v/>
      </c>
      <c r="AI249" s="73" t="str">
        <f>IF($E249="","",'【様式１】教育課程特例校指定申請書（新規）'!$F$115)</f>
        <v/>
      </c>
      <c r="AJ249" s="73" t="str">
        <f>IF($E249="","",'【様式１】教育課程特例校指定申請書（新規）'!$F$116)</f>
        <v/>
      </c>
      <c r="AK249" s="73" t="str">
        <f>IF($E249="","",'【様式１】教育課程特例校指定申請書（新規）'!$F$117)</f>
        <v/>
      </c>
      <c r="AL249" s="73" t="str">
        <f>IF($E249="","",'【様式１】教育課程特例校指定申請書（新規）'!$F$118)</f>
        <v/>
      </c>
      <c r="AM249" s="73" t="str">
        <f>IF($E249="","",'【様式１】教育課程特例校指定申請書（新規）'!$F$124)</f>
        <v/>
      </c>
      <c r="AN249" s="73" t="str">
        <f>IF($E249="","",'【様式１】教育課程特例校指定申請書（新規）'!$F$125)</f>
        <v/>
      </c>
      <c r="AO249" s="73" t="str">
        <f>IF($E249="","",'【様式１】教育課程特例校指定申請書（新規）'!$F$126)</f>
        <v/>
      </c>
      <c r="AP249" s="73" t="str">
        <f>IF($E249="","",'【様式１】教育課程特例校指定申請書（新規）'!$F$127)</f>
        <v/>
      </c>
      <c r="AQ249" s="73" t="str">
        <f>IF($E249="","",'【様式１】教育課程特例校指定申請書（新規）'!$F$128)</f>
        <v/>
      </c>
      <c r="AR249" s="73" t="str">
        <f>IF($E249="","",'【様式１】教育課程特例校指定申請書（新規）'!$F$129)</f>
        <v/>
      </c>
      <c r="AS249" s="74" t="str">
        <f t="shared" si="3"/>
        <v/>
      </c>
    </row>
    <row r="250" spans="1:45">
      <c r="A250" s="64" t="str">
        <f>IF(E250="","",'【様式１】教育課程特例校指定申請書（新規）'!E$22)</f>
        <v/>
      </c>
      <c r="B250" s="65" t="str">
        <f>IF(E250="","",'【様式１】教育課程特例校指定申請書（新規）'!E$20)</f>
        <v/>
      </c>
      <c r="C250" s="65" t="str">
        <f>IF(E250="","",'【様式１】教育課程特例校指定申請書（新規）'!E$19)</f>
        <v/>
      </c>
      <c r="D250" s="70" t="str">
        <f>IF(E250="","",IF('【様式１】教育課程特例校指定申請書（新規）'!E$17="私立（学校法人立）","私立",IF('【様式１】教育課程特例校指定申請書（新規）'!E$17="私立（学校設置会社立）","株立",'【様式１】教育課程特例校指定申請書（新規）'!E$17)))</f>
        <v/>
      </c>
      <c r="E250" s="67"/>
      <c r="F250" s="70" t="str">
        <f>IF(E250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0" s="70" t="str">
        <f>IF(E250="","",IF(MONTH('【様式１】教育課程特例校指定申請書（新規）'!J$5)&lt;4,YEAR('【様式１】教育課程特例校指定申請書（新規）'!J$5),YEAR('【様式１】教育課程特例校指定申請書（新規）'!J$5)+1)+0.4)</f>
        <v/>
      </c>
      <c r="H250" s="65"/>
      <c r="I250" s="65"/>
      <c r="J250" s="65"/>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73" t="str">
        <f>IF($E250="","",'【様式１】教育課程特例校指定申請書（新規）'!$F$113)</f>
        <v/>
      </c>
      <c r="AH250" s="73" t="str">
        <f>IF($E250="","",'【様式１】教育課程特例校指定申請書（新規）'!$F$114)</f>
        <v/>
      </c>
      <c r="AI250" s="73" t="str">
        <f>IF($E250="","",'【様式１】教育課程特例校指定申請書（新規）'!$F$115)</f>
        <v/>
      </c>
      <c r="AJ250" s="73" t="str">
        <f>IF($E250="","",'【様式１】教育課程特例校指定申請書（新規）'!$F$116)</f>
        <v/>
      </c>
      <c r="AK250" s="73" t="str">
        <f>IF($E250="","",'【様式１】教育課程特例校指定申請書（新規）'!$F$117)</f>
        <v/>
      </c>
      <c r="AL250" s="73" t="str">
        <f>IF($E250="","",'【様式１】教育課程特例校指定申請書（新規）'!$F$118)</f>
        <v/>
      </c>
      <c r="AM250" s="73" t="str">
        <f>IF($E250="","",'【様式１】教育課程特例校指定申請書（新規）'!$F$124)</f>
        <v/>
      </c>
      <c r="AN250" s="73" t="str">
        <f>IF($E250="","",'【様式１】教育課程特例校指定申請書（新規）'!$F$125)</f>
        <v/>
      </c>
      <c r="AO250" s="73" t="str">
        <f>IF($E250="","",'【様式１】教育課程特例校指定申請書（新規）'!$F$126)</f>
        <v/>
      </c>
      <c r="AP250" s="73" t="str">
        <f>IF($E250="","",'【様式１】教育課程特例校指定申請書（新規）'!$F$127)</f>
        <v/>
      </c>
      <c r="AQ250" s="73" t="str">
        <f>IF($E250="","",'【様式１】教育課程特例校指定申請書（新規）'!$F$128)</f>
        <v/>
      </c>
      <c r="AR250" s="73" t="str">
        <f>IF($E250="","",'【様式１】教育課程特例校指定申請書（新規）'!$F$129)</f>
        <v/>
      </c>
      <c r="AS250" s="74" t="str">
        <f t="shared" si="3"/>
        <v/>
      </c>
    </row>
    <row r="251" spans="1:45">
      <c r="A251" s="64" t="str">
        <f>IF(E251="","",'【様式１】教育課程特例校指定申請書（新規）'!E$22)</f>
        <v/>
      </c>
      <c r="B251" s="65" t="str">
        <f>IF(E251="","",'【様式１】教育課程特例校指定申請書（新規）'!E$20)</f>
        <v/>
      </c>
      <c r="C251" s="65" t="str">
        <f>IF(E251="","",'【様式１】教育課程特例校指定申請書（新規）'!E$19)</f>
        <v/>
      </c>
      <c r="D251" s="70" t="str">
        <f>IF(E251="","",IF('【様式１】教育課程特例校指定申請書（新規）'!E$17="私立（学校法人立）","私立",IF('【様式１】教育課程特例校指定申請書（新規）'!E$17="私立（学校設置会社立）","株立",'【様式１】教育課程特例校指定申請書（新規）'!E$17)))</f>
        <v/>
      </c>
      <c r="E251" s="67"/>
      <c r="F251" s="70" t="str">
        <f>IF(E251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1" s="70" t="str">
        <f>IF(E251="","",IF(MONTH('【様式１】教育課程特例校指定申請書（新規）'!J$5)&lt;4,YEAR('【様式１】教育課程特例校指定申請書（新規）'!J$5),YEAR('【様式１】教育課程特例校指定申請書（新規）'!J$5)+1)+0.4)</f>
        <v/>
      </c>
      <c r="H251" s="65"/>
      <c r="I251" s="65"/>
      <c r="J251" s="65"/>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73" t="str">
        <f>IF($E251="","",'【様式１】教育課程特例校指定申請書（新規）'!$F$113)</f>
        <v/>
      </c>
      <c r="AH251" s="73" t="str">
        <f>IF($E251="","",'【様式１】教育課程特例校指定申請書（新規）'!$F$114)</f>
        <v/>
      </c>
      <c r="AI251" s="73" t="str">
        <f>IF($E251="","",'【様式１】教育課程特例校指定申請書（新規）'!$F$115)</f>
        <v/>
      </c>
      <c r="AJ251" s="73" t="str">
        <f>IF($E251="","",'【様式１】教育課程特例校指定申請書（新規）'!$F$116)</f>
        <v/>
      </c>
      <c r="AK251" s="73" t="str">
        <f>IF($E251="","",'【様式１】教育課程特例校指定申請書（新規）'!$F$117)</f>
        <v/>
      </c>
      <c r="AL251" s="73" t="str">
        <f>IF($E251="","",'【様式１】教育課程特例校指定申請書（新規）'!$F$118)</f>
        <v/>
      </c>
      <c r="AM251" s="73" t="str">
        <f>IF($E251="","",'【様式１】教育課程特例校指定申請書（新規）'!$F$124)</f>
        <v/>
      </c>
      <c r="AN251" s="73" t="str">
        <f>IF($E251="","",'【様式１】教育課程特例校指定申請書（新規）'!$F$125)</f>
        <v/>
      </c>
      <c r="AO251" s="73" t="str">
        <f>IF($E251="","",'【様式１】教育課程特例校指定申請書（新規）'!$F$126)</f>
        <v/>
      </c>
      <c r="AP251" s="73" t="str">
        <f>IF($E251="","",'【様式１】教育課程特例校指定申請書（新規）'!$F$127)</f>
        <v/>
      </c>
      <c r="AQ251" s="73" t="str">
        <f>IF($E251="","",'【様式１】教育課程特例校指定申請書（新規）'!$F$128)</f>
        <v/>
      </c>
      <c r="AR251" s="73" t="str">
        <f>IF($E251="","",'【様式１】教育課程特例校指定申請書（新規）'!$F$129)</f>
        <v/>
      </c>
      <c r="AS251" s="74" t="str">
        <f t="shared" si="3"/>
        <v/>
      </c>
    </row>
    <row r="252" spans="1:45">
      <c r="A252" s="64" t="str">
        <f>IF(E252="","",'【様式１】教育課程特例校指定申請書（新規）'!E$22)</f>
        <v/>
      </c>
      <c r="B252" s="65" t="str">
        <f>IF(E252="","",'【様式１】教育課程特例校指定申請書（新規）'!E$20)</f>
        <v/>
      </c>
      <c r="C252" s="65" t="str">
        <f>IF(E252="","",'【様式１】教育課程特例校指定申請書（新規）'!E$19)</f>
        <v/>
      </c>
      <c r="D252" s="70" t="str">
        <f>IF(E252="","",IF('【様式１】教育課程特例校指定申請書（新規）'!E$17="私立（学校法人立）","私立",IF('【様式１】教育課程特例校指定申請書（新規）'!E$17="私立（学校設置会社立）","株立",'【様式１】教育課程特例校指定申請書（新規）'!E$17)))</f>
        <v/>
      </c>
      <c r="E252" s="67"/>
      <c r="F252" s="70" t="str">
        <f>IF(E252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2" s="70" t="str">
        <f>IF(E252="","",IF(MONTH('【様式１】教育課程特例校指定申請書（新規）'!J$5)&lt;4,YEAR('【様式１】教育課程特例校指定申請書（新規）'!J$5),YEAR('【様式１】教育課程特例校指定申請書（新規）'!J$5)+1)+0.4)</f>
        <v/>
      </c>
      <c r="H252" s="65"/>
      <c r="I252" s="65"/>
      <c r="J252" s="65"/>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73" t="str">
        <f>IF($E252="","",'【様式１】教育課程特例校指定申請書（新規）'!$F$113)</f>
        <v/>
      </c>
      <c r="AH252" s="73" t="str">
        <f>IF($E252="","",'【様式１】教育課程特例校指定申請書（新規）'!$F$114)</f>
        <v/>
      </c>
      <c r="AI252" s="73" t="str">
        <f>IF($E252="","",'【様式１】教育課程特例校指定申請書（新規）'!$F$115)</f>
        <v/>
      </c>
      <c r="AJ252" s="73" t="str">
        <f>IF($E252="","",'【様式１】教育課程特例校指定申請書（新規）'!$F$116)</f>
        <v/>
      </c>
      <c r="AK252" s="73" t="str">
        <f>IF($E252="","",'【様式１】教育課程特例校指定申請書（新規）'!$F$117)</f>
        <v/>
      </c>
      <c r="AL252" s="73" t="str">
        <f>IF($E252="","",'【様式１】教育課程特例校指定申請書（新規）'!$F$118)</f>
        <v/>
      </c>
      <c r="AM252" s="73" t="str">
        <f>IF($E252="","",'【様式１】教育課程特例校指定申請書（新規）'!$F$124)</f>
        <v/>
      </c>
      <c r="AN252" s="73" t="str">
        <f>IF($E252="","",'【様式１】教育課程特例校指定申請書（新規）'!$F$125)</f>
        <v/>
      </c>
      <c r="AO252" s="73" t="str">
        <f>IF($E252="","",'【様式１】教育課程特例校指定申請書（新規）'!$F$126)</f>
        <v/>
      </c>
      <c r="AP252" s="73" t="str">
        <f>IF($E252="","",'【様式１】教育課程特例校指定申請書（新規）'!$F$127)</f>
        <v/>
      </c>
      <c r="AQ252" s="73" t="str">
        <f>IF($E252="","",'【様式１】教育課程特例校指定申請書（新規）'!$F$128)</f>
        <v/>
      </c>
      <c r="AR252" s="73" t="str">
        <f>IF($E252="","",'【様式１】教育課程特例校指定申請書（新規）'!$F$129)</f>
        <v/>
      </c>
      <c r="AS252" s="74" t="str">
        <f t="shared" si="3"/>
        <v/>
      </c>
    </row>
    <row r="253" spans="1:45">
      <c r="A253" s="64" t="str">
        <f>IF(E253="","",'【様式１】教育課程特例校指定申請書（新規）'!E$22)</f>
        <v/>
      </c>
      <c r="B253" s="65" t="str">
        <f>IF(E253="","",'【様式１】教育課程特例校指定申請書（新規）'!E$20)</f>
        <v/>
      </c>
      <c r="C253" s="65" t="str">
        <f>IF(E253="","",'【様式１】教育課程特例校指定申請書（新規）'!E$19)</f>
        <v/>
      </c>
      <c r="D253" s="70" t="str">
        <f>IF(E253="","",IF('【様式１】教育課程特例校指定申請書（新規）'!E$17="私立（学校法人立）","私立",IF('【様式１】教育課程特例校指定申請書（新規）'!E$17="私立（学校設置会社立）","株立",'【様式１】教育課程特例校指定申請書（新規）'!E$17)))</f>
        <v/>
      </c>
      <c r="E253" s="67"/>
      <c r="F253" s="70" t="str">
        <f>IF(E253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3" s="70" t="str">
        <f>IF(E253="","",IF(MONTH('【様式１】教育課程特例校指定申請書（新規）'!J$5)&lt;4,YEAR('【様式１】教育課程特例校指定申請書（新規）'!J$5),YEAR('【様式１】教育課程特例校指定申請書（新規）'!J$5)+1)+0.4)</f>
        <v/>
      </c>
      <c r="H253" s="65"/>
      <c r="I253" s="65"/>
      <c r="J253" s="65"/>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73" t="str">
        <f>IF($E253="","",'【様式１】教育課程特例校指定申請書（新規）'!$F$113)</f>
        <v/>
      </c>
      <c r="AH253" s="73" t="str">
        <f>IF($E253="","",'【様式１】教育課程特例校指定申請書（新規）'!$F$114)</f>
        <v/>
      </c>
      <c r="AI253" s="73" t="str">
        <f>IF($E253="","",'【様式１】教育課程特例校指定申請書（新規）'!$F$115)</f>
        <v/>
      </c>
      <c r="AJ253" s="73" t="str">
        <f>IF($E253="","",'【様式１】教育課程特例校指定申請書（新規）'!$F$116)</f>
        <v/>
      </c>
      <c r="AK253" s="73" t="str">
        <f>IF($E253="","",'【様式１】教育課程特例校指定申請書（新規）'!$F$117)</f>
        <v/>
      </c>
      <c r="AL253" s="73" t="str">
        <f>IF($E253="","",'【様式１】教育課程特例校指定申請書（新規）'!$F$118)</f>
        <v/>
      </c>
      <c r="AM253" s="73" t="str">
        <f>IF($E253="","",'【様式１】教育課程特例校指定申請書（新規）'!$F$124)</f>
        <v/>
      </c>
      <c r="AN253" s="73" t="str">
        <f>IF($E253="","",'【様式１】教育課程特例校指定申請書（新規）'!$F$125)</f>
        <v/>
      </c>
      <c r="AO253" s="73" t="str">
        <f>IF($E253="","",'【様式１】教育課程特例校指定申請書（新規）'!$F$126)</f>
        <v/>
      </c>
      <c r="AP253" s="73" t="str">
        <f>IF($E253="","",'【様式１】教育課程特例校指定申請書（新規）'!$F$127)</f>
        <v/>
      </c>
      <c r="AQ253" s="73" t="str">
        <f>IF($E253="","",'【様式１】教育課程特例校指定申請書（新規）'!$F$128)</f>
        <v/>
      </c>
      <c r="AR253" s="73" t="str">
        <f>IF($E253="","",'【様式１】教育課程特例校指定申請書（新規）'!$F$129)</f>
        <v/>
      </c>
      <c r="AS253" s="74" t="str">
        <f t="shared" si="3"/>
        <v/>
      </c>
    </row>
    <row r="254" spans="1:45">
      <c r="A254" s="64" t="str">
        <f>IF(E254="","",'【様式１】教育課程特例校指定申請書（新規）'!E$22)</f>
        <v/>
      </c>
      <c r="B254" s="65" t="str">
        <f>IF(E254="","",'【様式１】教育課程特例校指定申請書（新規）'!E$20)</f>
        <v/>
      </c>
      <c r="C254" s="65" t="str">
        <f>IF(E254="","",'【様式１】教育課程特例校指定申請書（新規）'!E$19)</f>
        <v/>
      </c>
      <c r="D254" s="70" t="str">
        <f>IF(E254="","",IF('【様式１】教育課程特例校指定申請書（新規）'!E$17="私立（学校法人立）","私立",IF('【様式１】教育課程特例校指定申請書（新規）'!E$17="私立（学校設置会社立）","株立",'【様式１】教育課程特例校指定申請書（新規）'!E$17)))</f>
        <v/>
      </c>
      <c r="E254" s="67"/>
      <c r="F254" s="70" t="str">
        <f>IF(E254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4" s="70" t="str">
        <f>IF(E254="","",IF(MONTH('【様式１】教育課程特例校指定申請書（新規）'!J$5)&lt;4,YEAR('【様式１】教育課程特例校指定申請書（新規）'!J$5),YEAR('【様式１】教育課程特例校指定申請書（新規）'!J$5)+1)+0.4)</f>
        <v/>
      </c>
      <c r="H254" s="65"/>
      <c r="I254" s="65"/>
      <c r="J254" s="65"/>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73" t="str">
        <f>IF($E254="","",'【様式１】教育課程特例校指定申請書（新規）'!$F$113)</f>
        <v/>
      </c>
      <c r="AH254" s="73" t="str">
        <f>IF($E254="","",'【様式１】教育課程特例校指定申請書（新規）'!$F$114)</f>
        <v/>
      </c>
      <c r="AI254" s="73" t="str">
        <f>IF($E254="","",'【様式１】教育課程特例校指定申請書（新規）'!$F$115)</f>
        <v/>
      </c>
      <c r="AJ254" s="73" t="str">
        <f>IF($E254="","",'【様式１】教育課程特例校指定申請書（新規）'!$F$116)</f>
        <v/>
      </c>
      <c r="AK254" s="73" t="str">
        <f>IF($E254="","",'【様式１】教育課程特例校指定申請書（新規）'!$F$117)</f>
        <v/>
      </c>
      <c r="AL254" s="73" t="str">
        <f>IF($E254="","",'【様式１】教育課程特例校指定申請書（新規）'!$F$118)</f>
        <v/>
      </c>
      <c r="AM254" s="73" t="str">
        <f>IF($E254="","",'【様式１】教育課程特例校指定申請書（新規）'!$F$124)</f>
        <v/>
      </c>
      <c r="AN254" s="73" t="str">
        <f>IF($E254="","",'【様式１】教育課程特例校指定申請書（新規）'!$F$125)</f>
        <v/>
      </c>
      <c r="AO254" s="73" t="str">
        <f>IF($E254="","",'【様式１】教育課程特例校指定申請書（新規）'!$F$126)</f>
        <v/>
      </c>
      <c r="AP254" s="73" t="str">
        <f>IF($E254="","",'【様式１】教育課程特例校指定申請書（新規）'!$F$127)</f>
        <v/>
      </c>
      <c r="AQ254" s="73" t="str">
        <f>IF($E254="","",'【様式１】教育課程特例校指定申請書（新規）'!$F$128)</f>
        <v/>
      </c>
      <c r="AR254" s="73" t="str">
        <f>IF($E254="","",'【様式１】教育課程特例校指定申請書（新規）'!$F$129)</f>
        <v/>
      </c>
      <c r="AS254" s="74" t="str">
        <f t="shared" si="3"/>
        <v/>
      </c>
    </row>
    <row r="255" spans="1:45">
      <c r="A255" s="64" t="str">
        <f>IF(E255="","",'【様式１】教育課程特例校指定申請書（新規）'!E$22)</f>
        <v/>
      </c>
      <c r="B255" s="65" t="str">
        <f>IF(E255="","",'【様式１】教育課程特例校指定申請書（新規）'!E$20)</f>
        <v/>
      </c>
      <c r="C255" s="65" t="str">
        <f>IF(E255="","",'【様式１】教育課程特例校指定申請書（新規）'!E$19)</f>
        <v/>
      </c>
      <c r="D255" s="70" t="str">
        <f>IF(E255="","",IF('【様式１】教育課程特例校指定申請書（新規）'!E$17="私立（学校法人立）","私立",IF('【様式１】教育課程特例校指定申請書（新規）'!E$17="私立（学校設置会社立）","株立",'【様式１】教育課程特例校指定申請書（新規）'!E$17)))</f>
        <v/>
      </c>
      <c r="E255" s="67"/>
      <c r="F255" s="70" t="str">
        <f>IF(E255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5" s="70" t="str">
        <f>IF(E255="","",IF(MONTH('【様式１】教育課程特例校指定申請書（新規）'!J$5)&lt;4,YEAR('【様式１】教育課程特例校指定申請書（新規）'!J$5),YEAR('【様式１】教育課程特例校指定申請書（新規）'!J$5)+1)+0.4)</f>
        <v/>
      </c>
      <c r="H255" s="65"/>
      <c r="I255" s="65"/>
      <c r="J255" s="65"/>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73" t="str">
        <f>IF($E255="","",'【様式１】教育課程特例校指定申請書（新規）'!$F$113)</f>
        <v/>
      </c>
      <c r="AH255" s="73" t="str">
        <f>IF($E255="","",'【様式１】教育課程特例校指定申請書（新規）'!$F$114)</f>
        <v/>
      </c>
      <c r="AI255" s="73" t="str">
        <f>IF($E255="","",'【様式１】教育課程特例校指定申請書（新規）'!$F$115)</f>
        <v/>
      </c>
      <c r="AJ255" s="73" t="str">
        <f>IF($E255="","",'【様式１】教育課程特例校指定申請書（新規）'!$F$116)</f>
        <v/>
      </c>
      <c r="AK255" s="73" t="str">
        <f>IF($E255="","",'【様式１】教育課程特例校指定申請書（新規）'!$F$117)</f>
        <v/>
      </c>
      <c r="AL255" s="73" t="str">
        <f>IF($E255="","",'【様式１】教育課程特例校指定申請書（新規）'!$F$118)</f>
        <v/>
      </c>
      <c r="AM255" s="73" t="str">
        <f>IF($E255="","",'【様式１】教育課程特例校指定申請書（新規）'!$F$124)</f>
        <v/>
      </c>
      <c r="AN255" s="73" t="str">
        <f>IF($E255="","",'【様式１】教育課程特例校指定申請書（新規）'!$F$125)</f>
        <v/>
      </c>
      <c r="AO255" s="73" t="str">
        <f>IF($E255="","",'【様式１】教育課程特例校指定申請書（新規）'!$F$126)</f>
        <v/>
      </c>
      <c r="AP255" s="73" t="str">
        <f>IF($E255="","",'【様式１】教育課程特例校指定申請書（新規）'!$F$127)</f>
        <v/>
      </c>
      <c r="AQ255" s="73" t="str">
        <f>IF($E255="","",'【様式１】教育課程特例校指定申請書（新規）'!$F$128)</f>
        <v/>
      </c>
      <c r="AR255" s="73" t="str">
        <f>IF($E255="","",'【様式１】教育課程特例校指定申請書（新規）'!$F$129)</f>
        <v/>
      </c>
      <c r="AS255" s="74" t="str">
        <f t="shared" si="3"/>
        <v/>
      </c>
    </row>
    <row r="256" spans="1:45">
      <c r="A256" s="64" t="str">
        <f>IF(E256="","",'【様式１】教育課程特例校指定申請書（新規）'!E$22)</f>
        <v/>
      </c>
      <c r="B256" s="65" t="str">
        <f>IF(E256="","",'【様式１】教育課程特例校指定申請書（新規）'!E$20)</f>
        <v/>
      </c>
      <c r="C256" s="65" t="str">
        <f>IF(E256="","",'【様式１】教育課程特例校指定申請書（新規）'!E$19)</f>
        <v/>
      </c>
      <c r="D256" s="70" t="str">
        <f>IF(E256="","",IF('【様式１】教育課程特例校指定申請書（新規）'!E$17="私立（学校法人立）","私立",IF('【様式１】教育課程特例校指定申請書（新規）'!E$17="私立（学校設置会社立）","株立",'【様式１】教育課程特例校指定申請書（新規）'!E$17)))</f>
        <v/>
      </c>
      <c r="E256" s="67"/>
      <c r="F256" s="70" t="str">
        <f>IF(E256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6" s="70" t="str">
        <f>IF(E256="","",IF(MONTH('【様式１】教育課程特例校指定申請書（新規）'!J$5)&lt;4,YEAR('【様式１】教育課程特例校指定申請書（新規）'!J$5),YEAR('【様式１】教育課程特例校指定申請書（新規）'!J$5)+1)+0.4)</f>
        <v/>
      </c>
      <c r="H256" s="65"/>
      <c r="I256" s="65"/>
      <c r="J256" s="65"/>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73" t="str">
        <f>IF($E256="","",'【様式１】教育課程特例校指定申請書（新規）'!$F$113)</f>
        <v/>
      </c>
      <c r="AH256" s="73" t="str">
        <f>IF($E256="","",'【様式１】教育課程特例校指定申請書（新規）'!$F$114)</f>
        <v/>
      </c>
      <c r="AI256" s="73" t="str">
        <f>IF($E256="","",'【様式１】教育課程特例校指定申請書（新規）'!$F$115)</f>
        <v/>
      </c>
      <c r="AJ256" s="73" t="str">
        <f>IF($E256="","",'【様式１】教育課程特例校指定申請書（新規）'!$F$116)</f>
        <v/>
      </c>
      <c r="AK256" s="73" t="str">
        <f>IF($E256="","",'【様式１】教育課程特例校指定申請書（新規）'!$F$117)</f>
        <v/>
      </c>
      <c r="AL256" s="73" t="str">
        <f>IF($E256="","",'【様式１】教育課程特例校指定申請書（新規）'!$F$118)</f>
        <v/>
      </c>
      <c r="AM256" s="73" t="str">
        <f>IF($E256="","",'【様式１】教育課程特例校指定申請書（新規）'!$F$124)</f>
        <v/>
      </c>
      <c r="AN256" s="73" t="str">
        <f>IF($E256="","",'【様式１】教育課程特例校指定申請書（新規）'!$F$125)</f>
        <v/>
      </c>
      <c r="AO256" s="73" t="str">
        <f>IF($E256="","",'【様式１】教育課程特例校指定申請書（新規）'!$F$126)</f>
        <v/>
      </c>
      <c r="AP256" s="73" t="str">
        <f>IF($E256="","",'【様式１】教育課程特例校指定申請書（新規）'!$F$127)</f>
        <v/>
      </c>
      <c r="AQ256" s="73" t="str">
        <f>IF($E256="","",'【様式１】教育課程特例校指定申請書（新規）'!$F$128)</f>
        <v/>
      </c>
      <c r="AR256" s="73" t="str">
        <f>IF($E256="","",'【様式１】教育課程特例校指定申請書（新規）'!$F$129)</f>
        <v/>
      </c>
      <c r="AS256" s="74" t="str">
        <f t="shared" si="3"/>
        <v/>
      </c>
    </row>
    <row r="257" spans="1:45">
      <c r="A257" s="64" t="str">
        <f>IF(E257="","",'【様式１】教育課程特例校指定申請書（新規）'!E$22)</f>
        <v/>
      </c>
      <c r="B257" s="65" t="str">
        <f>IF(E257="","",'【様式１】教育課程特例校指定申請書（新規）'!E$20)</f>
        <v/>
      </c>
      <c r="C257" s="65" t="str">
        <f>IF(E257="","",'【様式１】教育課程特例校指定申請書（新規）'!E$19)</f>
        <v/>
      </c>
      <c r="D257" s="70" t="str">
        <f>IF(E257="","",IF('【様式１】教育課程特例校指定申請書（新規）'!E$17="私立（学校法人立）","私立",IF('【様式１】教育課程特例校指定申請書（新規）'!E$17="私立（学校設置会社立）","株立",'【様式１】教育課程特例校指定申請書（新規）'!E$17)))</f>
        <v/>
      </c>
      <c r="E257" s="67"/>
      <c r="F257" s="70" t="str">
        <f>IF(E257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7" s="70" t="str">
        <f>IF(E257="","",IF(MONTH('【様式１】教育課程特例校指定申請書（新規）'!J$5)&lt;4,YEAR('【様式１】教育課程特例校指定申請書（新規）'!J$5),YEAR('【様式１】教育課程特例校指定申請書（新規）'!J$5)+1)+0.4)</f>
        <v/>
      </c>
      <c r="H257" s="65"/>
      <c r="I257" s="65"/>
      <c r="J257" s="65"/>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73" t="str">
        <f>IF($E257="","",'【様式１】教育課程特例校指定申請書（新規）'!$F$113)</f>
        <v/>
      </c>
      <c r="AH257" s="73" t="str">
        <f>IF($E257="","",'【様式１】教育課程特例校指定申請書（新規）'!$F$114)</f>
        <v/>
      </c>
      <c r="AI257" s="73" t="str">
        <f>IF($E257="","",'【様式１】教育課程特例校指定申請書（新規）'!$F$115)</f>
        <v/>
      </c>
      <c r="AJ257" s="73" t="str">
        <f>IF($E257="","",'【様式１】教育課程特例校指定申請書（新規）'!$F$116)</f>
        <v/>
      </c>
      <c r="AK257" s="73" t="str">
        <f>IF($E257="","",'【様式１】教育課程特例校指定申請書（新規）'!$F$117)</f>
        <v/>
      </c>
      <c r="AL257" s="73" t="str">
        <f>IF($E257="","",'【様式１】教育課程特例校指定申請書（新規）'!$F$118)</f>
        <v/>
      </c>
      <c r="AM257" s="73" t="str">
        <f>IF($E257="","",'【様式１】教育課程特例校指定申請書（新規）'!$F$124)</f>
        <v/>
      </c>
      <c r="AN257" s="73" t="str">
        <f>IF($E257="","",'【様式１】教育課程特例校指定申請書（新規）'!$F$125)</f>
        <v/>
      </c>
      <c r="AO257" s="73" t="str">
        <f>IF($E257="","",'【様式１】教育課程特例校指定申請書（新規）'!$F$126)</f>
        <v/>
      </c>
      <c r="AP257" s="73" t="str">
        <f>IF($E257="","",'【様式１】教育課程特例校指定申請書（新規）'!$F$127)</f>
        <v/>
      </c>
      <c r="AQ257" s="73" t="str">
        <f>IF($E257="","",'【様式１】教育課程特例校指定申請書（新規）'!$F$128)</f>
        <v/>
      </c>
      <c r="AR257" s="73" t="str">
        <f>IF($E257="","",'【様式１】教育課程特例校指定申請書（新規）'!$F$129)</f>
        <v/>
      </c>
      <c r="AS257" s="74" t="str">
        <f t="shared" si="3"/>
        <v/>
      </c>
    </row>
    <row r="258" spans="1:45">
      <c r="A258" s="64" t="str">
        <f>IF(E258="","",'【様式１】教育課程特例校指定申請書（新規）'!E$22)</f>
        <v/>
      </c>
      <c r="B258" s="65" t="str">
        <f>IF(E258="","",'【様式１】教育課程特例校指定申請書（新規）'!E$20)</f>
        <v/>
      </c>
      <c r="C258" s="65" t="str">
        <f>IF(E258="","",'【様式１】教育課程特例校指定申請書（新規）'!E$19)</f>
        <v/>
      </c>
      <c r="D258" s="70" t="str">
        <f>IF(E258="","",IF('【様式１】教育課程特例校指定申請書（新規）'!E$17="私立（学校法人立）","私立",IF('【様式１】教育課程特例校指定申請書（新規）'!E$17="私立（学校設置会社立）","株立",'【様式１】教育課程特例校指定申請書（新規）'!E$17)))</f>
        <v/>
      </c>
      <c r="E258" s="67"/>
      <c r="F258" s="70" t="str">
        <f>IF(E258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8" s="70" t="str">
        <f>IF(E258="","",IF(MONTH('【様式１】教育課程特例校指定申請書（新規）'!J$5)&lt;4,YEAR('【様式１】教育課程特例校指定申請書（新規）'!J$5),YEAR('【様式１】教育課程特例校指定申請書（新規）'!J$5)+1)+0.4)</f>
        <v/>
      </c>
      <c r="H258" s="65"/>
      <c r="I258" s="65"/>
      <c r="J258" s="65"/>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73" t="str">
        <f>IF($E258="","",'【様式１】教育課程特例校指定申請書（新規）'!$F$113)</f>
        <v/>
      </c>
      <c r="AH258" s="73" t="str">
        <f>IF($E258="","",'【様式１】教育課程特例校指定申請書（新規）'!$F$114)</f>
        <v/>
      </c>
      <c r="AI258" s="73" t="str">
        <f>IF($E258="","",'【様式１】教育課程特例校指定申請書（新規）'!$F$115)</f>
        <v/>
      </c>
      <c r="AJ258" s="73" t="str">
        <f>IF($E258="","",'【様式１】教育課程特例校指定申請書（新規）'!$F$116)</f>
        <v/>
      </c>
      <c r="AK258" s="73" t="str">
        <f>IF($E258="","",'【様式１】教育課程特例校指定申請書（新規）'!$F$117)</f>
        <v/>
      </c>
      <c r="AL258" s="73" t="str">
        <f>IF($E258="","",'【様式１】教育課程特例校指定申請書（新規）'!$F$118)</f>
        <v/>
      </c>
      <c r="AM258" s="73" t="str">
        <f>IF($E258="","",'【様式１】教育課程特例校指定申請書（新規）'!$F$124)</f>
        <v/>
      </c>
      <c r="AN258" s="73" t="str">
        <f>IF($E258="","",'【様式１】教育課程特例校指定申請書（新規）'!$F$125)</f>
        <v/>
      </c>
      <c r="AO258" s="73" t="str">
        <f>IF($E258="","",'【様式１】教育課程特例校指定申請書（新規）'!$F$126)</f>
        <v/>
      </c>
      <c r="AP258" s="73" t="str">
        <f>IF($E258="","",'【様式１】教育課程特例校指定申請書（新規）'!$F$127)</f>
        <v/>
      </c>
      <c r="AQ258" s="73" t="str">
        <f>IF($E258="","",'【様式１】教育課程特例校指定申請書（新規）'!$F$128)</f>
        <v/>
      </c>
      <c r="AR258" s="73" t="str">
        <f>IF($E258="","",'【様式１】教育課程特例校指定申請書（新規）'!$F$129)</f>
        <v/>
      </c>
      <c r="AS258" s="74" t="str">
        <f t="shared" si="3"/>
        <v/>
      </c>
    </row>
    <row r="259" spans="1:45">
      <c r="A259" s="64" t="str">
        <f>IF(E259="","",'【様式１】教育課程特例校指定申請書（新規）'!E$22)</f>
        <v/>
      </c>
      <c r="B259" s="65" t="str">
        <f>IF(E259="","",'【様式１】教育課程特例校指定申請書（新規）'!E$20)</f>
        <v/>
      </c>
      <c r="C259" s="65" t="str">
        <f>IF(E259="","",'【様式１】教育課程特例校指定申請書（新規）'!E$19)</f>
        <v/>
      </c>
      <c r="D259" s="70" t="str">
        <f>IF(E259="","",IF('【様式１】教育課程特例校指定申請書（新規）'!E$17="私立（学校法人立）","私立",IF('【様式１】教育課程特例校指定申請書（新規）'!E$17="私立（学校設置会社立）","株立",'【様式１】教育課程特例校指定申請書（新規）'!E$17)))</f>
        <v/>
      </c>
      <c r="E259" s="67"/>
      <c r="F259" s="70" t="str">
        <f>IF(E259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59" s="70" t="str">
        <f>IF(E259="","",IF(MONTH('【様式１】教育課程特例校指定申請書（新規）'!J$5)&lt;4,YEAR('【様式１】教育課程特例校指定申請書（新規）'!J$5),YEAR('【様式１】教育課程特例校指定申請書（新規）'!J$5)+1)+0.4)</f>
        <v/>
      </c>
      <c r="H259" s="65"/>
      <c r="I259" s="65"/>
      <c r="J259" s="65"/>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73" t="str">
        <f>IF($E259="","",'【様式１】教育課程特例校指定申請書（新規）'!$F$113)</f>
        <v/>
      </c>
      <c r="AH259" s="73" t="str">
        <f>IF($E259="","",'【様式１】教育課程特例校指定申請書（新規）'!$F$114)</f>
        <v/>
      </c>
      <c r="AI259" s="73" t="str">
        <f>IF($E259="","",'【様式１】教育課程特例校指定申請書（新規）'!$F$115)</f>
        <v/>
      </c>
      <c r="AJ259" s="73" t="str">
        <f>IF($E259="","",'【様式１】教育課程特例校指定申請書（新規）'!$F$116)</f>
        <v/>
      </c>
      <c r="AK259" s="73" t="str">
        <f>IF($E259="","",'【様式１】教育課程特例校指定申請書（新規）'!$F$117)</f>
        <v/>
      </c>
      <c r="AL259" s="73" t="str">
        <f>IF($E259="","",'【様式１】教育課程特例校指定申請書（新規）'!$F$118)</f>
        <v/>
      </c>
      <c r="AM259" s="73" t="str">
        <f>IF($E259="","",'【様式１】教育課程特例校指定申請書（新規）'!$F$124)</f>
        <v/>
      </c>
      <c r="AN259" s="73" t="str">
        <f>IF($E259="","",'【様式１】教育課程特例校指定申請書（新規）'!$F$125)</f>
        <v/>
      </c>
      <c r="AO259" s="73" t="str">
        <f>IF($E259="","",'【様式１】教育課程特例校指定申請書（新規）'!$F$126)</f>
        <v/>
      </c>
      <c r="AP259" s="73" t="str">
        <f>IF($E259="","",'【様式１】教育課程特例校指定申請書（新規）'!$F$127)</f>
        <v/>
      </c>
      <c r="AQ259" s="73" t="str">
        <f>IF($E259="","",'【様式１】教育課程特例校指定申請書（新規）'!$F$128)</f>
        <v/>
      </c>
      <c r="AR259" s="73" t="str">
        <f>IF($E259="","",'【様式１】教育課程特例校指定申請書（新規）'!$F$129)</f>
        <v/>
      </c>
      <c r="AS259" s="74" t="str">
        <f t="shared" si="3"/>
        <v/>
      </c>
    </row>
    <row r="260" spans="1:45">
      <c r="A260" s="64" t="str">
        <f>IF(E260="","",'【様式１】教育課程特例校指定申請書（新規）'!E$22)</f>
        <v/>
      </c>
      <c r="B260" s="65" t="str">
        <f>IF(E260="","",'【様式１】教育課程特例校指定申請書（新規）'!E$20)</f>
        <v/>
      </c>
      <c r="C260" s="65" t="str">
        <f>IF(E260="","",'【様式１】教育課程特例校指定申請書（新規）'!E$19)</f>
        <v/>
      </c>
      <c r="D260" s="70" t="str">
        <f>IF(E260="","",IF('【様式１】教育課程特例校指定申請書（新規）'!E$17="私立（学校法人立）","私立",IF('【様式１】教育課程特例校指定申請書（新規）'!E$17="私立（学校設置会社立）","株立",'【様式１】教育課程特例校指定申請書（新規）'!E$17)))</f>
        <v/>
      </c>
      <c r="E260" s="67"/>
      <c r="F260" s="70" t="str">
        <f>IF(E260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0" s="70" t="str">
        <f>IF(E260="","",IF(MONTH('【様式１】教育課程特例校指定申請書（新規）'!J$5)&lt;4,YEAR('【様式１】教育課程特例校指定申請書（新規）'!J$5),YEAR('【様式１】教育課程特例校指定申請書（新規）'!J$5)+1)+0.4)</f>
        <v/>
      </c>
      <c r="H260" s="65"/>
      <c r="I260" s="65"/>
      <c r="J260" s="65"/>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73" t="str">
        <f>IF($E260="","",'【様式１】教育課程特例校指定申請書（新規）'!$F$113)</f>
        <v/>
      </c>
      <c r="AH260" s="73" t="str">
        <f>IF($E260="","",'【様式１】教育課程特例校指定申請書（新規）'!$F$114)</f>
        <v/>
      </c>
      <c r="AI260" s="73" t="str">
        <f>IF($E260="","",'【様式１】教育課程特例校指定申請書（新規）'!$F$115)</f>
        <v/>
      </c>
      <c r="AJ260" s="73" t="str">
        <f>IF($E260="","",'【様式１】教育課程特例校指定申請書（新規）'!$F$116)</f>
        <v/>
      </c>
      <c r="AK260" s="73" t="str">
        <f>IF($E260="","",'【様式１】教育課程特例校指定申請書（新規）'!$F$117)</f>
        <v/>
      </c>
      <c r="AL260" s="73" t="str">
        <f>IF($E260="","",'【様式１】教育課程特例校指定申請書（新規）'!$F$118)</f>
        <v/>
      </c>
      <c r="AM260" s="73" t="str">
        <f>IF($E260="","",'【様式１】教育課程特例校指定申請書（新規）'!$F$124)</f>
        <v/>
      </c>
      <c r="AN260" s="73" t="str">
        <f>IF($E260="","",'【様式１】教育課程特例校指定申請書（新規）'!$F$125)</f>
        <v/>
      </c>
      <c r="AO260" s="73" t="str">
        <f>IF($E260="","",'【様式１】教育課程特例校指定申請書（新規）'!$F$126)</f>
        <v/>
      </c>
      <c r="AP260" s="73" t="str">
        <f>IF($E260="","",'【様式１】教育課程特例校指定申請書（新規）'!$F$127)</f>
        <v/>
      </c>
      <c r="AQ260" s="73" t="str">
        <f>IF($E260="","",'【様式１】教育課程特例校指定申請書（新規）'!$F$128)</f>
        <v/>
      </c>
      <c r="AR260" s="73" t="str">
        <f>IF($E260="","",'【様式１】教育課程特例校指定申請書（新規）'!$F$129)</f>
        <v/>
      </c>
      <c r="AS260" s="74" t="str">
        <f t="shared" si="3"/>
        <v/>
      </c>
    </row>
    <row r="261" spans="1:45">
      <c r="A261" s="64" t="str">
        <f>IF(E261="","",'【様式１】教育課程特例校指定申請書（新規）'!E$22)</f>
        <v/>
      </c>
      <c r="B261" s="65" t="str">
        <f>IF(E261="","",'【様式１】教育課程特例校指定申請書（新規）'!E$20)</f>
        <v/>
      </c>
      <c r="C261" s="65" t="str">
        <f>IF(E261="","",'【様式１】教育課程特例校指定申請書（新規）'!E$19)</f>
        <v/>
      </c>
      <c r="D261" s="70" t="str">
        <f>IF(E261="","",IF('【様式１】教育課程特例校指定申請書（新規）'!E$17="私立（学校法人立）","私立",IF('【様式１】教育課程特例校指定申請書（新規）'!E$17="私立（学校設置会社立）","株立",'【様式１】教育課程特例校指定申請書（新規）'!E$17)))</f>
        <v/>
      </c>
      <c r="E261" s="67"/>
      <c r="F261" s="70" t="str">
        <f>IF(E261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1" s="70" t="str">
        <f>IF(E261="","",IF(MONTH('【様式１】教育課程特例校指定申請書（新規）'!J$5)&lt;4,YEAR('【様式１】教育課程特例校指定申請書（新規）'!J$5),YEAR('【様式１】教育課程特例校指定申請書（新規）'!J$5)+1)+0.4)</f>
        <v/>
      </c>
      <c r="H261" s="65"/>
      <c r="I261" s="65"/>
      <c r="J261" s="65"/>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73" t="str">
        <f>IF($E261="","",'【様式１】教育課程特例校指定申請書（新規）'!$F$113)</f>
        <v/>
      </c>
      <c r="AH261" s="73" t="str">
        <f>IF($E261="","",'【様式１】教育課程特例校指定申請書（新規）'!$F$114)</f>
        <v/>
      </c>
      <c r="AI261" s="73" t="str">
        <f>IF($E261="","",'【様式１】教育課程特例校指定申請書（新規）'!$F$115)</f>
        <v/>
      </c>
      <c r="AJ261" s="73" t="str">
        <f>IF($E261="","",'【様式１】教育課程特例校指定申請書（新規）'!$F$116)</f>
        <v/>
      </c>
      <c r="AK261" s="73" t="str">
        <f>IF($E261="","",'【様式１】教育課程特例校指定申請書（新規）'!$F$117)</f>
        <v/>
      </c>
      <c r="AL261" s="73" t="str">
        <f>IF($E261="","",'【様式１】教育課程特例校指定申請書（新規）'!$F$118)</f>
        <v/>
      </c>
      <c r="AM261" s="73" t="str">
        <f>IF($E261="","",'【様式１】教育課程特例校指定申請書（新規）'!$F$124)</f>
        <v/>
      </c>
      <c r="AN261" s="73" t="str">
        <f>IF($E261="","",'【様式１】教育課程特例校指定申請書（新規）'!$F$125)</f>
        <v/>
      </c>
      <c r="AO261" s="73" t="str">
        <f>IF($E261="","",'【様式１】教育課程特例校指定申請書（新規）'!$F$126)</f>
        <v/>
      </c>
      <c r="AP261" s="73" t="str">
        <f>IF($E261="","",'【様式１】教育課程特例校指定申請書（新規）'!$F$127)</f>
        <v/>
      </c>
      <c r="AQ261" s="73" t="str">
        <f>IF($E261="","",'【様式１】教育課程特例校指定申請書（新規）'!$F$128)</f>
        <v/>
      </c>
      <c r="AR261" s="73" t="str">
        <f>IF($E261="","",'【様式１】教育課程特例校指定申請書（新規）'!$F$129)</f>
        <v/>
      </c>
      <c r="AS261" s="74" t="str">
        <f t="shared" si="3"/>
        <v/>
      </c>
    </row>
    <row r="262" spans="1:45">
      <c r="A262" s="64" t="str">
        <f>IF(E262="","",'【様式１】教育課程特例校指定申請書（新規）'!E$22)</f>
        <v/>
      </c>
      <c r="B262" s="65" t="str">
        <f>IF(E262="","",'【様式１】教育課程特例校指定申請書（新規）'!E$20)</f>
        <v/>
      </c>
      <c r="C262" s="65" t="str">
        <f>IF(E262="","",'【様式１】教育課程特例校指定申請書（新規）'!E$19)</f>
        <v/>
      </c>
      <c r="D262" s="70" t="str">
        <f>IF(E262="","",IF('【様式１】教育課程特例校指定申請書（新規）'!E$17="私立（学校法人立）","私立",IF('【様式１】教育課程特例校指定申請書（新規）'!E$17="私立（学校設置会社立）","株立",'【様式１】教育課程特例校指定申請書（新規）'!E$17)))</f>
        <v/>
      </c>
      <c r="E262" s="67"/>
      <c r="F262" s="70" t="str">
        <f>IF(E262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2" s="70" t="str">
        <f>IF(E262="","",IF(MONTH('【様式１】教育課程特例校指定申請書（新規）'!J$5)&lt;4,YEAR('【様式１】教育課程特例校指定申請書（新規）'!J$5),YEAR('【様式１】教育課程特例校指定申請書（新規）'!J$5)+1)+0.4)</f>
        <v/>
      </c>
      <c r="H262" s="65"/>
      <c r="I262" s="65"/>
      <c r="J262" s="65"/>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73" t="str">
        <f>IF($E262="","",'【様式１】教育課程特例校指定申請書（新規）'!$F$113)</f>
        <v/>
      </c>
      <c r="AH262" s="73" t="str">
        <f>IF($E262="","",'【様式１】教育課程特例校指定申請書（新規）'!$F$114)</f>
        <v/>
      </c>
      <c r="AI262" s="73" t="str">
        <f>IF($E262="","",'【様式１】教育課程特例校指定申請書（新規）'!$F$115)</f>
        <v/>
      </c>
      <c r="AJ262" s="73" t="str">
        <f>IF($E262="","",'【様式１】教育課程特例校指定申請書（新規）'!$F$116)</f>
        <v/>
      </c>
      <c r="AK262" s="73" t="str">
        <f>IF($E262="","",'【様式１】教育課程特例校指定申請書（新規）'!$F$117)</f>
        <v/>
      </c>
      <c r="AL262" s="73" t="str">
        <f>IF($E262="","",'【様式１】教育課程特例校指定申請書（新規）'!$F$118)</f>
        <v/>
      </c>
      <c r="AM262" s="73" t="str">
        <f>IF($E262="","",'【様式１】教育課程特例校指定申請書（新規）'!$F$124)</f>
        <v/>
      </c>
      <c r="AN262" s="73" t="str">
        <f>IF($E262="","",'【様式１】教育課程特例校指定申請書（新規）'!$F$125)</f>
        <v/>
      </c>
      <c r="AO262" s="73" t="str">
        <f>IF($E262="","",'【様式１】教育課程特例校指定申請書（新規）'!$F$126)</f>
        <v/>
      </c>
      <c r="AP262" s="73" t="str">
        <f>IF($E262="","",'【様式１】教育課程特例校指定申請書（新規）'!$F$127)</f>
        <v/>
      </c>
      <c r="AQ262" s="73" t="str">
        <f>IF($E262="","",'【様式１】教育課程特例校指定申請書（新規）'!$F$128)</f>
        <v/>
      </c>
      <c r="AR262" s="73" t="str">
        <f>IF($E262="","",'【様式１】教育課程特例校指定申請書（新規）'!$F$129)</f>
        <v/>
      </c>
      <c r="AS262" s="74" t="str">
        <f t="shared" si="3"/>
        <v/>
      </c>
    </row>
    <row r="263" spans="1:45">
      <c r="A263" s="64" t="str">
        <f>IF(E263="","",'【様式１】教育課程特例校指定申請書（新規）'!E$22)</f>
        <v/>
      </c>
      <c r="B263" s="65" t="str">
        <f>IF(E263="","",'【様式１】教育課程特例校指定申請書（新規）'!E$20)</f>
        <v/>
      </c>
      <c r="C263" s="65" t="str">
        <f>IF(E263="","",'【様式１】教育課程特例校指定申請書（新規）'!E$19)</f>
        <v/>
      </c>
      <c r="D263" s="70" t="str">
        <f>IF(E263="","",IF('【様式１】教育課程特例校指定申請書（新規）'!E$17="私立（学校法人立）","私立",IF('【様式１】教育課程特例校指定申請書（新規）'!E$17="私立（学校設置会社立）","株立",'【様式１】教育課程特例校指定申請書（新規）'!E$17)))</f>
        <v/>
      </c>
      <c r="E263" s="67"/>
      <c r="F263" s="70" t="str">
        <f>IF(E263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3" s="70" t="str">
        <f>IF(E263="","",IF(MONTH('【様式１】教育課程特例校指定申請書（新規）'!J$5)&lt;4,YEAR('【様式１】教育課程特例校指定申請書（新規）'!J$5),YEAR('【様式１】教育課程特例校指定申請書（新規）'!J$5)+1)+0.4)</f>
        <v/>
      </c>
      <c r="H263" s="65"/>
      <c r="I263" s="65"/>
      <c r="J263" s="65"/>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73" t="str">
        <f>IF($E263="","",'【様式１】教育課程特例校指定申請書（新規）'!$F$113)</f>
        <v/>
      </c>
      <c r="AH263" s="73" t="str">
        <f>IF($E263="","",'【様式１】教育課程特例校指定申請書（新規）'!$F$114)</f>
        <v/>
      </c>
      <c r="AI263" s="73" t="str">
        <f>IF($E263="","",'【様式１】教育課程特例校指定申請書（新規）'!$F$115)</f>
        <v/>
      </c>
      <c r="AJ263" s="73" t="str">
        <f>IF($E263="","",'【様式１】教育課程特例校指定申請書（新規）'!$F$116)</f>
        <v/>
      </c>
      <c r="AK263" s="73" t="str">
        <f>IF($E263="","",'【様式１】教育課程特例校指定申請書（新規）'!$F$117)</f>
        <v/>
      </c>
      <c r="AL263" s="73" t="str">
        <f>IF($E263="","",'【様式１】教育課程特例校指定申請書（新規）'!$F$118)</f>
        <v/>
      </c>
      <c r="AM263" s="73" t="str">
        <f>IF($E263="","",'【様式１】教育課程特例校指定申請書（新規）'!$F$124)</f>
        <v/>
      </c>
      <c r="AN263" s="73" t="str">
        <f>IF($E263="","",'【様式１】教育課程特例校指定申請書（新規）'!$F$125)</f>
        <v/>
      </c>
      <c r="AO263" s="73" t="str">
        <f>IF($E263="","",'【様式１】教育課程特例校指定申請書（新規）'!$F$126)</f>
        <v/>
      </c>
      <c r="AP263" s="73" t="str">
        <f>IF($E263="","",'【様式１】教育課程特例校指定申請書（新規）'!$F$127)</f>
        <v/>
      </c>
      <c r="AQ263" s="73" t="str">
        <f>IF($E263="","",'【様式１】教育課程特例校指定申請書（新規）'!$F$128)</f>
        <v/>
      </c>
      <c r="AR263" s="73" t="str">
        <f>IF($E263="","",'【様式１】教育課程特例校指定申請書（新規）'!$F$129)</f>
        <v/>
      </c>
      <c r="AS263" s="74" t="str">
        <f t="shared" si="3"/>
        <v/>
      </c>
    </row>
    <row r="264" spans="1:45">
      <c r="A264" s="64" t="str">
        <f>IF(E264="","",'【様式１】教育課程特例校指定申請書（新規）'!E$22)</f>
        <v/>
      </c>
      <c r="B264" s="65" t="str">
        <f>IF(E264="","",'【様式１】教育課程特例校指定申請書（新規）'!E$20)</f>
        <v/>
      </c>
      <c r="C264" s="65" t="str">
        <f>IF(E264="","",'【様式１】教育課程特例校指定申請書（新規）'!E$19)</f>
        <v/>
      </c>
      <c r="D264" s="70" t="str">
        <f>IF(E264="","",IF('【様式１】教育課程特例校指定申請書（新規）'!E$17="私立（学校法人立）","私立",IF('【様式１】教育課程特例校指定申請書（新規）'!E$17="私立（学校設置会社立）","株立",'【様式１】教育課程特例校指定申請書（新規）'!E$17)))</f>
        <v/>
      </c>
      <c r="E264" s="67"/>
      <c r="F264" s="70" t="str">
        <f>IF(E264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4" s="70" t="str">
        <f>IF(E264="","",IF(MONTH('【様式１】教育課程特例校指定申請書（新規）'!J$5)&lt;4,YEAR('【様式１】教育課程特例校指定申請書（新規）'!J$5),YEAR('【様式１】教育課程特例校指定申請書（新規）'!J$5)+1)+0.4)</f>
        <v/>
      </c>
      <c r="H264" s="65"/>
      <c r="I264" s="65"/>
      <c r="J264" s="65"/>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73" t="str">
        <f>IF($E264="","",'【様式１】教育課程特例校指定申請書（新規）'!$F$113)</f>
        <v/>
      </c>
      <c r="AH264" s="73" t="str">
        <f>IF($E264="","",'【様式１】教育課程特例校指定申請書（新規）'!$F$114)</f>
        <v/>
      </c>
      <c r="AI264" s="73" t="str">
        <f>IF($E264="","",'【様式１】教育課程特例校指定申請書（新規）'!$F$115)</f>
        <v/>
      </c>
      <c r="AJ264" s="73" t="str">
        <f>IF($E264="","",'【様式１】教育課程特例校指定申請書（新規）'!$F$116)</f>
        <v/>
      </c>
      <c r="AK264" s="73" t="str">
        <f>IF($E264="","",'【様式１】教育課程特例校指定申請書（新規）'!$F$117)</f>
        <v/>
      </c>
      <c r="AL264" s="73" t="str">
        <f>IF($E264="","",'【様式１】教育課程特例校指定申請書（新規）'!$F$118)</f>
        <v/>
      </c>
      <c r="AM264" s="73" t="str">
        <f>IF($E264="","",'【様式１】教育課程特例校指定申請書（新規）'!$F$124)</f>
        <v/>
      </c>
      <c r="AN264" s="73" t="str">
        <f>IF($E264="","",'【様式１】教育課程特例校指定申請書（新規）'!$F$125)</f>
        <v/>
      </c>
      <c r="AO264" s="73" t="str">
        <f>IF($E264="","",'【様式１】教育課程特例校指定申請書（新規）'!$F$126)</f>
        <v/>
      </c>
      <c r="AP264" s="73" t="str">
        <f>IF($E264="","",'【様式１】教育課程特例校指定申請書（新規）'!$F$127)</f>
        <v/>
      </c>
      <c r="AQ264" s="73" t="str">
        <f>IF($E264="","",'【様式１】教育課程特例校指定申請書（新規）'!$F$128)</f>
        <v/>
      </c>
      <c r="AR264" s="73" t="str">
        <f>IF($E264="","",'【様式１】教育課程特例校指定申請書（新規）'!$F$129)</f>
        <v/>
      </c>
      <c r="AS264" s="74" t="str">
        <f t="shared" si="3"/>
        <v/>
      </c>
    </row>
    <row r="265" spans="1:45">
      <c r="A265" s="64" t="str">
        <f>IF(E265="","",'【様式１】教育課程特例校指定申請書（新規）'!E$22)</f>
        <v/>
      </c>
      <c r="B265" s="65" t="str">
        <f>IF(E265="","",'【様式１】教育課程特例校指定申請書（新規）'!E$20)</f>
        <v/>
      </c>
      <c r="C265" s="65" t="str">
        <f>IF(E265="","",'【様式１】教育課程特例校指定申請書（新規）'!E$19)</f>
        <v/>
      </c>
      <c r="D265" s="70" t="str">
        <f>IF(E265="","",IF('【様式１】教育課程特例校指定申請書（新規）'!E$17="私立（学校法人立）","私立",IF('【様式１】教育課程特例校指定申請書（新規）'!E$17="私立（学校設置会社立）","株立",'【様式１】教育課程特例校指定申請書（新規）'!E$17)))</f>
        <v/>
      </c>
      <c r="E265" s="67"/>
      <c r="F265" s="70" t="str">
        <f>IF(E265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5" s="70" t="str">
        <f>IF(E265="","",IF(MONTH('【様式１】教育課程特例校指定申請書（新規）'!J$5)&lt;4,YEAR('【様式１】教育課程特例校指定申請書（新規）'!J$5),YEAR('【様式１】教育課程特例校指定申請書（新規）'!J$5)+1)+0.4)</f>
        <v/>
      </c>
      <c r="H265" s="65"/>
      <c r="I265" s="65"/>
      <c r="J265" s="65"/>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73" t="str">
        <f>IF($E265="","",'【様式１】教育課程特例校指定申請書（新規）'!$F$113)</f>
        <v/>
      </c>
      <c r="AH265" s="73" t="str">
        <f>IF($E265="","",'【様式１】教育課程特例校指定申請書（新規）'!$F$114)</f>
        <v/>
      </c>
      <c r="AI265" s="73" t="str">
        <f>IF($E265="","",'【様式１】教育課程特例校指定申請書（新規）'!$F$115)</f>
        <v/>
      </c>
      <c r="AJ265" s="73" t="str">
        <f>IF($E265="","",'【様式１】教育課程特例校指定申請書（新規）'!$F$116)</f>
        <v/>
      </c>
      <c r="AK265" s="73" t="str">
        <f>IF($E265="","",'【様式１】教育課程特例校指定申請書（新規）'!$F$117)</f>
        <v/>
      </c>
      <c r="AL265" s="73" t="str">
        <f>IF($E265="","",'【様式１】教育課程特例校指定申請書（新規）'!$F$118)</f>
        <v/>
      </c>
      <c r="AM265" s="73" t="str">
        <f>IF($E265="","",'【様式１】教育課程特例校指定申請書（新規）'!$F$124)</f>
        <v/>
      </c>
      <c r="AN265" s="73" t="str">
        <f>IF($E265="","",'【様式１】教育課程特例校指定申請書（新規）'!$F$125)</f>
        <v/>
      </c>
      <c r="AO265" s="73" t="str">
        <f>IF($E265="","",'【様式１】教育課程特例校指定申請書（新規）'!$F$126)</f>
        <v/>
      </c>
      <c r="AP265" s="73" t="str">
        <f>IF($E265="","",'【様式１】教育課程特例校指定申請書（新規）'!$F$127)</f>
        <v/>
      </c>
      <c r="AQ265" s="73" t="str">
        <f>IF($E265="","",'【様式１】教育課程特例校指定申請書（新規）'!$F$128)</f>
        <v/>
      </c>
      <c r="AR265" s="73" t="str">
        <f>IF($E265="","",'【様式１】教育課程特例校指定申請書（新規）'!$F$129)</f>
        <v/>
      </c>
      <c r="AS265" s="74" t="str">
        <f t="shared" si="3"/>
        <v/>
      </c>
    </row>
    <row r="266" spans="1:45">
      <c r="A266" s="64" t="str">
        <f>IF(E266="","",'【様式１】教育課程特例校指定申請書（新規）'!E$22)</f>
        <v/>
      </c>
      <c r="B266" s="65" t="str">
        <f>IF(E266="","",'【様式１】教育課程特例校指定申請書（新規）'!E$20)</f>
        <v/>
      </c>
      <c r="C266" s="65" t="str">
        <f>IF(E266="","",'【様式１】教育課程特例校指定申請書（新規）'!E$19)</f>
        <v/>
      </c>
      <c r="D266" s="70" t="str">
        <f>IF(E266="","",IF('【様式１】教育課程特例校指定申請書（新規）'!E$17="私立（学校法人立）","私立",IF('【様式１】教育課程特例校指定申請書（新規）'!E$17="私立（学校設置会社立）","株立",'【様式１】教育課程特例校指定申請書（新規）'!E$17)))</f>
        <v/>
      </c>
      <c r="E266" s="67"/>
      <c r="F266" s="70" t="str">
        <f>IF(E266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6" s="70" t="str">
        <f>IF(E266="","",IF(MONTH('【様式１】教育課程特例校指定申請書（新規）'!J$5)&lt;4,YEAR('【様式１】教育課程特例校指定申請書（新規）'!J$5),YEAR('【様式１】教育課程特例校指定申請書（新規）'!J$5)+1)+0.4)</f>
        <v/>
      </c>
      <c r="H266" s="65"/>
      <c r="I266" s="65"/>
      <c r="J266" s="65"/>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73" t="str">
        <f>IF($E266="","",'【様式１】教育課程特例校指定申請書（新規）'!$F$113)</f>
        <v/>
      </c>
      <c r="AH266" s="73" t="str">
        <f>IF($E266="","",'【様式１】教育課程特例校指定申請書（新規）'!$F$114)</f>
        <v/>
      </c>
      <c r="AI266" s="73" t="str">
        <f>IF($E266="","",'【様式１】教育課程特例校指定申請書（新規）'!$F$115)</f>
        <v/>
      </c>
      <c r="AJ266" s="73" t="str">
        <f>IF($E266="","",'【様式１】教育課程特例校指定申請書（新規）'!$F$116)</f>
        <v/>
      </c>
      <c r="AK266" s="73" t="str">
        <f>IF($E266="","",'【様式１】教育課程特例校指定申請書（新規）'!$F$117)</f>
        <v/>
      </c>
      <c r="AL266" s="73" t="str">
        <f>IF($E266="","",'【様式１】教育課程特例校指定申請書（新規）'!$F$118)</f>
        <v/>
      </c>
      <c r="AM266" s="73" t="str">
        <f>IF($E266="","",'【様式１】教育課程特例校指定申請書（新規）'!$F$124)</f>
        <v/>
      </c>
      <c r="AN266" s="73" t="str">
        <f>IF($E266="","",'【様式１】教育課程特例校指定申請書（新規）'!$F$125)</f>
        <v/>
      </c>
      <c r="AO266" s="73" t="str">
        <f>IF($E266="","",'【様式１】教育課程特例校指定申請書（新規）'!$F$126)</f>
        <v/>
      </c>
      <c r="AP266" s="73" t="str">
        <f>IF($E266="","",'【様式１】教育課程特例校指定申請書（新規）'!$F$127)</f>
        <v/>
      </c>
      <c r="AQ266" s="73" t="str">
        <f>IF($E266="","",'【様式１】教育課程特例校指定申請書（新規）'!$F$128)</f>
        <v/>
      </c>
      <c r="AR266" s="73" t="str">
        <f>IF($E266="","",'【様式１】教育課程特例校指定申請書（新規）'!$F$129)</f>
        <v/>
      </c>
      <c r="AS266" s="74" t="str">
        <f t="shared" si="3"/>
        <v/>
      </c>
    </row>
    <row r="267" spans="1:45">
      <c r="A267" s="64" t="str">
        <f>IF(E267="","",'【様式１】教育課程特例校指定申請書（新規）'!E$22)</f>
        <v/>
      </c>
      <c r="B267" s="65" t="str">
        <f>IF(E267="","",'【様式１】教育課程特例校指定申請書（新規）'!E$20)</f>
        <v/>
      </c>
      <c r="C267" s="65" t="str">
        <f>IF(E267="","",'【様式１】教育課程特例校指定申請書（新規）'!E$19)</f>
        <v/>
      </c>
      <c r="D267" s="70" t="str">
        <f>IF(E267="","",IF('【様式１】教育課程特例校指定申請書（新規）'!E$17="私立（学校法人立）","私立",IF('【様式１】教育課程特例校指定申請書（新規）'!E$17="私立（学校設置会社立）","株立",'【様式１】教育課程特例校指定申請書（新規）'!E$17)))</f>
        <v/>
      </c>
      <c r="E267" s="67"/>
      <c r="F267" s="70" t="str">
        <f>IF(E267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7" s="70" t="str">
        <f>IF(E267="","",IF(MONTH('【様式１】教育課程特例校指定申請書（新規）'!J$5)&lt;4,YEAR('【様式１】教育課程特例校指定申請書（新規）'!J$5),YEAR('【様式１】教育課程特例校指定申請書（新規）'!J$5)+1)+0.4)</f>
        <v/>
      </c>
      <c r="H267" s="65"/>
      <c r="I267" s="65"/>
      <c r="J267" s="65"/>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73" t="str">
        <f>IF($E267="","",'【様式１】教育課程特例校指定申請書（新規）'!$F$113)</f>
        <v/>
      </c>
      <c r="AH267" s="73" t="str">
        <f>IF($E267="","",'【様式１】教育課程特例校指定申請書（新規）'!$F$114)</f>
        <v/>
      </c>
      <c r="AI267" s="73" t="str">
        <f>IF($E267="","",'【様式１】教育課程特例校指定申請書（新規）'!$F$115)</f>
        <v/>
      </c>
      <c r="AJ267" s="73" t="str">
        <f>IF($E267="","",'【様式１】教育課程特例校指定申請書（新規）'!$F$116)</f>
        <v/>
      </c>
      <c r="AK267" s="73" t="str">
        <f>IF($E267="","",'【様式１】教育課程特例校指定申請書（新規）'!$F$117)</f>
        <v/>
      </c>
      <c r="AL267" s="73" t="str">
        <f>IF($E267="","",'【様式１】教育課程特例校指定申請書（新規）'!$F$118)</f>
        <v/>
      </c>
      <c r="AM267" s="73" t="str">
        <f>IF($E267="","",'【様式１】教育課程特例校指定申請書（新規）'!$F$124)</f>
        <v/>
      </c>
      <c r="AN267" s="73" t="str">
        <f>IF($E267="","",'【様式１】教育課程特例校指定申請書（新規）'!$F$125)</f>
        <v/>
      </c>
      <c r="AO267" s="73" t="str">
        <f>IF($E267="","",'【様式１】教育課程特例校指定申請書（新規）'!$F$126)</f>
        <v/>
      </c>
      <c r="AP267" s="73" t="str">
        <f>IF($E267="","",'【様式１】教育課程特例校指定申請書（新規）'!$F$127)</f>
        <v/>
      </c>
      <c r="AQ267" s="73" t="str">
        <f>IF($E267="","",'【様式１】教育課程特例校指定申請書（新規）'!$F$128)</f>
        <v/>
      </c>
      <c r="AR267" s="73" t="str">
        <f>IF($E267="","",'【様式１】教育課程特例校指定申請書（新規）'!$F$129)</f>
        <v/>
      </c>
      <c r="AS267" s="74" t="str">
        <f t="shared" si="3"/>
        <v/>
      </c>
    </row>
    <row r="268" spans="1:45">
      <c r="A268" s="64" t="str">
        <f>IF(E268="","",'【様式１】教育課程特例校指定申請書（新規）'!E$22)</f>
        <v/>
      </c>
      <c r="B268" s="65" t="str">
        <f>IF(E268="","",'【様式１】教育課程特例校指定申請書（新規）'!E$20)</f>
        <v/>
      </c>
      <c r="C268" s="65" t="str">
        <f>IF(E268="","",'【様式１】教育課程特例校指定申請書（新規）'!E$19)</f>
        <v/>
      </c>
      <c r="D268" s="70" t="str">
        <f>IF(E268="","",IF('【様式１】教育課程特例校指定申請書（新規）'!E$17="私立（学校法人立）","私立",IF('【様式１】教育課程特例校指定申請書（新規）'!E$17="私立（学校設置会社立）","株立",'【様式１】教育課程特例校指定申請書（新規）'!E$17)))</f>
        <v/>
      </c>
      <c r="E268" s="67"/>
      <c r="F268" s="70" t="str">
        <f>IF(E268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8" s="70" t="str">
        <f>IF(E268="","",IF(MONTH('【様式１】教育課程特例校指定申請書（新規）'!J$5)&lt;4,YEAR('【様式１】教育課程特例校指定申請書（新規）'!J$5),YEAR('【様式１】教育課程特例校指定申請書（新規）'!J$5)+1)+0.4)</f>
        <v/>
      </c>
      <c r="H268" s="65"/>
      <c r="I268" s="65"/>
      <c r="J268" s="65"/>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73" t="str">
        <f>IF($E268="","",'【様式１】教育課程特例校指定申請書（新規）'!$F$113)</f>
        <v/>
      </c>
      <c r="AH268" s="73" t="str">
        <f>IF($E268="","",'【様式１】教育課程特例校指定申請書（新規）'!$F$114)</f>
        <v/>
      </c>
      <c r="AI268" s="73" t="str">
        <f>IF($E268="","",'【様式１】教育課程特例校指定申請書（新規）'!$F$115)</f>
        <v/>
      </c>
      <c r="AJ268" s="73" t="str">
        <f>IF($E268="","",'【様式１】教育課程特例校指定申請書（新規）'!$F$116)</f>
        <v/>
      </c>
      <c r="AK268" s="73" t="str">
        <f>IF($E268="","",'【様式１】教育課程特例校指定申請書（新規）'!$F$117)</f>
        <v/>
      </c>
      <c r="AL268" s="73" t="str">
        <f>IF($E268="","",'【様式１】教育課程特例校指定申請書（新規）'!$F$118)</f>
        <v/>
      </c>
      <c r="AM268" s="73" t="str">
        <f>IF($E268="","",'【様式１】教育課程特例校指定申請書（新規）'!$F$124)</f>
        <v/>
      </c>
      <c r="AN268" s="73" t="str">
        <f>IF($E268="","",'【様式１】教育課程特例校指定申請書（新規）'!$F$125)</f>
        <v/>
      </c>
      <c r="AO268" s="73" t="str">
        <f>IF($E268="","",'【様式１】教育課程特例校指定申請書（新規）'!$F$126)</f>
        <v/>
      </c>
      <c r="AP268" s="73" t="str">
        <f>IF($E268="","",'【様式１】教育課程特例校指定申請書（新規）'!$F$127)</f>
        <v/>
      </c>
      <c r="AQ268" s="73" t="str">
        <f>IF($E268="","",'【様式１】教育課程特例校指定申請書（新規）'!$F$128)</f>
        <v/>
      </c>
      <c r="AR268" s="73" t="str">
        <f>IF($E268="","",'【様式１】教育課程特例校指定申請書（新規）'!$F$129)</f>
        <v/>
      </c>
      <c r="AS268" s="74" t="str">
        <f t="shared" si="3"/>
        <v/>
      </c>
    </row>
    <row r="269" spans="1:45">
      <c r="A269" s="64" t="str">
        <f>IF(E269="","",'【様式１】教育課程特例校指定申請書（新規）'!E$22)</f>
        <v/>
      </c>
      <c r="B269" s="65" t="str">
        <f>IF(E269="","",'【様式１】教育課程特例校指定申請書（新規）'!E$20)</f>
        <v/>
      </c>
      <c r="C269" s="65" t="str">
        <f>IF(E269="","",'【様式１】教育課程特例校指定申請書（新規）'!E$19)</f>
        <v/>
      </c>
      <c r="D269" s="70" t="str">
        <f>IF(E269="","",IF('【様式１】教育課程特例校指定申請書（新規）'!E$17="私立（学校法人立）","私立",IF('【様式１】教育課程特例校指定申請書（新規）'!E$17="私立（学校設置会社立）","株立",'【様式１】教育課程特例校指定申請書（新規）'!E$17)))</f>
        <v/>
      </c>
      <c r="E269" s="67"/>
      <c r="F269" s="70" t="str">
        <f>IF(E269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69" s="70" t="str">
        <f>IF(E269="","",IF(MONTH('【様式１】教育課程特例校指定申請書（新規）'!J$5)&lt;4,YEAR('【様式１】教育課程特例校指定申請書（新規）'!J$5),YEAR('【様式１】教育課程特例校指定申請書（新規）'!J$5)+1)+0.4)</f>
        <v/>
      </c>
      <c r="H269" s="65"/>
      <c r="I269" s="65"/>
      <c r="J269" s="65"/>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73" t="str">
        <f>IF($E269="","",'【様式１】教育課程特例校指定申請書（新規）'!$F$113)</f>
        <v/>
      </c>
      <c r="AH269" s="73" t="str">
        <f>IF($E269="","",'【様式１】教育課程特例校指定申請書（新規）'!$F$114)</f>
        <v/>
      </c>
      <c r="AI269" s="73" t="str">
        <f>IF($E269="","",'【様式１】教育課程特例校指定申請書（新規）'!$F$115)</f>
        <v/>
      </c>
      <c r="AJ269" s="73" t="str">
        <f>IF($E269="","",'【様式１】教育課程特例校指定申請書（新規）'!$F$116)</f>
        <v/>
      </c>
      <c r="AK269" s="73" t="str">
        <f>IF($E269="","",'【様式１】教育課程特例校指定申請書（新規）'!$F$117)</f>
        <v/>
      </c>
      <c r="AL269" s="73" t="str">
        <f>IF($E269="","",'【様式１】教育課程特例校指定申請書（新規）'!$F$118)</f>
        <v/>
      </c>
      <c r="AM269" s="73" t="str">
        <f>IF($E269="","",'【様式１】教育課程特例校指定申請書（新規）'!$F$124)</f>
        <v/>
      </c>
      <c r="AN269" s="73" t="str">
        <f>IF($E269="","",'【様式１】教育課程特例校指定申請書（新規）'!$F$125)</f>
        <v/>
      </c>
      <c r="AO269" s="73" t="str">
        <f>IF($E269="","",'【様式１】教育課程特例校指定申請書（新規）'!$F$126)</f>
        <v/>
      </c>
      <c r="AP269" s="73" t="str">
        <f>IF($E269="","",'【様式１】教育課程特例校指定申請書（新規）'!$F$127)</f>
        <v/>
      </c>
      <c r="AQ269" s="73" t="str">
        <f>IF($E269="","",'【様式１】教育課程特例校指定申請書（新規）'!$F$128)</f>
        <v/>
      </c>
      <c r="AR269" s="73" t="str">
        <f>IF($E269="","",'【様式１】教育課程特例校指定申請書（新規）'!$F$129)</f>
        <v/>
      </c>
      <c r="AS269" s="74" t="str">
        <f t="shared" si="3"/>
        <v/>
      </c>
    </row>
    <row r="270" spans="1:45">
      <c r="A270" s="64" t="str">
        <f>IF(E270="","",'【様式１】教育課程特例校指定申請書（新規）'!E$22)</f>
        <v/>
      </c>
      <c r="B270" s="65" t="str">
        <f>IF(E270="","",'【様式１】教育課程特例校指定申請書（新規）'!E$20)</f>
        <v/>
      </c>
      <c r="C270" s="65" t="str">
        <f>IF(E270="","",'【様式１】教育課程特例校指定申請書（新規）'!E$19)</f>
        <v/>
      </c>
      <c r="D270" s="70" t="str">
        <f>IF(E270="","",IF('【様式１】教育課程特例校指定申請書（新規）'!E$17="私立（学校法人立）","私立",IF('【様式１】教育課程特例校指定申請書（新規）'!E$17="私立（学校設置会社立）","株立",'【様式１】教育課程特例校指定申請書（新規）'!E$17)))</f>
        <v/>
      </c>
      <c r="E270" s="67"/>
      <c r="F270" s="70" t="str">
        <f>IF(E270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0" s="70" t="str">
        <f>IF(E270="","",IF(MONTH('【様式１】教育課程特例校指定申請書（新規）'!J$5)&lt;4,YEAR('【様式１】教育課程特例校指定申請書（新規）'!J$5),YEAR('【様式１】教育課程特例校指定申請書（新規）'!J$5)+1)+0.4)</f>
        <v/>
      </c>
      <c r="H270" s="65"/>
      <c r="I270" s="65"/>
      <c r="J270" s="65"/>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73" t="str">
        <f>IF($E270="","",'【様式１】教育課程特例校指定申請書（新規）'!$F$113)</f>
        <v/>
      </c>
      <c r="AH270" s="73" t="str">
        <f>IF($E270="","",'【様式１】教育課程特例校指定申請書（新規）'!$F$114)</f>
        <v/>
      </c>
      <c r="AI270" s="73" t="str">
        <f>IF($E270="","",'【様式１】教育課程特例校指定申請書（新規）'!$F$115)</f>
        <v/>
      </c>
      <c r="AJ270" s="73" t="str">
        <f>IF($E270="","",'【様式１】教育課程特例校指定申請書（新規）'!$F$116)</f>
        <v/>
      </c>
      <c r="AK270" s="73" t="str">
        <f>IF($E270="","",'【様式１】教育課程特例校指定申請書（新規）'!$F$117)</f>
        <v/>
      </c>
      <c r="AL270" s="73" t="str">
        <f>IF($E270="","",'【様式１】教育課程特例校指定申請書（新規）'!$F$118)</f>
        <v/>
      </c>
      <c r="AM270" s="73" t="str">
        <f>IF($E270="","",'【様式１】教育課程特例校指定申請書（新規）'!$F$124)</f>
        <v/>
      </c>
      <c r="AN270" s="73" t="str">
        <f>IF($E270="","",'【様式１】教育課程特例校指定申請書（新規）'!$F$125)</f>
        <v/>
      </c>
      <c r="AO270" s="73" t="str">
        <f>IF($E270="","",'【様式１】教育課程特例校指定申請書（新規）'!$F$126)</f>
        <v/>
      </c>
      <c r="AP270" s="73" t="str">
        <f>IF($E270="","",'【様式１】教育課程特例校指定申請書（新規）'!$F$127)</f>
        <v/>
      </c>
      <c r="AQ270" s="73" t="str">
        <f>IF($E270="","",'【様式１】教育課程特例校指定申請書（新規）'!$F$128)</f>
        <v/>
      </c>
      <c r="AR270" s="73" t="str">
        <f>IF($E270="","",'【様式１】教育課程特例校指定申請書（新規）'!$F$129)</f>
        <v/>
      </c>
      <c r="AS270" s="74" t="str">
        <f t="shared" si="3"/>
        <v/>
      </c>
    </row>
    <row r="271" spans="1:45">
      <c r="A271" s="64" t="str">
        <f>IF(E271="","",'【様式１】教育課程特例校指定申請書（新規）'!E$22)</f>
        <v/>
      </c>
      <c r="B271" s="65" t="str">
        <f>IF(E271="","",'【様式１】教育課程特例校指定申請書（新規）'!E$20)</f>
        <v/>
      </c>
      <c r="C271" s="65" t="str">
        <f>IF(E271="","",'【様式１】教育課程特例校指定申請書（新規）'!E$19)</f>
        <v/>
      </c>
      <c r="D271" s="70" t="str">
        <f>IF(E271="","",IF('【様式１】教育課程特例校指定申請書（新規）'!E$17="私立（学校法人立）","私立",IF('【様式１】教育課程特例校指定申請書（新規）'!E$17="私立（学校設置会社立）","株立",'【様式１】教育課程特例校指定申請書（新規）'!E$17)))</f>
        <v/>
      </c>
      <c r="E271" s="67"/>
      <c r="F271" s="70" t="str">
        <f>IF(E271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1" s="70" t="str">
        <f>IF(E271="","",IF(MONTH('【様式１】教育課程特例校指定申請書（新規）'!J$5)&lt;4,YEAR('【様式１】教育課程特例校指定申請書（新規）'!J$5),YEAR('【様式１】教育課程特例校指定申請書（新規）'!J$5)+1)+0.4)</f>
        <v/>
      </c>
      <c r="H271" s="65"/>
      <c r="I271" s="65"/>
      <c r="J271" s="65"/>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73" t="str">
        <f>IF($E271="","",'【様式１】教育課程特例校指定申請書（新規）'!$F$113)</f>
        <v/>
      </c>
      <c r="AH271" s="73" t="str">
        <f>IF($E271="","",'【様式１】教育課程特例校指定申請書（新規）'!$F$114)</f>
        <v/>
      </c>
      <c r="AI271" s="73" t="str">
        <f>IF($E271="","",'【様式１】教育課程特例校指定申請書（新規）'!$F$115)</f>
        <v/>
      </c>
      <c r="AJ271" s="73" t="str">
        <f>IF($E271="","",'【様式１】教育課程特例校指定申請書（新規）'!$F$116)</f>
        <v/>
      </c>
      <c r="AK271" s="73" t="str">
        <f>IF($E271="","",'【様式１】教育課程特例校指定申請書（新規）'!$F$117)</f>
        <v/>
      </c>
      <c r="AL271" s="73" t="str">
        <f>IF($E271="","",'【様式１】教育課程特例校指定申請書（新規）'!$F$118)</f>
        <v/>
      </c>
      <c r="AM271" s="73" t="str">
        <f>IF($E271="","",'【様式１】教育課程特例校指定申請書（新規）'!$F$124)</f>
        <v/>
      </c>
      <c r="AN271" s="73" t="str">
        <f>IF($E271="","",'【様式１】教育課程特例校指定申請書（新規）'!$F$125)</f>
        <v/>
      </c>
      <c r="AO271" s="73" t="str">
        <f>IF($E271="","",'【様式１】教育課程特例校指定申請書（新規）'!$F$126)</f>
        <v/>
      </c>
      <c r="AP271" s="73" t="str">
        <f>IF($E271="","",'【様式１】教育課程特例校指定申請書（新規）'!$F$127)</f>
        <v/>
      </c>
      <c r="AQ271" s="73" t="str">
        <f>IF($E271="","",'【様式１】教育課程特例校指定申請書（新規）'!$F$128)</f>
        <v/>
      </c>
      <c r="AR271" s="73" t="str">
        <f>IF($E271="","",'【様式１】教育課程特例校指定申請書（新規）'!$F$129)</f>
        <v/>
      </c>
      <c r="AS271" s="74" t="str">
        <f t="shared" ref="AS271:AS334" si="4">IF(E271="","",IF(E270="","エラー！入力箇所を確認してください。",IF(COUNTA(K271:AF271)=0,"エラー！教育課程の特例を記入してください。","")))</f>
        <v/>
      </c>
    </row>
    <row r="272" spans="1:45">
      <c r="A272" s="64" t="str">
        <f>IF(E272="","",'【様式１】教育課程特例校指定申請書（新規）'!E$22)</f>
        <v/>
      </c>
      <c r="B272" s="65" t="str">
        <f>IF(E272="","",'【様式１】教育課程特例校指定申請書（新規）'!E$20)</f>
        <v/>
      </c>
      <c r="C272" s="65" t="str">
        <f>IF(E272="","",'【様式１】教育課程特例校指定申請書（新規）'!E$19)</f>
        <v/>
      </c>
      <c r="D272" s="70" t="str">
        <f>IF(E272="","",IF('【様式１】教育課程特例校指定申請書（新規）'!E$17="私立（学校法人立）","私立",IF('【様式１】教育課程特例校指定申請書（新規）'!E$17="私立（学校設置会社立）","株立",'【様式１】教育課程特例校指定申請書（新規）'!E$17)))</f>
        <v/>
      </c>
      <c r="E272" s="67"/>
      <c r="F272" s="70" t="str">
        <f>IF(E272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2" s="70" t="str">
        <f>IF(E272="","",IF(MONTH('【様式１】教育課程特例校指定申請書（新規）'!J$5)&lt;4,YEAR('【様式１】教育課程特例校指定申請書（新規）'!J$5),YEAR('【様式１】教育課程特例校指定申請書（新規）'!J$5)+1)+0.4)</f>
        <v/>
      </c>
      <c r="H272" s="65"/>
      <c r="I272" s="65"/>
      <c r="J272" s="65"/>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73" t="str">
        <f>IF($E272="","",'【様式１】教育課程特例校指定申請書（新規）'!$F$113)</f>
        <v/>
      </c>
      <c r="AH272" s="73" t="str">
        <f>IF($E272="","",'【様式１】教育課程特例校指定申請書（新規）'!$F$114)</f>
        <v/>
      </c>
      <c r="AI272" s="73" t="str">
        <f>IF($E272="","",'【様式１】教育課程特例校指定申請書（新規）'!$F$115)</f>
        <v/>
      </c>
      <c r="AJ272" s="73" t="str">
        <f>IF($E272="","",'【様式１】教育課程特例校指定申請書（新規）'!$F$116)</f>
        <v/>
      </c>
      <c r="AK272" s="73" t="str">
        <f>IF($E272="","",'【様式１】教育課程特例校指定申請書（新規）'!$F$117)</f>
        <v/>
      </c>
      <c r="AL272" s="73" t="str">
        <f>IF($E272="","",'【様式１】教育課程特例校指定申請書（新規）'!$F$118)</f>
        <v/>
      </c>
      <c r="AM272" s="73" t="str">
        <f>IF($E272="","",'【様式１】教育課程特例校指定申請書（新規）'!$F$124)</f>
        <v/>
      </c>
      <c r="AN272" s="73" t="str">
        <f>IF($E272="","",'【様式１】教育課程特例校指定申請書（新規）'!$F$125)</f>
        <v/>
      </c>
      <c r="AO272" s="73" t="str">
        <f>IF($E272="","",'【様式１】教育課程特例校指定申請書（新規）'!$F$126)</f>
        <v/>
      </c>
      <c r="AP272" s="73" t="str">
        <f>IF($E272="","",'【様式１】教育課程特例校指定申請書（新規）'!$F$127)</f>
        <v/>
      </c>
      <c r="AQ272" s="73" t="str">
        <f>IF($E272="","",'【様式１】教育課程特例校指定申請書（新規）'!$F$128)</f>
        <v/>
      </c>
      <c r="AR272" s="73" t="str">
        <f>IF($E272="","",'【様式１】教育課程特例校指定申請書（新規）'!$F$129)</f>
        <v/>
      </c>
      <c r="AS272" s="74" t="str">
        <f t="shared" si="4"/>
        <v/>
      </c>
    </row>
    <row r="273" spans="1:45">
      <c r="A273" s="64" t="str">
        <f>IF(E273="","",'【様式１】教育課程特例校指定申請書（新規）'!E$22)</f>
        <v/>
      </c>
      <c r="B273" s="65" t="str">
        <f>IF(E273="","",'【様式１】教育課程特例校指定申請書（新規）'!E$20)</f>
        <v/>
      </c>
      <c r="C273" s="65" t="str">
        <f>IF(E273="","",'【様式１】教育課程特例校指定申請書（新規）'!E$19)</f>
        <v/>
      </c>
      <c r="D273" s="70" t="str">
        <f>IF(E273="","",IF('【様式１】教育課程特例校指定申請書（新規）'!E$17="私立（学校法人立）","私立",IF('【様式１】教育課程特例校指定申請書（新規）'!E$17="私立（学校設置会社立）","株立",'【様式１】教育課程特例校指定申請書（新規）'!E$17)))</f>
        <v/>
      </c>
      <c r="E273" s="67"/>
      <c r="F273" s="70" t="str">
        <f>IF(E273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3" s="70" t="str">
        <f>IF(E273="","",IF(MONTH('【様式１】教育課程特例校指定申請書（新規）'!J$5)&lt;4,YEAR('【様式１】教育課程特例校指定申請書（新規）'!J$5),YEAR('【様式１】教育課程特例校指定申請書（新規）'!J$5)+1)+0.4)</f>
        <v/>
      </c>
      <c r="H273" s="65"/>
      <c r="I273" s="65"/>
      <c r="J273" s="65"/>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73" t="str">
        <f>IF($E273="","",'【様式１】教育課程特例校指定申請書（新規）'!$F$113)</f>
        <v/>
      </c>
      <c r="AH273" s="73" t="str">
        <f>IF($E273="","",'【様式１】教育課程特例校指定申請書（新規）'!$F$114)</f>
        <v/>
      </c>
      <c r="AI273" s="73" t="str">
        <f>IF($E273="","",'【様式１】教育課程特例校指定申請書（新規）'!$F$115)</f>
        <v/>
      </c>
      <c r="AJ273" s="73" t="str">
        <f>IF($E273="","",'【様式１】教育課程特例校指定申請書（新規）'!$F$116)</f>
        <v/>
      </c>
      <c r="AK273" s="73" t="str">
        <f>IF($E273="","",'【様式１】教育課程特例校指定申請書（新規）'!$F$117)</f>
        <v/>
      </c>
      <c r="AL273" s="73" t="str">
        <f>IF($E273="","",'【様式１】教育課程特例校指定申請書（新規）'!$F$118)</f>
        <v/>
      </c>
      <c r="AM273" s="73" t="str">
        <f>IF($E273="","",'【様式１】教育課程特例校指定申請書（新規）'!$F$124)</f>
        <v/>
      </c>
      <c r="AN273" s="73" t="str">
        <f>IF($E273="","",'【様式１】教育課程特例校指定申請書（新規）'!$F$125)</f>
        <v/>
      </c>
      <c r="AO273" s="73" t="str">
        <f>IF($E273="","",'【様式１】教育課程特例校指定申請書（新規）'!$F$126)</f>
        <v/>
      </c>
      <c r="AP273" s="73" t="str">
        <f>IF($E273="","",'【様式１】教育課程特例校指定申請書（新規）'!$F$127)</f>
        <v/>
      </c>
      <c r="AQ273" s="73" t="str">
        <f>IF($E273="","",'【様式１】教育課程特例校指定申請書（新規）'!$F$128)</f>
        <v/>
      </c>
      <c r="AR273" s="73" t="str">
        <f>IF($E273="","",'【様式１】教育課程特例校指定申請書（新規）'!$F$129)</f>
        <v/>
      </c>
      <c r="AS273" s="74" t="str">
        <f t="shared" si="4"/>
        <v/>
      </c>
    </row>
    <row r="274" spans="1:45">
      <c r="A274" s="64" t="str">
        <f>IF(E274="","",'【様式１】教育課程特例校指定申請書（新規）'!E$22)</f>
        <v/>
      </c>
      <c r="B274" s="65" t="str">
        <f>IF(E274="","",'【様式１】教育課程特例校指定申請書（新規）'!E$20)</f>
        <v/>
      </c>
      <c r="C274" s="65" t="str">
        <f>IF(E274="","",'【様式１】教育課程特例校指定申請書（新規）'!E$19)</f>
        <v/>
      </c>
      <c r="D274" s="70" t="str">
        <f>IF(E274="","",IF('【様式１】教育課程特例校指定申請書（新規）'!E$17="私立（学校法人立）","私立",IF('【様式１】教育課程特例校指定申請書（新規）'!E$17="私立（学校設置会社立）","株立",'【様式１】教育課程特例校指定申請書（新規）'!E$17)))</f>
        <v/>
      </c>
      <c r="E274" s="67"/>
      <c r="F274" s="70" t="str">
        <f>IF(E274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4" s="70" t="str">
        <f>IF(E274="","",IF(MONTH('【様式１】教育課程特例校指定申請書（新規）'!J$5)&lt;4,YEAR('【様式１】教育課程特例校指定申請書（新規）'!J$5),YEAR('【様式１】教育課程特例校指定申請書（新規）'!J$5)+1)+0.4)</f>
        <v/>
      </c>
      <c r="H274" s="65"/>
      <c r="I274" s="65"/>
      <c r="J274" s="65"/>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73" t="str">
        <f>IF($E274="","",'【様式１】教育課程特例校指定申請書（新規）'!$F$113)</f>
        <v/>
      </c>
      <c r="AH274" s="73" t="str">
        <f>IF($E274="","",'【様式１】教育課程特例校指定申請書（新規）'!$F$114)</f>
        <v/>
      </c>
      <c r="AI274" s="73" t="str">
        <f>IF($E274="","",'【様式１】教育課程特例校指定申請書（新規）'!$F$115)</f>
        <v/>
      </c>
      <c r="AJ274" s="73" t="str">
        <f>IF($E274="","",'【様式１】教育課程特例校指定申請書（新規）'!$F$116)</f>
        <v/>
      </c>
      <c r="AK274" s="73" t="str">
        <f>IF($E274="","",'【様式１】教育課程特例校指定申請書（新規）'!$F$117)</f>
        <v/>
      </c>
      <c r="AL274" s="73" t="str">
        <f>IF($E274="","",'【様式１】教育課程特例校指定申請書（新規）'!$F$118)</f>
        <v/>
      </c>
      <c r="AM274" s="73" t="str">
        <f>IF($E274="","",'【様式１】教育課程特例校指定申請書（新規）'!$F$124)</f>
        <v/>
      </c>
      <c r="AN274" s="73" t="str">
        <f>IF($E274="","",'【様式１】教育課程特例校指定申請書（新規）'!$F$125)</f>
        <v/>
      </c>
      <c r="AO274" s="73" t="str">
        <f>IF($E274="","",'【様式１】教育課程特例校指定申請書（新規）'!$F$126)</f>
        <v/>
      </c>
      <c r="AP274" s="73" t="str">
        <f>IF($E274="","",'【様式１】教育課程特例校指定申請書（新規）'!$F$127)</f>
        <v/>
      </c>
      <c r="AQ274" s="73" t="str">
        <f>IF($E274="","",'【様式１】教育課程特例校指定申請書（新規）'!$F$128)</f>
        <v/>
      </c>
      <c r="AR274" s="73" t="str">
        <f>IF($E274="","",'【様式１】教育課程特例校指定申請書（新規）'!$F$129)</f>
        <v/>
      </c>
      <c r="AS274" s="74" t="str">
        <f t="shared" si="4"/>
        <v/>
      </c>
    </row>
    <row r="275" spans="1:45">
      <c r="A275" s="64" t="str">
        <f>IF(E275="","",'【様式１】教育課程特例校指定申請書（新規）'!E$22)</f>
        <v/>
      </c>
      <c r="B275" s="65" t="str">
        <f>IF(E275="","",'【様式１】教育課程特例校指定申請書（新規）'!E$20)</f>
        <v/>
      </c>
      <c r="C275" s="65" t="str">
        <f>IF(E275="","",'【様式１】教育課程特例校指定申請書（新規）'!E$19)</f>
        <v/>
      </c>
      <c r="D275" s="70" t="str">
        <f>IF(E275="","",IF('【様式１】教育課程特例校指定申請書（新規）'!E$17="私立（学校法人立）","私立",IF('【様式１】教育課程特例校指定申請書（新規）'!E$17="私立（学校設置会社立）","株立",'【様式１】教育課程特例校指定申請書（新規）'!E$17)))</f>
        <v/>
      </c>
      <c r="E275" s="67"/>
      <c r="F275" s="70" t="str">
        <f>IF(E275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5" s="70" t="str">
        <f>IF(E275="","",IF(MONTH('【様式１】教育課程特例校指定申請書（新規）'!J$5)&lt;4,YEAR('【様式１】教育課程特例校指定申請書（新規）'!J$5),YEAR('【様式１】教育課程特例校指定申請書（新規）'!J$5)+1)+0.4)</f>
        <v/>
      </c>
      <c r="H275" s="65"/>
      <c r="I275" s="65"/>
      <c r="J275" s="65"/>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73" t="str">
        <f>IF($E275="","",'【様式１】教育課程特例校指定申請書（新規）'!$F$113)</f>
        <v/>
      </c>
      <c r="AH275" s="73" t="str">
        <f>IF($E275="","",'【様式１】教育課程特例校指定申請書（新規）'!$F$114)</f>
        <v/>
      </c>
      <c r="AI275" s="73" t="str">
        <f>IF($E275="","",'【様式１】教育課程特例校指定申請書（新規）'!$F$115)</f>
        <v/>
      </c>
      <c r="AJ275" s="73" t="str">
        <f>IF($E275="","",'【様式１】教育課程特例校指定申請書（新規）'!$F$116)</f>
        <v/>
      </c>
      <c r="AK275" s="73" t="str">
        <f>IF($E275="","",'【様式１】教育課程特例校指定申請書（新規）'!$F$117)</f>
        <v/>
      </c>
      <c r="AL275" s="73" t="str">
        <f>IF($E275="","",'【様式１】教育課程特例校指定申請書（新規）'!$F$118)</f>
        <v/>
      </c>
      <c r="AM275" s="73" t="str">
        <f>IF($E275="","",'【様式１】教育課程特例校指定申請書（新規）'!$F$124)</f>
        <v/>
      </c>
      <c r="AN275" s="73" t="str">
        <f>IF($E275="","",'【様式１】教育課程特例校指定申請書（新規）'!$F$125)</f>
        <v/>
      </c>
      <c r="AO275" s="73" t="str">
        <f>IF($E275="","",'【様式１】教育課程特例校指定申請書（新規）'!$F$126)</f>
        <v/>
      </c>
      <c r="AP275" s="73" t="str">
        <f>IF($E275="","",'【様式１】教育課程特例校指定申請書（新規）'!$F$127)</f>
        <v/>
      </c>
      <c r="AQ275" s="73" t="str">
        <f>IF($E275="","",'【様式１】教育課程特例校指定申請書（新規）'!$F$128)</f>
        <v/>
      </c>
      <c r="AR275" s="73" t="str">
        <f>IF($E275="","",'【様式１】教育課程特例校指定申請書（新規）'!$F$129)</f>
        <v/>
      </c>
      <c r="AS275" s="74" t="str">
        <f t="shared" si="4"/>
        <v/>
      </c>
    </row>
    <row r="276" spans="1:45">
      <c r="A276" s="64" t="str">
        <f>IF(E276="","",'【様式１】教育課程特例校指定申請書（新規）'!E$22)</f>
        <v/>
      </c>
      <c r="B276" s="65" t="str">
        <f>IF(E276="","",'【様式１】教育課程特例校指定申請書（新規）'!E$20)</f>
        <v/>
      </c>
      <c r="C276" s="65" t="str">
        <f>IF(E276="","",'【様式１】教育課程特例校指定申請書（新規）'!E$19)</f>
        <v/>
      </c>
      <c r="D276" s="70" t="str">
        <f>IF(E276="","",IF('【様式１】教育課程特例校指定申請書（新規）'!E$17="私立（学校法人立）","私立",IF('【様式１】教育課程特例校指定申請書（新規）'!E$17="私立（学校設置会社立）","株立",'【様式１】教育課程特例校指定申請書（新規）'!E$17)))</f>
        <v/>
      </c>
      <c r="E276" s="67"/>
      <c r="F276" s="70" t="str">
        <f>IF(E276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6" s="70" t="str">
        <f>IF(E276="","",IF(MONTH('【様式１】教育課程特例校指定申請書（新規）'!J$5)&lt;4,YEAR('【様式１】教育課程特例校指定申請書（新規）'!J$5),YEAR('【様式１】教育課程特例校指定申請書（新規）'!J$5)+1)+0.4)</f>
        <v/>
      </c>
      <c r="H276" s="65"/>
      <c r="I276" s="65"/>
      <c r="J276" s="65"/>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73" t="str">
        <f>IF($E276="","",'【様式１】教育課程特例校指定申請書（新規）'!$F$113)</f>
        <v/>
      </c>
      <c r="AH276" s="73" t="str">
        <f>IF($E276="","",'【様式１】教育課程特例校指定申請書（新規）'!$F$114)</f>
        <v/>
      </c>
      <c r="AI276" s="73" t="str">
        <f>IF($E276="","",'【様式１】教育課程特例校指定申請書（新規）'!$F$115)</f>
        <v/>
      </c>
      <c r="AJ276" s="73" t="str">
        <f>IF($E276="","",'【様式１】教育課程特例校指定申請書（新規）'!$F$116)</f>
        <v/>
      </c>
      <c r="AK276" s="73" t="str">
        <f>IF($E276="","",'【様式１】教育課程特例校指定申請書（新規）'!$F$117)</f>
        <v/>
      </c>
      <c r="AL276" s="73" t="str">
        <f>IF($E276="","",'【様式１】教育課程特例校指定申請書（新規）'!$F$118)</f>
        <v/>
      </c>
      <c r="AM276" s="73" t="str">
        <f>IF($E276="","",'【様式１】教育課程特例校指定申請書（新規）'!$F$124)</f>
        <v/>
      </c>
      <c r="AN276" s="73" t="str">
        <f>IF($E276="","",'【様式１】教育課程特例校指定申請書（新規）'!$F$125)</f>
        <v/>
      </c>
      <c r="AO276" s="73" t="str">
        <f>IF($E276="","",'【様式１】教育課程特例校指定申請書（新規）'!$F$126)</f>
        <v/>
      </c>
      <c r="AP276" s="73" t="str">
        <f>IF($E276="","",'【様式１】教育課程特例校指定申請書（新規）'!$F$127)</f>
        <v/>
      </c>
      <c r="AQ276" s="73" t="str">
        <f>IF($E276="","",'【様式１】教育課程特例校指定申請書（新規）'!$F$128)</f>
        <v/>
      </c>
      <c r="AR276" s="73" t="str">
        <f>IF($E276="","",'【様式１】教育課程特例校指定申請書（新規）'!$F$129)</f>
        <v/>
      </c>
      <c r="AS276" s="74" t="str">
        <f t="shared" si="4"/>
        <v/>
      </c>
    </row>
    <row r="277" spans="1:45">
      <c r="A277" s="64" t="str">
        <f>IF(E277="","",'【様式１】教育課程特例校指定申請書（新規）'!E$22)</f>
        <v/>
      </c>
      <c r="B277" s="65" t="str">
        <f>IF(E277="","",'【様式１】教育課程特例校指定申請書（新規）'!E$20)</f>
        <v/>
      </c>
      <c r="C277" s="65" t="str">
        <f>IF(E277="","",'【様式１】教育課程特例校指定申請書（新規）'!E$19)</f>
        <v/>
      </c>
      <c r="D277" s="70" t="str">
        <f>IF(E277="","",IF('【様式１】教育課程特例校指定申請書（新規）'!E$17="私立（学校法人立）","私立",IF('【様式１】教育課程特例校指定申請書（新規）'!E$17="私立（学校設置会社立）","株立",'【様式１】教育課程特例校指定申請書（新規）'!E$17)))</f>
        <v/>
      </c>
      <c r="E277" s="67"/>
      <c r="F277" s="70" t="str">
        <f>IF(E277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7" s="70" t="str">
        <f>IF(E277="","",IF(MONTH('【様式１】教育課程特例校指定申請書（新規）'!J$5)&lt;4,YEAR('【様式１】教育課程特例校指定申請書（新規）'!J$5),YEAR('【様式１】教育課程特例校指定申請書（新規）'!J$5)+1)+0.4)</f>
        <v/>
      </c>
      <c r="H277" s="65"/>
      <c r="I277" s="65"/>
      <c r="J277" s="65"/>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73" t="str">
        <f>IF($E277="","",'【様式１】教育課程特例校指定申請書（新規）'!$F$113)</f>
        <v/>
      </c>
      <c r="AH277" s="73" t="str">
        <f>IF($E277="","",'【様式１】教育課程特例校指定申請書（新規）'!$F$114)</f>
        <v/>
      </c>
      <c r="AI277" s="73" t="str">
        <f>IF($E277="","",'【様式１】教育課程特例校指定申請書（新規）'!$F$115)</f>
        <v/>
      </c>
      <c r="AJ277" s="73" t="str">
        <f>IF($E277="","",'【様式１】教育課程特例校指定申請書（新規）'!$F$116)</f>
        <v/>
      </c>
      <c r="AK277" s="73" t="str">
        <f>IF($E277="","",'【様式１】教育課程特例校指定申請書（新規）'!$F$117)</f>
        <v/>
      </c>
      <c r="AL277" s="73" t="str">
        <f>IF($E277="","",'【様式１】教育課程特例校指定申請書（新規）'!$F$118)</f>
        <v/>
      </c>
      <c r="AM277" s="73" t="str">
        <f>IF($E277="","",'【様式１】教育課程特例校指定申請書（新規）'!$F$124)</f>
        <v/>
      </c>
      <c r="AN277" s="73" t="str">
        <f>IF($E277="","",'【様式１】教育課程特例校指定申請書（新規）'!$F$125)</f>
        <v/>
      </c>
      <c r="AO277" s="73" t="str">
        <f>IF($E277="","",'【様式１】教育課程特例校指定申請書（新規）'!$F$126)</f>
        <v/>
      </c>
      <c r="AP277" s="73" t="str">
        <f>IF($E277="","",'【様式１】教育課程特例校指定申請書（新規）'!$F$127)</f>
        <v/>
      </c>
      <c r="AQ277" s="73" t="str">
        <f>IF($E277="","",'【様式１】教育課程特例校指定申請書（新規）'!$F$128)</f>
        <v/>
      </c>
      <c r="AR277" s="73" t="str">
        <f>IF($E277="","",'【様式１】教育課程特例校指定申請書（新規）'!$F$129)</f>
        <v/>
      </c>
      <c r="AS277" s="74" t="str">
        <f t="shared" si="4"/>
        <v/>
      </c>
    </row>
    <row r="278" spans="1:45">
      <c r="A278" s="64" t="str">
        <f>IF(E278="","",'【様式１】教育課程特例校指定申請書（新規）'!E$22)</f>
        <v/>
      </c>
      <c r="B278" s="65" t="str">
        <f>IF(E278="","",'【様式１】教育課程特例校指定申請書（新規）'!E$20)</f>
        <v/>
      </c>
      <c r="C278" s="65" t="str">
        <f>IF(E278="","",'【様式１】教育課程特例校指定申請書（新規）'!E$19)</f>
        <v/>
      </c>
      <c r="D278" s="70" t="str">
        <f>IF(E278="","",IF('【様式１】教育課程特例校指定申請書（新規）'!E$17="私立（学校法人立）","私立",IF('【様式１】教育課程特例校指定申請書（新規）'!E$17="私立（学校設置会社立）","株立",'【様式１】教育課程特例校指定申請書（新規）'!E$17)))</f>
        <v/>
      </c>
      <c r="E278" s="67"/>
      <c r="F278" s="70" t="str">
        <f>IF(E278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8" s="70" t="str">
        <f>IF(E278="","",IF(MONTH('【様式１】教育課程特例校指定申請書（新規）'!J$5)&lt;4,YEAR('【様式１】教育課程特例校指定申請書（新規）'!J$5),YEAR('【様式１】教育課程特例校指定申請書（新規）'!J$5)+1)+0.4)</f>
        <v/>
      </c>
      <c r="H278" s="65"/>
      <c r="I278" s="65"/>
      <c r="J278" s="65"/>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73" t="str">
        <f>IF($E278="","",'【様式１】教育課程特例校指定申請書（新規）'!$F$113)</f>
        <v/>
      </c>
      <c r="AH278" s="73" t="str">
        <f>IF($E278="","",'【様式１】教育課程特例校指定申請書（新規）'!$F$114)</f>
        <v/>
      </c>
      <c r="AI278" s="73" t="str">
        <f>IF($E278="","",'【様式１】教育課程特例校指定申請書（新規）'!$F$115)</f>
        <v/>
      </c>
      <c r="AJ278" s="73" t="str">
        <f>IF($E278="","",'【様式１】教育課程特例校指定申請書（新規）'!$F$116)</f>
        <v/>
      </c>
      <c r="AK278" s="73" t="str">
        <f>IF($E278="","",'【様式１】教育課程特例校指定申請書（新規）'!$F$117)</f>
        <v/>
      </c>
      <c r="AL278" s="73" t="str">
        <f>IF($E278="","",'【様式１】教育課程特例校指定申請書（新規）'!$F$118)</f>
        <v/>
      </c>
      <c r="AM278" s="73" t="str">
        <f>IF($E278="","",'【様式１】教育課程特例校指定申請書（新規）'!$F$124)</f>
        <v/>
      </c>
      <c r="AN278" s="73" t="str">
        <f>IF($E278="","",'【様式１】教育課程特例校指定申請書（新規）'!$F$125)</f>
        <v/>
      </c>
      <c r="AO278" s="73" t="str">
        <f>IF($E278="","",'【様式１】教育課程特例校指定申請書（新規）'!$F$126)</f>
        <v/>
      </c>
      <c r="AP278" s="73" t="str">
        <f>IF($E278="","",'【様式１】教育課程特例校指定申請書（新規）'!$F$127)</f>
        <v/>
      </c>
      <c r="AQ278" s="73" t="str">
        <f>IF($E278="","",'【様式１】教育課程特例校指定申請書（新規）'!$F$128)</f>
        <v/>
      </c>
      <c r="AR278" s="73" t="str">
        <f>IF($E278="","",'【様式１】教育課程特例校指定申請書（新規）'!$F$129)</f>
        <v/>
      </c>
      <c r="AS278" s="74" t="str">
        <f t="shared" si="4"/>
        <v/>
      </c>
    </row>
    <row r="279" spans="1:45">
      <c r="A279" s="64" t="str">
        <f>IF(E279="","",'【様式１】教育課程特例校指定申請書（新規）'!E$22)</f>
        <v/>
      </c>
      <c r="B279" s="65" t="str">
        <f>IF(E279="","",'【様式１】教育課程特例校指定申請書（新規）'!E$20)</f>
        <v/>
      </c>
      <c r="C279" s="65" t="str">
        <f>IF(E279="","",'【様式１】教育課程特例校指定申請書（新規）'!E$19)</f>
        <v/>
      </c>
      <c r="D279" s="70" t="str">
        <f>IF(E279="","",IF('【様式１】教育課程特例校指定申請書（新規）'!E$17="私立（学校法人立）","私立",IF('【様式１】教育課程特例校指定申請書（新規）'!E$17="私立（学校設置会社立）","株立",'【様式１】教育課程特例校指定申請書（新規）'!E$17)))</f>
        <v/>
      </c>
      <c r="E279" s="67"/>
      <c r="F279" s="70" t="str">
        <f>IF(E279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79" s="70" t="str">
        <f>IF(E279="","",IF(MONTH('【様式１】教育課程特例校指定申請書（新規）'!J$5)&lt;4,YEAR('【様式１】教育課程特例校指定申請書（新規）'!J$5),YEAR('【様式１】教育課程特例校指定申請書（新規）'!J$5)+1)+0.4)</f>
        <v/>
      </c>
      <c r="H279" s="65"/>
      <c r="I279" s="65"/>
      <c r="J279" s="65"/>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73" t="str">
        <f>IF($E279="","",'【様式１】教育課程特例校指定申請書（新規）'!$F$113)</f>
        <v/>
      </c>
      <c r="AH279" s="73" t="str">
        <f>IF($E279="","",'【様式１】教育課程特例校指定申請書（新規）'!$F$114)</f>
        <v/>
      </c>
      <c r="AI279" s="73" t="str">
        <f>IF($E279="","",'【様式１】教育課程特例校指定申請書（新規）'!$F$115)</f>
        <v/>
      </c>
      <c r="AJ279" s="73" t="str">
        <f>IF($E279="","",'【様式１】教育課程特例校指定申請書（新規）'!$F$116)</f>
        <v/>
      </c>
      <c r="AK279" s="73" t="str">
        <f>IF($E279="","",'【様式１】教育課程特例校指定申請書（新規）'!$F$117)</f>
        <v/>
      </c>
      <c r="AL279" s="73" t="str">
        <f>IF($E279="","",'【様式１】教育課程特例校指定申請書（新規）'!$F$118)</f>
        <v/>
      </c>
      <c r="AM279" s="73" t="str">
        <f>IF($E279="","",'【様式１】教育課程特例校指定申請書（新規）'!$F$124)</f>
        <v/>
      </c>
      <c r="AN279" s="73" t="str">
        <f>IF($E279="","",'【様式１】教育課程特例校指定申請書（新規）'!$F$125)</f>
        <v/>
      </c>
      <c r="AO279" s="73" t="str">
        <f>IF($E279="","",'【様式１】教育課程特例校指定申請書（新規）'!$F$126)</f>
        <v/>
      </c>
      <c r="AP279" s="73" t="str">
        <f>IF($E279="","",'【様式１】教育課程特例校指定申請書（新規）'!$F$127)</f>
        <v/>
      </c>
      <c r="AQ279" s="73" t="str">
        <f>IF($E279="","",'【様式１】教育課程特例校指定申請書（新規）'!$F$128)</f>
        <v/>
      </c>
      <c r="AR279" s="73" t="str">
        <f>IF($E279="","",'【様式１】教育課程特例校指定申請書（新規）'!$F$129)</f>
        <v/>
      </c>
      <c r="AS279" s="74" t="str">
        <f t="shared" si="4"/>
        <v/>
      </c>
    </row>
    <row r="280" spans="1:45">
      <c r="A280" s="64" t="str">
        <f>IF(E280="","",'【様式１】教育課程特例校指定申請書（新規）'!E$22)</f>
        <v/>
      </c>
      <c r="B280" s="65" t="str">
        <f>IF(E280="","",'【様式１】教育課程特例校指定申請書（新規）'!E$20)</f>
        <v/>
      </c>
      <c r="C280" s="65" t="str">
        <f>IF(E280="","",'【様式１】教育課程特例校指定申請書（新規）'!E$19)</f>
        <v/>
      </c>
      <c r="D280" s="70" t="str">
        <f>IF(E280="","",IF('【様式１】教育課程特例校指定申請書（新規）'!E$17="私立（学校法人立）","私立",IF('【様式１】教育課程特例校指定申請書（新規）'!E$17="私立（学校設置会社立）","株立",'【様式１】教育課程特例校指定申請書（新規）'!E$17)))</f>
        <v/>
      </c>
      <c r="E280" s="67"/>
      <c r="F280" s="70" t="str">
        <f>IF(E280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0" s="70" t="str">
        <f>IF(E280="","",IF(MONTH('【様式１】教育課程特例校指定申請書（新規）'!J$5)&lt;4,YEAR('【様式１】教育課程特例校指定申請書（新規）'!J$5),YEAR('【様式１】教育課程特例校指定申請書（新規）'!J$5)+1)+0.4)</f>
        <v/>
      </c>
      <c r="H280" s="65"/>
      <c r="I280" s="65"/>
      <c r="J280" s="65"/>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73" t="str">
        <f>IF($E280="","",'【様式１】教育課程特例校指定申請書（新規）'!$F$113)</f>
        <v/>
      </c>
      <c r="AH280" s="73" t="str">
        <f>IF($E280="","",'【様式１】教育課程特例校指定申請書（新規）'!$F$114)</f>
        <v/>
      </c>
      <c r="AI280" s="73" t="str">
        <f>IF($E280="","",'【様式１】教育課程特例校指定申請書（新規）'!$F$115)</f>
        <v/>
      </c>
      <c r="AJ280" s="73" t="str">
        <f>IF($E280="","",'【様式１】教育課程特例校指定申請書（新規）'!$F$116)</f>
        <v/>
      </c>
      <c r="AK280" s="73" t="str">
        <f>IF($E280="","",'【様式１】教育課程特例校指定申請書（新規）'!$F$117)</f>
        <v/>
      </c>
      <c r="AL280" s="73" t="str">
        <f>IF($E280="","",'【様式１】教育課程特例校指定申請書（新規）'!$F$118)</f>
        <v/>
      </c>
      <c r="AM280" s="73" t="str">
        <f>IF($E280="","",'【様式１】教育課程特例校指定申請書（新規）'!$F$124)</f>
        <v/>
      </c>
      <c r="AN280" s="73" t="str">
        <f>IF($E280="","",'【様式１】教育課程特例校指定申請書（新規）'!$F$125)</f>
        <v/>
      </c>
      <c r="AO280" s="73" t="str">
        <f>IF($E280="","",'【様式１】教育課程特例校指定申請書（新規）'!$F$126)</f>
        <v/>
      </c>
      <c r="AP280" s="73" t="str">
        <f>IF($E280="","",'【様式１】教育課程特例校指定申請書（新規）'!$F$127)</f>
        <v/>
      </c>
      <c r="AQ280" s="73" t="str">
        <f>IF($E280="","",'【様式１】教育課程特例校指定申請書（新規）'!$F$128)</f>
        <v/>
      </c>
      <c r="AR280" s="73" t="str">
        <f>IF($E280="","",'【様式１】教育課程特例校指定申請書（新規）'!$F$129)</f>
        <v/>
      </c>
      <c r="AS280" s="74" t="str">
        <f t="shared" si="4"/>
        <v/>
      </c>
    </row>
    <row r="281" spans="1:45">
      <c r="A281" s="64" t="str">
        <f>IF(E281="","",'【様式１】教育課程特例校指定申請書（新規）'!E$22)</f>
        <v/>
      </c>
      <c r="B281" s="65" t="str">
        <f>IF(E281="","",'【様式１】教育課程特例校指定申請書（新規）'!E$20)</f>
        <v/>
      </c>
      <c r="C281" s="65" t="str">
        <f>IF(E281="","",'【様式１】教育課程特例校指定申請書（新規）'!E$19)</f>
        <v/>
      </c>
      <c r="D281" s="70" t="str">
        <f>IF(E281="","",IF('【様式１】教育課程特例校指定申請書（新規）'!E$17="私立（学校法人立）","私立",IF('【様式１】教育課程特例校指定申請書（新規）'!E$17="私立（学校設置会社立）","株立",'【様式１】教育課程特例校指定申請書（新規）'!E$17)))</f>
        <v/>
      </c>
      <c r="E281" s="67"/>
      <c r="F281" s="70" t="str">
        <f>IF(E281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1" s="70" t="str">
        <f>IF(E281="","",IF(MONTH('【様式１】教育課程特例校指定申請書（新規）'!J$5)&lt;4,YEAR('【様式１】教育課程特例校指定申請書（新規）'!J$5),YEAR('【様式１】教育課程特例校指定申請書（新規）'!J$5)+1)+0.4)</f>
        <v/>
      </c>
      <c r="H281" s="65"/>
      <c r="I281" s="65"/>
      <c r="J281" s="65"/>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73" t="str">
        <f>IF($E281="","",'【様式１】教育課程特例校指定申請書（新規）'!$F$113)</f>
        <v/>
      </c>
      <c r="AH281" s="73" t="str">
        <f>IF($E281="","",'【様式１】教育課程特例校指定申請書（新規）'!$F$114)</f>
        <v/>
      </c>
      <c r="AI281" s="73" t="str">
        <f>IF($E281="","",'【様式１】教育課程特例校指定申請書（新規）'!$F$115)</f>
        <v/>
      </c>
      <c r="AJ281" s="73" t="str">
        <f>IF($E281="","",'【様式１】教育課程特例校指定申請書（新規）'!$F$116)</f>
        <v/>
      </c>
      <c r="AK281" s="73" t="str">
        <f>IF($E281="","",'【様式１】教育課程特例校指定申請書（新規）'!$F$117)</f>
        <v/>
      </c>
      <c r="AL281" s="73" t="str">
        <f>IF($E281="","",'【様式１】教育課程特例校指定申請書（新規）'!$F$118)</f>
        <v/>
      </c>
      <c r="AM281" s="73" t="str">
        <f>IF($E281="","",'【様式１】教育課程特例校指定申請書（新規）'!$F$124)</f>
        <v/>
      </c>
      <c r="AN281" s="73" t="str">
        <f>IF($E281="","",'【様式１】教育課程特例校指定申請書（新規）'!$F$125)</f>
        <v/>
      </c>
      <c r="AO281" s="73" t="str">
        <f>IF($E281="","",'【様式１】教育課程特例校指定申請書（新規）'!$F$126)</f>
        <v/>
      </c>
      <c r="AP281" s="73" t="str">
        <f>IF($E281="","",'【様式１】教育課程特例校指定申請書（新規）'!$F$127)</f>
        <v/>
      </c>
      <c r="AQ281" s="73" t="str">
        <f>IF($E281="","",'【様式１】教育課程特例校指定申請書（新規）'!$F$128)</f>
        <v/>
      </c>
      <c r="AR281" s="73" t="str">
        <f>IF($E281="","",'【様式１】教育課程特例校指定申請書（新規）'!$F$129)</f>
        <v/>
      </c>
      <c r="AS281" s="74" t="str">
        <f t="shared" si="4"/>
        <v/>
      </c>
    </row>
    <row r="282" spans="1:45">
      <c r="A282" s="64" t="str">
        <f>IF(E282="","",'【様式１】教育課程特例校指定申請書（新規）'!E$22)</f>
        <v/>
      </c>
      <c r="B282" s="65" t="str">
        <f>IF(E282="","",'【様式１】教育課程特例校指定申請書（新規）'!E$20)</f>
        <v/>
      </c>
      <c r="C282" s="65" t="str">
        <f>IF(E282="","",'【様式１】教育課程特例校指定申請書（新規）'!E$19)</f>
        <v/>
      </c>
      <c r="D282" s="70" t="str">
        <f>IF(E282="","",IF('【様式１】教育課程特例校指定申請書（新規）'!E$17="私立（学校法人立）","私立",IF('【様式１】教育課程特例校指定申請書（新規）'!E$17="私立（学校設置会社立）","株立",'【様式１】教育課程特例校指定申請書（新規）'!E$17)))</f>
        <v/>
      </c>
      <c r="E282" s="67"/>
      <c r="F282" s="70" t="str">
        <f>IF(E282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2" s="70" t="str">
        <f>IF(E282="","",IF(MONTH('【様式１】教育課程特例校指定申請書（新規）'!J$5)&lt;4,YEAR('【様式１】教育課程特例校指定申請書（新規）'!J$5),YEAR('【様式１】教育課程特例校指定申請書（新規）'!J$5)+1)+0.4)</f>
        <v/>
      </c>
      <c r="H282" s="65"/>
      <c r="I282" s="65"/>
      <c r="J282" s="65"/>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73" t="str">
        <f>IF($E282="","",'【様式１】教育課程特例校指定申請書（新規）'!$F$113)</f>
        <v/>
      </c>
      <c r="AH282" s="73" t="str">
        <f>IF($E282="","",'【様式１】教育課程特例校指定申請書（新規）'!$F$114)</f>
        <v/>
      </c>
      <c r="AI282" s="73" t="str">
        <f>IF($E282="","",'【様式１】教育課程特例校指定申請書（新規）'!$F$115)</f>
        <v/>
      </c>
      <c r="AJ282" s="73" t="str">
        <f>IF($E282="","",'【様式１】教育課程特例校指定申請書（新規）'!$F$116)</f>
        <v/>
      </c>
      <c r="AK282" s="73" t="str">
        <f>IF($E282="","",'【様式１】教育課程特例校指定申請書（新規）'!$F$117)</f>
        <v/>
      </c>
      <c r="AL282" s="73" t="str">
        <f>IF($E282="","",'【様式１】教育課程特例校指定申請書（新規）'!$F$118)</f>
        <v/>
      </c>
      <c r="AM282" s="73" t="str">
        <f>IF($E282="","",'【様式１】教育課程特例校指定申請書（新規）'!$F$124)</f>
        <v/>
      </c>
      <c r="AN282" s="73" t="str">
        <f>IF($E282="","",'【様式１】教育課程特例校指定申請書（新規）'!$F$125)</f>
        <v/>
      </c>
      <c r="AO282" s="73" t="str">
        <f>IF($E282="","",'【様式１】教育課程特例校指定申請書（新規）'!$F$126)</f>
        <v/>
      </c>
      <c r="AP282" s="73" t="str">
        <f>IF($E282="","",'【様式１】教育課程特例校指定申請書（新規）'!$F$127)</f>
        <v/>
      </c>
      <c r="AQ282" s="73" t="str">
        <f>IF($E282="","",'【様式１】教育課程特例校指定申請書（新規）'!$F$128)</f>
        <v/>
      </c>
      <c r="AR282" s="73" t="str">
        <f>IF($E282="","",'【様式１】教育課程特例校指定申請書（新規）'!$F$129)</f>
        <v/>
      </c>
      <c r="AS282" s="74" t="str">
        <f t="shared" si="4"/>
        <v/>
      </c>
    </row>
    <row r="283" spans="1:45">
      <c r="A283" s="64" t="str">
        <f>IF(E283="","",'【様式１】教育課程特例校指定申請書（新規）'!E$22)</f>
        <v/>
      </c>
      <c r="B283" s="65" t="str">
        <f>IF(E283="","",'【様式１】教育課程特例校指定申請書（新規）'!E$20)</f>
        <v/>
      </c>
      <c r="C283" s="65" t="str">
        <f>IF(E283="","",'【様式１】教育課程特例校指定申請書（新規）'!E$19)</f>
        <v/>
      </c>
      <c r="D283" s="70" t="str">
        <f>IF(E283="","",IF('【様式１】教育課程特例校指定申請書（新規）'!E$17="私立（学校法人立）","私立",IF('【様式１】教育課程特例校指定申請書（新規）'!E$17="私立（学校設置会社立）","株立",'【様式１】教育課程特例校指定申請書（新規）'!E$17)))</f>
        <v/>
      </c>
      <c r="E283" s="67"/>
      <c r="F283" s="70" t="str">
        <f>IF(E283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3" s="70" t="str">
        <f>IF(E283="","",IF(MONTH('【様式１】教育課程特例校指定申請書（新規）'!J$5)&lt;4,YEAR('【様式１】教育課程特例校指定申請書（新規）'!J$5),YEAR('【様式１】教育課程特例校指定申請書（新規）'!J$5)+1)+0.4)</f>
        <v/>
      </c>
      <c r="H283" s="65"/>
      <c r="I283" s="65"/>
      <c r="J283" s="65"/>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73" t="str">
        <f>IF($E283="","",'【様式１】教育課程特例校指定申請書（新規）'!$F$113)</f>
        <v/>
      </c>
      <c r="AH283" s="73" t="str">
        <f>IF($E283="","",'【様式１】教育課程特例校指定申請書（新規）'!$F$114)</f>
        <v/>
      </c>
      <c r="AI283" s="73" t="str">
        <f>IF($E283="","",'【様式１】教育課程特例校指定申請書（新規）'!$F$115)</f>
        <v/>
      </c>
      <c r="AJ283" s="73" t="str">
        <f>IF($E283="","",'【様式１】教育課程特例校指定申請書（新規）'!$F$116)</f>
        <v/>
      </c>
      <c r="AK283" s="73" t="str">
        <f>IF($E283="","",'【様式１】教育課程特例校指定申請書（新規）'!$F$117)</f>
        <v/>
      </c>
      <c r="AL283" s="73" t="str">
        <f>IF($E283="","",'【様式１】教育課程特例校指定申請書（新規）'!$F$118)</f>
        <v/>
      </c>
      <c r="AM283" s="73" t="str">
        <f>IF($E283="","",'【様式１】教育課程特例校指定申請書（新規）'!$F$124)</f>
        <v/>
      </c>
      <c r="AN283" s="73" t="str">
        <f>IF($E283="","",'【様式１】教育課程特例校指定申請書（新規）'!$F$125)</f>
        <v/>
      </c>
      <c r="AO283" s="73" t="str">
        <f>IF($E283="","",'【様式１】教育課程特例校指定申請書（新規）'!$F$126)</f>
        <v/>
      </c>
      <c r="AP283" s="73" t="str">
        <f>IF($E283="","",'【様式１】教育課程特例校指定申請書（新規）'!$F$127)</f>
        <v/>
      </c>
      <c r="AQ283" s="73" t="str">
        <f>IF($E283="","",'【様式１】教育課程特例校指定申請書（新規）'!$F$128)</f>
        <v/>
      </c>
      <c r="AR283" s="73" t="str">
        <f>IF($E283="","",'【様式１】教育課程特例校指定申請書（新規）'!$F$129)</f>
        <v/>
      </c>
      <c r="AS283" s="74" t="str">
        <f t="shared" si="4"/>
        <v/>
      </c>
    </row>
    <row r="284" spans="1:45">
      <c r="A284" s="64" t="str">
        <f>IF(E284="","",'【様式１】教育課程特例校指定申請書（新規）'!E$22)</f>
        <v/>
      </c>
      <c r="B284" s="65" t="str">
        <f>IF(E284="","",'【様式１】教育課程特例校指定申請書（新規）'!E$20)</f>
        <v/>
      </c>
      <c r="C284" s="65" t="str">
        <f>IF(E284="","",'【様式１】教育課程特例校指定申請書（新規）'!E$19)</f>
        <v/>
      </c>
      <c r="D284" s="70" t="str">
        <f>IF(E284="","",IF('【様式１】教育課程特例校指定申請書（新規）'!E$17="私立（学校法人立）","私立",IF('【様式１】教育課程特例校指定申請書（新規）'!E$17="私立（学校設置会社立）","株立",'【様式１】教育課程特例校指定申請書（新規）'!E$17)))</f>
        <v/>
      </c>
      <c r="E284" s="67"/>
      <c r="F284" s="70" t="str">
        <f>IF(E284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4" s="70" t="str">
        <f>IF(E284="","",IF(MONTH('【様式１】教育課程特例校指定申請書（新規）'!J$5)&lt;4,YEAR('【様式１】教育課程特例校指定申請書（新規）'!J$5),YEAR('【様式１】教育課程特例校指定申請書（新規）'!J$5)+1)+0.4)</f>
        <v/>
      </c>
      <c r="H284" s="65"/>
      <c r="I284" s="65"/>
      <c r="J284" s="65"/>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73" t="str">
        <f>IF($E284="","",'【様式１】教育課程特例校指定申請書（新規）'!$F$113)</f>
        <v/>
      </c>
      <c r="AH284" s="73" t="str">
        <f>IF($E284="","",'【様式１】教育課程特例校指定申請書（新規）'!$F$114)</f>
        <v/>
      </c>
      <c r="AI284" s="73" t="str">
        <f>IF($E284="","",'【様式１】教育課程特例校指定申請書（新規）'!$F$115)</f>
        <v/>
      </c>
      <c r="AJ284" s="73" t="str">
        <f>IF($E284="","",'【様式１】教育課程特例校指定申請書（新規）'!$F$116)</f>
        <v/>
      </c>
      <c r="AK284" s="73" t="str">
        <f>IF($E284="","",'【様式１】教育課程特例校指定申請書（新規）'!$F$117)</f>
        <v/>
      </c>
      <c r="AL284" s="73" t="str">
        <f>IF($E284="","",'【様式１】教育課程特例校指定申請書（新規）'!$F$118)</f>
        <v/>
      </c>
      <c r="AM284" s="73" t="str">
        <f>IF($E284="","",'【様式１】教育課程特例校指定申請書（新規）'!$F$124)</f>
        <v/>
      </c>
      <c r="AN284" s="73" t="str">
        <f>IF($E284="","",'【様式１】教育課程特例校指定申請書（新規）'!$F$125)</f>
        <v/>
      </c>
      <c r="AO284" s="73" t="str">
        <f>IF($E284="","",'【様式１】教育課程特例校指定申請書（新規）'!$F$126)</f>
        <v/>
      </c>
      <c r="AP284" s="73" t="str">
        <f>IF($E284="","",'【様式１】教育課程特例校指定申請書（新規）'!$F$127)</f>
        <v/>
      </c>
      <c r="AQ284" s="73" t="str">
        <f>IF($E284="","",'【様式１】教育課程特例校指定申請書（新規）'!$F$128)</f>
        <v/>
      </c>
      <c r="AR284" s="73" t="str">
        <f>IF($E284="","",'【様式１】教育課程特例校指定申請書（新規）'!$F$129)</f>
        <v/>
      </c>
      <c r="AS284" s="74" t="str">
        <f t="shared" si="4"/>
        <v/>
      </c>
    </row>
    <row r="285" spans="1:45">
      <c r="A285" s="64" t="str">
        <f>IF(E285="","",'【様式１】教育課程特例校指定申請書（新規）'!E$22)</f>
        <v/>
      </c>
      <c r="B285" s="65" t="str">
        <f>IF(E285="","",'【様式１】教育課程特例校指定申請書（新規）'!E$20)</f>
        <v/>
      </c>
      <c r="C285" s="65" t="str">
        <f>IF(E285="","",'【様式１】教育課程特例校指定申請書（新規）'!E$19)</f>
        <v/>
      </c>
      <c r="D285" s="70" t="str">
        <f>IF(E285="","",IF('【様式１】教育課程特例校指定申請書（新規）'!E$17="私立（学校法人立）","私立",IF('【様式１】教育課程特例校指定申請書（新規）'!E$17="私立（学校設置会社立）","株立",'【様式１】教育課程特例校指定申請書（新規）'!E$17)))</f>
        <v/>
      </c>
      <c r="E285" s="67"/>
      <c r="F285" s="70" t="str">
        <f>IF(E285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5" s="70" t="str">
        <f>IF(E285="","",IF(MONTH('【様式１】教育課程特例校指定申請書（新規）'!J$5)&lt;4,YEAR('【様式１】教育課程特例校指定申請書（新規）'!J$5),YEAR('【様式１】教育課程特例校指定申請書（新規）'!J$5)+1)+0.4)</f>
        <v/>
      </c>
      <c r="H285" s="65"/>
      <c r="I285" s="65"/>
      <c r="J285" s="65"/>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73" t="str">
        <f>IF($E285="","",'【様式１】教育課程特例校指定申請書（新規）'!$F$113)</f>
        <v/>
      </c>
      <c r="AH285" s="73" t="str">
        <f>IF($E285="","",'【様式１】教育課程特例校指定申請書（新規）'!$F$114)</f>
        <v/>
      </c>
      <c r="AI285" s="73" t="str">
        <f>IF($E285="","",'【様式１】教育課程特例校指定申請書（新規）'!$F$115)</f>
        <v/>
      </c>
      <c r="AJ285" s="73" t="str">
        <f>IF($E285="","",'【様式１】教育課程特例校指定申請書（新規）'!$F$116)</f>
        <v/>
      </c>
      <c r="AK285" s="73" t="str">
        <f>IF($E285="","",'【様式１】教育課程特例校指定申請書（新規）'!$F$117)</f>
        <v/>
      </c>
      <c r="AL285" s="73" t="str">
        <f>IF($E285="","",'【様式１】教育課程特例校指定申請書（新規）'!$F$118)</f>
        <v/>
      </c>
      <c r="AM285" s="73" t="str">
        <f>IF($E285="","",'【様式１】教育課程特例校指定申請書（新規）'!$F$124)</f>
        <v/>
      </c>
      <c r="AN285" s="73" t="str">
        <f>IF($E285="","",'【様式１】教育課程特例校指定申請書（新規）'!$F$125)</f>
        <v/>
      </c>
      <c r="AO285" s="73" t="str">
        <f>IF($E285="","",'【様式１】教育課程特例校指定申請書（新規）'!$F$126)</f>
        <v/>
      </c>
      <c r="AP285" s="73" t="str">
        <f>IF($E285="","",'【様式１】教育課程特例校指定申請書（新規）'!$F$127)</f>
        <v/>
      </c>
      <c r="AQ285" s="73" t="str">
        <f>IF($E285="","",'【様式１】教育課程特例校指定申請書（新規）'!$F$128)</f>
        <v/>
      </c>
      <c r="AR285" s="73" t="str">
        <f>IF($E285="","",'【様式１】教育課程特例校指定申請書（新規）'!$F$129)</f>
        <v/>
      </c>
      <c r="AS285" s="74" t="str">
        <f t="shared" si="4"/>
        <v/>
      </c>
    </row>
    <row r="286" spans="1:45">
      <c r="A286" s="64" t="str">
        <f>IF(E286="","",'【様式１】教育課程特例校指定申請書（新規）'!E$22)</f>
        <v/>
      </c>
      <c r="B286" s="65" t="str">
        <f>IF(E286="","",'【様式１】教育課程特例校指定申請書（新規）'!E$20)</f>
        <v/>
      </c>
      <c r="C286" s="65" t="str">
        <f>IF(E286="","",'【様式１】教育課程特例校指定申請書（新規）'!E$19)</f>
        <v/>
      </c>
      <c r="D286" s="70" t="str">
        <f>IF(E286="","",IF('【様式１】教育課程特例校指定申請書（新規）'!E$17="私立（学校法人立）","私立",IF('【様式１】教育課程特例校指定申請書（新規）'!E$17="私立（学校設置会社立）","株立",'【様式１】教育課程特例校指定申請書（新規）'!E$17)))</f>
        <v/>
      </c>
      <c r="E286" s="67"/>
      <c r="F286" s="70" t="str">
        <f>IF(E286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6" s="70" t="str">
        <f>IF(E286="","",IF(MONTH('【様式１】教育課程特例校指定申請書（新規）'!J$5)&lt;4,YEAR('【様式１】教育課程特例校指定申請書（新規）'!J$5),YEAR('【様式１】教育課程特例校指定申請書（新規）'!J$5)+1)+0.4)</f>
        <v/>
      </c>
      <c r="H286" s="65"/>
      <c r="I286" s="65"/>
      <c r="J286" s="65"/>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73" t="str">
        <f>IF($E286="","",'【様式１】教育課程特例校指定申請書（新規）'!$F$113)</f>
        <v/>
      </c>
      <c r="AH286" s="73" t="str">
        <f>IF($E286="","",'【様式１】教育課程特例校指定申請書（新規）'!$F$114)</f>
        <v/>
      </c>
      <c r="AI286" s="73" t="str">
        <f>IF($E286="","",'【様式１】教育課程特例校指定申請書（新規）'!$F$115)</f>
        <v/>
      </c>
      <c r="AJ286" s="73" t="str">
        <f>IF($E286="","",'【様式１】教育課程特例校指定申請書（新規）'!$F$116)</f>
        <v/>
      </c>
      <c r="AK286" s="73" t="str">
        <f>IF($E286="","",'【様式１】教育課程特例校指定申請書（新規）'!$F$117)</f>
        <v/>
      </c>
      <c r="AL286" s="73" t="str">
        <f>IF($E286="","",'【様式１】教育課程特例校指定申請書（新規）'!$F$118)</f>
        <v/>
      </c>
      <c r="AM286" s="73" t="str">
        <f>IF($E286="","",'【様式１】教育課程特例校指定申請書（新規）'!$F$124)</f>
        <v/>
      </c>
      <c r="AN286" s="73" t="str">
        <f>IF($E286="","",'【様式１】教育課程特例校指定申請書（新規）'!$F$125)</f>
        <v/>
      </c>
      <c r="AO286" s="73" t="str">
        <f>IF($E286="","",'【様式１】教育課程特例校指定申請書（新規）'!$F$126)</f>
        <v/>
      </c>
      <c r="AP286" s="73" t="str">
        <f>IF($E286="","",'【様式１】教育課程特例校指定申請書（新規）'!$F$127)</f>
        <v/>
      </c>
      <c r="AQ286" s="73" t="str">
        <f>IF($E286="","",'【様式１】教育課程特例校指定申請書（新規）'!$F$128)</f>
        <v/>
      </c>
      <c r="AR286" s="73" t="str">
        <f>IF($E286="","",'【様式１】教育課程特例校指定申請書（新規）'!$F$129)</f>
        <v/>
      </c>
      <c r="AS286" s="74" t="str">
        <f t="shared" si="4"/>
        <v/>
      </c>
    </row>
    <row r="287" spans="1:45">
      <c r="A287" s="64" t="str">
        <f>IF(E287="","",'【様式１】教育課程特例校指定申請書（新規）'!E$22)</f>
        <v/>
      </c>
      <c r="B287" s="65" t="str">
        <f>IF(E287="","",'【様式１】教育課程特例校指定申請書（新規）'!E$20)</f>
        <v/>
      </c>
      <c r="C287" s="65" t="str">
        <f>IF(E287="","",'【様式１】教育課程特例校指定申請書（新規）'!E$19)</f>
        <v/>
      </c>
      <c r="D287" s="70" t="str">
        <f>IF(E287="","",IF('【様式１】教育課程特例校指定申請書（新規）'!E$17="私立（学校法人立）","私立",IF('【様式１】教育課程特例校指定申請書（新規）'!E$17="私立（学校設置会社立）","株立",'【様式１】教育課程特例校指定申請書（新規）'!E$17)))</f>
        <v/>
      </c>
      <c r="E287" s="67"/>
      <c r="F287" s="70" t="str">
        <f>IF(E287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7" s="70" t="str">
        <f>IF(E287="","",IF(MONTH('【様式１】教育課程特例校指定申請書（新規）'!J$5)&lt;4,YEAR('【様式１】教育課程特例校指定申請書（新規）'!J$5),YEAR('【様式１】教育課程特例校指定申請書（新規）'!J$5)+1)+0.4)</f>
        <v/>
      </c>
      <c r="H287" s="65"/>
      <c r="I287" s="65"/>
      <c r="J287" s="65"/>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73" t="str">
        <f>IF($E287="","",'【様式１】教育課程特例校指定申請書（新規）'!$F$113)</f>
        <v/>
      </c>
      <c r="AH287" s="73" t="str">
        <f>IF($E287="","",'【様式１】教育課程特例校指定申請書（新規）'!$F$114)</f>
        <v/>
      </c>
      <c r="AI287" s="73" t="str">
        <f>IF($E287="","",'【様式１】教育課程特例校指定申請書（新規）'!$F$115)</f>
        <v/>
      </c>
      <c r="AJ287" s="73" t="str">
        <f>IF($E287="","",'【様式１】教育課程特例校指定申請書（新規）'!$F$116)</f>
        <v/>
      </c>
      <c r="AK287" s="73" t="str">
        <f>IF($E287="","",'【様式１】教育課程特例校指定申請書（新規）'!$F$117)</f>
        <v/>
      </c>
      <c r="AL287" s="73" t="str">
        <f>IF($E287="","",'【様式１】教育課程特例校指定申請書（新規）'!$F$118)</f>
        <v/>
      </c>
      <c r="AM287" s="73" t="str">
        <f>IF($E287="","",'【様式１】教育課程特例校指定申請書（新規）'!$F$124)</f>
        <v/>
      </c>
      <c r="AN287" s="73" t="str">
        <f>IF($E287="","",'【様式１】教育課程特例校指定申請書（新規）'!$F$125)</f>
        <v/>
      </c>
      <c r="AO287" s="73" t="str">
        <f>IF($E287="","",'【様式１】教育課程特例校指定申請書（新規）'!$F$126)</f>
        <v/>
      </c>
      <c r="AP287" s="73" t="str">
        <f>IF($E287="","",'【様式１】教育課程特例校指定申請書（新規）'!$F$127)</f>
        <v/>
      </c>
      <c r="AQ287" s="73" t="str">
        <f>IF($E287="","",'【様式１】教育課程特例校指定申請書（新規）'!$F$128)</f>
        <v/>
      </c>
      <c r="AR287" s="73" t="str">
        <f>IF($E287="","",'【様式１】教育課程特例校指定申請書（新規）'!$F$129)</f>
        <v/>
      </c>
      <c r="AS287" s="74" t="str">
        <f t="shared" si="4"/>
        <v/>
      </c>
    </row>
    <row r="288" spans="1:45">
      <c r="A288" s="64" t="str">
        <f>IF(E288="","",'【様式１】教育課程特例校指定申請書（新規）'!E$22)</f>
        <v/>
      </c>
      <c r="B288" s="65" t="str">
        <f>IF(E288="","",'【様式１】教育課程特例校指定申請書（新規）'!E$20)</f>
        <v/>
      </c>
      <c r="C288" s="65" t="str">
        <f>IF(E288="","",'【様式１】教育課程特例校指定申請書（新規）'!E$19)</f>
        <v/>
      </c>
      <c r="D288" s="70" t="str">
        <f>IF(E288="","",IF('【様式１】教育課程特例校指定申請書（新規）'!E$17="私立（学校法人立）","私立",IF('【様式１】教育課程特例校指定申請書（新規）'!E$17="私立（学校設置会社立）","株立",'【様式１】教育課程特例校指定申請書（新規）'!E$17)))</f>
        <v/>
      </c>
      <c r="E288" s="67"/>
      <c r="F288" s="70" t="str">
        <f>IF(E288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8" s="70" t="str">
        <f>IF(E288="","",IF(MONTH('【様式１】教育課程特例校指定申請書（新規）'!J$5)&lt;4,YEAR('【様式１】教育課程特例校指定申請書（新規）'!J$5),YEAR('【様式１】教育課程特例校指定申請書（新規）'!J$5)+1)+0.4)</f>
        <v/>
      </c>
      <c r="H288" s="65"/>
      <c r="I288" s="65"/>
      <c r="J288" s="65"/>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73" t="str">
        <f>IF($E288="","",'【様式１】教育課程特例校指定申請書（新規）'!$F$113)</f>
        <v/>
      </c>
      <c r="AH288" s="73" t="str">
        <f>IF($E288="","",'【様式１】教育課程特例校指定申請書（新規）'!$F$114)</f>
        <v/>
      </c>
      <c r="AI288" s="73" t="str">
        <f>IF($E288="","",'【様式１】教育課程特例校指定申請書（新規）'!$F$115)</f>
        <v/>
      </c>
      <c r="AJ288" s="73" t="str">
        <f>IF($E288="","",'【様式１】教育課程特例校指定申請書（新規）'!$F$116)</f>
        <v/>
      </c>
      <c r="AK288" s="73" t="str">
        <f>IF($E288="","",'【様式１】教育課程特例校指定申請書（新規）'!$F$117)</f>
        <v/>
      </c>
      <c r="AL288" s="73" t="str">
        <f>IF($E288="","",'【様式１】教育課程特例校指定申請書（新規）'!$F$118)</f>
        <v/>
      </c>
      <c r="AM288" s="73" t="str">
        <f>IF($E288="","",'【様式１】教育課程特例校指定申請書（新規）'!$F$124)</f>
        <v/>
      </c>
      <c r="AN288" s="73" t="str">
        <f>IF($E288="","",'【様式１】教育課程特例校指定申請書（新規）'!$F$125)</f>
        <v/>
      </c>
      <c r="AO288" s="73" t="str">
        <f>IF($E288="","",'【様式１】教育課程特例校指定申請書（新規）'!$F$126)</f>
        <v/>
      </c>
      <c r="AP288" s="73" t="str">
        <f>IF($E288="","",'【様式１】教育課程特例校指定申請書（新規）'!$F$127)</f>
        <v/>
      </c>
      <c r="AQ288" s="73" t="str">
        <f>IF($E288="","",'【様式１】教育課程特例校指定申請書（新規）'!$F$128)</f>
        <v/>
      </c>
      <c r="AR288" s="73" t="str">
        <f>IF($E288="","",'【様式１】教育課程特例校指定申請書（新規）'!$F$129)</f>
        <v/>
      </c>
      <c r="AS288" s="74" t="str">
        <f t="shared" si="4"/>
        <v/>
      </c>
    </row>
    <row r="289" spans="1:45">
      <c r="A289" s="64" t="str">
        <f>IF(E289="","",'【様式１】教育課程特例校指定申請書（新規）'!E$22)</f>
        <v/>
      </c>
      <c r="B289" s="65" t="str">
        <f>IF(E289="","",'【様式１】教育課程特例校指定申請書（新規）'!E$20)</f>
        <v/>
      </c>
      <c r="C289" s="65" t="str">
        <f>IF(E289="","",'【様式１】教育課程特例校指定申請書（新規）'!E$19)</f>
        <v/>
      </c>
      <c r="D289" s="70" t="str">
        <f>IF(E289="","",IF('【様式１】教育課程特例校指定申請書（新規）'!E$17="私立（学校法人立）","私立",IF('【様式１】教育課程特例校指定申請書（新規）'!E$17="私立（学校設置会社立）","株立",'【様式１】教育課程特例校指定申請書（新規）'!E$17)))</f>
        <v/>
      </c>
      <c r="E289" s="67"/>
      <c r="F289" s="70" t="str">
        <f>IF(E289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89" s="70" t="str">
        <f>IF(E289="","",IF(MONTH('【様式１】教育課程特例校指定申請書（新規）'!J$5)&lt;4,YEAR('【様式１】教育課程特例校指定申請書（新規）'!J$5),YEAR('【様式１】教育課程特例校指定申請書（新規）'!J$5)+1)+0.4)</f>
        <v/>
      </c>
      <c r="H289" s="65"/>
      <c r="I289" s="65"/>
      <c r="J289" s="65"/>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73" t="str">
        <f>IF($E289="","",'【様式１】教育課程特例校指定申請書（新規）'!$F$113)</f>
        <v/>
      </c>
      <c r="AH289" s="73" t="str">
        <f>IF($E289="","",'【様式１】教育課程特例校指定申請書（新規）'!$F$114)</f>
        <v/>
      </c>
      <c r="AI289" s="73" t="str">
        <f>IF($E289="","",'【様式１】教育課程特例校指定申請書（新規）'!$F$115)</f>
        <v/>
      </c>
      <c r="AJ289" s="73" t="str">
        <f>IF($E289="","",'【様式１】教育課程特例校指定申請書（新規）'!$F$116)</f>
        <v/>
      </c>
      <c r="AK289" s="73" t="str">
        <f>IF($E289="","",'【様式１】教育課程特例校指定申請書（新規）'!$F$117)</f>
        <v/>
      </c>
      <c r="AL289" s="73" t="str">
        <f>IF($E289="","",'【様式１】教育課程特例校指定申請書（新規）'!$F$118)</f>
        <v/>
      </c>
      <c r="AM289" s="73" t="str">
        <f>IF($E289="","",'【様式１】教育課程特例校指定申請書（新規）'!$F$124)</f>
        <v/>
      </c>
      <c r="AN289" s="73" t="str">
        <f>IF($E289="","",'【様式１】教育課程特例校指定申請書（新規）'!$F$125)</f>
        <v/>
      </c>
      <c r="AO289" s="73" t="str">
        <f>IF($E289="","",'【様式１】教育課程特例校指定申請書（新規）'!$F$126)</f>
        <v/>
      </c>
      <c r="AP289" s="73" t="str">
        <f>IF($E289="","",'【様式１】教育課程特例校指定申請書（新規）'!$F$127)</f>
        <v/>
      </c>
      <c r="AQ289" s="73" t="str">
        <f>IF($E289="","",'【様式１】教育課程特例校指定申請書（新規）'!$F$128)</f>
        <v/>
      </c>
      <c r="AR289" s="73" t="str">
        <f>IF($E289="","",'【様式１】教育課程特例校指定申請書（新規）'!$F$129)</f>
        <v/>
      </c>
      <c r="AS289" s="74" t="str">
        <f t="shared" si="4"/>
        <v/>
      </c>
    </row>
    <row r="290" spans="1:45">
      <c r="A290" s="64" t="str">
        <f>IF(E290="","",'【様式１】教育課程特例校指定申請書（新規）'!E$22)</f>
        <v/>
      </c>
      <c r="B290" s="65" t="str">
        <f>IF(E290="","",'【様式１】教育課程特例校指定申請書（新規）'!E$20)</f>
        <v/>
      </c>
      <c r="C290" s="65" t="str">
        <f>IF(E290="","",'【様式１】教育課程特例校指定申請書（新規）'!E$19)</f>
        <v/>
      </c>
      <c r="D290" s="70" t="str">
        <f>IF(E290="","",IF('【様式１】教育課程特例校指定申請書（新規）'!E$17="私立（学校法人立）","私立",IF('【様式１】教育課程特例校指定申請書（新規）'!E$17="私立（学校設置会社立）","株立",'【様式１】教育課程特例校指定申請書（新規）'!E$17)))</f>
        <v/>
      </c>
      <c r="E290" s="67"/>
      <c r="F290" s="70" t="str">
        <f>IF(E290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0" s="70" t="str">
        <f>IF(E290="","",IF(MONTH('【様式１】教育課程特例校指定申請書（新規）'!J$5)&lt;4,YEAR('【様式１】教育課程特例校指定申請書（新規）'!J$5),YEAR('【様式１】教育課程特例校指定申請書（新規）'!J$5)+1)+0.4)</f>
        <v/>
      </c>
      <c r="H290" s="65"/>
      <c r="I290" s="65"/>
      <c r="J290" s="65"/>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73" t="str">
        <f>IF($E290="","",'【様式１】教育課程特例校指定申請書（新規）'!$F$113)</f>
        <v/>
      </c>
      <c r="AH290" s="73" t="str">
        <f>IF($E290="","",'【様式１】教育課程特例校指定申請書（新規）'!$F$114)</f>
        <v/>
      </c>
      <c r="AI290" s="73" t="str">
        <f>IF($E290="","",'【様式１】教育課程特例校指定申請書（新規）'!$F$115)</f>
        <v/>
      </c>
      <c r="AJ290" s="73" t="str">
        <f>IF($E290="","",'【様式１】教育課程特例校指定申請書（新規）'!$F$116)</f>
        <v/>
      </c>
      <c r="AK290" s="73" t="str">
        <f>IF($E290="","",'【様式１】教育課程特例校指定申請書（新規）'!$F$117)</f>
        <v/>
      </c>
      <c r="AL290" s="73" t="str">
        <f>IF($E290="","",'【様式１】教育課程特例校指定申請書（新規）'!$F$118)</f>
        <v/>
      </c>
      <c r="AM290" s="73" t="str">
        <f>IF($E290="","",'【様式１】教育課程特例校指定申請書（新規）'!$F$124)</f>
        <v/>
      </c>
      <c r="AN290" s="73" t="str">
        <f>IF($E290="","",'【様式１】教育課程特例校指定申請書（新規）'!$F$125)</f>
        <v/>
      </c>
      <c r="AO290" s="73" t="str">
        <f>IF($E290="","",'【様式１】教育課程特例校指定申請書（新規）'!$F$126)</f>
        <v/>
      </c>
      <c r="AP290" s="73" t="str">
        <f>IF($E290="","",'【様式１】教育課程特例校指定申請書（新規）'!$F$127)</f>
        <v/>
      </c>
      <c r="AQ290" s="73" t="str">
        <f>IF($E290="","",'【様式１】教育課程特例校指定申請書（新規）'!$F$128)</f>
        <v/>
      </c>
      <c r="AR290" s="73" t="str">
        <f>IF($E290="","",'【様式１】教育課程特例校指定申請書（新規）'!$F$129)</f>
        <v/>
      </c>
      <c r="AS290" s="74" t="str">
        <f t="shared" si="4"/>
        <v/>
      </c>
    </row>
    <row r="291" spans="1:45">
      <c r="A291" s="64" t="str">
        <f>IF(E291="","",'【様式１】教育課程特例校指定申請書（新規）'!E$22)</f>
        <v/>
      </c>
      <c r="B291" s="65" t="str">
        <f>IF(E291="","",'【様式１】教育課程特例校指定申請書（新規）'!E$20)</f>
        <v/>
      </c>
      <c r="C291" s="65" t="str">
        <f>IF(E291="","",'【様式１】教育課程特例校指定申請書（新規）'!E$19)</f>
        <v/>
      </c>
      <c r="D291" s="70" t="str">
        <f>IF(E291="","",IF('【様式１】教育課程特例校指定申請書（新規）'!E$17="私立（学校法人立）","私立",IF('【様式１】教育課程特例校指定申請書（新規）'!E$17="私立（学校設置会社立）","株立",'【様式１】教育課程特例校指定申請書（新規）'!E$17)))</f>
        <v/>
      </c>
      <c r="E291" s="67"/>
      <c r="F291" s="70" t="str">
        <f>IF(E291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1" s="70" t="str">
        <f>IF(E291="","",IF(MONTH('【様式１】教育課程特例校指定申請書（新規）'!J$5)&lt;4,YEAR('【様式１】教育課程特例校指定申請書（新規）'!J$5),YEAR('【様式１】教育課程特例校指定申請書（新規）'!J$5)+1)+0.4)</f>
        <v/>
      </c>
      <c r="H291" s="65"/>
      <c r="I291" s="65"/>
      <c r="J291" s="65"/>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73" t="str">
        <f>IF($E291="","",'【様式１】教育課程特例校指定申請書（新規）'!$F$113)</f>
        <v/>
      </c>
      <c r="AH291" s="73" t="str">
        <f>IF($E291="","",'【様式１】教育課程特例校指定申請書（新規）'!$F$114)</f>
        <v/>
      </c>
      <c r="AI291" s="73" t="str">
        <f>IF($E291="","",'【様式１】教育課程特例校指定申請書（新規）'!$F$115)</f>
        <v/>
      </c>
      <c r="AJ291" s="73" t="str">
        <f>IF($E291="","",'【様式１】教育課程特例校指定申請書（新規）'!$F$116)</f>
        <v/>
      </c>
      <c r="AK291" s="73" t="str">
        <f>IF($E291="","",'【様式１】教育課程特例校指定申請書（新規）'!$F$117)</f>
        <v/>
      </c>
      <c r="AL291" s="73" t="str">
        <f>IF($E291="","",'【様式１】教育課程特例校指定申請書（新規）'!$F$118)</f>
        <v/>
      </c>
      <c r="AM291" s="73" t="str">
        <f>IF($E291="","",'【様式１】教育課程特例校指定申請書（新規）'!$F$124)</f>
        <v/>
      </c>
      <c r="AN291" s="73" t="str">
        <f>IF($E291="","",'【様式１】教育課程特例校指定申請書（新規）'!$F$125)</f>
        <v/>
      </c>
      <c r="AO291" s="73" t="str">
        <f>IF($E291="","",'【様式１】教育課程特例校指定申請書（新規）'!$F$126)</f>
        <v/>
      </c>
      <c r="AP291" s="73" t="str">
        <f>IF($E291="","",'【様式１】教育課程特例校指定申請書（新規）'!$F$127)</f>
        <v/>
      </c>
      <c r="AQ291" s="73" t="str">
        <f>IF($E291="","",'【様式１】教育課程特例校指定申請書（新規）'!$F$128)</f>
        <v/>
      </c>
      <c r="AR291" s="73" t="str">
        <f>IF($E291="","",'【様式１】教育課程特例校指定申請書（新規）'!$F$129)</f>
        <v/>
      </c>
      <c r="AS291" s="74" t="str">
        <f t="shared" si="4"/>
        <v/>
      </c>
    </row>
    <row r="292" spans="1:45">
      <c r="A292" s="64" t="str">
        <f>IF(E292="","",'【様式１】教育課程特例校指定申請書（新規）'!E$22)</f>
        <v/>
      </c>
      <c r="B292" s="65" t="str">
        <f>IF(E292="","",'【様式１】教育課程特例校指定申請書（新規）'!E$20)</f>
        <v/>
      </c>
      <c r="C292" s="65" t="str">
        <f>IF(E292="","",'【様式１】教育課程特例校指定申請書（新規）'!E$19)</f>
        <v/>
      </c>
      <c r="D292" s="70" t="str">
        <f>IF(E292="","",IF('【様式１】教育課程特例校指定申請書（新規）'!E$17="私立（学校法人立）","私立",IF('【様式１】教育課程特例校指定申請書（新規）'!E$17="私立（学校設置会社立）","株立",'【様式１】教育課程特例校指定申請書（新規）'!E$17)))</f>
        <v/>
      </c>
      <c r="E292" s="67"/>
      <c r="F292" s="70" t="str">
        <f>IF(E292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2" s="70" t="str">
        <f>IF(E292="","",IF(MONTH('【様式１】教育課程特例校指定申請書（新規）'!J$5)&lt;4,YEAR('【様式１】教育課程特例校指定申請書（新規）'!J$5),YEAR('【様式１】教育課程特例校指定申請書（新規）'!J$5)+1)+0.4)</f>
        <v/>
      </c>
      <c r="H292" s="65"/>
      <c r="I292" s="65"/>
      <c r="J292" s="65"/>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73" t="str">
        <f>IF($E292="","",'【様式１】教育課程特例校指定申請書（新規）'!$F$113)</f>
        <v/>
      </c>
      <c r="AH292" s="73" t="str">
        <f>IF($E292="","",'【様式１】教育課程特例校指定申請書（新規）'!$F$114)</f>
        <v/>
      </c>
      <c r="AI292" s="73" t="str">
        <f>IF($E292="","",'【様式１】教育課程特例校指定申請書（新規）'!$F$115)</f>
        <v/>
      </c>
      <c r="AJ292" s="73" t="str">
        <f>IF($E292="","",'【様式１】教育課程特例校指定申請書（新規）'!$F$116)</f>
        <v/>
      </c>
      <c r="AK292" s="73" t="str">
        <f>IF($E292="","",'【様式１】教育課程特例校指定申請書（新規）'!$F$117)</f>
        <v/>
      </c>
      <c r="AL292" s="73" t="str">
        <f>IF($E292="","",'【様式１】教育課程特例校指定申請書（新規）'!$F$118)</f>
        <v/>
      </c>
      <c r="AM292" s="73" t="str">
        <f>IF($E292="","",'【様式１】教育課程特例校指定申請書（新規）'!$F$124)</f>
        <v/>
      </c>
      <c r="AN292" s="73" t="str">
        <f>IF($E292="","",'【様式１】教育課程特例校指定申請書（新規）'!$F$125)</f>
        <v/>
      </c>
      <c r="AO292" s="73" t="str">
        <f>IF($E292="","",'【様式１】教育課程特例校指定申請書（新規）'!$F$126)</f>
        <v/>
      </c>
      <c r="AP292" s="73" t="str">
        <f>IF($E292="","",'【様式１】教育課程特例校指定申請書（新規）'!$F$127)</f>
        <v/>
      </c>
      <c r="AQ292" s="73" t="str">
        <f>IF($E292="","",'【様式１】教育課程特例校指定申請書（新規）'!$F$128)</f>
        <v/>
      </c>
      <c r="AR292" s="73" t="str">
        <f>IF($E292="","",'【様式１】教育課程特例校指定申請書（新規）'!$F$129)</f>
        <v/>
      </c>
      <c r="AS292" s="74" t="str">
        <f t="shared" si="4"/>
        <v/>
      </c>
    </row>
    <row r="293" spans="1:45">
      <c r="A293" s="64" t="str">
        <f>IF(E293="","",'【様式１】教育課程特例校指定申請書（新規）'!E$22)</f>
        <v/>
      </c>
      <c r="B293" s="65" t="str">
        <f>IF(E293="","",'【様式１】教育課程特例校指定申請書（新規）'!E$20)</f>
        <v/>
      </c>
      <c r="C293" s="65" t="str">
        <f>IF(E293="","",'【様式１】教育課程特例校指定申請書（新規）'!E$19)</f>
        <v/>
      </c>
      <c r="D293" s="70" t="str">
        <f>IF(E293="","",IF('【様式１】教育課程特例校指定申請書（新規）'!E$17="私立（学校法人立）","私立",IF('【様式１】教育課程特例校指定申請書（新規）'!E$17="私立（学校設置会社立）","株立",'【様式１】教育課程特例校指定申請書（新規）'!E$17)))</f>
        <v/>
      </c>
      <c r="E293" s="67"/>
      <c r="F293" s="70" t="str">
        <f>IF(E293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3" s="70" t="str">
        <f>IF(E293="","",IF(MONTH('【様式１】教育課程特例校指定申請書（新規）'!J$5)&lt;4,YEAR('【様式１】教育課程特例校指定申請書（新規）'!J$5),YEAR('【様式１】教育課程特例校指定申請書（新規）'!J$5)+1)+0.4)</f>
        <v/>
      </c>
      <c r="H293" s="65"/>
      <c r="I293" s="65"/>
      <c r="J293" s="65"/>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73" t="str">
        <f>IF($E293="","",'【様式１】教育課程特例校指定申請書（新規）'!$F$113)</f>
        <v/>
      </c>
      <c r="AH293" s="73" t="str">
        <f>IF($E293="","",'【様式１】教育課程特例校指定申請書（新規）'!$F$114)</f>
        <v/>
      </c>
      <c r="AI293" s="73" t="str">
        <f>IF($E293="","",'【様式１】教育課程特例校指定申請書（新規）'!$F$115)</f>
        <v/>
      </c>
      <c r="AJ293" s="73" t="str">
        <f>IF($E293="","",'【様式１】教育課程特例校指定申請書（新規）'!$F$116)</f>
        <v/>
      </c>
      <c r="AK293" s="73" t="str">
        <f>IF($E293="","",'【様式１】教育課程特例校指定申請書（新規）'!$F$117)</f>
        <v/>
      </c>
      <c r="AL293" s="73" t="str">
        <f>IF($E293="","",'【様式１】教育課程特例校指定申請書（新規）'!$F$118)</f>
        <v/>
      </c>
      <c r="AM293" s="73" t="str">
        <f>IF($E293="","",'【様式１】教育課程特例校指定申請書（新規）'!$F$124)</f>
        <v/>
      </c>
      <c r="AN293" s="73" t="str">
        <f>IF($E293="","",'【様式１】教育課程特例校指定申請書（新規）'!$F$125)</f>
        <v/>
      </c>
      <c r="AO293" s="73" t="str">
        <f>IF($E293="","",'【様式１】教育課程特例校指定申請書（新規）'!$F$126)</f>
        <v/>
      </c>
      <c r="AP293" s="73" t="str">
        <f>IF($E293="","",'【様式１】教育課程特例校指定申請書（新規）'!$F$127)</f>
        <v/>
      </c>
      <c r="AQ293" s="73" t="str">
        <f>IF($E293="","",'【様式１】教育課程特例校指定申請書（新規）'!$F$128)</f>
        <v/>
      </c>
      <c r="AR293" s="73" t="str">
        <f>IF($E293="","",'【様式１】教育課程特例校指定申請書（新規）'!$F$129)</f>
        <v/>
      </c>
      <c r="AS293" s="74" t="str">
        <f t="shared" si="4"/>
        <v/>
      </c>
    </row>
    <row r="294" spans="1:45">
      <c r="A294" s="64" t="str">
        <f>IF(E294="","",'【様式１】教育課程特例校指定申請書（新規）'!E$22)</f>
        <v/>
      </c>
      <c r="B294" s="65" t="str">
        <f>IF(E294="","",'【様式１】教育課程特例校指定申請書（新規）'!E$20)</f>
        <v/>
      </c>
      <c r="C294" s="65" t="str">
        <f>IF(E294="","",'【様式１】教育課程特例校指定申請書（新規）'!E$19)</f>
        <v/>
      </c>
      <c r="D294" s="70" t="str">
        <f>IF(E294="","",IF('【様式１】教育課程特例校指定申請書（新規）'!E$17="私立（学校法人立）","私立",IF('【様式１】教育課程特例校指定申請書（新規）'!E$17="私立（学校設置会社立）","株立",'【様式１】教育課程特例校指定申請書（新規）'!E$17)))</f>
        <v/>
      </c>
      <c r="E294" s="67"/>
      <c r="F294" s="70" t="str">
        <f>IF(E294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4" s="70" t="str">
        <f>IF(E294="","",IF(MONTH('【様式１】教育課程特例校指定申請書（新規）'!J$5)&lt;4,YEAR('【様式１】教育課程特例校指定申請書（新規）'!J$5),YEAR('【様式１】教育課程特例校指定申請書（新規）'!J$5)+1)+0.4)</f>
        <v/>
      </c>
      <c r="H294" s="65"/>
      <c r="I294" s="65"/>
      <c r="J294" s="65"/>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73" t="str">
        <f>IF($E294="","",'【様式１】教育課程特例校指定申請書（新規）'!$F$113)</f>
        <v/>
      </c>
      <c r="AH294" s="73" t="str">
        <f>IF($E294="","",'【様式１】教育課程特例校指定申請書（新規）'!$F$114)</f>
        <v/>
      </c>
      <c r="AI294" s="73" t="str">
        <f>IF($E294="","",'【様式１】教育課程特例校指定申請書（新規）'!$F$115)</f>
        <v/>
      </c>
      <c r="AJ294" s="73" t="str">
        <f>IF($E294="","",'【様式１】教育課程特例校指定申請書（新規）'!$F$116)</f>
        <v/>
      </c>
      <c r="AK294" s="73" t="str">
        <f>IF($E294="","",'【様式１】教育課程特例校指定申請書（新規）'!$F$117)</f>
        <v/>
      </c>
      <c r="AL294" s="73" t="str">
        <f>IF($E294="","",'【様式１】教育課程特例校指定申請書（新規）'!$F$118)</f>
        <v/>
      </c>
      <c r="AM294" s="73" t="str">
        <f>IF($E294="","",'【様式１】教育課程特例校指定申請書（新規）'!$F$124)</f>
        <v/>
      </c>
      <c r="AN294" s="73" t="str">
        <f>IF($E294="","",'【様式１】教育課程特例校指定申請書（新規）'!$F$125)</f>
        <v/>
      </c>
      <c r="AO294" s="73" t="str">
        <f>IF($E294="","",'【様式１】教育課程特例校指定申請書（新規）'!$F$126)</f>
        <v/>
      </c>
      <c r="AP294" s="73" t="str">
        <f>IF($E294="","",'【様式１】教育課程特例校指定申請書（新規）'!$F$127)</f>
        <v/>
      </c>
      <c r="AQ294" s="73" t="str">
        <f>IF($E294="","",'【様式１】教育課程特例校指定申請書（新規）'!$F$128)</f>
        <v/>
      </c>
      <c r="AR294" s="73" t="str">
        <f>IF($E294="","",'【様式１】教育課程特例校指定申請書（新規）'!$F$129)</f>
        <v/>
      </c>
      <c r="AS294" s="74" t="str">
        <f t="shared" si="4"/>
        <v/>
      </c>
    </row>
    <row r="295" spans="1:45">
      <c r="A295" s="64" t="str">
        <f>IF(E295="","",'【様式１】教育課程特例校指定申請書（新規）'!E$22)</f>
        <v/>
      </c>
      <c r="B295" s="65" t="str">
        <f>IF(E295="","",'【様式１】教育課程特例校指定申請書（新規）'!E$20)</f>
        <v/>
      </c>
      <c r="C295" s="65" t="str">
        <f>IF(E295="","",'【様式１】教育課程特例校指定申請書（新規）'!E$19)</f>
        <v/>
      </c>
      <c r="D295" s="70" t="str">
        <f>IF(E295="","",IF('【様式１】教育課程特例校指定申請書（新規）'!E$17="私立（学校法人立）","私立",IF('【様式１】教育課程特例校指定申請書（新規）'!E$17="私立（学校設置会社立）","株立",'【様式１】教育課程特例校指定申請書（新規）'!E$17)))</f>
        <v/>
      </c>
      <c r="E295" s="67"/>
      <c r="F295" s="70" t="str">
        <f>IF(E295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5" s="70" t="str">
        <f>IF(E295="","",IF(MONTH('【様式１】教育課程特例校指定申請書（新規）'!J$5)&lt;4,YEAR('【様式１】教育課程特例校指定申請書（新規）'!J$5),YEAR('【様式１】教育課程特例校指定申請書（新規）'!J$5)+1)+0.4)</f>
        <v/>
      </c>
      <c r="H295" s="65"/>
      <c r="I295" s="65"/>
      <c r="J295" s="65"/>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73" t="str">
        <f>IF($E295="","",'【様式１】教育課程特例校指定申請書（新規）'!$F$113)</f>
        <v/>
      </c>
      <c r="AH295" s="73" t="str">
        <f>IF($E295="","",'【様式１】教育課程特例校指定申請書（新規）'!$F$114)</f>
        <v/>
      </c>
      <c r="AI295" s="73" t="str">
        <f>IF($E295="","",'【様式１】教育課程特例校指定申請書（新規）'!$F$115)</f>
        <v/>
      </c>
      <c r="AJ295" s="73" t="str">
        <f>IF($E295="","",'【様式１】教育課程特例校指定申請書（新規）'!$F$116)</f>
        <v/>
      </c>
      <c r="AK295" s="73" t="str">
        <f>IF($E295="","",'【様式１】教育課程特例校指定申請書（新規）'!$F$117)</f>
        <v/>
      </c>
      <c r="AL295" s="73" t="str">
        <f>IF($E295="","",'【様式１】教育課程特例校指定申請書（新規）'!$F$118)</f>
        <v/>
      </c>
      <c r="AM295" s="73" t="str">
        <f>IF($E295="","",'【様式１】教育課程特例校指定申請書（新規）'!$F$124)</f>
        <v/>
      </c>
      <c r="AN295" s="73" t="str">
        <f>IF($E295="","",'【様式１】教育課程特例校指定申請書（新規）'!$F$125)</f>
        <v/>
      </c>
      <c r="AO295" s="73" t="str">
        <f>IF($E295="","",'【様式１】教育課程特例校指定申請書（新規）'!$F$126)</f>
        <v/>
      </c>
      <c r="AP295" s="73" t="str">
        <f>IF($E295="","",'【様式１】教育課程特例校指定申請書（新規）'!$F$127)</f>
        <v/>
      </c>
      <c r="AQ295" s="73" t="str">
        <f>IF($E295="","",'【様式１】教育課程特例校指定申請書（新規）'!$F$128)</f>
        <v/>
      </c>
      <c r="AR295" s="73" t="str">
        <f>IF($E295="","",'【様式１】教育課程特例校指定申請書（新規）'!$F$129)</f>
        <v/>
      </c>
      <c r="AS295" s="74" t="str">
        <f t="shared" si="4"/>
        <v/>
      </c>
    </row>
    <row r="296" spans="1:45">
      <c r="A296" s="64" t="str">
        <f>IF(E296="","",'【様式１】教育課程特例校指定申請書（新規）'!E$22)</f>
        <v/>
      </c>
      <c r="B296" s="65" t="str">
        <f>IF(E296="","",'【様式１】教育課程特例校指定申請書（新規）'!E$20)</f>
        <v/>
      </c>
      <c r="C296" s="65" t="str">
        <f>IF(E296="","",'【様式１】教育課程特例校指定申請書（新規）'!E$19)</f>
        <v/>
      </c>
      <c r="D296" s="70" t="str">
        <f>IF(E296="","",IF('【様式１】教育課程特例校指定申請書（新規）'!E$17="私立（学校法人立）","私立",IF('【様式１】教育課程特例校指定申請書（新規）'!E$17="私立（学校設置会社立）","株立",'【様式１】教育課程特例校指定申請書（新規）'!E$17)))</f>
        <v/>
      </c>
      <c r="E296" s="67"/>
      <c r="F296" s="70" t="str">
        <f>IF(E296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6" s="70" t="str">
        <f>IF(E296="","",IF(MONTH('【様式１】教育課程特例校指定申請書（新規）'!J$5)&lt;4,YEAR('【様式１】教育課程特例校指定申請書（新規）'!J$5),YEAR('【様式１】教育課程特例校指定申請書（新規）'!J$5)+1)+0.4)</f>
        <v/>
      </c>
      <c r="H296" s="65"/>
      <c r="I296" s="65"/>
      <c r="J296" s="65"/>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73" t="str">
        <f>IF($E296="","",'【様式１】教育課程特例校指定申請書（新規）'!$F$113)</f>
        <v/>
      </c>
      <c r="AH296" s="73" t="str">
        <f>IF($E296="","",'【様式１】教育課程特例校指定申請書（新規）'!$F$114)</f>
        <v/>
      </c>
      <c r="AI296" s="73" t="str">
        <f>IF($E296="","",'【様式１】教育課程特例校指定申請書（新規）'!$F$115)</f>
        <v/>
      </c>
      <c r="AJ296" s="73" t="str">
        <f>IF($E296="","",'【様式１】教育課程特例校指定申請書（新規）'!$F$116)</f>
        <v/>
      </c>
      <c r="AK296" s="73" t="str">
        <f>IF($E296="","",'【様式１】教育課程特例校指定申請書（新規）'!$F$117)</f>
        <v/>
      </c>
      <c r="AL296" s="73" t="str">
        <f>IF($E296="","",'【様式１】教育課程特例校指定申請書（新規）'!$F$118)</f>
        <v/>
      </c>
      <c r="AM296" s="73" t="str">
        <f>IF($E296="","",'【様式１】教育課程特例校指定申請書（新規）'!$F$124)</f>
        <v/>
      </c>
      <c r="AN296" s="73" t="str">
        <f>IF($E296="","",'【様式１】教育課程特例校指定申請書（新規）'!$F$125)</f>
        <v/>
      </c>
      <c r="AO296" s="73" t="str">
        <f>IF($E296="","",'【様式１】教育課程特例校指定申請書（新規）'!$F$126)</f>
        <v/>
      </c>
      <c r="AP296" s="73" t="str">
        <f>IF($E296="","",'【様式１】教育課程特例校指定申請書（新規）'!$F$127)</f>
        <v/>
      </c>
      <c r="AQ296" s="73" t="str">
        <f>IF($E296="","",'【様式１】教育課程特例校指定申請書（新規）'!$F$128)</f>
        <v/>
      </c>
      <c r="AR296" s="73" t="str">
        <f>IF($E296="","",'【様式１】教育課程特例校指定申請書（新規）'!$F$129)</f>
        <v/>
      </c>
      <c r="AS296" s="74" t="str">
        <f t="shared" si="4"/>
        <v/>
      </c>
    </row>
    <row r="297" spans="1:45">
      <c r="A297" s="64" t="str">
        <f>IF(E297="","",'【様式１】教育課程特例校指定申請書（新規）'!E$22)</f>
        <v/>
      </c>
      <c r="B297" s="65" t="str">
        <f>IF(E297="","",'【様式１】教育課程特例校指定申請書（新規）'!E$20)</f>
        <v/>
      </c>
      <c r="C297" s="65" t="str">
        <f>IF(E297="","",'【様式１】教育課程特例校指定申請書（新規）'!E$19)</f>
        <v/>
      </c>
      <c r="D297" s="70" t="str">
        <f>IF(E297="","",IF('【様式１】教育課程特例校指定申請書（新規）'!E$17="私立（学校法人立）","私立",IF('【様式１】教育課程特例校指定申請書（新規）'!E$17="私立（学校設置会社立）","株立",'【様式１】教育課程特例校指定申請書（新規）'!E$17)))</f>
        <v/>
      </c>
      <c r="E297" s="67"/>
      <c r="F297" s="70" t="str">
        <f>IF(E297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7" s="70" t="str">
        <f>IF(E297="","",IF(MONTH('【様式１】教育課程特例校指定申請書（新規）'!J$5)&lt;4,YEAR('【様式１】教育課程特例校指定申請書（新規）'!J$5),YEAR('【様式１】教育課程特例校指定申請書（新規）'!J$5)+1)+0.4)</f>
        <v/>
      </c>
      <c r="H297" s="65"/>
      <c r="I297" s="65"/>
      <c r="J297" s="65"/>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73" t="str">
        <f>IF($E297="","",'【様式１】教育課程特例校指定申請書（新規）'!$F$113)</f>
        <v/>
      </c>
      <c r="AH297" s="73" t="str">
        <f>IF($E297="","",'【様式１】教育課程特例校指定申請書（新規）'!$F$114)</f>
        <v/>
      </c>
      <c r="AI297" s="73" t="str">
        <f>IF($E297="","",'【様式１】教育課程特例校指定申請書（新規）'!$F$115)</f>
        <v/>
      </c>
      <c r="AJ297" s="73" t="str">
        <f>IF($E297="","",'【様式１】教育課程特例校指定申請書（新規）'!$F$116)</f>
        <v/>
      </c>
      <c r="AK297" s="73" t="str">
        <f>IF($E297="","",'【様式１】教育課程特例校指定申請書（新規）'!$F$117)</f>
        <v/>
      </c>
      <c r="AL297" s="73" t="str">
        <f>IF($E297="","",'【様式１】教育課程特例校指定申請書（新規）'!$F$118)</f>
        <v/>
      </c>
      <c r="AM297" s="73" t="str">
        <f>IF($E297="","",'【様式１】教育課程特例校指定申請書（新規）'!$F$124)</f>
        <v/>
      </c>
      <c r="AN297" s="73" t="str">
        <f>IF($E297="","",'【様式１】教育課程特例校指定申請書（新規）'!$F$125)</f>
        <v/>
      </c>
      <c r="AO297" s="73" t="str">
        <f>IF($E297="","",'【様式１】教育課程特例校指定申請書（新規）'!$F$126)</f>
        <v/>
      </c>
      <c r="AP297" s="73" t="str">
        <f>IF($E297="","",'【様式１】教育課程特例校指定申請書（新規）'!$F$127)</f>
        <v/>
      </c>
      <c r="AQ297" s="73" t="str">
        <f>IF($E297="","",'【様式１】教育課程特例校指定申請書（新規）'!$F$128)</f>
        <v/>
      </c>
      <c r="AR297" s="73" t="str">
        <f>IF($E297="","",'【様式１】教育課程特例校指定申請書（新規）'!$F$129)</f>
        <v/>
      </c>
      <c r="AS297" s="74" t="str">
        <f t="shared" si="4"/>
        <v/>
      </c>
    </row>
    <row r="298" spans="1:45">
      <c r="A298" s="64" t="str">
        <f>IF(E298="","",'【様式１】教育課程特例校指定申請書（新規）'!E$22)</f>
        <v/>
      </c>
      <c r="B298" s="65" t="str">
        <f>IF(E298="","",'【様式１】教育課程特例校指定申請書（新規）'!E$20)</f>
        <v/>
      </c>
      <c r="C298" s="65" t="str">
        <f>IF(E298="","",'【様式１】教育課程特例校指定申請書（新規）'!E$19)</f>
        <v/>
      </c>
      <c r="D298" s="70" t="str">
        <f>IF(E298="","",IF('【様式１】教育課程特例校指定申請書（新規）'!E$17="私立（学校法人立）","私立",IF('【様式１】教育課程特例校指定申請書（新規）'!E$17="私立（学校設置会社立）","株立",'【様式１】教育課程特例校指定申請書（新規）'!E$17)))</f>
        <v/>
      </c>
      <c r="E298" s="67"/>
      <c r="F298" s="70" t="str">
        <f>IF(E298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8" s="70" t="str">
        <f>IF(E298="","",IF(MONTH('【様式１】教育課程特例校指定申請書（新規）'!J$5)&lt;4,YEAR('【様式１】教育課程特例校指定申請書（新規）'!J$5),YEAR('【様式１】教育課程特例校指定申請書（新規）'!J$5)+1)+0.4)</f>
        <v/>
      </c>
      <c r="H298" s="65"/>
      <c r="I298" s="65"/>
      <c r="J298" s="65"/>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73" t="str">
        <f>IF($E298="","",'【様式１】教育課程特例校指定申請書（新規）'!$F$113)</f>
        <v/>
      </c>
      <c r="AH298" s="73" t="str">
        <f>IF($E298="","",'【様式１】教育課程特例校指定申請書（新規）'!$F$114)</f>
        <v/>
      </c>
      <c r="AI298" s="73" t="str">
        <f>IF($E298="","",'【様式１】教育課程特例校指定申請書（新規）'!$F$115)</f>
        <v/>
      </c>
      <c r="AJ298" s="73" t="str">
        <f>IF($E298="","",'【様式１】教育課程特例校指定申請書（新規）'!$F$116)</f>
        <v/>
      </c>
      <c r="AK298" s="73" t="str">
        <f>IF($E298="","",'【様式１】教育課程特例校指定申請書（新規）'!$F$117)</f>
        <v/>
      </c>
      <c r="AL298" s="73" t="str">
        <f>IF($E298="","",'【様式１】教育課程特例校指定申請書（新規）'!$F$118)</f>
        <v/>
      </c>
      <c r="AM298" s="73" t="str">
        <f>IF($E298="","",'【様式１】教育課程特例校指定申請書（新規）'!$F$124)</f>
        <v/>
      </c>
      <c r="AN298" s="73" t="str">
        <f>IF($E298="","",'【様式１】教育課程特例校指定申請書（新規）'!$F$125)</f>
        <v/>
      </c>
      <c r="AO298" s="73" t="str">
        <f>IF($E298="","",'【様式１】教育課程特例校指定申請書（新規）'!$F$126)</f>
        <v/>
      </c>
      <c r="AP298" s="73" t="str">
        <f>IF($E298="","",'【様式１】教育課程特例校指定申請書（新規）'!$F$127)</f>
        <v/>
      </c>
      <c r="AQ298" s="73" t="str">
        <f>IF($E298="","",'【様式１】教育課程特例校指定申請書（新規）'!$F$128)</f>
        <v/>
      </c>
      <c r="AR298" s="73" t="str">
        <f>IF($E298="","",'【様式１】教育課程特例校指定申請書（新規）'!$F$129)</f>
        <v/>
      </c>
      <c r="AS298" s="74" t="str">
        <f t="shared" si="4"/>
        <v/>
      </c>
    </row>
    <row r="299" spans="1:45">
      <c r="A299" s="64" t="str">
        <f>IF(E299="","",'【様式１】教育課程特例校指定申請書（新規）'!E$22)</f>
        <v/>
      </c>
      <c r="B299" s="65" t="str">
        <f>IF(E299="","",'【様式１】教育課程特例校指定申請書（新規）'!E$20)</f>
        <v/>
      </c>
      <c r="C299" s="65" t="str">
        <f>IF(E299="","",'【様式１】教育課程特例校指定申請書（新規）'!E$19)</f>
        <v/>
      </c>
      <c r="D299" s="70" t="str">
        <f>IF(E299="","",IF('【様式１】教育課程特例校指定申請書（新規）'!E$17="私立（学校法人立）","私立",IF('【様式１】教育課程特例校指定申請書（新規）'!E$17="私立（学校設置会社立）","株立",'【様式１】教育課程特例校指定申請書（新規）'!E$17)))</f>
        <v/>
      </c>
      <c r="E299" s="67"/>
      <c r="F299" s="70" t="str">
        <f>IF(E299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299" s="70" t="str">
        <f>IF(E299="","",IF(MONTH('【様式１】教育課程特例校指定申請書（新規）'!J$5)&lt;4,YEAR('【様式１】教育課程特例校指定申請書（新規）'!J$5),YEAR('【様式１】教育課程特例校指定申請書（新規）'!J$5)+1)+0.4)</f>
        <v/>
      </c>
      <c r="H299" s="65"/>
      <c r="I299" s="65"/>
      <c r="J299" s="65"/>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73" t="str">
        <f>IF($E299="","",'【様式１】教育課程特例校指定申請書（新規）'!$F$113)</f>
        <v/>
      </c>
      <c r="AH299" s="73" t="str">
        <f>IF($E299="","",'【様式１】教育課程特例校指定申請書（新規）'!$F$114)</f>
        <v/>
      </c>
      <c r="AI299" s="73" t="str">
        <f>IF($E299="","",'【様式１】教育課程特例校指定申請書（新規）'!$F$115)</f>
        <v/>
      </c>
      <c r="AJ299" s="73" t="str">
        <f>IF($E299="","",'【様式１】教育課程特例校指定申請書（新規）'!$F$116)</f>
        <v/>
      </c>
      <c r="AK299" s="73" t="str">
        <f>IF($E299="","",'【様式１】教育課程特例校指定申請書（新規）'!$F$117)</f>
        <v/>
      </c>
      <c r="AL299" s="73" t="str">
        <f>IF($E299="","",'【様式１】教育課程特例校指定申請書（新規）'!$F$118)</f>
        <v/>
      </c>
      <c r="AM299" s="73" t="str">
        <f>IF($E299="","",'【様式１】教育課程特例校指定申請書（新規）'!$F$124)</f>
        <v/>
      </c>
      <c r="AN299" s="73" t="str">
        <f>IF($E299="","",'【様式１】教育課程特例校指定申請書（新規）'!$F$125)</f>
        <v/>
      </c>
      <c r="AO299" s="73" t="str">
        <f>IF($E299="","",'【様式１】教育課程特例校指定申請書（新規）'!$F$126)</f>
        <v/>
      </c>
      <c r="AP299" s="73" t="str">
        <f>IF($E299="","",'【様式１】教育課程特例校指定申請書（新規）'!$F$127)</f>
        <v/>
      </c>
      <c r="AQ299" s="73" t="str">
        <f>IF($E299="","",'【様式１】教育課程特例校指定申請書（新規）'!$F$128)</f>
        <v/>
      </c>
      <c r="AR299" s="73" t="str">
        <f>IF($E299="","",'【様式１】教育課程特例校指定申請書（新規）'!$F$129)</f>
        <v/>
      </c>
      <c r="AS299" s="74" t="str">
        <f t="shared" si="4"/>
        <v/>
      </c>
    </row>
    <row r="300" spans="1:45">
      <c r="A300" s="64" t="str">
        <f>IF(E300="","",'【様式１】教育課程特例校指定申請書（新規）'!E$22)</f>
        <v/>
      </c>
      <c r="B300" s="65" t="str">
        <f>IF(E300="","",'【様式１】教育課程特例校指定申請書（新規）'!E$20)</f>
        <v/>
      </c>
      <c r="C300" s="65" t="str">
        <f>IF(E300="","",'【様式１】教育課程特例校指定申請書（新規）'!E$19)</f>
        <v/>
      </c>
      <c r="D300" s="70" t="str">
        <f>IF(E300="","",IF('【様式１】教育課程特例校指定申請書（新規）'!E$17="私立（学校法人立）","私立",IF('【様式１】教育課程特例校指定申請書（新規）'!E$17="私立（学校設置会社立）","株立",'【様式１】教育課程特例校指定申請書（新規）'!E$17)))</f>
        <v/>
      </c>
      <c r="E300" s="67"/>
      <c r="F300" s="70" t="str">
        <f>IF(E300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0" s="70" t="str">
        <f>IF(E300="","",IF(MONTH('【様式１】教育課程特例校指定申請書（新規）'!J$5)&lt;4,YEAR('【様式１】教育課程特例校指定申請書（新規）'!J$5),YEAR('【様式１】教育課程特例校指定申請書（新規）'!J$5)+1)+0.4)</f>
        <v/>
      </c>
      <c r="H300" s="65"/>
      <c r="I300" s="65"/>
      <c r="J300" s="65"/>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73" t="str">
        <f>IF($E300="","",'【様式１】教育課程特例校指定申請書（新規）'!$F$113)</f>
        <v/>
      </c>
      <c r="AH300" s="73" t="str">
        <f>IF($E300="","",'【様式１】教育課程特例校指定申請書（新規）'!$F$114)</f>
        <v/>
      </c>
      <c r="AI300" s="73" t="str">
        <f>IF($E300="","",'【様式１】教育課程特例校指定申請書（新規）'!$F$115)</f>
        <v/>
      </c>
      <c r="AJ300" s="73" t="str">
        <f>IF($E300="","",'【様式１】教育課程特例校指定申請書（新規）'!$F$116)</f>
        <v/>
      </c>
      <c r="AK300" s="73" t="str">
        <f>IF($E300="","",'【様式１】教育課程特例校指定申請書（新規）'!$F$117)</f>
        <v/>
      </c>
      <c r="AL300" s="73" t="str">
        <f>IF($E300="","",'【様式１】教育課程特例校指定申請書（新規）'!$F$118)</f>
        <v/>
      </c>
      <c r="AM300" s="73" t="str">
        <f>IF($E300="","",'【様式１】教育課程特例校指定申請書（新規）'!$F$124)</f>
        <v/>
      </c>
      <c r="AN300" s="73" t="str">
        <f>IF($E300="","",'【様式１】教育課程特例校指定申請書（新規）'!$F$125)</f>
        <v/>
      </c>
      <c r="AO300" s="73" t="str">
        <f>IF($E300="","",'【様式１】教育課程特例校指定申請書（新規）'!$F$126)</f>
        <v/>
      </c>
      <c r="AP300" s="73" t="str">
        <f>IF($E300="","",'【様式１】教育課程特例校指定申請書（新規）'!$F$127)</f>
        <v/>
      </c>
      <c r="AQ300" s="73" t="str">
        <f>IF($E300="","",'【様式１】教育課程特例校指定申請書（新規）'!$F$128)</f>
        <v/>
      </c>
      <c r="AR300" s="73" t="str">
        <f>IF($E300="","",'【様式１】教育課程特例校指定申請書（新規）'!$F$129)</f>
        <v/>
      </c>
      <c r="AS300" s="74" t="str">
        <f t="shared" si="4"/>
        <v/>
      </c>
    </row>
    <row r="301" spans="1:45">
      <c r="A301" s="64" t="str">
        <f>IF(E301="","",'【様式１】教育課程特例校指定申請書（新規）'!E$22)</f>
        <v/>
      </c>
      <c r="B301" s="65" t="str">
        <f>IF(E301="","",'【様式１】教育課程特例校指定申請書（新規）'!E$20)</f>
        <v/>
      </c>
      <c r="C301" s="65" t="str">
        <f>IF(E301="","",'【様式１】教育課程特例校指定申請書（新規）'!E$19)</f>
        <v/>
      </c>
      <c r="D301" s="70" t="str">
        <f>IF(E301="","",IF('【様式１】教育課程特例校指定申請書（新規）'!E$17="私立（学校法人立）","私立",IF('【様式１】教育課程特例校指定申請書（新規）'!E$17="私立（学校設置会社立）","株立",'【様式１】教育課程特例校指定申請書（新規）'!E$17)))</f>
        <v/>
      </c>
      <c r="E301" s="67"/>
      <c r="F301" s="70" t="str">
        <f>IF(E301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1" s="70" t="str">
        <f>IF(E301="","",IF(MONTH('【様式１】教育課程特例校指定申請書（新規）'!J$5)&lt;4,YEAR('【様式１】教育課程特例校指定申請書（新規）'!J$5),YEAR('【様式１】教育課程特例校指定申請書（新規）'!J$5)+1)+0.4)</f>
        <v/>
      </c>
      <c r="H301" s="65"/>
      <c r="I301" s="65"/>
      <c r="J301" s="65"/>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73" t="str">
        <f>IF($E301="","",'【様式１】教育課程特例校指定申請書（新規）'!$F$113)</f>
        <v/>
      </c>
      <c r="AH301" s="73" t="str">
        <f>IF($E301="","",'【様式１】教育課程特例校指定申請書（新規）'!$F$114)</f>
        <v/>
      </c>
      <c r="AI301" s="73" t="str">
        <f>IF($E301="","",'【様式１】教育課程特例校指定申請書（新規）'!$F$115)</f>
        <v/>
      </c>
      <c r="AJ301" s="73" t="str">
        <f>IF($E301="","",'【様式１】教育課程特例校指定申請書（新規）'!$F$116)</f>
        <v/>
      </c>
      <c r="AK301" s="73" t="str">
        <f>IF($E301="","",'【様式１】教育課程特例校指定申請書（新規）'!$F$117)</f>
        <v/>
      </c>
      <c r="AL301" s="73" t="str">
        <f>IF($E301="","",'【様式１】教育課程特例校指定申請書（新規）'!$F$118)</f>
        <v/>
      </c>
      <c r="AM301" s="73" t="str">
        <f>IF($E301="","",'【様式１】教育課程特例校指定申請書（新規）'!$F$124)</f>
        <v/>
      </c>
      <c r="AN301" s="73" t="str">
        <f>IF($E301="","",'【様式１】教育課程特例校指定申請書（新規）'!$F$125)</f>
        <v/>
      </c>
      <c r="AO301" s="73" t="str">
        <f>IF($E301="","",'【様式１】教育課程特例校指定申請書（新規）'!$F$126)</f>
        <v/>
      </c>
      <c r="AP301" s="73" t="str">
        <f>IF($E301="","",'【様式１】教育課程特例校指定申請書（新規）'!$F$127)</f>
        <v/>
      </c>
      <c r="AQ301" s="73" t="str">
        <f>IF($E301="","",'【様式１】教育課程特例校指定申請書（新規）'!$F$128)</f>
        <v/>
      </c>
      <c r="AR301" s="73" t="str">
        <f>IF($E301="","",'【様式１】教育課程特例校指定申請書（新規）'!$F$129)</f>
        <v/>
      </c>
      <c r="AS301" s="74" t="str">
        <f t="shared" si="4"/>
        <v/>
      </c>
    </row>
    <row r="302" spans="1:45">
      <c r="A302" s="64" t="str">
        <f>IF(E302="","",'【様式１】教育課程特例校指定申請書（新規）'!E$22)</f>
        <v/>
      </c>
      <c r="B302" s="65" t="str">
        <f>IF(E302="","",'【様式１】教育課程特例校指定申請書（新規）'!E$20)</f>
        <v/>
      </c>
      <c r="C302" s="65" t="str">
        <f>IF(E302="","",'【様式１】教育課程特例校指定申請書（新規）'!E$19)</f>
        <v/>
      </c>
      <c r="D302" s="70" t="str">
        <f>IF(E302="","",IF('【様式１】教育課程特例校指定申請書（新規）'!E$17="私立（学校法人立）","私立",IF('【様式１】教育課程特例校指定申請書（新規）'!E$17="私立（学校設置会社立）","株立",'【様式１】教育課程特例校指定申請書（新規）'!E$17)))</f>
        <v/>
      </c>
      <c r="E302" s="67"/>
      <c r="F302" s="70" t="str">
        <f>IF(E302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2" s="70" t="str">
        <f>IF(E302="","",IF(MONTH('【様式１】教育課程特例校指定申請書（新規）'!J$5)&lt;4,YEAR('【様式１】教育課程特例校指定申請書（新規）'!J$5),YEAR('【様式１】教育課程特例校指定申請書（新規）'!J$5)+1)+0.4)</f>
        <v/>
      </c>
      <c r="H302" s="65"/>
      <c r="I302" s="65"/>
      <c r="J302" s="65"/>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73" t="str">
        <f>IF($E302="","",'【様式１】教育課程特例校指定申請書（新規）'!$F$113)</f>
        <v/>
      </c>
      <c r="AH302" s="73" t="str">
        <f>IF($E302="","",'【様式１】教育課程特例校指定申請書（新規）'!$F$114)</f>
        <v/>
      </c>
      <c r="AI302" s="73" t="str">
        <f>IF($E302="","",'【様式１】教育課程特例校指定申請書（新規）'!$F$115)</f>
        <v/>
      </c>
      <c r="AJ302" s="73" t="str">
        <f>IF($E302="","",'【様式１】教育課程特例校指定申請書（新規）'!$F$116)</f>
        <v/>
      </c>
      <c r="AK302" s="73" t="str">
        <f>IF($E302="","",'【様式１】教育課程特例校指定申請書（新規）'!$F$117)</f>
        <v/>
      </c>
      <c r="AL302" s="73" t="str">
        <f>IF($E302="","",'【様式１】教育課程特例校指定申請書（新規）'!$F$118)</f>
        <v/>
      </c>
      <c r="AM302" s="73" t="str">
        <f>IF($E302="","",'【様式１】教育課程特例校指定申請書（新規）'!$F$124)</f>
        <v/>
      </c>
      <c r="AN302" s="73" t="str">
        <f>IF($E302="","",'【様式１】教育課程特例校指定申請書（新規）'!$F$125)</f>
        <v/>
      </c>
      <c r="AO302" s="73" t="str">
        <f>IF($E302="","",'【様式１】教育課程特例校指定申請書（新規）'!$F$126)</f>
        <v/>
      </c>
      <c r="AP302" s="73" t="str">
        <f>IF($E302="","",'【様式１】教育課程特例校指定申請書（新規）'!$F$127)</f>
        <v/>
      </c>
      <c r="AQ302" s="73" t="str">
        <f>IF($E302="","",'【様式１】教育課程特例校指定申請書（新規）'!$F$128)</f>
        <v/>
      </c>
      <c r="AR302" s="73" t="str">
        <f>IF($E302="","",'【様式１】教育課程特例校指定申請書（新規）'!$F$129)</f>
        <v/>
      </c>
      <c r="AS302" s="74" t="str">
        <f t="shared" si="4"/>
        <v/>
      </c>
    </row>
    <row r="303" spans="1:45">
      <c r="A303" s="64" t="str">
        <f>IF(E303="","",'【様式１】教育課程特例校指定申請書（新規）'!E$22)</f>
        <v/>
      </c>
      <c r="B303" s="65" t="str">
        <f>IF(E303="","",'【様式１】教育課程特例校指定申請書（新規）'!E$20)</f>
        <v/>
      </c>
      <c r="C303" s="65" t="str">
        <f>IF(E303="","",'【様式１】教育課程特例校指定申請書（新規）'!E$19)</f>
        <v/>
      </c>
      <c r="D303" s="70" t="str">
        <f>IF(E303="","",IF('【様式１】教育課程特例校指定申請書（新規）'!E$17="私立（学校法人立）","私立",IF('【様式１】教育課程特例校指定申請書（新規）'!E$17="私立（学校設置会社立）","株立",'【様式１】教育課程特例校指定申請書（新規）'!E$17)))</f>
        <v/>
      </c>
      <c r="E303" s="67"/>
      <c r="F303" s="70" t="str">
        <f>IF(E303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3" s="70" t="str">
        <f>IF(E303="","",IF(MONTH('【様式１】教育課程特例校指定申請書（新規）'!J$5)&lt;4,YEAR('【様式１】教育課程特例校指定申請書（新規）'!J$5),YEAR('【様式１】教育課程特例校指定申請書（新規）'!J$5)+1)+0.4)</f>
        <v/>
      </c>
      <c r="H303" s="65"/>
      <c r="I303" s="65"/>
      <c r="J303" s="65"/>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73" t="str">
        <f>IF($E303="","",'【様式１】教育課程特例校指定申請書（新規）'!$F$113)</f>
        <v/>
      </c>
      <c r="AH303" s="73" t="str">
        <f>IF($E303="","",'【様式１】教育課程特例校指定申請書（新規）'!$F$114)</f>
        <v/>
      </c>
      <c r="AI303" s="73" t="str">
        <f>IF($E303="","",'【様式１】教育課程特例校指定申請書（新規）'!$F$115)</f>
        <v/>
      </c>
      <c r="AJ303" s="73" t="str">
        <f>IF($E303="","",'【様式１】教育課程特例校指定申請書（新規）'!$F$116)</f>
        <v/>
      </c>
      <c r="AK303" s="73" t="str">
        <f>IF($E303="","",'【様式１】教育課程特例校指定申請書（新規）'!$F$117)</f>
        <v/>
      </c>
      <c r="AL303" s="73" t="str">
        <f>IF($E303="","",'【様式１】教育課程特例校指定申請書（新規）'!$F$118)</f>
        <v/>
      </c>
      <c r="AM303" s="73" t="str">
        <f>IF($E303="","",'【様式１】教育課程特例校指定申請書（新規）'!$F$124)</f>
        <v/>
      </c>
      <c r="AN303" s="73" t="str">
        <f>IF($E303="","",'【様式１】教育課程特例校指定申請書（新規）'!$F$125)</f>
        <v/>
      </c>
      <c r="AO303" s="73" t="str">
        <f>IF($E303="","",'【様式１】教育課程特例校指定申請書（新規）'!$F$126)</f>
        <v/>
      </c>
      <c r="AP303" s="73" t="str">
        <f>IF($E303="","",'【様式１】教育課程特例校指定申請書（新規）'!$F$127)</f>
        <v/>
      </c>
      <c r="AQ303" s="73" t="str">
        <f>IF($E303="","",'【様式１】教育課程特例校指定申請書（新規）'!$F$128)</f>
        <v/>
      </c>
      <c r="AR303" s="73" t="str">
        <f>IF($E303="","",'【様式１】教育課程特例校指定申請書（新規）'!$F$129)</f>
        <v/>
      </c>
      <c r="AS303" s="74" t="str">
        <f t="shared" si="4"/>
        <v/>
      </c>
    </row>
    <row r="304" spans="1:45">
      <c r="A304" s="64" t="str">
        <f>IF(E304="","",'【様式１】教育課程特例校指定申請書（新規）'!E$22)</f>
        <v/>
      </c>
      <c r="B304" s="65" t="str">
        <f>IF(E304="","",'【様式１】教育課程特例校指定申請書（新規）'!E$20)</f>
        <v/>
      </c>
      <c r="C304" s="65" t="str">
        <f>IF(E304="","",'【様式１】教育課程特例校指定申請書（新規）'!E$19)</f>
        <v/>
      </c>
      <c r="D304" s="70" t="str">
        <f>IF(E304="","",IF('【様式１】教育課程特例校指定申請書（新規）'!E$17="私立（学校法人立）","私立",IF('【様式１】教育課程特例校指定申請書（新規）'!E$17="私立（学校設置会社立）","株立",'【様式１】教育課程特例校指定申請書（新規）'!E$17)))</f>
        <v/>
      </c>
      <c r="E304" s="67"/>
      <c r="F304" s="70" t="str">
        <f>IF(E304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4" s="70" t="str">
        <f>IF(E304="","",IF(MONTH('【様式１】教育課程特例校指定申請書（新規）'!J$5)&lt;4,YEAR('【様式１】教育課程特例校指定申請書（新規）'!J$5),YEAR('【様式１】教育課程特例校指定申請書（新規）'!J$5)+1)+0.4)</f>
        <v/>
      </c>
      <c r="H304" s="65"/>
      <c r="I304" s="65"/>
      <c r="J304" s="65"/>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73" t="str">
        <f>IF($E304="","",'【様式１】教育課程特例校指定申請書（新規）'!$F$113)</f>
        <v/>
      </c>
      <c r="AH304" s="73" t="str">
        <f>IF($E304="","",'【様式１】教育課程特例校指定申請書（新規）'!$F$114)</f>
        <v/>
      </c>
      <c r="AI304" s="73" t="str">
        <f>IF($E304="","",'【様式１】教育課程特例校指定申請書（新規）'!$F$115)</f>
        <v/>
      </c>
      <c r="AJ304" s="73" t="str">
        <f>IF($E304="","",'【様式１】教育課程特例校指定申請書（新規）'!$F$116)</f>
        <v/>
      </c>
      <c r="AK304" s="73" t="str">
        <f>IF($E304="","",'【様式１】教育課程特例校指定申請書（新規）'!$F$117)</f>
        <v/>
      </c>
      <c r="AL304" s="73" t="str">
        <f>IF($E304="","",'【様式１】教育課程特例校指定申請書（新規）'!$F$118)</f>
        <v/>
      </c>
      <c r="AM304" s="73" t="str">
        <f>IF($E304="","",'【様式１】教育課程特例校指定申請書（新規）'!$F$124)</f>
        <v/>
      </c>
      <c r="AN304" s="73" t="str">
        <f>IF($E304="","",'【様式１】教育課程特例校指定申請書（新規）'!$F$125)</f>
        <v/>
      </c>
      <c r="AO304" s="73" t="str">
        <f>IF($E304="","",'【様式１】教育課程特例校指定申請書（新規）'!$F$126)</f>
        <v/>
      </c>
      <c r="AP304" s="73" t="str">
        <f>IF($E304="","",'【様式１】教育課程特例校指定申請書（新規）'!$F$127)</f>
        <v/>
      </c>
      <c r="AQ304" s="73" t="str">
        <f>IF($E304="","",'【様式１】教育課程特例校指定申請書（新規）'!$F$128)</f>
        <v/>
      </c>
      <c r="AR304" s="73" t="str">
        <f>IF($E304="","",'【様式１】教育課程特例校指定申請書（新規）'!$F$129)</f>
        <v/>
      </c>
      <c r="AS304" s="74" t="str">
        <f t="shared" si="4"/>
        <v/>
      </c>
    </row>
    <row r="305" spans="1:45">
      <c r="A305" s="64" t="str">
        <f>IF(E305="","",'【様式１】教育課程特例校指定申請書（新規）'!E$22)</f>
        <v/>
      </c>
      <c r="B305" s="65" t="str">
        <f>IF(E305="","",'【様式１】教育課程特例校指定申請書（新規）'!E$20)</f>
        <v/>
      </c>
      <c r="C305" s="65" t="str">
        <f>IF(E305="","",'【様式１】教育課程特例校指定申請書（新規）'!E$19)</f>
        <v/>
      </c>
      <c r="D305" s="70" t="str">
        <f>IF(E305="","",IF('【様式１】教育課程特例校指定申請書（新規）'!E$17="私立（学校法人立）","私立",IF('【様式１】教育課程特例校指定申請書（新規）'!E$17="私立（学校設置会社立）","株立",'【様式１】教育課程特例校指定申請書（新規）'!E$17)))</f>
        <v/>
      </c>
      <c r="E305" s="67"/>
      <c r="F305" s="70" t="str">
        <f>IF(E305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5" s="70" t="str">
        <f>IF(E305="","",IF(MONTH('【様式１】教育課程特例校指定申請書（新規）'!J$5)&lt;4,YEAR('【様式１】教育課程特例校指定申請書（新規）'!J$5),YEAR('【様式１】教育課程特例校指定申請書（新規）'!J$5)+1)+0.4)</f>
        <v/>
      </c>
      <c r="H305" s="65"/>
      <c r="I305" s="65"/>
      <c r="J305" s="65"/>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73" t="str">
        <f>IF($E305="","",'【様式１】教育課程特例校指定申請書（新規）'!$F$113)</f>
        <v/>
      </c>
      <c r="AH305" s="73" t="str">
        <f>IF($E305="","",'【様式１】教育課程特例校指定申請書（新規）'!$F$114)</f>
        <v/>
      </c>
      <c r="AI305" s="73" t="str">
        <f>IF($E305="","",'【様式１】教育課程特例校指定申請書（新規）'!$F$115)</f>
        <v/>
      </c>
      <c r="AJ305" s="73" t="str">
        <f>IF($E305="","",'【様式１】教育課程特例校指定申請書（新規）'!$F$116)</f>
        <v/>
      </c>
      <c r="AK305" s="73" t="str">
        <f>IF($E305="","",'【様式１】教育課程特例校指定申請書（新規）'!$F$117)</f>
        <v/>
      </c>
      <c r="AL305" s="73" t="str">
        <f>IF($E305="","",'【様式１】教育課程特例校指定申請書（新規）'!$F$118)</f>
        <v/>
      </c>
      <c r="AM305" s="73" t="str">
        <f>IF($E305="","",'【様式１】教育課程特例校指定申請書（新規）'!$F$124)</f>
        <v/>
      </c>
      <c r="AN305" s="73" t="str">
        <f>IF($E305="","",'【様式１】教育課程特例校指定申請書（新規）'!$F$125)</f>
        <v/>
      </c>
      <c r="AO305" s="73" t="str">
        <f>IF($E305="","",'【様式１】教育課程特例校指定申請書（新規）'!$F$126)</f>
        <v/>
      </c>
      <c r="AP305" s="73" t="str">
        <f>IF($E305="","",'【様式１】教育課程特例校指定申請書（新規）'!$F$127)</f>
        <v/>
      </c>
      <c r="AQ305" s="73" t="str">
        <f>IF($E305="","",'【様式１】教育課程特例校指定申請書（新規）'!$F$128)</f>
        <v/>
      </c>
      <c r="AR305" s="73" t="str">
        <f>IF($E305="","",'【様式１】教育課程特例校指定申請書（新規）'!$F$129)</f>
        <v/>
      </c>
      <c r="AS305" s="74" t="str">
        <f t="shared" si="4"/>
        <v/>
      </c>
    </row>
    <row r="306" spans="1:45">
      <c r="A306" s="64" t="str">
        <f>IF(E306="","",'【様式１】教育課程特例校指定申請書（新規）'!E$22)</f>
        <v/>
      </c>
      <c r="B306" s="65" t="str">
        <f>IF(E306="","",'【様式１】教育課程特例校指定申請書（新規）'!E$20)</f>
        <v/>
      </c>
      <c r="C306" s="65" t="str">
        <f>IF(E306="","",'【様式１】教育課程特例校指定申請書（新規）'!E$19)</f>
        <v/>
      </c>
      <c r="D306" s="70" t="str">
        <f>IF(E306="","",IF('【様式１】教育課程特例校指定申請書（新規）'!E$17="私立（学校法人立）","私立",IF('【様式１】教育課程特例校指定申請書（新規）'!E$17="私立（学校設置会社立）","株立",'【様式１】教育課程特例校指定申請書（新規）'!E$17)))</f>
        <v/>
      </c>
      <c r="E306" s="67"/>
      <c r="F306" s="70" t="str">
        <f>IF(E306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6" s="70" t="str">
        <f>IF(E306="","",IF(MONTH('【様式１】教育課程特例校指定申請書（新規）'!J$5)&lt;4,YEAR('【様式１】教育課程特例校指定申請書（新規）'!J$5),YEAR('【様式１】教育課程特例校指定申請書（新規）'!J$5)+1)+0.4)</f>
        <v/>
      </c>
      <c r="H306" s="65"/>
      <c r="I306" s="65"/>
      <c r="J306" s="65"/>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73" t="str">
        <f>IF($E306="","",'【様式１】教育課程特例校指定申請書（新規）'!$F$113)</f>
        <v/>
      </c>
      <c r="AH306" s="73" t="str">
        <f>IF($E306="","",'【様式１】教育課程特例校指定申請書（新規）'!$F$114)</f>
        <v/>
      </c>
      <c r="AI306" s="73" t="str">
        <f>IF($E306="","",'【様式１】教育課程特例校指定申請書（新規）'!$F$115)</f>
        <v/>
      </c>
      <c r="AJ306" s="73" t="str">
        <f>IF($E306="","",'【様式１】教育課程特例校指定申請書（新規）'!$F$116)</f>
        <v/>
      </c>
      <c r="AK306" s="73" t="str">
        <f>IF($E306="","",'【様式１】教育課程特例校指定申請書（新規）'!$F$117)</f>
        <v/>
      </c>
      <c r="AL306" s="73" t="str">
        <f>IF($E306="","",'【様式１】教育課程特例校指定申請書（新規）'!$F$118)</f>
        <v/>
      </c>
      <c r="AM306" s="73" t="str">
        <f>IF($E306="","",'【様式１】教育課程特例校指定申請書（新規）'!$F$124)</f>
        <v/>
      </c>
      <c r="AN306" s="73" t="str">
        <f>IF($E306="","",'【様式１】教育課程特例校指定申請書（新規）'!$F$125)</f>
        <v/>
      </c>
      <c r="AO306" s="73" t="str">
        <f>IF($E306="","",'【様式１】教育課程特例校指定申請書（新規）'!$F$126)</f>
        <v/>
      </c>
      <c r="AP306" s="73" t="str">
        <f>IF($E306="","",'【様式１】教育課程特例校指定申請書（新規）'!$F$127)</f>
        <v/>
      </c>
      <c r="AQ306" s="73" t="str">
        <f>IF($E306="","",'【様式１】教育課程特例校指定申請書（新規）'!$F$128)</f>
        <v/>
      </c>
      <c r="AR306" s="73" t="str">
        <f>IF($E306="","",'【様式１】教育課程特例校指定申請書（新規）'!$F$129)</f>
        <v/>
      </c>
      <c r="AS306" s="74" t="str">
        <f t="shared" si="4"/>
        <v/>
      </c>
    </row>
    <row r="307" spans="1:45">
      <c r="A307" s="64" t="str">
        <f>IF(E307="","",'【様式１】教育課程特例校指定申請書（新規）'!E$22)</f>
        <v/>
      </c>
      <c r="B307" s="65" t="str">
        <f>IF(E307="","",'【様式１】教育課程特例校指定申請書（新規）'!E$20)</f>
        <v/>
      </c>
      <c r="C307" s="65" t="str">
        <f>IF(E307="","",'【様式１】教育課程特例校指定申請書（新規）'!E$19)</f>
        <v/>
      </c>
      <c r="D307" s="70" t="str">
        <f>IF(E307="","",IF('【様式１】教育課程特例校指定申請書（新規）'!E$17="私立（学校法人立）","私立",IF('【様式１】教育課程特例校指定申請書（新規）'!E$17="私立（学校設置会社立）","株立",'【様式１】教育課程特例校指定申請書（新規）'!E$17)))</f>
        <v/>
      </c>
      <c r="E307" s="67"/>
      <c r="F307" s="70" t="str">
        <f>IF(E307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7" s="70" t="str">
        <f>IF(E307="","",IF(MONTH('【様式１】教育課程特例校指定申請書（新規）'!J$5)&lt;4,YEAR('【様式１】教育課程特例校指定申請書（新規）'!J$5),YEAR('【様式１】教育課程特例校指定申請書（新規）'!J$5)+1)+0.4)</f>
        <v/>
      </c>
      <c r="H307" s="65"/>
      <c r="I307" s="65"/>
      <c r="J307" s="65"/>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73" t="str">
        <f>IF($E307="","",'【様式１】教育課程特例校指定申請書（新規）'!$F$113)</f>
        <v/>
      </c>
      <c r="AH307" s="73" t="str">
        <f>IF($E307="","",'【様式１】教育課程特例校指定申請書（新規）'!$F$114)</f>
        <v/>
      </c>
      <c r="AI307" s="73" t="str">
        <f>IF($E307="","",'【様式１】教育課程特例校指定申請書（新規）'!$F$115)</f>
        <v/>
      </c>
      <c r="AJ307" s="73" t="str">
        <f>IF($E307="","",'【様式１】教育課程特例校指定申請書（新規）'!$F$116)</f>
        <v/>
      </c>
      <c r="AK307" s="73" t="str">
        <f>IF($E307="","",'【様式１】教育課程特例校指定申請書（新規）'!$F$117)</f>
        <v/>
      </c>
      <c r="AL307" s="73" t="str">
        <f>IF($E307="","",'【様式１】教育課程特例校指定申請書（新規）'!$F$118)</f>
        <v/>
      </c>
      <c r="AM307" s="73" t="str">
        <f>IF($E307="","",'【様式１】教育課程特例校指定申請書（新規）'!$F$124)</f>
        <v/>
      </c>
      <c r="AN307" s="73" t="str">
        <f>IF($E307="","",'【様式１】教育課程特例校指定申請書（新規）'!$F$125)</f>
        <v/>
      </c>
      <c r="AO307" s="73" t="str">
        <f>IF($E307="","",'【様式１】教育課程特例校指定申請書（新規）'!$F$126)</f>
        <v/>
      </c>
      <c r="AP307" s="73" t="str">
        <f>IF($E307="","",'【様式１】教育課程特例校指定申請書（新規）'!$F$127)</f>
        <v/>
      </c>
      <c r="AQ307" s="73" t="str">
        <f>IF($E307="","",'【様式１】教育課程特例校指定申請書（新規）'!$F$128)</f>
        <v/>
      </c>
      <c r="AR307" s="73" t="str">
        <f>IF($E307="","",'【様式１】教育課程特例校指定申請書（新規）'!$F$129)</f>
        <v/>
      </c>
      <c r="AS307" s="74" t="str">
        <f t="shared" si="4"/>
        <v/>
      </c>
    </row>
    <row r="308" spans="1:45">
      <c r="A308" s="64" t="str">
        <f>IF(E308="","",'【様式１】教育課程特例校指定申請書（新規）'!E$22)</f>
        <v/>
      </c>
      <c r="B308" s="65" t="str">
        <f>IF(E308="","",'【様式１】教育課程特例校指定申請書（新規）'!E$20)</f>
        <v/>
      </c>
      <c r="C308" s="65" t="str">
        <f>IF(E308="","",'【様式１】教育課程特例校指定申請書（新規）'!E$19)</f>
        <v/>
      </c>
      <c r="D308" s="70" t="str">
        <f>IF(E308="","",IF('【様式１】教育課程特例校指定申請書（新規）'!E$17="私立（学校法人立）","私立",IF('【様式１】教育課程特例校指定申請書（新規）'!E$17="私立（学校設置会社立）","株立",'【様式１】教育課程特例校指定申請書（新規）'!E$17)))</f>
        <v/>
      </c>
      <c r="E308" s="67"/>
      <c r="F308" s="70" t="str">
        <f>IF(E308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8" s="70" t="str">
        <f>IF(E308="","",IF(MONTH('【様式１】教育課程特例校指定申請書（新規）'!J$5)&lt;4,YEAR('【様式１】教育課程特例校指定申請書（新規）'!J$5),YEAR('【様式１】教育課程特例校指定申請書（新規）'!J$5)+1)+0.4)</f>
        <v/>
      </c>
      <c r="H308" s="65"/>
      <c r="I308" s="65"/>
      <c r="J308" s="65"/>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73" t="str">
        <f>IF($E308="","",'【様式１】教育課程特例校指定申請書（新規）'!$F$113)</f>
        <v/>
      </c>
      <c r="AH308" s="73" t="str">
        <f>IF($E308="","",'【様式１】教育課程特例校指定申請書（新規）'!$F$114)</f>
        <v/>
      </c>
      <c r="AI308" s="73" t="str">
        <f>IF($E308="","",'【様式１】教育課程特例校指定申請書（新規）'!$F$115)</f>
        <v/>
      </c>
      <c r="AJ308" s="73" t="str">
        <f>IF($E308="","",'【様式１】教育課程特例校指定申請書（新規）'!$F$116)</f>
        <v/>
      </c>
      <c r="AK308" s="73" t="str">
        <f>IF($E308="","",'【様式１】教育課程特例校指定申請書（新規）'!$F$117)</f>
        <v/>
      </c>
      <c r="AL308" s="73" t="str">
        <f>IF($E308="","",'【様式１】教育課程特例校指定申請書（新規）'!$F$118)</f>
        <v/>
      </c>
      <c r="AM308" s="73" t="str">
        <f>IF($E308="","",'【様式１】教育課程特例校指定申請書（新規）'!$F$124)</f>
        <v/>
      </c>
      <c r="AN308" s="73" t="str">
        <f>IF($E308="","",'【様式１】教育課程特例校指定申請書（新規）'!$F$125)</f>
        <v/>
      </c>
      <c r="AO308" s="73" t="str">
        <f>IF($E308="","",'【様式１】教育課程特例校指定申請書（新規）'!$F$126)</f>
        <v/>
      </c>
      <c r="AP308" s="73" t="str">
        <f>IF($E308="","",'【様式１】教育課程特例校指定申請書（新規）'!$F$127)</f>
        <v/>
      </c>
      <c r="AQ308" s="73" t="str">
        <f>IF($E308="","",'【様式１】教育課程特例校指定申請書（新規）'!$F$128)</f>
        <v/>
      </c>
      <c r="AR308" s="73" t="str">
        <f>IF($E308="","",'【様式１】教育課程特例校指定申請書（新規）'!$F$129)</f>
        <v/>
      </c>
      <c r="AS308" s="74" t="str">
        <f t="shared" si="4"/>
        <v/>
      </c>
    </row>
    <row r="309" spans="1:45">
      <c r="A309" s="64" t="str">
        <f>IF(E309="","",'【様式１】教育課程特例校指定申請書（新規）'!E$22)</f>
        <v/>
      </c>
      <c r="B309" s="65" t="str">
        <f>IF(E309="","",'【様式１】教育課程特例校指定申請書（新規）'!E$20)</f>
        <v/>
      </c>
      <c r="C309" s="65" t="str">
        <f>IF(E309="","",'【様式１】教育課程特例校指定申請書（新規）'!E$19)</f>
        <v/>
      </c>
      <c r="D309" s="70" t="str">
        <f>IF(E309="","",IF('【様式１】教育課程特例校指定申請書（新規）'!E$17="私立（学校法人立）","私立",IF('【様式１】教育課程特例校指定申請書（新規）'!E$17="私立（学校設置会社立）","株立",'【様式１】教育課程特例校指定申請書（新規）'!E$17)))</f>
        <v/>
      </c>
      <c r="E309" s="67"/>
      <c r="F309" s="70" t="str">
        <f>IF(E309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09" s="70" t="str">
        <f>IF(E309="","",IF(MONTH('【様式１】教育課程特例校指定申請書（新規）'!J$5)&lt;4,YEAR('【様式１】教育課程特例校指定申請書（新規）'!J$5),YEAR('【様式１】教育課程特例校指定申請書（新規）'!J$5)+1)+0.4)</f>
        <v/>
      </c>
      <c r="H309" s="65"/>
      <c r="I309" s="65"/>
      <c r="J309" s="65"/>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73" t="str">
        <f>IF($E309="","",'【様式１】教育課程特例校指定申請書（新規）'!$F$113)</f>
        <v/>
      </c>
      <c r="AH309" s="73" t="str">
        <f>IF($E309="","",'【様式１】教育課程特例校指定申請書（新規）'!$F$114)</f>
        <v/>
      </c>
      <c r="AI309" s="73" t="str">
        <f>IF($E309="","",'【様式１】教育課程特例校指定申請書（新規）'!$F$115)</f>
        <v/>
      </c>
      <c r="AJ309" s="73" t="str">
        <f>IF($E309="","",'【様式１】教育課程特例校指定申請書（新規）'!$F$116)</f>
        <v/>
      </c>
      <c r="AK309" s="73" t="str">
        <f>IF($E309="","",'【様式１】教育課程特例校指定申請書（新規）'!$F$117)</f>
        <v/>
      </c>
      <c r="AL309" s="73" t="str">
        <f>IF($E309="","",'【様式１】教育課程特例校指定申請書（新規）'!$F$118)</f>
        <v/>
      </c>
      <c r="AM309" s="73" t="str">
        <f>IF($E309="","",'【様式１】教育課程特例校指定申請書（新規）'!$F$124)</f>
        <v/>
      </c>
      <c r="AN309" s="73" t="str">
        <f>IF($E309="","",'【様式１】教育課程特例校指定申請書（新規）'!$F$125)</f>
        <v/>
      </c>
      <c r="AO309" s="73" t="str">
        <f>IF($E309="","",'【様式１】教育課程特例校指定申請書（新規）'!$F$126)</f>
        <v/>
      </c>
      <c r="AP309" s="73" t="str">
        <f>IF($E309="","",'【様式１】教育課程特例校指定申請書（新規）'!$F$127)</f>
        <v/>
      </c>
      <c r="AQ309" s="73" t="str">
        <f>IF($E309="","",'【様式１】教育課程特例校指定申請書（新規）'!$F$128)</f>
        <v/>
      </c>
      <c r="AR309" s="73" t="str">
        <f>IF($E309="","",'【様式１】教育課程特例校指定申請書（新規）'!$F$129)</f>
        <v/>
      </c>
      <c r="AS309" s="74" t="str">
        <f t="shared" si="4"/>
        <v/>
      </c>
    </row>
    <row r="310" spans="1:45">
      <c r="A310" s="64" t="str">
        <f>IF(E310="","",'【様式１】教育課程特例校指定申請書（新規）'!E$22)</f>
        <v/>
      </c>
      <c r="B310" s="65" t="str">
        <f>IF(E310="","",'【様式１】教育課程特例校指定申請書（新規）'!E$20)</f>
        <v/>
      </c>
      <c r="C310" s="65" t="str">
        <f>IF(E310="","",'【様式１】教育課程特例校指定申請書（新規）'!E$19)</f>
        <v/>
      </c>
      <c r="D310" s="70" t="str">
        <f>IF(E310="","",IF('【様式１】教育課程特例校指定申請書（新規）'!E$17="私立（学校法人立）","私立",IF('【様式１】教育課程特例校指定申請書（新規）'!E$17="私立（学校設置会社立）","株立",'【様式１】教育課程特例校指定申請書（新規）'!E$17)))</f>
        <v/>
      </c>
      <c r="E310" s="67"/>
      <c r="F310" s="70" t="str">
        <f>IF(E310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0" s="70" t="str">
        <f>IF(E310="","",IF(MONTH('【様式１】教育課程特例校指定申請書（新規）'!J$5)&lt;4,YEAR('【様式１】教育課程特例校指定申請書（新規）'!J$5),YEAR('【様式１】教育課程特例校指定申請書（新規）'!J$5)+1)+0.4)</f>
        <v/>
      </c>
      <c r="H310" s="65"/>
      <c r="I310" s="65"/>
      <c r="J310" s="65"/>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73" t="str">
        <f>IF($E310="","",'【様式１】教育課程特例校指定申請書（新規）'!$F$113)</f>
        <v/>
      </c>
      <c r="AH310" s="73" t="str">
        <f>IF($E310="","",'【様式１】教育課程特例校指定申請書（新規）'!$F$114)</f>
        <v/>
      </c>
      <c r="AI310" s="73" t="str">
        <f>IF($E310="","",'【様式１】教育課程特例校指定申請書（新規）'!$F$115)</f>
        <v/>
      </c>
      <c r="AJ310" s="73" t="str">
        <f>IF($E310="","",'【様式１】教育課程特例校指定申請書（新規）'!$F$116)</f>
        <v/>
      </c>
      <c r="AK310" s="73" t="str">
        <f>IF($E310="","",'【様式１】教育課程特例校指定申請書（新規）'!$F$117)</f>
        <v/>
      </c>
      <c r="AL310" s="73" t="str">
        <f>IF($E310="","",'【様式１】教育課程特例校指定申請書（新規）'!$F$118)</f>
        <v/>
      </c>
      <c r="AM310" s="73" t="str">
        <f>IF($E310="","",'【様式１】教育課程特例校指定申請書（新規）'!$F$124)</f>
        <v/>
      </c>
      <c r="AN310" s="73" t="str">
        <f>IF($E310="","",'【様式１】教育課程特例校指定申請書（新規）'!$F$125)</f>
        <v/>
      </c>
      <c r="AO310" s="73" t="str">
        <f>IF($E310="","",'【様式１】教育課程特例校指定申請書（新規）'!$F$126)</f>
        <v/>
      </c>
      <c r="AP310" s="73" t="str">
        <f>IF($E310="","",'【様式１】教育課程特例校指定申請書（新規）'!$F$127)</f>
        <v/>
      </c>
      <c r="AQ310" s="73" t="str">
        <f>IF($E310="","",'【様式１】教育課程特例校指定申請書（新規）'!$F$128)</f>
        <v/>
      </c>
      <c r="AR310" s="73" t="str">
        <f>IF($E310="","",'【様式１】教育課程特例校指定申請書（新規）'!$F$129)</f>
        <v/>
      </c>
      <c r="AS310" s="74" t="str">
        <f t="shared" si="4"/>
        <v/>
      </c>
    </row>
    <row r="311" spans="1:45">
      <c r="A311" s="64" t="str">
        <f>IF(E311="","",'【様式１】教育課程特例校指定申請書（新規）'!E$22)</f>
        <v/>
      </c>
      <c r="B311" s="65" t="str">
        <f>IF(E311="","",'【様式１】教育課程特例校指定申請書（新規）'!E$20)</f>
        <v/>
      </c>
      <c r="C311" s="65" t="str">
        <f>IF(E311="","",'【様式１】教育課程特例校指定申請書（新規）'!E$19)</f>
        <v/>
      </c>
      <c r="D311" s="70" t="str">
        <f>IF(E311="","",IF('【様式１】教育課程特例校指定申請書（新規）'!E$17="私立（学校法人立）","私立",IF('【様式１】教育課程特例校指定申請書（新規）'!E$17="私立（学校設置会社立）","株立",'【様式１】教育課程特例校指定申請書（新規）'!E$17)))</f>
        <v/>
      </c>
      <c r="E311" s="67"/>
      <c r="F311" s="70" t="str">
        <f>IF(E311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1" s="70" t="str">
        <f>IF(E311="","",IF(MONTH('【様式１】教育課程特例校指定申請書（新規）'!J$5)&lt;4,YEAR('【様式１】教育課程特例校指定申請書（新規）'!J$5),YEAR('【様式１】教育課程特例校指定申請書（新規）'!J$5)+1)+0.4)</f>
        <v/>
      </c>
      <c r="H311" s="65"/>
      <c r="I311" s="65"/>
      <c r="J311" s="65"/>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73" t="str">
        <f>IF($E311="","",'【様式１】教育課程特例校指定申請書（新規）'!$F$113)</f>
        <v/>
      </c>
      <c r="AH311" s="73" t="str">
        <f>IF($E311="","",'【様式１】教育課程特例校指定申請書（新規）'!$F$114)</f>
        <v/>
      </c>
      <c r="AI311" s="73" t="str">
        <f>IF($E311="","",'【様式１】教育課程特例校指定申請書（新規）'!$F$115)</f>
        <v/>
      </c>
      <c r="AJ311" s="73" t="str">
        <f>IF($E311="","",'【様式１】教育課程特例校指定申請書（新規）'!$F$116)</f>
        <v/>
      </c>
      <c r="AK311" s="73" t="str">
        <f>IF($E311="","",'【様式１】教育課程特例校指定申請書（新規）'!$F$117)</f>
        <v/>
      </c>
      <c r="AL311" s="73" t="str">
        <f>IF($E311="","",'【様式１】教育課程特例校指定申請書（新規）'!$F$118)</f>
        <v/>
      </c>
      <c r="AM311" s="73" t="str">
        <f>IF($E311="","",'【様式１】教育課程特例校指定申請書（新規）'!$F$124)</f>
        <v/>
      </c>
      <c r="AN311" s="73" t="str">
        <f>IF($E311="","",'【様式１】教育課程特例校指定申請書（新規）'!$F$125)</f>
        <v/>
      </c>
      <c r="AO311" s="73" t="str">
        <f>IF($E311="","",'【様式１】教育課程特例校指定申請書（新規）'!$F$126)</f>
        <v/>
      </c>
      <c r="AP311" s="73" t="str">
        <f>IF($E311="","",'【様式１】教育課程特例校指定申請書（新規）'!$F$127)</f>
        <v/>
      </c>
      <c r="AQ311" s="73" t="str">
        <f>IF($E311="","",'【様式１】教育課程特例校指定申請書（新規）'!$F$128)</f>
        <v/>
      </c>
      <c r="AR311" s="73" t="str">
        <f>IF($E311="","",'【様式１】教育課程特例校指定申請書（新規）'!$F$129)</f>
        <v/>
      </c>
      <c r="AS311" s="74" t="str">
        <f t="shared" si="4"/>
        <v/>
      </c>
    </row>
    <row r="312" spans="1:45">
      <c r="A312" s="64" t="str">
        <f>IF(E312="","",'【様式１】教育課程特例校指定申請書（新規）'!E$22)</f>
        <v/>
      </c>
      <c r="B312" s="65" t="str">
        <f>IF(E312="","",'【様式１】教育課程特例校指定申請書（新規）'!E$20)</f>
        <v/>
      </c>
      <c r="C312" s="65" t="str">
        <f>IF(E312="","",'【様式１】教育課程特例校指定申請書（新規）'!E$19)</f>
        <v/>
      </c>
      <c r="D312" s="70" t="str">
        <f>IF(E312="","",IF('【様式１】教育課程特例校指定申請書（新規）'!E$17="私立（学校法人立）","私立",IF('【様式１】教育課程特例校指定申請書（新規）'!E$17="私立（学校設置会社立）","株立",'【様式１】教育課程特例校指定申請書（新規）'!E$17)))</f>
        <v/>
      </c>
      <c r="E312" s="67"/>
      <c r="F312" s="70" t="str">
        <f>IF(E312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2" s="70" t="str">
        <f>IF(E312="","",IF(MONTH('【様式１】教育課程特例校指定申請書（新規）'!J$5)&lt;4,YEAR('【様式１】教育課程特例校指定申請書（新規）'!J$5),YEAR('【様式１】教育課程特例校指定申請書（新規）'!J$5)+1)+0.4)</f>
        <v/>
      </c>
      <c r="H312" s="65"/>
      <c r="I312" s="65"/>
      <c r="J312" s="65"/>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73" t="str">
        <f>IF($E312="","",'【様式１】教育課程特例校指定申請書（新規）'!$F$113)</f>
        <v/>
      </c>
      <c r="AH312" s="73" t="str">
        <f>IF($E312="","",'【様式１】教育課程特例校指定申請書（新規）'!$F$114)</f>
        <v/>
      </c>
      <c r="AI312" s="73" t="str">
        <f>IF($E312="","",'【様式１】教育課程特例校指定申請書（新規）'!$F$115)</f>
        <v/>
      </c>
      <c r="AJ312" s="73" t="str">
        <f>IF($E312="","",'【様式１】教育課程特例校指定申請書（新規）'!$F$116)</f>
        <v/>
      </c>
      <c r="AK312" s="73" t="str">
        <f>IF($E312="","",'【様式１】教育課程特例校指定申請書（新規）'!$F$117)</f>
        <v/>
      </c>
      <c r="AL312" s="73" t="str">
        <f>IF($E312="","",'【様式１】教育課程特例校指定申請書（新規）'!$F$118)</f>
        <v/>
      </c>
      <c r="AM312" s="73" t="str">
        <f>IF($E312="","",'【様式１】教育課程特例校指定申請書（新規）'!$F$124)</f>
        <v/>
      </c>
      <c r="AN312" s="73" t="str">
        <f>IF($E312="","",'【様式１】教育課程特例校指定申請書（新規）'!$F$125)</f>
        <v/>
      </c>
      <c r="AO312" s="73" t="str">
        <f>IF($E312="","",'【様式１】教育課程特例校指定申請書（新規）'!$F$126)</f>
        <v/>
      </c>
      <c r="AP312" s="73" t="str">
        <f>IF($E312="","",'【様式１】教育課程特例校指定申請書（新規）'!$F$127)</f>
        <v/>
      </c>
      <c r="AQ312" s="73" t="str">
        <f>IF($E312="","",'【様式１】教育課程特例校指定申請書（新規）'!$F$128)</f>
        <v/>
      </c>
      <c r="AR312" s="73" t="str">
        <f>IF($E312="","",'【様式１】教育課程特例校指定申請書（新規）'!$F$129)</f>
        <v/>
      </c>
      <c r="AS312" s="74" t="str">
        <f t="shared" si="4"/>
        <v/>
      </c>
    </row>
    <row r="313" spans="1:45">
      <c r="A313" s="64" t="str">
        <f>IF(E313="","",'【様式１】教育課程特例校指定申請書（新規）'!E$22)</f>
        <v/>
      </c>
      <c r="B313" s="65" t="str">
        <f>IF(E313="","",'【様式１】教育課程特例校指定申請書（新規）'!E$20)</f>
        <v/>
      </c>
      <c r="C313" s="65" t="str">
        <f>IF(E313="","",'【様式１】教育課程特例校指定申請書（新規）'!E$19)</f>
        <v/>
      </c>
      <c r="D313" s="70" t="str">
        <f>IF(E313="","",IF('【様式１】教育課程特例校指定申請書（新規）'!E$17="私立（学校法人立）","私立",IF('【様式１】教育課程特例校指定申請書（新規）'!E$17="私立（学校設置会社立）","株立",'【様式１】教育課程特例校指定申請書（新規）'!E$17)))</f>
        <v/>
      </c>
      <c r="E313" s="67"/>
      <c r="F313" s="70" t="str">
        <f>IF(E313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3" s="70" t="str">
        <f>IF(E313="","",IF(MONTH('【様式１】教育課程特例校指定申請書（新規）'!J$5)&lt;4,YEAR('【様式１】教育課程特例校指定申請書（新規）'!J$5),YEAR('【様式１】教育課程特例校指定申請書（新規）'!J$5)+1)+0.4)</f>
        <v/>
      </c>
      <c r="H313" s="65"/>
      <c r="I313" s="65"/>
      <c r="J313" s="65"/>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73" t="str">
        <f>IF($E313="","",'【様式１】教育課程特例校指定申請書（新規）'!$F$113)</f>
        <v/>
      </c>
      <c r="AH313" s="73" t="str">
        <f>IF($E313="","",'【様式１】教育課程特例校指定申請書（新規）'!$F$114)</f>
        <v/>
      </c>
      <c r="AI313" s="73" t="str">
        <f>IF($E313="","",'【様式１】教育課程特例校指定申請書（新規）'!$F$115)</f>
        <v/>
      </c>
      <c r="AJ313" s="73" t="str">
        <f>IF($E313="","",'【様式１】教育課程特例校指定申請書（新規）'!$F$116)</f>
        <v/>
      </c>
      <c r="AK313" s="73" t="str">
        <f>IF($E313="","",'【様式１】教育課程特例校指定申請書（新規）'!$F$117)</f>
        <v/>
      </c>
      <c r="AL313" s="73" t="str">
        <f>IF($E313="","",'【様式１】教育課程特例校指定申請書（新規）'!$F$118)</f>
        <v/>
      </c>
      <c r="AM313" s="73" t="str">
        <f>IF($E313="","",'【様式１】教育課程特例校指定申請書（新規）'!$F$124)</f>
        <v/>
      </c>
      <c r="AN313" s="73" t="str">
        <f>IF($E313="","",'【様式１】教育課程特例校指定申請書（新規）'!$F$125)</f>
        <v/>
      </c>
      <c r="AO313" s="73" t="str">
        <f>IF($E313="","",'【様式１】教育課程特例校指定申請書（新規）'!$F$126)</f>
        <v/>
      </c>
      <c r="AP313" s="73" t="str">
        <f>IF($E313="","",'【様式１】教育課程特例校指定申請書（新規）'!$F$127)</f>
        <v/>
      </c>
      <c r="AQ313" s="73" t="str">
        <f>IF($E313="","",'【様式１】教育課程特例校指定申請書（新規）'!$F$128)</f>
        <v/>
      </c>
      <c r="AR313" s="73" t="str">
        <f>IF($E313="","",'【様式１】教育課程特例校指定申請書（新規）'!$F$129)</f>
        <v/>
      </c>
      <c r="AS313" s="74" t="str">
        <f t="shared" si="4"/>
        <v/>
      </c>
    </row>
    <row r="314" spans="1:45">
      <c r="A314" s="64" t="str">
        <f>IF(E314="","",'【様式１】教育課程特例校指定申請書（新規）'!E$22)</f>
        <v/>
      </c>
      <c r="B314" s="65" t="str">
        <f>IF(E314="","",'【様式１】教育課程特例校指定申請書（新規）'!E$20)</f>
        <v/>
      </c>
      <c r="C314" s="65" t="str">
        <f>IF(E314="","",'【様式１】教育課程特例校指定申請書（新規）'!E$19)</f>
        <v/>
      </c>
      <c r="D314" s="70" t="str">
        <f>IF(E314="","",IF('【様式１】教育課程特例校指定申請書（新規）'!E$17="私立（学校法人立）","私立",IF('【様式１】教育課程特例校指定申請書（新規）'!E$17="私立（学校設置会社立）","株立",'【様式１】教育課程特例校指定申請書（新規）'!E$17)))</f>
        <v/>
      </c>
      <c r="E314" s="67"/>
      <c r="F314" s="70" t="str">
        <f>IF(E314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4" s="70" t="str">
        <f>IF(E314="","",IF(MONTH('【様式１】教育課程特例校指定申請書（新規）'!J$5)&lt;4,YEAR('【様式１】教育課程特例校指定申請書（新規）'!J$5),YEAR('【様式１】教育課程特例校指定申請書（新規）'!J$5)+1)+0.4)</f>
        <v/>
      </c>
      <c r="H314" s="65"/>
      <c r="I314" s="65"/>
      <c r="J314" s="65"/>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73" t="str">
        <f>IF($E314="","",'【様式１】教育課程特例校指定申請書（新規）'!$F$113)</f>
        <v/>
      </c>
      <c r="AH314" s="73" t="str">
        <f>IF($E314="","",'【様式１】教育課程特例校指定申請書（新規）'!$F$114)</f>
        <v/>
      </c>
      <c r="AI314" s="73" t="str">
        <f>IF($E314="","",'【様式１】教育課程特例校指定申請書（新規）'!$F$115)</f>
        <v/>
      </c>
      <c r="AJ314" s="73" t="str">
        <f>IF($E314="","",'【様式１】教育課程特例校指定申請書（新規）'!$F$116)</f>
        <v/>
      </c>
      <c r="AK314" s="73" t="str">
        <f>IF($E314="","",'【様式１】教育課程特例校指定申請書（新規）'!$F$117)</f>
        <v/>
      </c>
      <c r="AL314" s="73" t="str">
        <f>IF($E314="","",'【様式１】教育課程特例校指定申請書（新規）'!$F$118)</f>
        <v/>
      </c>
      <c r="AM314" s="73" t="str">
        <f>IF($E314="","",'【様式１】教育課程特例校指定申請書（新規）'!$F$124)</f>
        <v/>
      </c>
      <c r="AN314" s="73" t="str">
        <f>IF($E314="","",'【様式１】教育課程特例校指定申請書（新規）'!$F$125)</f>
        <v/>
      </c>
      <c r="AO314" s="73" t="str">
        <f>IF($E314="","",'【様式１】教育課程特例校指定申請書（新規）'!$F$126)</f>
        <v/>
      </c>
      <c r="AP314" s="73" t="str">
        <f>IF($E314="","",'【様式１】教育課程特例校指定申請書（新規）'!$F$127)</f>
        <v/>
      </c>
      <c r="AQ314" s="73" t="str">
        <f>IF($E314="","",'【様式１】教育課程特例校指定申請書（新規）'!$F$128)</f>
        <v/>
      </c>
      <c r="AR314" s="73" t="str">
        <f>IF($E314="","",'【様式１】教育課程特例校指定申請書（新規）'!$F$129)</f>
        <v/>
      </c>
      <c r="AS314" s="74" t="str">
        <f t="shared" si="4"/>
        <v/>
      </c>
    </row>
    <row r="315" spans="1:45">
      <c r="A315" s="64" t="str">
        <f>IF(E315="","",'【様式１】教育課程特例校指定申請書（新規）'!E$22)</f>
        <v/>
      </c>
      <c r="B315" s="65" t="str">
        <f>IF(E315="","",'【様式１】教育課程特例校指定申請書（新規）'!E$20)</f>
        <v/>
      </c>
      <c r="C315" s="65" t="str">
        <f>IF(E315="","",'【様式１】教育課程特例校指定申請書（新規）'!E$19)</f>
        <v/>
      </c>
      <c r="D315" s="70" t="str">
        <f>IF(E315="","",IF('【様式１】教育課程特例校指定申請書（新規）'!E$17="私立（学校法人立）","私立",IF('【様式１】教育課程特例校指定申請書（新規）'!E$17="私立（学校設置会社立）","株立",'【様式１】教育課程特例校指定申請書（新規）'!E$17)))</f>
        <v/>
      </c>
      <c r="E315" s="67"/>
      <c r="F315" s="70" t="str">
        <f>IF(E315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5" s="70" t="str">
        <f>IF(E315="","",IF(MONTH('【様式１】教育課程特例校指定申請書（新規）'!J$5)&lt;4,YEAR('【様式１】教育課程特例校指定申請書（新規）'!J$5),YEAR('【様式１】教育課程特例校指定申請書（新規）'!J$5)+1)+0.4)</f>
        <v/>
      </c>
      <c r="H315" s="65"/>
      <c r="I315" s="65"/>
      <c r="J315" s="65"/>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73" t="str">
        <f>IF($E315="","",'【様式１】教育課程特例校指定申請書（新規）'!$F$113)</f>
        <v/>
      </c>
      <c r="AH315" s="73" t="str">
        <f>IF($E315="","",'【様式１】教育課程特例校指定申請書（新規）'!$F$114)</f>
        <v/>
      </c>
      <c r="AI315" s="73" t="str">
        <f>IF($E315="","",'【様式１】教育課程特例校指定申請書（新規）'!$F$115)</f>
        <v/>
      </c>
      <c r="AJ315" s="73" t="str">
        <f>IF($E315="","",'【様式１】教育課程特例校指定申請書（新規）'!$F$116)</f>
        <v/>
      </c>
      <c r="AK315" s="73" t="str">
        <f>IF($E315="","",'【様式１】教育課程特例校指定申請書（新規）'!$F$117)</f>
        <v/>
      </c>
      <c r="AL315" s="73" t="str">
        <f>IF($E315="","",'【様式１】教育課程特例校指定申請書（新規）'!$F$118)</f>
        <v/>
      </c>
      <c r="AM315" s="73" t="str">
        <f>IF($E315="","",'【様式１】教育課程特例校指定申請書（新規）'!$F$124)</f>
        <v/>
      </c>
      <c r="AN315" s="73" t="str">
        <f>IF($E315="","",'【様式１】教育課程特例校指定申請書（新規）'!$F$125)</f>
        <v/>
      </c>
      <c r="AO315" s="73" t="str">
        <f>IF($E315="","",'【様式１】教育課程特例校指定申請書（新規）'!$F$126)</f>
        <v/>
      </c>
      <c r="AP315" s="73" t="str">
        <f>IF($E315="","",'【様式１】教育課程特例校指定申請書（新規）'!$F$127)</f>
        <v/>
      </c>
      <c r="AQ315" s="73" t="str">
        <f>IF($E315="","",'【様式１】教育課程特例校指定申請書（新規）'!$F$128)</f>
        <v/>
      </c>
      <c r="AR315" s="73" t="str">
        <f>IF($E315="","",'【様式１】教育課程特例校指定申請書（新規）'!$F$129)</f>
        <v/>
      </c>
      <c r="AS315" s="74" t="str">
        <f t="shared" si="4"/>
        <v/>
      </c>
    </row>
    <row r="316" spans="1:45">
      <c r="A316" s="64" t="str">
        <f>IF(E316="","",'【様式１】教育課程特例校指定申請書（新規）'!E$22)</f>
        <v/>
      </c>
      <c r="B316" s="65" t="str">
        <f>IF(E316="","",'【様式１】教育課程特例校指定申請書（新規）'!E$20)</f>
        <v/>
      </c>
      <c r="C316" s="65" t="str">
        <f>IF(E316="","",'【様式１】教育課程特例校指定申請書（新規）'!E$19)</f>
        <v/>
      </c>
      <c r="D316" s="70" t="str">
        <f>IF(E316="","",IF('【様式１】教育課程特例校指定申請書（新規）'!E$17="私立（学校法人立）","私立",IF('【様式１】教育課程特例校指定申請書（新規）'!E$17="私立（学校設置会社立）","株立",'【様式１】教育課程特例校指定申請書（新規）'!E$17)))</f>
        <v/>
      </c>
      <c r="E316" s="67"/>
      <c r="F316" s="70" t="str">
        <f>IF(E316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6" s="70" t="str">
        <f>IF(E316="","",IF(MONTH('【様式１】教育課程特例校指定申請書（新規）'!J$5)&lt;4,YEAR('【様式１】教育課程特例校指定申請書（新規）'!J$5),YEAR('【様式１】教育課程特例校指定申請書（新規）'!J$5)+1)+0.4)</f>
        <v/>
      </c>
      <c r="H316" s="65"/>
      <c r="I316" s="65"/>
      <c r="J316" s="65"/>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73" t="str">
        <f>IF($E316="","",'【様式１】教育課程特例校指定申請書（新規）'!$F$113)</f>
        <v/>
      </c>
      <c r="AH316" s="73" t="str">
        <f>IF($E316="","",'【様式１】教育課程特例校指定申請書（新規）'!$F$114)</f>
        <v/>
      </c>
      <c r="AI316" s="73" t="str">
        <f>IF($E316="","",'【様式１】教育課程特例校指定申請書（新規）'!$F$115)</f>
        <v/>
      </c>
      <c r="AJ316" s="73" t="str">
        <f>IF($E316="","",'【様式１】教育課程特例校指定申請書（新規）'!$F$116)</f>
        <v/>
      </c>
      <c r="AK316" s="73" t="str">
        <f>IF($E316="","",'【様式１】教育課程特例校指定申請書（新規）'!$F$117)</f>
        <v/>
      </c>
      <c r="AL316" s="73" t="str">
        <f>IF($E316="","",'【様式１】教育課程特例校指定申請書（新規）'!$F$118)</f>
        <v/>
      </c>
      <c r="AM316" s="73" t="str">
        <f>IF($E316="","",'【様式１】教育課程特例校指定申請書（新規）'!$F$124)</f>
        <v/>
      </c>
      <c r="AN316" s="73" t="str">
        <f>IF($E316="","",'【様式１】教育課程特例校指定申請書（新規）'!$F$125)</f>
        <v/>
      </c>
      <c r="AO316" s="73" t="str">
        <f>IF($E316="","",'【様式１】教育課程特例校指定申請書（新規）'!$F$126)</f>
        <v/>
      </c>
      <c r="AP316" s="73" t="str">
        <f>IF($E316="","",'【様式１】教育課程特例校指定申請書（新規）'!$F$127)</f>
        <v/>
      </c>
      <c r="AQ316" s="73" t="str">
        <f>IF($E316="","",'【様式１】教育課程特例校指定申請書（新規）'!$F$128)</f>
        <v/>
      </c>
      <c r="AR316" s="73" t="str">
        <f>IF($E316="","",'【様式１】教育課程特例校指定申請書（新規）'!$F$129)</f>
        <v/>
      </c>
      <c r="AS316" s="74" t="str">
        <f t="shared" si="4"/>
        <v/>
      </c>
    </row>
    <row r="317" spans="1:45">
      <c r="A317" s="64" t="str">
        <f>IF(E317="","",'【様式１】教育課程特例校指定申請書（新規）'!E$22)</f>
        <v/>
      </c>
      <c r="B317" s="65" t="str">
        <f>IF(E317="","",'【様式１】教育課程特例校指定申請書（新規）'!E$20)</f>
        <v/>
      </c>
      <c r="C317" s="65" t="str">
        <f>IF(E317="","",'【様式１】教育課程特例校指定申請書（新規）'!E$19)</f>
        <v/>
      </c>
      <c r="D317" s="70" t="str">
        <f>IF(E317="","",IF('【様式１】教育課程特例校指定申請書（新規）'!E$17="私立（学校法人立）","私立",IF('【様式１】教育課程特例校指定申請書（新規）'!E$17="私立（学校設置会社立）","株立",'【様式１】教育課程特例校指定申請書（新規）'!E$17)))</f>
        <v/>
      </c>
      <c r="E317" s="67"/>
      <c r="F317" s="70" t="str">
        <f>IF(E317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7" s="70" t="str">
        <f>IF(E317="","",IF(MONTH('【様式１】教育課程特例校指定申請書（新規）'!J$5)&lt;4,YEAR('【様式１】教育課程特例校指定申請書（新規）'!J$5),YEAR('【様式１】教育課程特例校指定申請書（新規）'!J$5)+1)+0.4)</f>
        <v/>
      </c>
      <c r="H317" s="65"/>
      <c r="I317" s="65"/>
      <c r="J317" s="65"/>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73" t="str">
        <f>IF($E317="","",'【様式１】教育課程特例校指定申請書（新規）'!$F$113)</f>
        <v/>
      </c>
      <c r="AH317" s="73" t="str">
        <f>IF($E317="","",'【様式１】教育課程特例校指定申請書（新規）'!$F$114)</f>
        <v/>
      </c>
      <c r="AI317" s="73" t="str">
        <f>IF($E317="","",'【様式１】教育課程特例校指定申請書（新規）'!$F$115)</f>
        <v/>
      </c>
      <c r="AJ317" s="73" t="str">
        <f>IF($E317="","",'【様式１】教育課程特例校指定申請書（新規）'!$F$116)</f>
        <v/>
      </c>
      <c r="AK317" s="73" t="str">
        <f>IF($E317="","",'【様式１】教育課程特例校指定申請書（新規）'!$F$117)</f>
        <v/>
      </c>
      <c r="AL317" s="73" t="str">
        <f>IF($E317="","",'【様式１】教育課程特例校指定申請書（新規）'!$F$118)</f>
        <v/>
      </c>
      <c r="AM317" s="73" t="str">
        <f>IF($E317="","",'【様式１】教育課程特例校指定申請書（新規）'!$F$124)</f>
        <v/>
      </c>
      <c r="AN317" s="73" t="str">
        <f>IF($E317="","",'【様式１】教育課程特例校指定申請書（新規）'!$F$125)</f>
        <v/>
      </c>
      <c r="AO317" s="73" t="str">
        <f>IF($E317="","",'【様式１】教育課程特例校指定申請書（新規）'!$F$126)</f>
        <v/>
      </c>
      <c r="AP317" s="73" t="str">
        <f>IF($E317="","",'【様式１】教育課程特例校指定申請書（新規）'!$F$127)</f>
        <v/>
      </c>
      <c r="AQ317" s="73" t="str">
        <f>IF($E317="","",'【様式１】教育課程特例校指定申請書（新規）'!$F$128)</f>
        <v/>
      </c>
      <c r="AR317" s="73" t="str">
        <f>IF($E317="","",'【様式１】教育課程特例校指定申請書（新規）'!$F$129)</f>
        <v/>
      </c>
      <c r="AS317" s="74" t="str">
        <f t="shared" si="4"/>
        <v/>
      </c>
    </row>
    <row r="318" spans="1:45">
      <c r="A318" s="64" t="str">
        <f>IF(E318="","",'【様式１】教育課程特例校指定申請書（新規）'!E$22)</f>
        <v/>
      </c>
      <c r="B318" s="65" t="str">
        <f>IF(E318="","",'【様式１】教育課程特例校指定申請書（新規）'!E$20)</f>
        <v/>
      </c>
      <c r="C318" s="65" t="str">
        <f>IF(E318="","",'【様式１】教育課程特例校指定申請書（新規）'!E$19)</f>
        <v/>
      </c>
      <c r="D318" s="70" t="str">
        <f>IF(E318="","",IF('【様式１】教育課程特例校指定申請書（新規）'!E$17="私立（学校法人立）","私立",IF('【様式１】教育課程特例校指定申請書（新規）'!E$17="私立（学校設置会社立）","株立",'【様式１】教育課程特例校指定申請書（新規）'!E$17)))</f>
        <v/>
      </c>
      <c r="E318" s="67"/>
      <c r="F318" s="70" t="str">
        <f>IF(E318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8" s="70" t="str">
        <f>IF(E318="","",IF(MONTH('【様式１】教育課程特例校指定申請書（新規）'!J$5)&lt;4,YEAR('【様式１】教育課程特例校指定申請書（新規）'!J$5),YEAR('【様式１】教育課程特例校指定申請書（新規）'!J$5)+1)+0.4)</f>
        <v/>
      </c>
      <c r="H318" s="65"/>
      <c r="I318" s="65"/>
      <c r="J318" s="65"/>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73" t="str">
        <f>IF($E318="","",'【様式１】教育課程特例校指定申請書（新規）'!$F$113)</f>
        <v/>
      </c>
      <c r="AH318" s="73" t="str">
        <f>IF($E318="","",'【様式１】教育課程特例校指定申請書（新規）'!$F$114)</f>
        <v/>
      </c>
      <c r="AI318" s="73" t="str">
        <f>IF($E318="","",'【様式１】教育課程特例校指定申請書（新規）'!$F$115)</f>
        <v/>
      </c>
      <c r="AJ318" s="73" t="str">
        <f>IF($E318="","",'【様式１】教育課程特例校指定申請書（新規）'!$F$116)</f>
        <v/>
      </c>
      <c r="AK318" s="73" t="str">
        <f>IF($E318="","",'【様式１】教育課程特例校指定申請書（新規）'!$F$117)</f>
        <v/>
      </c>
      <c r="AL318" s="73" t="str">
        <f>IF($E318="","",'【様式１】教育課程特例校指定申請書（新規）'!$F$118)</f>
        <v/>
      </c>
      <c r="AM318" s="73" t="str">
        <f>IF($E318="","",'【様式１】教育課程特例校指定申請書（新規）'!$F$124)</f>
        <v/>
      </c>
      <c r="AN318" s="73" t="str">
        <f>IF($E318="","",'【様式１】教育課程特例校指定申請書（新規）'!$F$125)</f>
        <v/>
      </c>
      <c r="AO318" s="73" t="str">
        <f>IF($E318="","",'【様式１】教育課程特例校指定申請書（新規）'!$F$126)</f>
        <v/>
      </c>
      <c r="AP318" s="73" t="str">
        <f>IF($E318="","",'【様式１】教育課程特例校指定申請書（新規）'!$F$127)</f>
        <v/>
      </c>
      <c r="AQ318" s="73" t="str">
        <f>IF($E318="","",'【様式１】教育課程特例校指定申請書（新規）'!$F$128)</f>
        <v/>
      </c>
      <c r="AR318" s="73" t="str">
        <f>IF($E318="","",'【様式１】教育課程特例校指定申請書（新規）'!$F$129)</f>
        <v/>
      </c>
      <c r="AS318" s="74" t="str">
        <f t="shared" si="4"/>
        <v/>
      </c>
    </row>
    <row r="319" spans="1:45">
      <c r="A319" s="64" t="str">
        <f>IF(E319="","",'【様式１】教育課程特例校指定申請書（新規）'!E$22)</f>
        <v/>
      </c>
      <c r="B319" s="65" t="str">
        <f>IF(E319="","",'【様式１】教育課程特例校指定申請書（新規）'!E$20)</f>
        <v/>
      </c>
      <c r="C319" s="65" t="str">
        <f>IF(E319="","",'【様式１】教育課程特例校指定申請書（新規）'!E$19)</f>
        <v/>
      </c>
      <c r="D319" s="70" t="str">
        <f>IF(E319="","",IF('【様式１】教育課程特例校指定申請書（新規）'!E$17="私立（学校法人立）","私立",IF('【様式１】教育課程特例校指定申請書（新規）'!E$17="私立（学校設置会社立）","株立",'【様式１】教育課程特例校指定申請書（新規）'!E$17)))</f>
        <v/>
      </c>
      <c r="E319" s="67"/>
      <c r="F319" s="70" t="str">
        <f>IF(E319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19" s="70" t="str">
        <f>IF(E319="","",IF(MONTH('【様式１】教育課程特例校指定申請書（新規）'!J$5)&lt;4,YEAR('【様式１】教育課程特例校指定申請書（新規）'!J$5),YEAR('【様式１】教育課程特例校指定申請書（新規）'!J$5)+1)+0.4)</f>
        <v/>
      </c>
      <c r="H319" s="65"/>
      <c r="I319" s="65"/>
      <c r="J319" s="65"/>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73" t="str">
        <f>IF($E319="","",'【様式１】教育課程特例校指定申請書（新規）'!$F$113)</f>
        <v/>
      </c>
      <c r="AH319" s="73" t="str">
        <f>IF($E319="","",'【様式１】教育課程特例校指定申請書（新規）'!$F$114)</f>
        <v/>
      </c>
      <c r="AI319" s="73" t="str">
        <f>IF($E319="","",'【様式１】教育課程特例校指定申請書（新規）'!$F$115)</f>
        <v/>
      </c>
      <c r="AJ319" s="73" t="str">
        <f>IF($E319="","",'【様式１】教育課程特例校指定申請書（新規）'!$F$116)</f>
        <v/>
      </c>
      <c r="AK319" s="73" t="str">
        <f>IF($E319="","",'【様式１】教育課程特例校指定申請書（新規）'!$F$117)</f>
        <v/>
      </c>
      <c r="AL319" s="73" t="str">
        <f>IF($E319="","",'【様式１】教育課程特例校指定申請書（新規）'!$F$118)</f>
        <v/>
      </c>
      <c r="AM319" s="73" t="str">
        <f>IF($E319="","",'【様式１】教育課程特例校指定申請書（新規）'!$F$124)</f>
        <v/>
      </c>
      <c r="AN319" s="73" t="str">
        <f>IF($E319="","",'【様式１】教育課程特例校指定申請書（新規）'!$F$125)</f>
        <v/>
      </c>
      <c r="AO319" s="73" t="str">
        <f>IF($E319="","",'【様式１】教育課程特例校指定申請書（新規）'!$F$126)</f>
        <v/>
      </c>
      <c r="AP319" s="73" t="str">
        <f>IF($E319="","",'【様式１】教育課程特例校指定申請書（新規）'!$F$127)</f>
        <v/>
      </c>
      <c r="AQ319" s="73" t="str">
        <f>IF($E319="","",'【様式１】教育課程特例校指定申請書（新規）'!$F$128)</f>
        <v/>
      </c>
      <c r="AR319" s="73" t="str">
        <f>IF($E319="","",'【様式１】教育課程特例校指定申請書（新規）'!$F$129)</f>
        <v/>
      </c>
      <c r="AS319" s="74" t="str">
        <f t="shared" si="4"/>
        <v/>
      </c>
    </row>
    <row r="320" spans="1:45">
      <c r="A320" s="64" t="str">
        <f>IF(E320="","",'【様式１】教育課程特例校指定申請書（新規）'!E$22)</f>
        <v/>
      </c>
      <c r="B320" s="65" t="str">
        <f>IF(E320="","",'【様式１】教育課程特例校指定申請書（新規）'!E$20)</f>
        <v/>
      </c>
      <c r="C320" s="65" t="str">
        <f>IF(E320="","",'【様式１】教育課程特例校指定申請書（新規）'!E$19)</f>
        <v/>
      </c>
      <c r="D320" s="70" t="str">
        <f>IF(E320="","",IF('【様式１】教育課程特例校指定申請書（新規）'!E$17="私立（学校法人立）","私立",IF('【様式１】教育課程特例校指定申請書（新規）'!E$17="私立（学校設置会社立）","株立",'【様式１】教育課程特例校指定申請書（新規）'!E$17)))</f>
        <v/>
      </c>
      <c r="E320" s="67"/>
      <c r="F320" s="70" t="str">
        <f>IF(E320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0" s="70" t="str">
        <f>IF(E320="","",IF(MONTH('【様式１】教育課程特例校指定申請書（新規）'!J$5)&lt;4,YEAR('【様式１】教育課程特例校指定申請書（新規）'!J$5),YEAR('【様式１】教育課程特例校指定申請書（新規）'!J$5)+1)+0.4)</f>
        <v/>
      </c>
      <c r="H320" s="65"/>
      <c r="I320" s="65"/>
      <c r="J320" s="65"/>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73" t="str">
        <f>IF($E320="","",'【様式１】教育課程特例校指定申請書（新規）'!$F$113)</f>
        <v/>
      </c>
      <c r="AH320" s="73" t="str">
        <f>IF($E320="","",'【様式１】教育課程特例校指定申請書（新規）'!$F$114)</f>
        <v/>
      </c>
      <c r="AI320" s="73" t="str">
        <f>IF($E320="","",'【様式１】教育課程特例校指定申請書（新規）'!$F$115)</f>
        <v/>
      </c>
      <c r="AJ320" s="73" t="str">
        <f>IF($E320="","",'【様式１】教育課程特例校指定申請書（新規）'!$F$116)</f>
        <v/>
      </c>
      <c r="AK320" s="73" t="str">
        <f>IF($E320="","",'【様式１】教育課程特例校指定申請書（新規）'!$F$117)</f>
        <v/>
      </c>
      <c r="AL320" s="73" t="str">
        <f>IF($E320="","",'【様式１】教育課程特例校指定申請書（新規）'!$F$118)</f>
        <v/>
      </c>
      <c r="AM320" s="73" t="str">
        <f>IF($E320="","",'【様式１】教育課程特例校指定申請書（新規）'!$F$124)</f>
        <v/>
      </c>
      <c r="AN320" s="73" t="str">
        <f>IF($E320="","",'【様式１】教育課程特例校指定申請書（新規）'!$F$125)</f>
        <v/>
      </c>
      <c r="AO320" s="73" t="str">
        <f>IF($E320="","",'【様式１】教育課程特例校指定申請書（新規）'!$F$126)</f>
        <v/>
      </c>
      <c r="AP320" s="73" t="str">
        <f>IF($E320="","",'【様式１】教育課程特例校指定申請書（新規）'!$F$127)</f>
        <v/>
      </c>
      <c r="AQ320" s="73" t="str">
        <f>IF($E320="","",'【様式１】教育課程特例校指定申請書（新規）'!$F$128)</f>
        <v/>
      </c>
      <c r="AR320" s="73" t="str">
        <f>IF($E320="","",'【様式１】教育課程特例校指定申請書（新規）'!$F$129)</f>
        <v/>
      </c>
      <c r="AS320" s="74" t="str">
        <f t="shared" si="4"/>
        <v/>
      </c>
    </row>
    <row r="321" spans="1:45">
      <c r="A321" s="64" t="str">
        <f>IF(E321="","",'【様式１】教育課程特例校指定申請書（新規）'!E$22)</f>
        <v/>
      </c>
      <c r="B321" s="65" t="str">
        <f>IF(E321="","",'【様式１】教育課程特例校指定申請書（新規）'!E$20)</f>
        <v/>
      </c>
      <c r="C321" s="65" t="str">
        <f>IF(E321="","",'【様式１】教育課程特例校指定申請書（新規）'!E$19)</f>
        <v/>
      </c>
      <c r="D321" s="70" t="str">
        <f>IF(E321="","",IF('【様式１】教育課程特例校指定申請書（新規）'!E$17="私立（学校法人立）","私立",IF('【様式１】教育課程特例校指定申請書（新規）'!E$17="私立（学校設置会社立）","株立",'【様式１】教育課程特例校指定申請書（新規）'!E$17)))</f>
        <v/>
      </c>
      <c r="E321" s="67"/>
      <c r="F321" s="70" t="str">
        <f>IF(E321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1" s="70" t="str">
        <f>IF(E321="","",IF(MONTH('【様式１】教育課程特例校指定申請書（新規）'!J$5)&lt;4,YEAR('【様式１】教育課程特例校指定申請書（新規）'!J$5),YEAR('【様式１】教育課程特例校指定申請書（新規）'!J$5)+1)+0.4)</f>
        <v/>
      </c>
      <c r="H321" s="65"/>
      <c r="I321" s="65"/>
      <c r="J321" s="65"/>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73" t="str">
        <f>IF($E321="","",'【様式１】教育課程特例校指定申請書（新規）'!$F$113)</f>
        <v/>
      </c>
      <c r="AH321" s="73" t="str">
        <f>IF($E321="","",'【様式１】教育課程特例校指定申請書（新規）'!$F$114)</f>
        <v/>
      </c>
      <c r="AI321" s="73" t="str">
        <f>IF($E321="","",'【様式１】教育課程特例校指定申請書（新規）'!$F$115)</f>
        <v/>
      </c>
      <c r="AJ321" s="73" t="str">
        <f>IF($E321="","",'【様式１】教育課程特例校指定申請書（新規）'!$F$116)</f>
        <v/>
      </c>
      <c r="AK321" s="73" t="str">
        <f>IF($E321="","",'【様式１】教育課程特例校指定申請書（新規）'!$F$117)</f>
        <v/>
      </c>
      <c r="AL321" s="73" t="str">
        <f>IF($E321="","",'【様式１】教育課程特例校指定申請書（新規）'!$F$118)</f>
        <v/>
      </c>
      <c r="AM321" s="73" t="str">
        <f>IF($E321="","",'【様式１】教育課程特例校指定申請書（新規）'!$F$124)</f>
        <v/>
      </c>
      <c r="AN321" s="73" t="str">
        <f>IF($E321="","",'【様式１】教育課程特例校指定申請書（新規）'!$F$125)</f>
        <v/>
      </c>
      <c r="AO321" s="73" t="str">
        <f>IF($E321="","",'【様式１】教育課程特例校指定申請書（新規）'!$F$126)</f>
        <v/>
      </c>
      <c r="AP321" s="73" t="str">
        <f>IF($E321="","",'【様式１】教育課程特例校指定申請書（新規）'!$F$127)</f>
        <v/>
      </c>
      <c r="AQ321" s="73" t="str">
        <f>IF($E321="","",'【様式１】教育課程特例校指定申請書（新規）'!$F$128)</f>
        <v/>
      </c>
      <c r="AR321" s="73" t="str">
        <f>IF($E321="","",'【様式１】教育課程特例校指定申請書（新規）'!$F$129)</f>
        <v/>
      </c>
      <c r="AS321" s="74" t="str">
        <f t="shared" si="4"/>
        <v/>
      </c>
    </row>
    <row r="322" spans="1:45">
      <c r="A322" s="64" t="str">
        <f>IF(E322="","",'【様式１】教育課程特例校指定申請書（新規）'!E$22)</f>
        <v/>
      </c>
      <c r="B322" s="65" t="str">
        <f>IF(E322="","",'【様式１】教育課程特例校指定申請書（新規）'!E$20)</f>
        <v/>
      </c>
      <c r="C322" s="65" t="str">
        <f>IF(E322="","",'【様式１】教育課程特例校指定申請書（新規）'!E$19)</f>
        <v/>
      </c>
      <c r="D322" s="70" t="str">
        <f>IF(E322="","",IF('【様式１】教育課程特例校指定申請書（新規）'!E$17="私立（学校法人立）","私立",IF('【様式１】教育課程特例校指定申請書（新規）'!E$17="私立（学校設置会社立）","株立",'【様式１】教育課程特例校指定申請書（新規）'!E$17)))</f>
        <v/>
      </c>
      <c r="E322" s="67"/>
      <c r="F322" s="70" t="str">
        <f>IF(E322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2" s="70" t="str">
        <f>IF(E322="","",IF(MONTH('【様式１】教育課程特例校指定申請書（新規）'!J$5)&lt;4,YEAR('【様式１】教育課程特例校指定申請書（新規）'!J$5),YEAR('【様式１】教育課程特例校指定申請書（新規）'!J$5)+1)+0.4)</f>
        <v/>
      </c>
      <c r="H322" s="65"/>
      <c r="I322" s="65"/>
      <c r="J322" s="65"/>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73" t="str">
        <f>IF($E322="","",'【様式１】教育課程特例校指定申請書（新規）'!$F$113)</f>
        <v/>
      </c>
      <c r="AH322" s="73" t="str">
        <f>IF($E322="","",'【様式１】教育課程特例校指定申請書（新規）'!$F$114)</f>
        <v/>
      </c>
      <c r="AI322" s="73" t="str">
        <f>IF($E322="","",'【様式１】教育課程特例校指定申請書（新規）'!$F$115)</f>
        <v/>
      </c>
      <c r="AJ322" s="73" t="str">
        <f>IF($E322="","",'【様式１】教育課程特例校指定申請書（新規）'!$F$116)</f>
        <v/>
      </c>
      <c r="AK322" s="73" t="str">
        <f>IF($E322="","",'【様式１】教育課程特例校指定申請書（新規）'!$F$117)</f>
        <v/>
      </c>
      <c r="AL322" s="73" t="str">
        <f>IF($E322="","",'【様式１】教育課程特例校指定申請書（新規）'!$F$118)</f>
        <v/>
      </c>
      <c r="AM322" s="73" t="str">
        <f>IF($E322="","",'【様式１】教育課程特例校指定申請書（新規）'!$F$124)</f>
        <v/>
      </c>
      <c r="AN322" s="73" t="str">
        <f>IF($E322="","",'【様式１】教育課程特例校指定申請書（新規）'!$F$125)</f>
        <v/>
      </c>
      <c r="AO322" s="73" t="str">
        <f>IF($E322="","",'【様式１】教育課程特例校指定申請書（新規）'!$F$126)</f>
        <v/>
      </c>
      <c r="AP322" s="73" t="str">
        <f>IF($E322="","",'【様式１】教育課程特例校指定申請書（新規）'!$F$127)</f>
        <v/>
      </c>
      <c r="AQ322" s="73" t="str">
        <f>IF($E322="","",'【様式１】教育課程特例校指定申請書（新規）'!$F$128)</f>
        <v/>
      </c>
      <c r="AR322" s="73" t="str">
        <f>IF($E322="","",'【様式１】教育課程特例校指定申請書（新規）'!$F$129)</f>
        <v/>
      </c>
      <c r="AS322" s="74" t="str">
        <f t="shared" si="4"/>
        <v/>
      </c>
    </row>
    <row r="323" spans="1:45">
      <c r="A323" s="64" t="str">
        <f>IF(E323="","",'【様式１】教育課程特例校指定申請書（新規）'!E$22)</f>
        <v/>
      </c>
      <c r="B323" s="65" t="str">
        <f>IF(E323="","",'【様式１】教育課程特例校指定申請書（新規）'!E$20)</f>
        <v/>
      </c>
      <c r="C323" s="65" t="str">
        <f>IF(E323="","",'【様式１】教育課程特例校指定申請書（新規）'!E$19)</f>
        <v/>
      </c>
      <c r="D323" s="70" t="str">
        <f>IF(E323="","",IF('【様式１】教育課程特例校指定申請書（新規）'!E$17="私立（学校法人立）","私立",IF('【様式１】教育課程特例校指定申請書（新規）'!E$17="私立（学校設置会社立）","株立",'【様式１】教育課程特例校指定申請書（新規）'!E$17)))</f>
        <v/>
      </c>
      <c r="E323" s="67"/>
      <c r="F323" s="70" t="str">
        <f>IF(E323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3" s="70" t="str">
        <f>IF(E323="","",IF(MONTH('【様式１】教育課程特例校指定申請書（新規）'!J$5)&lt;4,YEAR('【様式１】教育課程特例校指定申請書（新規）'!J$5),YEAR('【様式１】教育課程特例校指定申請書（新規）'!J$5)+1)+0.4)</f>
        <v/>
      </c>
      <c r="H323" s="65"/>
      <c r="I323" s="65"/>
      <c r="J323" s="65"/>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73" t="str">
        <f>IF($E323="","",'【様式１】教育課程特例校指定申請書（新規）'!$F$113)</f>
        <v/>
      </c>
      <c r="AH323" s="73" t="str">
        <f>IF($E323="","",'【様式１】教育課程特例校指定申請書（新規）'!$F$114)</f>
        <v/>
      </c>
      <c r="AI323" s="73" t="str">
        <f>IF($E323="","",'【様式１】教育課程特例校指定申請書（新規）'!$F$115)</f>
        <v/>
      </c>
      <c r="AJ323" s="73" t="str">
        <f>IF($E323="","",'【様式１】教育課程特例校指定申請書（新規）'!$F$116)</f>
        <v/>
      </c>
      <c r="AK323" s="73" t="str">
        <f>IF($E323="","",'【様式１】教育課程特例校指定申請書（新規）'!$F$117)</f>
        <v/>
      </c>
      <c r="AL323" s="73" t="str">
        <f>IF($E323="","",'【様式１】教育課程特例校指定申請書（新規）'!$F$118)</f>
        <v/>
      </c>
      <c r="AM323" s="73" t="str">
        <f>IF($E323="","",'【様式１】教育課程特例校指定申請書（新規）'!$F$124)</f>
        <v/>
      </c>
      <c r="AN323" s="73" t="str">
        <f>IF($E323="","",'【様式１】教育課程特例校指定申請書（新規）'!$F$125)</f>
        <v/>
      </c>
      <c r="AO323" s="73" t="str">
        <f>IF($E323="","",'【様式１】教育課程特例校指定申請書（新規）'!$F$126)</f>
        <v/>
      </c>
      <c r="AP323" s="73" t="str">
        <f>IF($E323="","",'【様式１】教育課程特例校指定申請書（新規）'!$F$127)</f>
        <v/>
      </c>
      <c r="AQ323" s="73" t="str">
        <f>IF($E323="","",'【様式１】教育課程特例校指定申請書（新規）'!$F$128)</f>
        <v/>
      </c>
      <c r="AR323" s="73" t="str">
        <f>IF($E323="","",'【様式１】教育課程特例校指定申請書（新規）'!$F$129)</f>
        <v/>
      </c>
      <c r="AS323" s="74" t="str">
        <f t="shared" si="4"/>
        <v/>
      </c>
    </row>
    <row r="324" spans="1:45">
      <c r="A324" s="64" t="str">
        <f>IF(E324="","",'【様式１】教育課程特例校指定申請書（新規）'!E$22)</f>
        <v/>
      </c>
      <c r="B324" s="65" t="str">
        <f>IF(E324="","",'【様式１】教育課程特例校指定申請書（新規）'!E$20)</f>
        <v/>
      </c>
      <c r="C324" s="65" t="str">
        <f>IF(E324="","",'【様式１】教育課程特例校指定申請書（新規）'!E$19)</f>
        <v/>
      </c>
      <c r="D324" s="70" t="str">
        <f>IF(E324="","",IF('【様式１】教育課程特例校指定申請書（新規）'!E$17="私立（学校法人立）","私立",IF('【様式１】教育課程特例校指定申請書（新規）'!E$17="私立（学校設置会社立）","株立",'【様式１】教育課程特例校指定申請書（新規）'!E$17)))</f>
        <v/>
      </c>
      <c r="E324" s="67"/>
      <c r="F324" s="70" t="str">
        <f>IF(E324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4" s="70" t="str">
        <f>IF(E324="","",IF(MONTH('【様式１】教育課程特例校指定申請書（新規）'!J$5)&lt;4,YEAR('【様式１】教育課程特例校指定申請書（新規）'!J$5),YEAR('【様式１】教育課程特例校指定申請書（新規）'!J$5)+1)+0.4)</f>
        <v/>
      </c>
      <c r="H324" s="65"/>
      <c r="I324" s="65"/>
      <c r="J324" s="65"/>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73" t="str">
        <f>IF($E324="","",'【様式１】教育課程特例校指定申請書（新規）'!$F$113)</f>
        <v/>
      </c>
      <c r="AH324" s="73" t="str">
        <f>IF($E324="","",'【様式１】教育課程特例校指定申請書（新規）'!$F$114)</f>
        <v/>
      </c>
      <c r="AI324" s="73" t="str">
        <f>IF($E324="","",'【様式１】教育課程特例校指定申請書（新規）'!$F$115)</f>
        <v/>
      </c>
      <c r="AJ324" s="73" t="str">
        <f>IF($E324="","",'【様式１】教育課程特例校指定申請書（新規）'!$F$116)</f>
        <v/>
      </c>
      <c r="AK324" s="73" t="str">
        <f>IF($E324="","",'【様式１】教育課程特例校指定申請書（新規）'!$F$117)</f>
        <v/>
      </c>
      <c r="AL324" s="73" t="str">
        <f>IF($E324="","",'【様式１】教育課程特例校指定申請書（新規）'!$F$118)</f>
        <v/>
      </c>
      <c r="AM324" s="73" t="str">
        <f>IF($E324="","",'【様式１】教育課程特例校指定申請書（新規）'!$F$124)</f>
        <v/>
      </c>
      <c r="AN324" s="73" t="str">
        <f>IF($E324="","",'【様式１】教育課程特例校指定申請書（新規）'!$F$125)</f>
        <v/>
      </c>
      <c r="AO324" s="73" t="str">
        <f>IF($E324="","",'【様式１】教育課程特例校指定申請書（新規）'!$F$126)</f>
        <v/>
      </c>
      <c r="AP324" s="73" t="str">
        <f>IF($E324="","",'【様式１】教育課程特例校指定申請書（新規）'!$F$127)</f>
        <v/>
      </c>
      <c r="AQ324" s="73" t="str">
        <f>IF($E324="","",'【様式１】教育課程特例校指定申請書（新規）'!$F$128)</f>
        <v/>
      </c>
      <c r="AR324" s="73" t="str">
        <f>IF($E324="","",'【様式１】教育課程特例校指定申請書（新規）'!$F$129)</f>
        <v/>
      </c>
      <c r="AS324" s="74" t="str">
        <f t="shared" si="4"/>
        <v/>
      </c>
    </row>
    <row r="325" spans="1:45">
      <c r="A325" s="64" t="str">
        <f>IF(E325="","",'【様式１】教育課程特例校指定申請書（新規）'!E$22)</f>
        <v/>
      </c>
      <c r="B325" s="65" t="str">
        <f>IF(E325="","",'【様式１】教育課程特例校指定申請書（新規）'!E$20)</f>
        <v/>
      </c>
      <c r="C325" s="65" t="str">
        <f>IF(E325="","",'【様式１】教育課程特例校指定申請書（新規）'!E$19)</f>
        <v/>
      </c>
      <c r="D325" s="70" t="str">
        <f>IF(E325="","",IF('【様式１】教育課程特例校指定申請書（新規）'!E$17="私立（学校法人立）","私立",IF('【様式１】教育課程特例校指定申請書（新規）'!E$17="私立（学校設置会社立）","株立",'【様式１】教育課程特例校指定申請書（新規）'!E$17)))</f>
        <v/>
      </c>
      <c r="E325" s="67"/>
      <c r="F325" s="70" t="str">
        <f>IF(E325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5" s="70" t="str">
        <f>IF(E325="","",IF(MONTH('【様式１】教育課程特例校指定申請書（新規）'!J$5)&lt;4,YEAR('【様式１】教育課程特例校指定申請書（新規）'!J$5),YEAR('【様式１】教育課程特例校指定申請書（新規）'!J$5)+1)+0.4)</f>
        <v/>
      </c>
      <c r="H325" s="65"/>
      <c r="I325" s="65"/>
      <c r="J325" s="65"/>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73" t="str">
        <f>IF($E325="","",'【様式１】教育課程特例校指定申請書（新規）'!$F$113)</f>
        <v/>
      </c>
      <c r="AH325" s="73" t="str">
        <f>IF($E325="","",'【様式１】教育課程特例校指定申請書（新規）'!$F$114)</f>
        <v/>
      </c>
      <c r="AI325" s="73" t="str">
        <f>IF($E325="","",'【様式１】教育課程特例校指定申請書（新規）'!$F$115)</f>
        <v/>
      </c>
      <c r="AJ325" s="73" t="str">
        <f>IF($E325="","",'【様式１】教育課程特例校指定申請書（新規）'!$F$116)</f>
        <v/>
      </c>
      <c r="AK325" s="73" t="str">
        <f>IF($E325="","",'【様式１】教育課程特例校指定申請書（新規）'!$F$117)</f>
        <v/>
      </c>
      <c r="AL325" s="73" t="str">
        <f>IF($E325="","",'【様式１】教育課程特例校指定申請書（新規）'!$F$118)</f>
        <v/>
      </c>
      <c r="AM325" s="73" t="str">
        <f>IF($E325="","",'【様式１】教育課程特例校指定申請書（新規）'!$F$124)</f>
        <v/>
      </c>
      <c r="AN325" s="73" t="str">
        <f>IF($E325="","",'【様式１】教育課程特例校指定申請書（新規）'!$F$125)</f>
        <v/>
      </c>
      <c r="AO325" s="73" t="str">
        <f>IF($E325="","",'【様式１】教育課程特例校指定申請書（新規）'!$F$126)</f>
        <v/>
      </c>
      <c r="AP325" s="73" t="str">
        <f>IF($E325="","",'【様式１】教育課程特例校指定申請書（新規）'!$F$127)</f>
        <v/>
      </c>
      <c r="AQ325" s="73" t="str">
        <f>IF($E325="","",'【様式１】教育課程特例校指定申請書（新規）'!$F$128)</f>
        <v/>
      </c>
      <c r="AR325" s="73" t="str">
        <f>IF($E325="","",'【様式１】教育課程特例校指定申請書（新規）'!$F$129)</f>
        <v/>
      </c>
      <c r="AS325" s="74" t="str">
        <f t="shared" si="4"/>
        <v/>
      </c>
    </row>
    <row r="326" spans="1:45">
      <c r="A326" s="64" t="str">
        <f>IF(E326="","",'【様式１】教育課程特例校指定申請書（新規）'!E$22)</f>
        <v/>
      </c>
      <c r="B326" s="65" t="str">
        <f>IF(E326="","",'【様式１】教育課程特例校指定申請書（新規）'!E$20)</f>
        <v/>
      </c>
      <c r="C326" s="65" t="str">
        <f>IF(E326="","",'【様式１】教育課程特例校指定申請書（新規）'!E$19)</f>
        <v/>
      </c>
      <c r="D326" s="70" t="str">
        <f>IF(E326="","",IF('【様式１】教育課程特例校指定申請書（新規）'!E$17="私立（学校法人立）","私立",IF('【様式１】教育課程特例校指定申請書（新規）'!E$17="私立（学校設置会社立）","株立",'【様式１】教育課程特例校指定申請書（新規）'!E$17)))</f>
        <v/>
      </c>
      <c r="E326" s="67"/>
      <c r="F326" s="70" t="str">
        <f>IF(E326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6" s="70" t="str">
        <f>IF(E326="","",IF(MONTH('【様式１】教育課程特例校指定申請書（新規）'!J$5)&lt;4,YEAR('【様式１】教育課程特例校指定申請書（新規）'!J$5),YEAR('【様式１】教育課程特例校指定申請書（新規）'!J$5)+1)+0.4)</f>
        <v/>
      </c>
      <c r="H326" s="65"/>
      <c r="I326" s="65"/>
      <c r="J326" s="65"/>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73" t="str">
        <f>IF($E326="","",'【様式１】教育課程特例校指定申請書（新規）'!$F$113)</f>
        <v/>
      </c>
      <c r="AH326" s="73" t="str">
        <f>IF($E326="","",'【様式１】教育課程特例校指定申請書（新規）'!$F$114)</f>
        <v/>
      </c>
      <c r="AI326" s="73" t="str">
        <f>IF($E326="","",'【様式１】教育課程特例校指定申請書（新規）'!$F$115)</f>
        <v/>
      </c>
      <c r="AJ326" s="73" t="str">
        <f>IF($E326="","",'【様式１】教育課程特例校指定申請書（新規）'!$F$116)</f>
        <v/>
      </c>
      <c r="AK326" s="73" t="str">
        <f>IF($E326="","",'【様式１】教育課程特例校指定申請書（新規）'!$F$117)</f>
        <v/>
      </c>
      <c r="AL326" s="73" t="str">
        <f>IF($E326="","",'【様式１】教育課程特例校指定申請書（新規）'!$F$118)</f>
        <v/>
      </c>
      <c r="AM326" s="73" t="str">
        <f>IF($E326="","",'【様式１】教育課程特例校指定申請書（新規）'!$F$124)</f>
        <v/>
      </c>
      <c r="AN326" s="73" t="str">
        <f>IF($E326="","",'【様式１】教育課程特例校指定申請書（新規）'!$F$125)</f>
        <v/>
      </c>
      <c r="AO326" s="73" t="str">
        <f>IF($E326="","",'【様式１】教育課程特例校指定申請書（新規）'!$F$126)</f>
        <v/>
      </c>
      <c r="AP326" s="73" t="str">
        <f>IF($E326="","",'【様式１】教育課程特例校指定申請書（新規）'!$F$127)</f>
        <v/>
      </c>
      <c r="AQ326" s="73" t="str">
        <f>IF($E326="","",'【様式１】教育課程特例校指定申請書（新規）'!$F$128)</f>
        <v/>
      </c>
      <c r="AR326" s="73" t="str">
        <f>IF($E326="","",'【様式１】教育課程特例校指定申請書（新規）'!$F$129)</f>
        <v/>
      </c>
      <c r="AS326" s="74" t="str">
        <f t="shared" si="4"/>
        <v/>
      </c>
    </row>
    <row r="327" spans="1:45">
      <c r="A327" s="64" t="str">
        <f>IF(E327="","",'【様式１】教育課程特例校指定申請書（新規）'!E$22)</f>
        <v/>
      </c>
      <c r="B327" s="65" t="str">
        <f>IF(E327="","",'【様式１】教育課程特例校指定申請書（新規）'!E$20)</f>
        <v/>
      </c>
      <c r="C327" s="65" t="str">
        <f>IF(E327="","",'【様式１】教育課程特例校指定申請書（新規）'!E$19)</f>
        <v/>
      </c>
      <c r="D327" s="70" t="str">
        <f>IF(E327="","",IF('【様式１】教育課程特例校指定申請書（新規）'!E$17="私立（学校法人立）","私立",IF('【様式１】教育課程特例校指定申請書（新規）'!E$17="私立（学校設置会社立）","株立",'【様式１】教育課程特例校指定申請書（新規）'!E$17)))</f>
        <v/>
      </c>
      <c r="E327" s="67"/>
      <c r="F327" s="70" t="str">
        <f>IF(E327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7" s="70" t="str">
        <f>IF(E327="","",IF(MONTH('【様式１】教育課程特例校指定申請書（新規）'!J$5)&lt;4,YEAR('【様式１】教育課程特例校指定申請書（新規）'!J$5),YEAR('【様式１】教育課程特例校指定申請書（新規）'!J$5)+1)+0.4)</f>
        <v/>
      </c>
      <c r="H327" s="65"/>
      <c r="I327" s="65"/>
      <c r="J327" s="65"/>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73" t="str">
        <f>IF($E327="","",'【様式１】教育課程特例校指定申請書（新規）'!$F$113)</f>
        <v/>
      </c>
      <c r="AH327" s="73" t="str">
        <f>IF($E327="","",'【様式１】教育課程特例校指定申請書（新規）'!$F$114)</f>
        <v/>
      </c>
      <c r="AI327" s="73" t="str">
        <f>IF($E327="","",'【様式１】教育課程特例校指定申請書（新規）'!$F$115)</f>
        <v/>
      </c>
      <c r="AJ327" s="73" t="str">
        <f>IF($E327="","",'【様式１】教育課程特例校指定申請書（新規）'!$F$116)</f>
        <v/>
      </c>
      <c r="AK327" s="73" t="str">
        <f>IF($E327="","",'【様式１】教育課程特例校指定申請書（新規）'!$F$117)</f>
        <v/>
      </c>
      <c r="AL327" s="73" t="str">
        <f>IF($E327="","",'【様式１】教育課程特例校指定申請書（新規）'!$F$118)</f>
        <v/>
      </c>
      <c r="AM327" s="73" t="str">
        <f>IF($E327="","",'【様式１】教育課程特例校指定申請書（新規）'!$F$124)</f>
        <v/>
      </c>
      <c r="AN327" s="73" t="str">
        <f>IF($E327="","",'【様式１】教育課程特例校指定申請書（新規）'!$F$125)</f>
        <v/>
      </c>
      <c r="AO327" s="73" t="str">
        <f>IF($E327="","",'【様式１】教育課程特例校指定申請書（新規）'!$F$126)</f>
        <v/>
      </c>
      <c r="AP327" s="73" t="str">
        <f>IF($E327="","",'【様式１】教育課程特例校指定申請書（新規）'!$F$127)</f>
        <v/>
      </c>
      <c r="AQ327" s="73" t="str">
        <f>IF($E327="","",'【様式１】教育課程特例校指定申請書（新規）'!$F$128)</f>
        <v/>
      </c>
      <c r="AR327" s="73" t="str">
        <f>IF($E327="","",'【様式１】教育課程特例校指定申請書（新規）'!$F$129)</f>
        <v/>
      </c>
      <c r="AS327" s="74" t="str">
        <f t="shared" si="4"/>
        <v/>
      </c>
    </row>
    <row r="328" spans="1:45">
      <c r="A328" s="64" t="str">
        <f>IF(E328="","",'【様式１】教育課程特例校指定申請書（新規）'!E$22)</f>
        <v/>
      </c>
      <c r="B328" s="65" t="str">
        <f>IF(E328="","",'【様式１】教育課程特例校指定申請書（新規）'!E$20)</f>
        <v/>
      </c>
      <c r="C328" s="65" t="str">
        <f>IF(E328="","",'【様式１】教育課程特例校指定申請書（新規）'!E$19)</f>
        <v/>
      </c>
      <c r="D328" s="70" t="str">
        <f>IF(E328="","",IF('【様式１】教育課程特例校指定申請書（新規）'!E$17="私立（学校法人立）","私立",IF('【様式１】教育課程特例校指定申請書（新規）'!E$17="私立（学校設置会社立）","株立",'【様式１】教育課程特例校指定申請書（新規）'!E$17)))</f>
        <v/>
      </c>
      <c r="E328" s="67"/>
      <c r="F328" s="70" t="str">
        <f>IF(E328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8" s="70" t="str">
        <f>IF(E328="","",IF(MONTH('【様式１】教育課程特例校指定申請書（新規）'!J$5)&lt;4,YEAR('【様式１】教育課程特例校指定申請書（新規）'!J$5),YEAR('【様式１】教育課程特例校指定申請書（新規）'!J$5)+1)+0.4)</f>
        <v/>
      </c>
      <c r="H328" s="65"/>
      <c r="I328" s="65"/>
      <c r="J328" s="65"/>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73" t="str">
        <f>IF($E328="","",'【様式１】教育課程特例校指定申請書（新規）'!$F$113)</f>
        <v/>
      </c>
      <c r="AH328" s="73" t="str">
        <f>IF($E328="","",'【様式１】教育課程特例校指定申請書（新規）'!$F$114)</f>
        <v/>
      </c>
      <c r="AI328" s="73" t="str">
        <f>IF($E328="","",'【様式１】教育課程特例校指定申請書（新規）'!$F$115)</f>
        <v/>
      </c>
      <c r="AJ328" s="73" t="str">
        <f>IF($E328="","",'【様式１】教育課程特例校指定申請書（新規）'!$F$116)</f>
        <v/>
      </c>
      <c r="AK328" s="73" t="str">
        <f>IF($E328="","",'【様式１】教育課程特例校指定申請書（新規）'!$F$117)</f>
        <v/>
      </c>
      <c r="AL328" s="73" t="str">
        <f>IF($E328="","",'【様式１】教育課程特例校指定申請書（新規）'!$F$118)</f>
        <v/>
      </c>
      <c r="AM328" s="73" t="str">
        <f>IF($E328="","",'【様式１】教育課程特例校指定申請書（新規）'!$F$124)</f>
        <v/>
      </c>
      <c r="AN328" s="73" t="str">
        <f>IF($E328="","",'【様式１】教育課程特例校指定申請書（新規）'!$F$125)</f>
        <v/>
      </c>
      <c r="AO328" s="73" t="str">
        <f>IF($E328="","",'【様式１】教育課程特例校指定申請書（新規）'!$F$126)</f>
        <v/>
      </c>
      <c r="AP328" s="73" t="str">
        <f>IF($E328="","",'【様式１】教育課程特例校指定申請書（新規）'!$F$127)</f>
        <v/>
      </c>
      <c r="AQ328" s="73" t="str">
        <f>IF($E328="","",'【様式１】教育課程特例校指定申請書（新規）'!$F$128)</f>
        <v/>
      </c>
      <c r="AR328" s="73" t="str">
        <f>IF($E328="","",'【様式１】教育課程特例校指定申請書（新規）'!$F$129)</f>
        <v/>
      </c>
      <c r="AS328" s="74" t="str">
        <f t="shared" si="4"/>
        <v/>
      </c>
    </row>
    <row r="329" spans="1:45">
      <c r="A329" s="64" t="str">
        <f>IF(E329="","",'【様式１】教育課程特例校指定申請書（新規）'!E$22)</f>
        <v/>
      </c>
      <c r="B329" s="65" t="str">
        <f>IF(E329="","",'【様式１】教育課程特例校指定申請書（新規）'!E$20)</f>
        <v/>
      </c>
      <c r="C329" s="65" t="str">
        <f>IF(E329="","",'【様式１】教育課程特例校指定申請書（新規）'!E$19)</f>
        <v/>
      </c>
      <c r="D329" s="70" t="str">
        <f>IF(E329="","",IF('【様式１】教育課程特例校指定申請書（新規）'!E$17="私立（学校法人立）","私立",IF('【様式１】教育課程特例校指定申請書（新規）'!E$17="私立（学校設置会社立）","株立",'【様式１】教育課程特例校指定申請書（新規）'!E$17)))</f>
        <v/>
      </c>
      <c r="E329" s="67"/>
      <c r="F329" s="70" t="str">
        <f>IF(E329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29" s="70" t="str">
        <f>IF(E329="","",IF(MONTH('【様式１】教育課程特例校指定申請書（新規）'!J$5)&lt;4,YEAR('【様式１】教育課程特例校指定申請書（新規）'!J$5),YEAR('【様式１】教育課程特例校指定申請書（新規）'!J$5)+1)+0.4)</f>
        <v/>
      </c>
      <c r="H329" s="65"/>
      <c r="I329" s="65"/>
      <c r="J329" s="65"/>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73" t="str">
        <f>IF($E329="","",'【様式１】教育課程特例校指定申請書（新規）'!$F$113)</f>
        <v/>
      </c>
      <c r="AH329" s="73" t="str">
        <f>IF($E329="","",'【様式１】教育課程特例校指定申請書（新規）'!$F$114)</f>
        <v/>
      </c>
      <c r="AI329" s="73" t="str">
        <f>IF($E329="","",'【様式１】教育課程特例校指定申請書（新規）'!$F$115)</f>
        <v/>
      </c>
      <c r="AJ329" s="73" t="str">
        <f>IF($E329="","",'【様式１】教育課程特例校指定申請書（新規）'!$F$116)</f>
        <v/>
      </c>
      <c r="AK329" s="73" t="str">
        <f>IF($E329="","",'【様式１】教育課程特例校指定申請書（新規）'!$F$117)</f>
        <v/>
      </c>
      <c r="AL329" s="73" t="str">
        <f>IF($E329="","",'【様式１】教育課程特例校指定申請書（新規）'!$F$118)</f>
        <v/>
      </c>
      <c r="AM329" s="73" t="str">
        <f>IF($E329="","",'【様式１】教育課程特例校指定申請書（新規）'!$F$124)</f>
        <v/>
      </c>
      <c r="AN329" s="73" t="str">
        <f>IF($E329="","",'【様式１】教育課程特例校指定申請書（新規）'!$F$125)</f>
        <v/>
      </c>
      <c r="AO329" s="73" t="str">
        <f>IF($E329="","",'【様式１】教育課程特例校指定申請書（新規）'!$F$126)</f>
        <v/>
      </c>
      <c r="AP329" s="73" t="str">
        <f>IF($E329="","",'【様式１】教育課程特例校指定申請書（新規）'!$F$127)</f>
        <v/>
      </c>
      <c r="AQ329" s="73" t="str">
        <f>IF($E329="","",'【様式１】教育課程特例校指定申請書（新規）'!$F$128)</f>
        <v/>
      </c>
      <c r="AR329" s="73" t="str">
        <f>IF($E329="","",'【様式１】教育課程特例校指定申請書（新規）'!$F$129)</f>
        <v/>
      </c>
      <c r="AS329" s="74" t="str">
        <f t="shared" si="4"/>
        <v/>
      </c>
    </row>
    <row r="330" spans="1:45">
      <c r="A330" s="64" t="str">
        <f>IF(E330="","",'【様式１】教育課程特例校指定申請書（新規）'!E$22)</f>
        <v/>
      </c>
      <c r="B330" s="65" t="str">
        <f>IF(E330="","",'【様式１】教育課程特例校指定申請書（新規）'!E$20)</f>
        <v/>
      </c>
      <c r="C330" s="65" t="str">
        <f>IF(E330="","",'【様式１】教育課程特例校指定申請書（新規）'!E$19)</f>
        <v/>
      </c>
      <c r="D330" s="70" t="str">
        <f>IF(E330="","",IF('【様式１】教育課程特例校指定申請書（新規）'!E$17="私立（学校法人立）","私立",IF('【様式１】教育課程特例校指定申請書（新規）'!E$17="私立（学校設置会社立）","株立",'【様式１】教育課程特例校指定申請書（新規）'!E$17)))</f>
        <v/>
      </c>
      <c r="E330" s="67"/>
      <c r="F330" s="70" t="str">
        <f>IF(E330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0" s="70" t="str">
        <f>IF(E330="","",IF(MONTH('【様式１】教育課程特例校指定申請書（新規）'!J$5)&lt;4,YEAR('【様式１】教育課程特例校指定申請書（新規）'!J$5),YEAR('【様式１】教育課程特例校指定申請書（新規）'!J$5)+1)+0.4)</f>
        <v/>
      </c>
      <c r="H330" s="65"/>
      <c r="I330" s="65"/>
      <c r="J330" s="65"/>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73" t="str">
        <f>IF($E330="","",'【様式１】教育課程特例校指定申請書（新規）'!$F$113)</f>
        <v/>
      </c>
      <c r="AH330" s="73" t="str">
        <f>IF($E330="","",'【様式１】教育課程特例校指定申請書（新規）'!$F$114)</f>
        <v/>
      </c>
      <c r="AI330" s="73" t="str">
        <f>IF($E330="","",'【様式１】教育課程特例校指定申請書（新規）'!$F$115)</f>
        <v/>
      </c>
      <c r="AJ330" s="73" t="str">
        <f>IF($E330="","",'【様式１】教育課程特例校指定申請書（新規）'!$F$116)</f>
        <v/>
      </c>
      <c r="AK330" s="73" t="str">
        <f>IF($E330="","",'【様式１】教育課程特例校指定申請書（新規）'!$F$117)</f>
        <v/>
      </c>
      <c r="AL330" s="73" t="str">
        <f>IF($E330="","",'【様式１】教育課程特例校指定申請書（新規）'!$F$118)</f>
        <v/>
      </c>
      <c r="AM330" s="73" t="str">
        <f>IF($E330="","",'【様式１】教育課程特例校指定申請書（新規）'!$F$124)</f>
        <v/>
      </c>
      <c r="AN330" s="73" t="str">
        <f>IF($E330="","",'【様式１】教育課程特例校指定申請書（新規）'!$F$125)</f>
        <v/>
      </c>
      <c r="AO330" s="73" t="str">
        <f>IF($E330="","",'【様式１】教育課程特例校指定申請書（新規）'!$F$126)</f>
        <v/>
      </c>
      <c r="AP330" s="73" t="str">
        <f>IF($E330="","",'【様式１】教育課程特例校指定申請書（新規）'!$F$127)</f>
        <v/>
      </c>
      <c r="AQ330" s="73" t="str">
        <f>IF($E330="","",'【様式１】教育課程特例校指定申請書（新規）'!$F$128)</f>
        <v/>
      </c>
      <c r="AR330" s="73" t="str">
        <f>IF($E330="","",'【様式１】教育課程特例校指定申請書（新規）'!$F$129)</f>
        <v/>
      </c>
      <c r="AS330" s="74" t="str">
        <f t="shared" si="4"/>
        <v/>
      </c>
    </row>
    <row r="331" spans="1:45">
      <c r="A331" s="64" t="str">
        <f>IF(E331="","",'【様式１】教育課程特例校指定申請書（新規）'!E$22)</f>
        <v/>
      </c>
      <c r="B331" s="65" t="str">
        <f>IF(E331="","",'【様式１】教育課程特例校指定申請書（新規）'!E$20)</f>
        <v/>
      </c>
      <c r="C331" s="65" t="str">
        <f>IF(E331="","",'【様式１】教育課程特例校指定申請書（新規）'!E$19)</f>
        <v/>
      </c>
      <c r="D331" s="70" t="str">
        <f>IF(E331="","",IF('【様式１】教育課程特例校指定申請書（新規）'!E$17="私立（学校法人立）","私立",IF('【様式１】教育課程特例校指定申請書（新規）'!E$17="私立（学校設置会社立）","株立",'【様式１】教育課程特例校指定申請書（新規）'!E$17)))</f>
        <v/>
      </c>
      <c r="E331" s="67"/>
      <c r="F331" s="70" t="str">
        <f>IF(E331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1" s="70" t="str">
        <f>IF(E331="","",IF(MONTH('【様式１】教育課程特例校指定申請書（新規）'!J$5)&lt;4,YEAR('【様式１】教育課程特例校指定申請書（新規）'!J$5),YEAR('【様式１】教育課程特例校指定申請書（新規）'!J$5)+1)+0.4)</f>
        <v/>
      </c>
      <c r="H331" s="65"/>
      <c r="I331" s="65"/>
      <c r="J331" s="65"/>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73" t="str">
        <f>IF($E331="","",'【様式１】教育課程特例校指定申請書（新規）'!$F$113)</f>
        <v/>
      </c>
      <c r="AH331" s="73" t="str">
        <f>IF($E331="","",'【様式１】教育課程特例校指定申請書（新規）'!$F$114)</f>
        <v/>
      </c>
      <c r="AI331" s="73" t="str">
        <f>IF($E331="","",'【様式１】教育課程特例校指定申請書（新規）'!$F$115)</f>
        <v/>
      </c>
      <c r="AJ331" s="73" t="str">
        <f>IF($E331="","",'【様式１】教育課程特例校指定申請書（新規）'!$F$116)</f>
        <v/>
      </c>
      <c r="AK331" s="73" t="str">
        <f>IF($E331="","",'【様式１】教育課程特例校指定申請書（新規）'!$F$117)</f>
        <v/>
      </c>
      <c r="AL331" s="73" t="str">
        <f>IF($E331="","",'【様式１】教育課程特例校指定申請書（新規）'!$F$118)</f>
        <v/>
      </c>
      <c r="AM331" s="73" t="str">
        <f>IF($E331="","",'【様式１】教育課程特例校指定申請書（新規）'!$F$124)</f>
        <v/>
      </c>
      <c r="AN331" s="73" t="str">
        <f>IF($E331="","",'【様式１】教育課程特例校指定申請書（新規）'!$F$125)</f>
        <v/>
      </c>
      <c r="AO331" s="73" t="str">
        <f>IF($E331="","",'【様式１】教育課程特例校指定申請書（新規）'!$F$126)</f>
        <v/>
      </c>
      <c r="AP331" s="73" t="str">
        <f>IF($E331="","",'【様式１】教育課程特例校指定申請書（新規）'!$F$127)</f>
        <v/>
      </c>
      <c r="AQ331" s="73" t="str">
        <f>IF($E331="","",'【様式１】教育課程特例校指定申請書（新規）'!$F$128)</f>
        <v/>
      </c>
      <c r="AR331" s="73" t="str">
        <f>IF($E331="","",'【様式１】教育課程特例校指定申請書（新規）'!$F$129)</f>
        <v/>
      </c>
      <c r="AS331" s="74" t="str">
        <f t="shared" si="4"/>
        <v/>
      </c>
    </row>
    <row r="332" spans="1:45">
      <c r="A332" s="64" t="str">
        <f>IF(E332="","",'【様式１】教育課程特例校指定申請書（新規）'!E$22)</f>
        <v/>
      </c>
      <c r="B332" s="65" t="str">
        <f>IF(E332="","",'【様式１】教育課程特例校指定申請書（新規）'!E$20)</f>
        <v/>
      </c>
      <c r="C332" s="65" t="str">
        <f>IF(E332="","",'【様式１】教育課程特例校指定申請書（新規）'!E$19)</f>
        <v/>
      </c>
      <c r="D332" s="70" t="str">
        <f>IF(E332="","",IF('【様式１】教育課程特例校指定申請書（新規）'!E$17="私立（学校法人立）","私立",IF('【様式１】教育課程特例校指定申請書（新規）'!E$17="私立（学校設置会社立）","株立",'【様式１】教育課程特例校指定申請書（新規）'!E$17)))</f>
        <v/>
      </c>
      <c r="E332" s="67"/>
      <c r="F332" s="70" t="str">
        <f>IF(E332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2" s="70" t="str">
        <f>IF(E332="","",IF(MONTH('【様式１】教育課程特例校指定申請書（新規）'!J$5)&lt;4,YEAR('【様式１】教育課程特例校指定申請書（新規）'!J$5),YEAR('【様式１】教育課程特例校指定申請書（新規）'!J$5)+1)+0.4)</f>
        <v/>
      </c>
      <c r="H332" s="65"/>
      <c r="I332" s="65"/>
      <c r="J332" s="65"/>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73" t="str">
        <f>IF($E332="","",'【様式１】教育課程特例校指定申請書（新規）'!$F$113)</f>
        <v/>
      </c>
      <c r="AH332" s="73" t="str">
        <f>IF($E332="","",'【様式１】教育課程特例校指定申請書（新規）'!$F$114)</f>
        <v/>
      </c>
      <c r="AI332" s="73" t="str">
        <f>IF($E332="","",'【様式１】教育課程特例校指定申請書（新規）'!$F$115)</f>
        <v/>
      </c>
      <c r="AJ332" s="73" t="str">
        <f>IF($E332="","",'【様式１】教育課程特例校指定申請書（新規）'!$F$116)</f>
        <v/>
      </c>
      <c r="AK332" s="73" t="str">
        <f>IF($E332="","",'【様式１】教育課程特例校指定申請書（新規）'!$F$117)</f>
        <v/>
      </c>
      <c r="AL332" s="73" t="str">
        <f>IF($E332="","",'【様式１】教育課程特例校指定申請書（新規）'!$F$118)</f>
        <v/>
      </c>
      <c r="AM332" s="73" t="str">
        <f>IF($E332="","",'【様式１】教育課程特例校指定申請書（新規）'!$F$124)</f>
        <v/>
      </c>
      <c r="AN332" s="73" t="str">
        <f>IF($E332="","",'【様式１】教育課程特例校指定申請書（新規）'!$F$125)</f>
        <v/>
      </c>
      <c r="AO332" s="73" t="str">
        <f>IF($E332="","",'【様式１】教育課程特例校指定申請書（新規）'!$F$126)</f>
        <v/>
      </c>
      <c r="AP332" s="73" t="str">
        <f>IF($E332="","",'【様式１】教育課程特例校指定申請書（新規）'!$F$127)</f>
        <v/>
      </c>
      <c r="AQ332" s="73" t="str">
        <f>IF($E332="","",'【様式１】教育課程特例校指定申請書（新規）'!$F$128)</f>
        <v/>
      </c>
      <c r="AR332" s="73" t="str">
        <f>IF($E332="","",'【様式１】教育課程特例校指定申請書（新規）'!$F$129)</f>
        <v/>
      </c>
      <c r="AS332" s="74" t="str">
        <f t="shared" si="4"/>
        <v/>
      </c>
    </row>
    <row r="333" spans="1:45">
      <c r="A333" s="64" t="str">
        <f>IF(E333="","",'【様式１】教育課程特例校指定申請書（新規）'!E$22)</f>
        <v/>
      </c>
      <c r="B333" s="65" t="str">
        <f>IF(E333="","",'【様式１】教育課程特例校指定申請書（新規）'!E$20)</f>
        <v/>
      </c>
      <c r="C333" s="65" t="str">
        <f>IF(E333="","",'【様式１】教育課程特例校指定申請書（新規）'!E$19)</f>
        <v/>
      </c>
      <c r="D333" s="70" t="str">
        <f>IF(E333="","",IF('【様式１】教育課程特例校指定申請書（新規）'!E$17="私立（学校法人立）","私立",IF('【様式１】教育課程特例校指定申請書（新規）'!E$17="私立（学校設置会社立）","株立",'【様式１】教育課程特例校指定申請書（新規）'!E$17)))</f>
        <v/>
      </c>
      <c r="E333" s="67"/>
      <c r="F333" s="70" t="str">
        <f>IF(E333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3" s="70" t="str">
        <f>IF(E333="","",IF(MONTH('【様式１】教育課程特例校指定申請書（新規）'!J$5)&lt;4,YEAR('【様式１】教育課程特例校指定申請書（新規）'!J$5),YEAR('【様式１】教育課程特例校指定申請書（新規）'!J$5)+1)+0.4)</f>
        <v/>
      </c>
      <c r="H333" s="65"/>
      <c r="I333" s="65"/>
      <c r="J333" s="65"/>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73" t="str">
        <f>IF($E333="","",'【様式１】教育課程特例校指定申請書（新規）'!$F$113)</f>
        <v/>
      </c>
      <c r="AH333" s="73" t="str">
        <f>IF($E333="","",'【様式１】教育課程特例校指定申請書（新規）'!$F$114)</f>
        <v/>
      </c>
      <c r="AI333" s="73" t="str">
        <f>IF($E333="","",'【様式１】教育課程特例校指定申請書（新規）'!$F$115)</f>
        <v/>
      </c>
      <c r="AJ333" s="73" t="str">
        <f>IF($E333="","",'【様式１】教育課程特例校指定申請書（新規）'!$F$116)</f>
        <v/>
      </c>
      <c r="AK333" s="73" t="str">
        <f>IF($E333="","",'【様式１】教育課程特例校指定申請書（新規）'!$F$117)</f>
        <v/>
      </c>
      <c r="AL333" s="73" t="str">
        <f>IF($E333="","",'【様式１】教育課程特例校指定申請書（新規）'!$F$118)</f>
        <v/>
      </c>
      <c r="AM333" s="73" t="str">
        <f>IF($E333="","",'【様式１】教育課程特例校指定申請書（新規）'!$F$124)</f>
        <v/>
      </c>
      <c r="AN333" s="73" t="str">
        <f>IF($E333="","",'【様式１】教育課程特例校指定申請書（新規）'!$F$125)</f>
        <v/>
      </c>
      <c r="AO333" s="73" t="str">
        <f>IF($E333="","",'【様式１】教育課程特例校指定申請書（新規）'!$F$126)</f>
        <v/>
      </c>
      <c r="AP333" s="73" t="str">
        <f>IF($E333="","",'【様式１】教育課程特例校指定申請書（新規）'!$F$127)</f>
        <v/>
      </c>
      <c r="AQ333" s="73" t="str">
        <f>IF($E333="","",'【様式１】教育課程特例校指定申請書（新規）'!$F$128)</f>
        <v/>
      </c>
      <c r="AR333" s="73" t="str">
        <f>IF($E333="","",'【様式１】教育課程特例校指定申請書（新規）'!$F$129)</f>
        <v/>
      </c>
      <c r="AS333" s="74" t="str">
        <f t="shared" si="4"/>
        <v/>
      </c>
    </row>
    <row r="334" spans="1:45">
      <c r="A334" s="64" t="str">
        <f>IF(E334="","",'【様式１】教育課程特例校指定申請書（新規）'!E$22)</f>
        <v/>
      </c>
      <c r="B334" s="65" t="str">
        <f>IF(E334="","",'【様式１】教育課程特例校指定申請書（新規）'!E$20)</f>
        <v/>
      </c>
      <c r="C334" s="65" t="str">
        <f>IF(E334="","",'【様式１】教育課程特例校指定申請書（新規）'!E$19)</f>
        <v/>
      </c>
      <c r="D334" s="70" t="str">
        <f>IF(E334="","",IF('【様式１】教育課程特例校指定申請書（新規）'!E$17="私立（学校法人立）","私立",IF('【様式１】教育課程特例校指定申請書（新規）'!E$17="私立（学校設置会社立）","株立",'【様式１】教育課程特例校指定申請書（新規）'!E$17)))</f>
        <v/>
      </c>
      <c r="E334" s="67"/>
      <c r="F334" s="70" t="str">
        <f>IF(E334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4" s="70" t="str">
        <f>IF(E334="","",IF(MONTH('【様式１】教育課程特例校指定申請書（新規）'!J$5)&lt;4,YEAR('【様式１】教育課程特例校指定申請書（新規）'!J$5),YEAR('【様式１】教育課程特例校指定申請書（新規）'!J$5)+1)+0.4)</f>
        <v/>
      </c>
      <c r="H334" s="65"/>
      <c r="I334" s="65"/>
      <c r="J334" s="65"/>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73" t="str">
        <f>IF($E334="","",'【様式１】教育課程特例校指定申請書（新規）'!$F$113)</f>
        <v/>
      </c>
      <c r="AH334" s="73" t="str">
        <f>IF($E334="","",'【様式１】教育課程特例校指定申請書（新規）'!$F$114)</f>
        <v/>
      </c>
      <c r="AI334" s="73" t="str">
        <f>IF($E334="","",'【様式１】教育課程特例校指定申請書（新規）'!$F$115)</f>
        <v/>
      </c>
      <c r="AJ334" s="73" t="str">
        <f>IF($E334="","",'【様式１】教育課程特例校指定申請書（新規）'!$F$116)</f>
        <v/>
      </c>
      <c r="AK334" s="73" t="str">
        <f>IF($E334="","",'【様式１】教育課程特例校指定申請書（新規）'!$F$117)</f>
        <v/>
      </c>
      <c r="AL334" s="73" t="str">
        <f>IF($E334="","",'【様式１】教育課程特例校指定申請書（新規）'!$F$118)</f>
        <v/>
      </c>
      <c r="AM334" s="73" t="str">
        <f>IF($E334="","",'【様式１】教育課程特例校指定申請書（新規）'!$F$124)</f>
        <v/>
      </c>
      <c r="AN334" s="73" t="str">
        <f>IF($E334="","",'【様式１】教育課程特例校指定申請書（新規）'!$F$125)</f>
        <v/>
      </c>
      <c r="AO334" s="73" t="str">
        <f>IF($E334="","",'【様式１】教育課程特例校指定申請書（新規）'!$F$126)</f>
        <v/>
      </c>
      <c r="AP334" s="73" t="str">
        <f>IF($E334="","",'【様式１】教育課程特例校指定申請書（新規）'!$F$127)</f>
        <v/>
      </c>
      <c r="AQ334" s="73" t="str">
        <f>IF($E334="","",'【様式１】教育課程特例校指定申請書（新規）'!$F$128)</f>
        <v/>
      </c>
      <c r="AR334" s="73" t="str">
        <f>IF($E334="","",'【様式１】教育課程特例校指定申請書（新規）'!$F$129)</f>
        <v/>
      </c>
      <c r="AS334" s="74" t="str">
        <f t="shared" si="4"/>
        <v/>
      </c>
    </row>
    <row r="335" spans="1:45">
      <c r="A335" s="64" t="str">
        <f>IF(E335="","",'【様式１】教育課程特例校指定申請書（新規）'!E$22)</f>
        <v/>
      </c>
      <c r="B335" s="65" t="str">
        <f>IF(E335="","",'【様式１】教育課程特例校指定申請書（新規）'!E$20)</f>
        <v/>
      </c>
      <c r="C335" s="65" t="str">
        <f>IF(E335="","",'【様式１】教育課程特例校指定申請書（新規）'!E$19)</f>
        <v/>
      </c>
      <c r="D335" s="70" t="str">
        <f>IF(E335="","",IF('【様式１】教育課程特例校指定申請書（新規）'!E$17="私立（学校法人立）","私立",IF('【様式１】教育課程特例校指定申請書（新規）'!E$17="私立（学校設置会社立）","株立",'【様式１】教育課程特例校指定申請書（新規）'!E$17)))</f>
        <v/>
      </c>
      <c r="E335" s="67"/>
      <c r="F335" s="70" t="str">
        <f>IF(E335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5" s="70" t="str">
        <f>IF(E335="","",IF(MONTH('【様式１】教育課程特例校指定申請書（新規）'!J$5)&lt;4,YEAR('【様式１】教育課程特例校指定申請書（新規）'!J$5),YEAR('【様式１】教育課程特例校指定申請書（新規）'!J$5)+1)+0.4)</f>
        <v/>
      </c>
      <c r="H335" s="65"/>
      <c r="I335" s="65"/>
      <c r="J335" s="65"/>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73" t="str">
        <f>IF($E335="","",'【様式１】教育課程特例校指定申請書（新規）'!$F$113)</f>
        <v/>
      </c>
      <c r="AH335" s="73" t="str">
        <f>IF($E335="","",'【様式１】教育課程特例校指定申請書（新規）'!$F$114)</f>
        <v/>
      </c>
      <c r="AI335" s="73" t="str">
        <f>IF($E335="","",'【様式１】教育課程特例校指定申請書（新規）'!$F$115)</f>
        <v/>
      </c>
      <c r="AJ335" s="73" t="str">
        <f>IF($E335="","",'【様式１】教育課程特例校指定申請書（新規）'!$F$116)</f>
        <v/>
      </c>
      <c r="AK335" s="73" t="str">
        <f>IF($E335="","",'【様式１】教育課程特例校指定申請書（新規）'!$F$117)</f>
        <v/>
      </c>
      <c r="AL335" s="73" t="str">
        <f>IF($E335="","",'【様式１】教育課程特例校指定申請書（新規）'!$F$118)</f>
        <v/>
      </c>
      <c r="AM335" s="73" t="str">
        <f>IF($E335="","",'【様式１】教育課程特例校指定申請書（新規）'!$F$124)</f>
        <v/>
      </c>
      <c r="AN335" s="73" t="str">
        <f>IF($E335="","",'【様式１】教育課程特例校指定申請書（新規）'!$F$125)</f>
        <v/>
      </c>
      <c r="AO335" s="73" t="str">
        <f>IF($E335="","",'【様式１】教育課程特例校指定申請書（新規）'!$F$126)</f>
        <v/>
      </c>
      <c r="AP335" s="73" t="str">
        <f>IF($E335="","",'【様式１】教育課程特例校指定申請書（新規）'!$F$127)</f>
        <v/>
      </c>
      <c r="AQ335" s="73" t="str">
        <f>IF($E335="","",'【様式１】教育課程特例校指定申請書（新規）'!$F$128)</f>
        <v/>
      </c>
      <c r="AR335" s="73" t="str">
        <f>IF($E335="","",'【様式１】教育課程特例校指定申請書（新規）'!$F$129)</f>
        <v/>
      </c>
      <c r="AS335" s="74" t="str">
        <f t="shared" ref="AS335:AS398" si="5">IF(E335="","",IF(E334="","エラー！入力箇所を確認してください。",IF(COUNTA(K335:AF335)=0,"エラー！教育課程の特例を記入してください。","")))</f>
        <v/>
      </c>
    </row>
    <row r="336" spans="1:45">
      <c r="A336" s="64" t="str">
        <f>IF(E336="","",'【様式１】教育課程特例校指定申請書（新規）'!E$22)</f>
        <v/>
      </c>
      <c r="B336" s="65" t="str">
        <f>IF(E336="","",'【様式１】教育課程特例校指定申請書（新規）'!E$20)</f>
        <v/>
      </c>
      <c r="C336" s="65" t="str">
        <f>IF(E336="","",'【様式１】教育課程特例校指定申請書（新規）'!E$19)</f>
        <v/>
      </c>
      <c r="D336" s="70" t="str">
        <f>IF(E336="","",IF('【様式１】教育課程特例校指定申請書（新規）'!E$17="私立（学校法人立）","私立",IF('【様式１】教育課程特例校指定申請書（新規）'!E$17="私立（学校設置会社立）","株立",'【様式１】教育課程特例校指定申請書（新規）'!E$17)))</f>
        <v/>
      </c>
      <c r="E336" s="67"/>
      <c r="F336" s="70" t="str">
        <f>IF(E336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6" s="70" t="str">
        <f>IF(E336="","",IF(MONTH('【様式１】教育課程特例校指定申請書（新規）'!J$5)&lt;4,YEAR('【様式１】教育課程特例校指定申請書（新規）'!J$5),YEAR('【様式１】教育課程特例校指定申請書（新規）'!J$5)+1)+0.4)</f>
        <v/>
      </c>
      <c r="H336" s="65"/>
      <c r="I336" s="65"/>
      <c r="J336" s="65"/>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73" t="str">
        <f>IF($E336="","",'【様式１】教育課程特例校指定申請書（新規）'!$F$113)</f>
        <v/>
      </c>
      <c r="AH336" s="73" t="str">
        <f>IF($E336="","",'【様式１】教育課程特例校指定申請書（新規）'!$F$114)</f>
        <v/>
      </c>
      <c r="AI336" s="73" t="str">
        <f>IF($E336="","",'【様式１】教育課程特例校指定申請書（新規）'!$F$115)</f>
        <v/>
      </c>
      <c r="AJ336" s="73" t="str">
        <f>IF($E336="","",'【様式１】教育課程特例校指定申請書（新規）'!$F$116)</f>
        <v/>
      </c>
      <c r="AK336" s="73" t="str">
        <f>IF($E336="","",'【様式１】教育課程特例校指定申請書（新規）'!$F$117)</f>
        <v/>
      </c>
      <c r="AL336" s="73" t="str">
        <f>IF($E336="","",'【様式１】教育課程特例校指定申請書（新規）'!$F$118)</f>
        <v/>
      </c>
      <c r="AM336" s="73" t="str">
        <f>IF($E336="","",'【様式１】教育課程特例校指定申請書（新規）'!$F$124)</f>
        <v/>
      </c>
      <c r="AN336" s="73" t="str">
        <f>IF($E336="","",'【様式１】教育課程特例校指定申請書（新規）'!$F$125)</f>
        <v/>
      </c>
      <c r="AO336" s="73" t="str">
        <f>IF($E336="","",'【様式１】教育課程特例校指定申請書（新規）'!$F$126)</f>
        <v/>
      </c>
      <c r="AP336" s="73" t="str">
        <f>IF($E336="","",'【様式１】教育課程特例校指定申請書（新規）'!$F$127)</f>
        <v/>
      </c>
      <c r="AQ336" s="73" t="str">
        <f>IF($E336="","",'【様式１】教育課程特例校指定申請書（新規）'!$F$128)</f>
        <v/>
      </c>
      <c r="AR336" s="73" t="str">
        <f>IF($E336="","",'【様式１】教育課程特例校指定申請書（新規）'!$F$129)</f>
        <v/>
      </c>
      <c r="AS336" s="74" t="str">
        <f t="shared" si="5"/>
        <v/>
      </c>
    </row>
    <row r="337" spans="1:45">
      <c r="A337" s="64" t="str">
        <f>IF(E337="","",'【様式１】教育課程特例校指定申請書（新規）'!E$22)</f>
        <v/>
      </c>
      <c r="B337" s="65" t="str">
        <f>IF(E337="","",'【様式１】教育課程特例校指定申請書（新規）'!E$20)</f>
        <v/>
      </c>
      <c r="C337" s="65" t="str">
        <f>IF(E337="","",'【様式１】教育課程特例校指定申請書（新規）'!E$19)</f>
        <v/>
      </c>
      <c r="D337" s="70" t="str">
        <f>IF(E337="","",IF('【様式１】教育課程特例校指定申請書（新規）'!E$17="私立（学校法人立）","私立",IF('【様式１】教育課程特例校指定申請書（新規）'!E$17="私立（学校設置会社立）","株立",'【様式１】教育課程特例校指定申請書（新規）'!E$17)))</f>
        <v/>
      </c>
      <c r="E337" s="67"/>
      <c r="F337" s="70" t="str">
        <f>IF(E337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7" s="70" t="str">
        <f>IF(E337="","",IF(MONTH('【様式１】教育課程特例校指定申請書（新規）'!J$5)&lt;4,YEAR('【様式１】教育課程特例校指定申請書（新規）'!J$5),YEAR('【様式１】教育課程特例校指定申請書（新規）'!J$5)+1)+0.4)</f>
        <v/>
      </c>
      <c r="H337" s="65"/>
      <c r="I337" s="65"/>
      <c r="J337" s="65"/>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73" t="str">
        <f>IF($E337="","",'【様式１】教育課程特例校指定申請書（新規）'!$F$113)</f>
        <v/>
      </c>
      <c r="AH337" s="73" t="str">
        <f>IF($E337="","",'【様式１】教育課程特例校指定申請書（新規）'!$F$114)</f>
        <v/>
      </c>
      <c r="AI337" s="73" t="str">
        <f>IF($E337="","",'【様式１】教育課程特例校指定申請書（新規）'!$F$115)</f>
        <v/>
      </c>
      <c r="AJ337" s="73" t="str">
        <f>IF($E337="","",'【様式１】教育課程特例校指定申請書（新規）'!$F$116)</f>
        <v/>
      </c>
      <c r="AK337" s="73" t="str">
        <f>IF($E337="","",'【様式１】教育課程特例校指定申請書（新規）'!$F$117)</f>
        <v/>
      </c>
      <c r="AL337" s="73" t="str">
        <f>IF($E337="","",'【様式１】教育課程特例校指定申請書（新規）'!$F$118)</f>
        <v/>
      </c>
      <c r="AM337" s="73" t="str">
        <f>IF($E337="","",'【様式１】教育課程特例校指定申請書（新規）'!$F$124)</f>
        <v/>
      </c>
      <c r="AN337" s="73" t="str">
        <f>IF($E337="","",'【様式１】教育課程特例校指定申請書（新規）'!$F$125)</f>
        <v/>
      </c>
      <c r="AO337" s="73" t="str">
        <f>IF($E337="","",'【様式１】教育課程特例校指定申請書（新規）'!$F$126)</f>
        <v/>
      </c>
      <c r="AP337" s="73" t="str">
        <f>IF($E337="","",'【様式１】教育課程特例校指定申請書（新規）'!$F$127)</f>
        <v/>
      </c>
      <c r="AQ337" s="73" t="str">
        <f>IF($E337="","",'【様式１】教育課程特例校指定申請書（新規）'!$F$128)</f>
        <v/>
      </c>
      <c r="AR337" s="73" t="str">
        <f>IF($E337="","",'【様式１】教育課程特例校指定申請書（新規）'!$F$129)</f>
        <v/>
      </c>
      <c r="AS337" s="74" t="str">
        <f t="shared" si="5"/>
        <v/>
      </c>
    </row>
    <row r="338" spans="1:45">
      <c r="A338" s="64" t="str">
        <f>IF(E338="","",'【様式１】教育課程特例校指定申請書（新規）'!E$22)</f>
        <v/>
      </c>
      <c r="B338" s="65" t="str">
        <f>IF(E338="","",'【様式１】教育課程特例校指定申請書（新規）'!E$20)</f>
        <v/>
      </c>
      <c r="C338" s="65" t="str">
        <f>IF(E338="","",'【様式１】教育課程特例校指定申請書（新規）'!E$19)</f>
        <v/>
      </c>
      <c r="D338" s="70" t="str">
        <f>IF(E338="","",IF('【様式１】教育課程特例校指定申請書（新規）'!E$17="私立（学校法人立）","私立",IF('【様式１】教育課程特例校指定申請書（新規）'!E$17="私立（学校設置会社立）","株立",'【様式１】教育課程特例校指定申請書（新規）'!E$17)))</f>
        <v/>
      </c>
      <c r="E338" s="67"/>
      <c r="F338" s="70" t="str">
        <f>IF(E338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8" s="70" t="str">
        <f>IF(E338="","",IF(MONTH('【様式１】教育課程特例校指定申請書（新規）'!J$5)&lt;4,YEAR('【様式１】教育課程特例校指定申請書（新規）'!J$5),YEAR('【様式１】教育課程特例校指定申請書（新規）'!J$5)+1)+0.4)</f>
        <v/>
      </c>
      <c r="H338" s="65"/>
      <c r="I338" s="65"/>
      <c r="J338" s="65"/>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73" t="str">
        <f>IF($E338="","",'【様式１】教育課程特例校指定申請書（新規）'!$F$113)</f>
        <v/>
      </c>
      <c r="AH338" s="73" t="str">
        <f>IF($E338="","",'【様式１】教育課程特例校指定申請書（新規）'!$F$114)</f>
        <v/>
      </c>
      <c r="AI338" s="73" t="str">
        <f>IF($E338="","",'【様式１】教育課程特例校指定申請書（新規）'!$F$115)</f>
        <v/>
      </c>
      <c r="AJ338" s="73" t="str">
        <f>IF($E338="","",'【様式１】教育課程特例校指定申請書（新規）'!$F$116)</f>
        <v/>
      </c>
      <c r="AK338" s="73" t="str">
        <f>IF($E338="","",'【様式１】教育課程特例校指定申請書（新規）'!$F$117)</f>
        <v/>
      </c>
      <c r="AL338" s="73" t="str">
        <f>IF($E338="","",'【様式１】教育課程特例校指定申請書（新規）'!$F$118)</f>
        <v/>
      </c>
      <c r="AM338" s="73" t="str">
        <f>IF($E338="","",'【様式１】教育課程特例校指定申請書（新規）'!$F$124)</f>
        <v/>
      </c>
      <c r="AN338" s="73" t="str">
        <f>IF($E338="","",'【様式１】教育課程特例校指定申請書（新規）'!$F$125)</f>
        <v/>
      </c>
      <c r="AO338" s="73" t="str">
        <f>IF($E338="","",'【様式１】教育課程特例校指定申請書（新規）'!$F$126)</f>
        <v/>
      </c>
      <c r="AP338" s="73" t="str">
        <f>IF($E338="","",'【様式１】教育課程特例校指定申請書（新規）'!$F$127)</f>
        <v/>
      </c>
      <c r="AQ338" s="73" t="str">
        <f>IF($E338="","",'【様式１】教育課程特例校指定申請書（新規）'!$F$128)</f>
        <v/>
      </c>
      <c r="AR338" s="73" t="str">
        <f>IF($E338="","",'【様式１】教育課程特例校指定申請書（新規）'!$F$129)</f>
        <v/>
      </c>
      <c r="AS338" s="74" t="str">
        <f t="shared" si="5"/>
        <v/>
      </c>
    </row>
    <row r="339" spans="1:45">
      <c r="A339" s="64" t="str">
        <f>IF(E339="","",'【様式１】教育課程特例校指定申請書（新規）'!E$22)</f>
        <v/>
      </c>
      <c r="B339" s="65" t="str">
        <f>IF(E339="","",'【様式１】教育課程特例校指定申請書（新規）'!E$20)</f>
        <v/>
      </c>
      <c r="C339" s="65" t="str">
        <f>IF(E339="","",'【様式１】教育課程特例校指定申請書（新規）'!E$19)</f>
        <v/>
      </c>
      <c r="D339" s="70" t="str">
        <f>IF(E339="","",IF('【様式１】教育課程特例校指定申請書（新規）'!E$17="私立（学校法人立）","私立",IF('【様式１】教育課程特例校指定申請書（新規）'!E$17="私立（学校設置会社立）","株立",'【様式１】教育課程特例校指定申請書（新規）'!E$17)))</f>
        <v/>
      </c>
      <c r="E339" s="67"/>
      <c r="F339" s="70" t="str">
        <f>IF(E339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39" s="70" t="str">
        <f>IF(E339="","",IF(MONTH('【様式１】教育課程特例校指定申請書（新規）'!J$5)&lt;4,YEAR('【様式１】教育課程特例校指定申請書（新規）'!J$5),YEAR('【様式１】教育課程特例校指定申請書（新規）'!J$5)+1)+0.4)</f>
        <v/>
      </c>
      <c r="H339" s="65"/>
      <c r="I339" s="65"/>
      <c r="J339" s="65"/>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73" t="str">
        <f>IF($E339="","",'【様式１】教育課程特例校指定申請書（新規）'!$F$113)</f>
        <v/>
      </c>
      <c r="AH339" s="73" t="str">
        <f>IF($E339="","",'【様式１】教育課程特例校指定申請書（新規）'!$F$114)</f>
        <v/>
      </c>
      <c r="AI339" s="73" t="str">
        <f>IF($E339="","",'【様式１】教育課程特例校指定申請書（新規）'!$F$115)</f>
        <v/>
      </c>
      <c r="AJ339" s="73" t="str">
        <f>IF($E339="","",'【様式１】教育課程特例校指定申請書（新規）'!$F$116)</f>
        <v/>
      </c>
      <c r="AK339" s="73" t="str">
        <f>IF($E339="","",'【様式１】教育課程特例校指定申請書（新規）'!$F$117)</f>
        <v/>
      </c>
      <c r="AL339" s="73" t="str">
        <f>IF($E339="","",'【様式１】教育課程特例校指定申請書（新規）'!$F$118)</f>
        <v/>
      </c>
      <c r="AM339" s="73" t="str">
        <f>IF($E339="","",'【様式１】教育課程特例校指定申請書（新規）'!$F$124)</f>
        <v/>
      </c>
      <c r="AN339" s="73" t="str">
        <f>IF($E339="","",'【様式１】教育課程特例校指定申請書（新規）'!$F$125)</f>
        <v/>
      </c>
      <c r="AO339" s="73" t="str">
        <f>IF($E339="","",'【様式１】教育課程特例校指定申請書（新規）'!$F$126)</f>
        <v/>
      </c>
      <c r="AP339" s="73" t="str">
        <f>IF($E339="","",'【様式１】教育課程特例校指定申請書（新規）'!$F$127)</f>
        <v/>
      </c>
      <c r="AQ339" s="73" t="str">
        <f>IF($E339="","",'【様式１】教育課程特例校指定申請書（新規）'!$F$128)</f>
        <v/>
      </c>
      <c r="AR339" s="73" t="str">
        <f>IF($E339="","",'【様式１】教育課程特例校指定申請書（新規）'!$F$129)</f>
        <v/>
      </c>
      <c r="AS339" s="74" t="str">
        <f t="shared" si="5"/>
        <v/>
      </c>
    </row>
    <row r="340" spans="1:45">
      <c r="A340" s="64" t="str">
        <f>IF(E340="","",'【様式１】教育課程特例校指定申請書（新規）'!E$22)</f>
        <v/>
      </c>
      <c r="B340" s="65" t="str">
        <f>IF(E340="","",'【様式１】教育課程特例校指定申請書（新規）'!E$20)</f>
        <v/>
      </c>
      <c r="C340" s="65" t="str">
        <f>IF(E340="","",'【様式１】教育課程特例校指定申請書（新規）'!E$19)</f>
        <v/>
      </c>
      <c r="D340" s="70" t="str">
        <f>IF(E340="","",IF('【様式１】教育課程特例校指定申請書（新規）'!E$17="私立（学校法人立）","私立",IF('【様式１】教育課程特例校指定申請書（新規）'!E$17="私立（学校設置会社立）","株立",'【様式１】教育課程特例校指定申請書（新規）'!E$17)))</f>
        <v/>
      </c>
      <c r="E340" s="67"/>
      <c r="F340" s="70" t="str">
        <f>IF(E340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0" s="70" t="str">
        <f>IF(E340="","",IF(MONTH('【様式１】教育課程特例校指定申請書（新規）'!J$5)&lt;4,YEAR('【様式１】教育課程特例校指定申請書（新規）'!J$5),YEAR('【様式１】教育課程特例校指定申請書（新規）'!J$5)+1)+0.4)</f>
        <v/>
      </c>
      <c r="H340" s="65"/>
      <c r="I340" s="65"/>
      <c r="J340" s="65"/>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73" t="str">
        <f>IF($E340="","",'【様式１】教育課程特例校指定申請書（新規）'!$F$113)</f>
        <v/>
      </c>
      <c r="AH340" s="73" t="str">
        <f>IF($E340="","",'【様式１】教育課程特例校指定申請書（新規）'!$F$114)</f>
        <v/>
      </c>
      <c r="AI340" s="73" t="str">
        <f>IF($E340="","",'【様式１】教育課程特例校指定申請書（新規）'!$F$115)</f>
        <v/>
      </c>
      <c r="AJ340" s="73" t="str">
        <f>IF($E340="","",'【様式１】教育課程特例校指定申請書（新規）'!$F$116)</f>
        <v/>
      </c>
      <c r="AK340" s="73" t="str">
        <f>IF($E340="","",'【様式１】教育課程特例校指定申請書（新規）'!$F$117)</f>
        <v/>
      </c>
      <c r="AL340" s="73" t="str">
        <f>IF($E340="","",'【様式１】教育課程特例校指定申請書（新規）'!$F$118)</f>
        <v/>
      </c>
      <c r="AM340" s="73" t="str">
        <f>IF($E340="","",'【様式１】教育課程特例校指定申請書（新規）'!$F$124)</f>
        <v/>
      </c>
      <c r="AN340" s="73" t="str">
        <f>IF($E340="","",'【様式１】教育課程特例校指定申請書（新規）'!$F$125)</f>
        <v/>
      </c>
      <c r="AO340" s="73" t="str">
        <f>IF($E340="","",'【様式１】教育課程特例校指定申請書（新規）'!$F$126)</f>
        <v/>
      </c>
      <c r="AP340" s="73" t="str">
        <f>IF($E340="","",'【様式１】教育課程特例校指定申請書（新規）'!$F$127)</f>
        <v/>
      </c>
      <c r="AQ340" s="73" t="str">
        <f>IF($E340="","",'【様式１】教育課程特例校指定申請書（新規）'!$F$128)</f>
        <v/>
      </c>
      <c r="AR340" s="73" t="str">
        <f>IF($E340="","",'【様式１】教育課程特例校指定申請書（新規）'!$F$129)</f>
        <v/>
      </c>
      <c r="AS340" s="74" t="str">
        <f t="shared" si="5"/>
        <v/>
      </c>
    </row>
    <row r="341" spans="1:45">
      <c r="A341" s="64" t="str">
        <f>IF(E341="","",'【様式１】教育課程特例校指定申請書（新規）'!E$22)</f>
        <v/>
      </c>
      <c r="B341" s="65" t="str">
        <f>IF(E341="","",'【様式１】教育課程特例校指定申請書（新規）'!E$20)</f>
        <v/>
      </c>
      <c r="C341" s="65" t="str">
        <f>IF(E341="","",'【様式１】教育課程特例校指定申請書（新規）'!E$19)</f>
        <v/>
      </c>
      <c r="D341" s="70" t="str">
        <f>IF(E341="","",IF('【様式１】教育課程特例校指定申請書（新規）'!E$17="私立（学校法人立）","私立",IF('【様式１】教育課程特例校指定申請書（新規）'!E$17="私立（学校設置会社立）","株立",'【様式１】教育課程特例校指定申請書（新規）'!E$17)))</f>
        <v/>
      </c>
      <c r="E341" s="67"/>
      <c r="F341" s="70" t="str">
        <f>IF(E341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1" s="70" t="str">
        <f>IF(E341="","",IF(MONTH('【様式１】教育課程特例校指定申請書（新規）'!J$5)&lt;4,YEAR('【様式１】教育課程特例校指定申請書（新規）'!J$5),YEAR('【様式１】教育課程特例校指定申請書（新規）'!J$5)+1)+0.4)</f>
        <v/>
      </c>
      <c r="H341" s="65"/>
      <c r="I341" s="65"/>
      <c r="J341" s="65"/>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73" t="str">
        <f>IF($E341="","",'【様式１】教育課程特例校指定申請書（新規）'!$F$113)</f>
        <v/>
      </c>
      <c r="AH341" s="73" t="str">
        <f>IF($E341="","",'【様式１】教育課程特例校指定申請書（新規）'!$F$114)</f>
        <v/>
      </c>
      <c r="AI341" s="73" t="str">
        <f>IF($E341="","",'【様式１】教育課程特例校指定申請書（新規）'!$F$115)</f>
        <v/>
      </c>
      <c r="AJ341" s="73" t="str">
        <f>IF($E341="","",'【様式１】教育課程特例校指定申請書（新規）'!$F$116)</f>
        <v/>
      </c>
      <c r="AK341" s="73" t="str">
        <f>IF($E341="","",'【様式１】教育課程特例校指定申請書（新規）'!$F$117)</f>
        <v/>
      </c>
      <c r="AL341" s="73" t="str">
        <f>IF($E341="","",'【様式１】教育課程特例校指定申請書（新規）'!$F$118)</f>
        <v/>
      </c>
      <c r="AM341" s="73" t="str">
        <f>IF($E341="","",'【様式１】教育課程特例校指定申請書（新規）'!$F$124)</f>
        <v/>
      </c>
      <c r="AN341" s="73" t="str">
        <f>IF($E341="","",'【様式１】教育課程特例校指定申請書（新規）'!$F$125)</f>
        <v/>
      </c>
      <c r="AO341" s="73" t="str">
        <f>IF($E341="","",'【様式１】教育課程特例校指定申請書（新規）'!$F$126)</f>
        <v/>
      </c>
      <c r="AP341" s="73" t="str">
        <f>IF($E341="","",'【様式１】教育課程特例校指定申請書（新規）'!$F$127)</f>
        <v/>
      </c>
      <c r="AQ341" s="73" t="str">
        <f>IF($E341="","",'【様式１】教育課程特例校指定申請書（新規）'!$F$128)</f>
        <v/>
      </c>
      <c r="AR341" s="73" t="str">
        <f>IF($E341="","",'【様式１】教育課程特例校指定申請書（新規）'!$F$129)</f>
        <v/>
      </c>
      <c r="AS341" s="74" t="str">
        <f t="shared" si="5"/>
        <v/>
      </c>
    </row>
    <row r="342" spans="1:45">
      <c r="A342" s="64" t="str">
        <f>IF(E342="","",'【様式１】教育課程特例校指定申請書（新規）'!E$22)</f>
        <v/>
      </c>
      <c r="B342" s="65" t="str">
        <f>IF(E342="","",'【様式１】教育課程特例校指定申請書（新規）'!E$20)</f>
        <v/>
      </c>
      <c r="C342" s="65" t="str">
        <f>IF(E342="","",'【様式１】教育課程特例校指定申請書（新規）'!E$19)</f>
        <v/>
      </c>
      <c r="D342" s="70" t="str">
        <f>IF(E342="","",IF('【様式１】教育課程特例校指定申請書（新規）'!E$17="私立（学校法人立）","私立",IF('【様式１】教育課程特例校指定申請書（新規）'!E$17="私立（学校設置会社立）","株立",'【様式１】教育課程特例校指定申請書（新規）'!E$17)))</f>
        <v/>
      </c>
      <c r="E342" s="67"/>
      <c r="F342" s="70" t="str">
        <f>IF(E342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2" s="70" t="str">
        <f>IF(E342="","",IF(MONTH('【様式１】教育課程特例校指定申請書（新規）'!J$5)&lt;4,YEAR('【様式１】教育課程特例校指定申請書（新規）'!J$5),YEAR('【様式１】教育課程特例校指定申請書（新規）'!J$5)+1)+0.4)</f>
        <v/>
      </c>
      <c r="H342" s="65"/>
      <c r="I342" s="65"/>
      <c r="J342" s="65"/>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73" t="str">
        <f>IF($E342="","",'【様式１】教育課程特例校指定申請書（新規）'!$F$113)</f>
        <v/>
      </c>
      <c r="AH342" s="73" t="str">
        <f>IF($E342="","",'【様式１】教育課程特例校指定申請書（新規）'!$F$114)</f>
        <v/>
      </c>
      <c r="AI342" s="73" t="str">
        <f>IF($E342="","",'【様式１】教育課程特例校指定申請書（新規）'!$F$115)</f>
        <v/>
      </c>
      <c r="AJ342" s="73" t="str">
        <f>IF($E342="","",'【様式１】教育課程特例校指定申請書（新規）'!$F$116)</f>
        <v/>
      </c>
      <c r="AK342" s="73" t="str">
        <f>IF($E342="","",'【様式１】教育課程特例校指定申請書（新規）'!$F$117)</f>
        <v/>
      </c>
      <c r="AL342" s="73" t="str">
        <f>IF($E342="","",'【様式１】教育課程特例校指定申請書（新規）'!$F$118)</f>
        <v/>
      </c>
      <c r="AM342" s="73" t="str">
        <f>IF($E342="","",'【様式１】教育課程特例校指定申請書（新規）'!$F$124)</f>
        <v/>
      </c>
      <c r="AN342" s="73" t="str">
        <f>IF($E342="","",'【様式１】教育課程特例校指定申請書（新規）'!$F$125)</f>
        <v/>
      </c>
      <c r="AO342" s="73" t="str">
        <f>IF($E342="","",'【様式１】教育課程特例校指定申請書（新規）'!$F$126)</f>
        <v/>
      </c>
      <c r="AP342" s="73" t="str">
        <f>IF($E342="","",'【様式１】教育課程特例校指定申請書（新規）'!$F$127)</f>
        <v/>
      </c>
      <c r="AQ342" s="73" t="str">
        <f>IF($E342="","",'【様式１】教育課程特例校指定申請書（新規）'!$F$128)</f>
        <v/>
      </c>
      <c r="AR342" s="73" t="str">
        <f>IF($E342="","",'【様式１】教育課程特例校指定申請書（新規）'!$F$129)</f>
        <v/>
      </c>
      <c r="AS342" s="74" t="str">
        <f t="shared" si="5"/>
        <v/>
      </c>
    </row>
    <row r="343" spans="1:45">
      <c r="A343" s="64" t="str">
        <f>IF(E343="","",'【様式１】教育課程特例校指定申請書（新規）'!E$22)</f>
        <v/>
      </c>
      <c r="B343" s="65" t="str">
        <f>IF(E343="","",'【様式１】教育課程特例校指定申請書（新規）'!E$20)</f>
        <v/>
      </c>
      <c r="C343" s="65" t="str">
        <f>IF(E343="","",'【様式１】教育課程特例校指定申請書（新規）'!E$19)</f>
        <v/>
      </c>
      <c r="D343" s="70" t="str">
        <f>IF(E343="","",IF('【様式１】教育課程特例校指定申請書（新規）'!E$17="私立（学校法人立）","私立",IF('【様式１】教育課程特例校指定申請書（新規）'!E$17="私立（学校設置会社立）","株立",'【様式１】教育課程特例校指定申請書（新規）'!E$17)))</f>
        <v/>
      </c>
      <c r="E343" s="67"/>
      <c r="F343" s="70" t="str">
        <f>IF(E343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3" s="70" t="str">
        <f>IF(E343="","",IF(MONTH('【様式１】教育課程特例校指定申請書（新規）'!J$5)&lt;4,YEAR('【様式１】教育課程特例校指定申請書（新規）'!J$5),YEAR('【様式１】教育課程特例校指定申請書（新規）'!J$5)+1)+0.4)</f>
        <v/>
      </c>
      <c r="H343" s="65"/>
      <c r="I343" s="65"/>
      <c r="J343" s="65"/>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73" t="str">
        <f>IF($E343="","",'【様式１】教育課程特例校指定申請書（新規）'!$F$113)</f>
        <v/>
      </c>
      <c r="AH343" s="73" t="str">
        <f>IF($E343="","",'【様式１】教育課程特例校指定申請書（新規）'!$F$114)</f>
        <v/>
      </c>
      <c r="AI343" s="73" t="str">
        <f>IF($E343="","",'【様式１】教育課程特例校指定申請書（新規）'!$F$115)</f>
        <v/>
      </c>
      <c r="AJ343" s="73" t="str">
        <f>IF($E343="","",'【様式１】教育課程特例校指定申請書（新規）'!$F$116)</f>
        <v/>
      </c>
      <c r="AK343" s="73" t="str">
        <f>IF($E343="","",'【様式１】教育課程特例校指定申請書（新規）'!$F$117)</f>
        <v/>
      </c>
      <c r="AL343" s="73" t="str">
        <f>IF($E343="","",'【様式１】教育課程特例校指定申請書（新規）'!$F$118)</f>
        <v/>
      </c>
      <c r="AM343" s="73" t="str">
        <f>IF($E343="","",'【様式１】教育課程特例校指定申請書（新規）'!$F$124)</f>
        <v/>
      </c>
      <c r="AN343" s="73" t="str">
        <f>IF($E343="","",'【様式１】教育課程特例校指定申請書（新規）'!$F$125)</f>
        <v/>
      </c>
      <c r="AO343" s="73" t="str">
        <f>IF($E343="","",'【様式１】教育課程特例校指定申請書（新規）'!$F$126)</f>
        <v/>
      </c>
      <c r="AP343" s="73" t="str">
        <f>IF($E343="","",'【様式１】教育課程特例校指定申請書（新規）'!$F$127)</f>
        <v/>
      </c>
      <c r="AQ343" s="73" t="str">
        <f>IF($E343="","",'【様式１】教育課程特例校指定申請書（新規）'!$F$128)</f>
        <v/>
      </c>
      <c r="AR343" s="73" t="str">
        <f>IF($E343="","",'【様式１】教育課程特例校指定申請書（新規）'!$F$129)</f>
        <v/>
      </c>
      <c r="AS343" s="74" t="str">
        <f t="shared" si="5"/>
        <v/>
      </c>
    </row>
    <row r="344" spans="1:45">
      <c r="A344" s="64" t="str">
        <f>IF(E344="","",'【様式１】教育課程特例校指定申請書（新規）'!E$22)</f>
        <v/>
      </c>
      <c r="B344" s="65" t="str">
        <f>IF(E344="","",'【様式１】教育課程特例校指定申請書（新規）'!E$20)</f>
        <v/>
      </c>
      <c r="C344" s="65" t="str">
        <f>IF(E344="","",'【様式１】教育課程特例校指定申請書（新規）'!E$19)</f>
        <v/>
      </c>
      <c r="D344" s="70" t="str">
        <f>IF(E344="","",IF('【様式１】教育課程特例校指定申請書（新規）'!E$17="私立（学校法人立）","私立",IF('【様式１】教育課程特例校指定申請書（新規）'!E$17="私立（学校設置会社立）","株立",'【様式１】教育課程特例校指定申請書（新規）'!E$17)))</f>
        <v/>
      </c>
      <c r="E344" s="67"/>
      <c r="F344" s="70" t="str">
        <f>IF(E344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4" s="70" t="str">
        <f>IF(E344="","",IF(MONTH('【様式１】教育課程特例校指定申請書（新規）'!J$5)&lt;4,YEAR('【様式１】教育課程特例校指定申請書（新規）'!J$5),YEAR('【様式１】教育課程特例校指定申請書（新規）'!J$5)+1)+0.4)</f>
        <v/>
      </c>
      <c r="H344" s="65"/>
      <c r="I344" s="65"/>
      <c r="J344" s="65"/>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73" t="str">
        <f>IF($E344="","",'【様式１】教育課程特例校指定申請書（新規）'!$F$113)</f>
        <v/>
      </c>
      <c r="AH344" s="73" t="str">
        <f>IF($E344="","",'【様式１】教育課程特例校指定申請書（新規）'!$F$114)</f>
        <v/>
      </c>
      <c r="AI344" s="73" t="str">
        <f>IF($E344="","",'【様式１】教育課程特例校指定申請書（新規）'!$F$115)</f>
        <v/>
      </c>
      <c r="AJ344" s="73" t="str">
        <f>IF($E344="","",'【様式１】教育課程特例校指定申請書（新規）'!$F$116)</f>
        <v/>
      </c>
      <c r="AK344" s="73" t="str">
        <f>IF($E344="","",'【様式１】教育課程特例校指定申請書（新規）'!$F$117)</f>
        <v/>
      </c>
      <c r="AL344" s="73" t="str">
        <f>IF($E344="","",'【様式１】教育課程特例校指定申請書（新規）'!$F$118)</f>
        <v/>
      </c>
      <c r="AM344" s="73" t="str">
        <f>IF($E344="","",'【様式１】教育課程特例校指定申請書（新規）'!$F$124)</f>
        <v/>
      </c>
      <c r="AN344" s="73" t="str">
        <f>IF($E344="","",'【様式１】教育課程特例校指定申請書（新規）'!$F$125)</f>
        <v/>
      </c>
      <c r="AO344" s="73" t="str">
        <f>IF($E344="","",'【様式１】教育課程特例校指定申請書（新規）'!$F$126)</f>
        <v/>
      </c>
      <c r="AP344" s="73" t="str">
        <f>IF($E344="","",'【様式１】教育課程特例校指定申請書（新規）'!$F$127)</f>
        <v/>
      </c>
      <c r="AQ344" s="73" t="str">
        <f>IF($E344="","",'【様式１】教育課程特例校指定申請書（新規）'!$F$128)</f>
        <v/>
      </c>
      <c r="AR344" s="73" t="str">
        <f>IF($E344="","",'【様式１】教育課程特例校指定申請書（新規）'!$F$129)</f>
        <v/>
      </c>
      <c r="AS344" s="74" t="str">
        <f t="shared" si="5"/>
        <v/>
      </c>
    </row>
    <row r="345" spans="1:45">
      <c r="A345" s="64" t="str">
        <f>IF(E345="","",'【様式１】教育課程特例校指定申請書（新規）'!E$22)</f>
        <v/>
      </c>
      <c r="B345" s="65" t="str">
        <f>IF(E345="","",'【様式１】教育課程特例校指定申請書（新規）'!E$20)</f>
        <v/>
      </c>
      <c r="C345" s="65" t="str">
        <f>IF(E345="","",'【様式１】教育課程特例校指定申請書（新規）'!E$19)</f>
        <v/>
      </c>
      <c r="D345" s="70" t="str">
        <f>IF(E345="","",IF('【様式１】教育課程特例校指定申請書（新規）'!E$17="私立（学校法人立）","私立",IF('【様式１】教育課程特例校指定申請書（新規）'!E$17="私立（学校設置会社立）","株立",'【様式１】教育課程特例校指定申請書（新規）'!E$17)))</f>
        <v/>
      </c>
      <c r="E345" s="67"/>
      <c r="F345" s="70" t="str">
        <f>IF(E345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5" s="70" t="str">
        <f>IF(E345="","",IF(MONTH('【様式１】教育課程特例校指定申請書（新規）'!J$5)&lt;4,YEAR('【様式１】教育課程特例校指定申請書（新規）'!J$5),YEAR('【様式１】教育課程特例校指定申請書（新規）'!J$5)+1)+0.4)</f>
        <v/>
      </c>
      <c r="H345" s="65"/>
      <c r="I345" s="65"/>
      <c r="J345" s="65"/>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73" t="str">
        <f>IF($E345="","",'【様式１】教育課程特例校指定申請書（新規）'!$F$113)</f>
        <v/>
      </c>
      <c r="AH345" s="73" t="str">
        <f>IF($E345="","",'【様式１】教育課程特例校指定申請書（新規）'!$F$114)</f>
        <v/>
      </c>
      <c r="AI345" s="73" t="str">
        <f>IF($E345="","",'【様式１】教育課程特例校指定申請書（新規）'!$F$115)</f>
        <v/>
      </c>
      <c r="AJ345" s="73" t="str">
        <f>IF($E345="","",'【様式１】教育課程特例校指定申請書（新規）'!$F$116)</f>
        <v/>
      </c>
      <c r="AK345" s="73" t="str">
        <f>IF($E345="","",'【様式１】教育課程特例校指定申請書（新規）'!$F$117)</f>
        <v/>
      </c>
      <c r="AL345" s="73" t="str">
        <f>IF($E345="","",'【様式１】教育課程特例校指定申請書（新規）'!$F$118)</f>
        <v/>
      </c>
      <c r="AM345" s="73" t="str">
        <f>IF($E345="","",'【様式１】教育課程特例校指定申請書（新規）'!$F$124)</f>
        <v/>
      </c>
      <c r="AN345" s="73" t="str">
        <f>IF($E345="","",'【様式１】教育課程特例校指定申請書（新規）'!$F$125)</f>
        <v/>
      </c>
      <c r="AO345" s="73" t="str">
        <f>IF($E345="","",'【様式１】教育課程特例校指定申請書（新規）'!$F$126)</f>
        <v/>
      </c>
      <c r="AP345" s="73" t="str">
        <f>IF($E345="","",'【様式１】教育課程特例校指定申請書（新規）'!$F$127)</f>
        <v/>
      </c>
      <c r="AQ345" s="73" t="str">
        <f>IF($E345="","",'【様式１】教育課程特例校指定申請書（新規）'!$F$128)</f>
        <v/>
      </c>
      <c r="AR345" s="73" t="str">
        <f>IF($E345="","",'【様式１】教育課程特例校指定申請書（新規）'!$F$129)</f>
        <v/>
      </c>
      <c r="AS345" s="74" t="str">
        <f t="shared" si="5"/>
        <v/>
      </c>
    </row>
    <row r="346" spans="1:45">
      <c r="A346" s="64" t="str">
        <f>IF(E346="","",'【様式１】教育課程特例校指定申請書（新規）'!E$22)</f>
        <v/>
      </c>
      <c r="B346" s="65" t="str">
        <f>IF(E346="","",'【様式１】教育課程特例校指定申請書（新規）'!E$20)</f>
        <v/>
      </c>
      <c r="C346" s="65" t="str">
        <f>IF(E346="","",'【様式１】教育課程特例校指定申請書（新規）'!E$19)</f>
        <v/>
      </c>
      <c r="D346" s="70" t="str">
        <f>IF(E346="","",IF('【様式１】教育課程特例校指定申請書（新規）'!E$17="私立（学校法人立）","私立",IF('【様式１】教育課程特例校指定申請書（新規）'!E$17="私立（学校設置会社立）","株立",'【様式１】教育課程特例校指定申請書（新規）'!E$17)))</f>
        <v/>
      </c>
      <c r="E346" s="67"/>
      <c r="F346" s="70" t="str">
        <f>IF(E346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6" s="70" t="str">
        <f>IF(E346="","",IF(MONTH('【様式１】教育課程特例校指定申請書（新規）'!J$5)&lt;4,YEAR('【様式１】教育課程特例校指定申請書（新規）'!J$5),YEAR('【様式１】教育課程特例校指定申請書（新規）'!J$5)+1)+0.4)</f>
        <v/>
      </c>
      <c r="H346" s="65"/>
      <c r="I346" s="65"/>
      <c r="J346" s="65"/>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73" t="str">
        <f>IF($E346="","",'【様式１】教育課程特例校指定申請書（新規）'!$F$113)</f>
        <v/>
      </c>
      <c r="AH346" s="73" t="str">
        <f>IF($E346="","",'【様式１】教育課程特例校指定申請書（新規）'!$F$114)</f>
        <v/>
      </c>
      <c r="AI346" s="73" t="str">
        <f>IF($E346="","",'【様式１】教育課程特例校指定申請書（新規）'!$F$115)</f>
        <v/>
      </c>
      <c r="AJ346" s="73" t="str">
        <f>IF($E346="","",'【様式１】教育課程特例校指定申請書（新規）'!$F$116)</f>
        <v/>
      </c>
      <c r="AK346" s="73" t="str">
        <f>IF($E346="","",'【様式１】教育課程特例校指定申請書（新規）'!$F$117)</f>
        <v/>
      </c>
      <c r="AL346" s="73" t="str">
        <f>IF($E346="","",'【様式１】教育課程特例校指定申請書（新規）'!$F$118)</f>
        <v/>
      </c>
      <c r="AM346" s="73" t="str">
        <f>IF($E346="","",'【様式１】教育課程特例校指定申請書（新規）'!$F$124)</f>
        <v/>
      </c>
      <c r="AN346" s="73" t="str">
        <f>IF($E346="","",'【様式１】教育課程特例校指定申請書（新規）'!$F$125)</f>
        <v/>
      </c>
      <c r="AO346" s="73" t="str">
        <f>IF($E346="","",'【様式１】教育課程特例校指定申請書（新規）'!$F$126)</f>
        <v/>
      </c>
      <c r="AP346" s="73" t="str">
        <f>IF($E346="","",'【様式１】教育課程特例校指定申請書（新規）'!$F$127)</f>
        <v/>
      </c>
      <c r="AQ346" s="73" t="str">
        <f>IF($E346="","",'【様式１】教育課程特例校指定申請書（新規）'!$F$128)</f>
        <v/>
      </c>
      <c r="AR346" s="73" t="str">
        <f>IF($E346="","",'【様式１】教育課程特例校指定申請書（新規）'!$F$129)</f>
        <v/>
      </c>
      <c r="AS346" s="74" t="str">
        <f t="shared" si="5"/>
        <v/>
      </c>
    </row>
    <row r="347" spans="1:45">
      <c r="A347" s="64" t="str">
        <f>IF(E347="","",'【様式１】教育課程特例校指定申請書（新規）'!E$22)</f>
        <v/>
      </c>
      <c r="B347" s="65" t="str">
        <f>IF(E347="","",'【様式１】教育課程特例校指定申請書（新規）'!E$20)</f>
        <v/>
      </c>
      <c r="C347" s="65" t="str">
        <f>IF(E347="","",'【様式１】教育課程特例校指定申請書（新規）'!E$19)</f>
        <v/>
      </c>
      <c r="D347" s="70" t="str">
        <f>IF(E347="","",IF('【様式１】教育課程特例校指定申請書（新規）'!E$17="私立（学校法人立）","私立",IF('【様式１】教育課程特例校指定申請書（新規）'!E$17="私立（学校設置会社立）","株立",'【様式１】教育課程特例校指定申請書（新規）'!E$17)))</f>
        <v/>
      </c>
      <c r="E347" s="67"/>
      <c r="F347" s="70" t="str">
        <f>IF(E347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7" s="70" t="str">
        <f>IF(E347="","",IF(MONTH('【様式１】教育課程特例校指定申請書（新規）'!J$5)&lt;4,YEAR('【様式１】教育課程特例校指定申請書（新規）'!J$5),YEAR('【様式１】教育課程特例校指定申請書（新規）'!J$5)+1)+0.4)</f>
        <v/>
      </c>
      <c r="H347" s="65"/>
      <c r="I347" s="65"/>
      <c r="J347" s="65"/>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73" t="str">
        <f>IF($E347="","",'【様式１】教育課程特例校指定申請書（新規）'!$F$113)</f>
        <v/>
      </c>
      <c r="AH347" s="73" t="str">
        <f>IF($E347="","",'【様式１】教育課程特例校指定申請書（新規）'!$F$114)</f>
        <v/>
      </c>
      <c r="AI347" s="73" t="str">
        <f>IF($E347="","",'【様式１】教育課程特例校指定申請書（新規）'!$F$115)</f>
        <v/>
      </c>
      <c r="AJ347" s="73" t="str">
        <f>IF($E347="","",'【様式１】教育課程特例校指定申請書（新規）'!$F$116)</f>
        <v/>
      </c>
      <c r="AK347" s="73" t="str">
        <f>IF($E347="","",'【様式１】教育課程特例校指定申請書（新規）'!$F$117)</f>
        <v/>
      </c>
      <c r="AL347" s="73" t="str">
        <f>IF($E347="","",'【様式１】教育課程特例校指定申請書（新規）'!$F$118)</f>
        <v/>
      </c>
      <c r="AM347" s="73" t="str">
        <f>IF($E347="","",'【様式１】教育課程特例校指定申請書（新規）'!$F$124)</f>
        <v/>
      </c>
      <c r="AN347" s="73" t="str">
        <f>IF($E347="","",'【様式１】教育課程特例校指定申請書（新規）'!$F$125)</f>
        <v/>
      </c>
      <c r="AO347" s="73" t="str">
        <f>IF($E347="","",'【様式１】教育課程特例校指定申請書（新規）'!$F$126)</f>
        <v/>
      </c>
      <c r="AP347" s="73" t="str">
        <f>IF($E347="","",'【様式１】教育課程特例校指定申請書（新規）'!$F$127)</f>
        <v/>
      </c>
      <c r="AQ347" s="73" t="str">
        <f>IF($E347="","",'【様式１】教育課程特例校指定申請書（新規）'!$F$128)</f>
        <v/>
      </c>
      <c r="AR347" s="73" t="str">
        <f>IF($E347="","",'【様式１】教育課程特例校指定申請書（新規）'!$F$129)</f>
        <v/>
      </c>
      <c r="AS347" s="74" t="str">
        <f t="shared" si="5"/>
        <v/>
      </c>
    </row>
    <row r="348" spans="1:45">
      <c r="A348" s="64" t="str">
        <f>IF(E348="","",'【様式１】教育課程特例校指定申請書（新規）'!E$22)</f>
        <v/>
      </c>
      <c r="B348" s="65" t="str">
        <f>IF(E348="","",'【様式１】教育課程特例校指定申請書（新規）'!E$20)</f>
        <v/>
      </c>
      <c r="C348" s="65" t="str">
        <f>IF(E348="","",'【様式１】教育課程特例校指定申請書（新規）'!E$19)</f>
        <v/>
      </c>
      <c r="D348" s="70" t="str">
        <f>IF(E348="","",IF('【様式１】教育課程特例校指定申請書（新規）'!E$17="私立（学校法人立）","私立",IF('【様式１】教育課程特例校指定申請書（新規）'!E$17="私立（学校設置会社立）","株立",'【様式１】教育課程特例校指定申請書（新規）'!E$17)))</f>
        <v/>
      </c>
      <c r="E348" s="67"/>
      <c r="F348" s="70" t="str">
        <f>IF(E348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8" s="70" t="str">
        <f>IF(E348="","",IF(MONTH('【様式１】教育課程特例校指定申請書（新規）'!J$5)&lt;4,YEAR('【様式１】教育課程特例校指定申請書（新規）'!J$5),YEAR('【様式１】教育課程特例校指定申請書（新規）'!J$5)+1)+0.4)</f>
        <v/>
      </c>
      <c r="H348" s="65"/>
      <c r="I348" s="65"/>
      <c r="J348" s="65"/>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73" t="str">
        <f>IF($E348="","",'【様式１】教育課程特例校指定申請書（新規）'!$F$113)</f>
        <v/>
      </c>
      <c r="AH348" s="73" t="str">
        <f>IF($E348="","",'【様式１】教育課程特例校指定申請書（新規）'!$F$114)</f>
        <v/>
      </c>
      <c r="AI348" s="73" t="str">
        <f>IF($E348="","",'【様式１】教育課程特例校指定申請書（新規）'!$F$115)</f>
        <v/>
      </c>
      <c r="AJ348" s="73" t="str">
        <f>IF($E348="","",'【様式１】教育課程特例校指定申請書（新規）'!$F$116)</f>
        <v/>
      </c>
      <c r="AK348" s="73" t="str">
        <f>IF($E348="","",'【様式１】教育課程特例校指定申請書（新規）'!$F$117)</f>
        <v/>
      </c>
      <c r="AL348" s="73" t="str">
        <f>IF($E348="","",'【様式１】教育課程特例校指定申請書（新規）'!$F$118)</f>
        <v/>
      </c>
      <c r="AM348" s="73" t="str">
        <f>IF($E348="","",'【様式１】教育課程特例校指定申請書（新規）'!$F$124)</f>
        <v/>
      </c>
      <c r="AN348" s="73" t="str">
        <f>IF($E348="","",'【様式１】教育課程特例校指定申請書（新規）'!$F$125)</f>
        <v/>
      </c>
      <c r="AO348" s="73" t="str">
        <f>IF($E348="","",'【様式１】教育課程特例校指定申請書（新規）'!$F$126)</f>
        <v/>
      </c>
      <c r="AP348" s="73" t="str">
        <f>IF($E348="","",'【様式１】教育課程特例校指定申請書（新規）'!$F$127)</f>
        <v/>
      </c>
      <c r="AQ348" s="73" t="str">
        <f>IF($E348="","",'【様式１】教育課程特例校指定申請書（新規）'!$F$128)</f>
        <v/>
      </c>
      <c r="AR348" s="73" t="str">
        <f>IF($E348="","",'【様式１】教育課程特例校指定申請書（新規）'!$F$129)</f>
        <v/>
      </c>
      <c r="AS348" s="74" t="str">
        <f t="shared" si="5"/>
        <v/>
      </c>
    </row>
    <row r="349" spans="1:45">
      <c r="A349" s="64" t="str">
        <f>IF(E349="","",'【様式１】教育課程特例校指定申請書（新規）'!E$22)</f>
        <v/>
      </c>
      <c r="B349" s="65" t="str">
        <f>IF(E349="","",'【様式１】教育課程特例校指定申請書（新規）'!E$20)</f>
        <v/>
      </c>
      <c r="C349" s="65" t="str">
        <f>IF(E349="","",'【様式１】教育課程特例校指定申請書（新規）'!E$19)</f>
        <v/>
      </c>
      <c r="D349" s="70" t="str">
        <f>IF(E349="","",IF('【様式１】教育課程特例校指定申請書（新規）'!E$17="私立（学校法人立）","私立",IF('【様式１】教育課程特例校指定申請書（新規）'!E$17="私立（学校設置会社立）","株立",'【様式１】教育課程特例校指定申請書（新規）'!E$17)))</f>
        <v/>
      </c>
      <c r="E349" s="67"/>
      <c r="F349" s="70" t="str">
        <f>IF(E349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49" s="70" t="str">
        <f>IF(E349="","",IF(MONTH('【様式１】教育課程特例校指定申請書（新規）'!J$5)&lt;4,YEAR('【様式１】教育課程特例校指定申請書（新規）'!J$5),YEAR('【様式１】教育課程特例校指定申請書（新規）'!J$5)+1)+0.4)</f>
        <v/>
      </c>
      <c r="H349" s="65"/>
      <c r="I349" s="65"/>
      <c r="J349" s="65"/>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73" t="str">
        <f>IF($E349="","",'【様式１】教育課程特例校指定申請書（新規）'!$F$113)</f>
        <v/>
      </c>
      <c r="AH349" s="73" t="str">
        <f>IF($E349="","",'【様式１】教育課程特例校指定申請書（新規）'!$F$114)</f>
        <v/>
      </c>
      <c r="AI349" s="73" t="str">
        <f>IF($E349="","",'【様式１】教育課程特例校指定申請書（新規）'!$F$115)</f>
        <v/>
      </c>
      <c r="AJ349" s="73" t="str">
        <f>IF($E349="","",'【様式１】教育課程特例校指定申請書（新規）'!$F$116)</f>
        <v/>
      </c>
      <c r="AK349" s="73" t="str">
        <f>IF($E349="","",'【様式１】教育課程特例校指定申請書（新規）'!$F$117)</f>
        <v/>
      </c>
      <c r="AL349" s="73" t="str">
        <f>IF($E349="","",'【様式１】教育課程特例校指定申請書（新規）'!$F$118)</f>
        <v/>
      </c>
      <c r="AM349" s="73" t="str">
        <f>IF($E349="","",'【様式１】教育課程特例校指定申請書（新規）'!$F$124)</f>
        <v/>
      </c>
      <c r="AN349" s="73" t="str">
        <f>IF($E349="","",'【様式１】教育課程特例校指定申請書（新規）'!$F$125)</f>
        <v/>
      </c>
      <c r="AO349" s="73" t="str">
        <f>IF($E349="","",'【様式１】教育課程特例校指定申請書（新規）'!$F$126)</f>
        <v/>
      </c>
      <c r="AP349" s="73" t="str">
        <f>IF($E349="","",'【様式１】教育課程特例校指定申請書（新規）'!$F$127)</f>
        <v/>
      </c>
      <c r="AQ349" s="73" t="str">
        <f>IF($E349="","",'【様式１】教育課程特例校指定申請書（新規）'!$F$128)</f>
        <v/>
      </c>
      <c r="AR349" s="73" t="str">
        <f>IF($E349="","",'【様式１】教育課程特例校指定申請書（新規）'!$F$129)</f>
        <v/>
      </c>
      <c r="AS349" s="74" t="str">
        <f t="shared" si="5"/>
        <v/>
      </c>
    </row>
    <row r="350" spans="1:45">
      <c r="A350" s="64" t="str">
        <f>IF(E350="","",'【様式１】教育課程特例校指定申請書（新規）'!E$22)</f>
        <v/>
      </c>
      <c r="B350" s="65" t="str">
        <f>IF(E350="","",'【様式１】教育課程特例校指定申請書（新規）'!E$20)</f>
        <v/>
      </c>
      <c r="C350" s="65" t="str">
        <f>IF(E350="","",'【様式１】教育課程特例校指定申請書（新規）'!E$19)</f>
        <v/>
      </c>
      <c r="D350" s="70" t="str">
        <f>IF(E350="","",IF('【様式１】教育課程特例校指定申請書（新規）'!E$17="私立（学校法人立）","私立",IF('【様式１】教育課程特例校指定申請書（新規）'!E$17="私立（学校設置会社立）","株立",'【様式１】教育課程特例校指定申請書（新規）'!E$17)))</f>
        <v/>
      </c>
      <c r="E350" s="67"/>
      <c r="F350" s="70" t="str">
        <f>IF(E350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0" s="70" t="str">
        <f>IF(E350="","",IF(MONTH('【様式１】教育課程特例校指定申請書（新規）'!J$5)&lt;4,YEAR('【様式１】教育課程特例校指定申請書（新規）'!J$5),YEAR('【様式１】教育課程特例校指定申請書（新規）'!J$5)+1)+0.4)</f>
        <v/>
      </c>
      <c r="H350" s="65"/>
      <c r="I350" s="65"/>
      <c r="J350" s="65"/>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73" t="str">
        <f>IF($E350="","",'【様式１】教育課程特例校指定申請書（新規）'!$F$113)</f>
        <v/>
      </c>
      <c r="AH350" s="73" t="str">
        <f>IF($E350="","",'【様式１】教育課程特例校指定申請書（新規）'!$F$114)</f>
        <v/>
      </c>
      <c r="AI350" s="73" t="str">
        <f>IF($E350="","",'【様式１】教育課程特例校指定申請書（新規）'!$F$115)</f>
        <v/>
      </c>
      <c r="AJ350" s="73" t="str">
        <f>IF($E350="","",'【様式１】教育課程特例校指定申請書（新規）'!$F$116)</f>
        <v/>
      </c>
      <c r="AK350" s="73" t="str">
        <f>IF($E350="","",'【様式１】教育課程特例校指定申請書（新規）'!$F$117)</f>
        <v/>
      </c>
      <c r="AL350" s="73" t="str">
        <f>IF($E350="","",'【様式１】教育課程特例校指定申請書（新規）'!$F$118)</f>
        <v/>
      </c>
      <c r="AM350" s="73" t="str">
        <f>IF($E350="","",'【様式１】教育課程特例校指定申請書（新規）'!$F$124)</f>
        <v/>
      </c>
      <c r="AN350" s="73" t="str">
        <f>IF($E350="","",'【様式１】教育課程特例校指定申請書（新規）'!$F$125)</f>
        <v/>
      </c>
      <c r="AO350" s="73" t="str">
        <f>IF($E350="","",'【様式１】教育課程特例校指定申請書（新規）'!$F$126)</f>
        <v/>
      </c>
      <c r="AP350" s="73" t="str">
        <f>IF($E350="","",'【様式１】教育課程特例校指定申請書（新規）'!$F$127)</f>
        <v/>
      </c>
      <c r="AQ350" s="73" t="str">
        <f>IF($E350="","",'【様式１】教育課程特例校指定申請書（新規）'!$F$128)</f>
        <v/>
      </c>
      <c r="AR350" s="73" t="str">
        <f>IF($E350="","",'【様式１】教育課程特例校指定申請書（新規）'!$F$129)</f>
        <v/>
      </c>
      <c r="AS350" s="74" t="str">
        <f t="shared" si="5"/>
        <v/>
      </c>
    </row>
    <row r="351" spans="1:45">
      <c r="A351" s="64" t="str">
        <f>IF(E351="","",'【様式１】教育課程特例校指定申請書（新規）'!E$22)</f>
        <v/>
      </c>
      <c r="B351" s="65" t="str">
        <f>IF(E351="","",'【様式１】教育課程特例校指定申請書（新規）'!E$20)</f>
        <v/>
      </c>
      <c r="C351" s="65" t="str">
        <f>IF(E351="","",'【様式１】教育課程特例校指定申請書（新規）'!E$19)</f>
        <v/>
      </c>
      <c r="D351" s="70" t="str">
        <f>IF(E351="","",IF('【様式１】教育課程特例校指定申請書（新規）'!E$17="私立（学校法人立）","私立",IF('【様式１】教育課程特例校指定申請書（新規）'!E$17="私立（学校設置会社立）","株立",'【様式１】教育課程特例校指定申請書（新規）'!E$17)))</f>
        <v/>
      </c>
      <c r="E351" s="67"/>
      <c r="F351" s="70" t="str">
        <f>IF(E351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1" s="70" t="str">
        <f>IF(E351="","",IF(MONTH('【様式１】教育課程特例校指定申請書（新規）'!J$5)&lt;4,YEAR('【様式１】教育課程特例校指定申請書（新規）'!J$5),YEAR('【様式１】教育課程特例校指定申請書（新規）'!J$5)+1)+0.4)</f>
        <v/>
      </c>
      <c r="H351" s="65"/>
      <c r="I351" s="65"/>
      <c r="J351" s="65"/>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73" t="str">
        <f>IF($E351="","",'【様式１】教育課程特例校指定申請書（新規）'!$F$113)</f>
        <v/>
      </c>
      <c r="AH351" s="73" t="str">
        <f>IF($E351="","",'【様式１】教育課程特例校指定申請書（新規）'!$F$114)</f>
        <v/>
      </c>
      <c r="AI351" s="73" t="str">
        <f>IF($E351="","",'【様式１】教育課程特例校指定申請書（新規）'!$F$115)</f>
        <v/>
      </c>
      <c r="AJ351" s="73" t="str">
        <f>IF($E351="","",'【様式１】教育課程特例校指定申請書（新規）'!$F$116)</f>
        <v/>
      </c>
      <c r="AK351" s="73" t="str">
        <f>IF($E351="","",'【様式１】教育課程特例校指定申請書（新規）'!$F$117)</f>
        <v/>
      </c>
      <c r="AL351" s="73" t="str">
        <f>IF($E351="","",'【様式１】教育課程特例校指定申請書（新規）'!$F$118)</f>
        <v/>
      </c>
      <c r="AM351" s="73" t="str">
        <f>IF($E351="","",'【様式１】教育課程特例校指定申請書（新規）'!$F$124)</f>
        <v/>
      </c>
      <c r="AN351" s="73" t="str">
        <f>IF($E351="","",'【様式１】教育課程特例校指定申請書（新規）'!$F$125)</f>
        <v/>
      </c>
      <c r="AO351" s="73" t="str">
        <f>IF($E351="","",'【様式１】教育課程特例校指定申請書（新規）'!$F$126)</f>
        <v/>
      </c>
      <c r="AP351" s="73" t="str">
        <f>IF($E351="","",'【様式１】教育課程特例校指定申請書（新規）'!$F$127)</f>
        <v/>
      </c>
      <c r="AQ351" s="73" t="str">
        <f>IF($E351="","",'【様式１】教育課程特例校指定申請書（新規）'!$F$128)</f>
        <v/>
      </c>
      <c r="AR351" s="73" t="str">
        <f>IF($E351="","",'【様式１】教育課程特例校指定申請書（新規）'!$F$129)</f>
        <v/>
      </c>
      <c r="AS351" s="74" t="str">
        <f t="shared" si="5"/>
        <v/>
      </c>
    </row>
    <row r="352" spans="1:45">
      <c r="A352" s="64" t="str">
        <f>IF(E352="","",'【様式１】教育課程特例校指定申請書（新規）'!E$22)</f>
        <v/>
      </c>
      <c r="B352" s="65" t="str">
        <f>IF(E352="","",'【様式１】教育課程特例校指定申請書（新規）'!E$20)</f>
        <v/>
      </c>
      <c r="C352" s="65" t="str">
        <f>IF(E352="","",'【様式１】教育課程特例校指定申請書（新規）'!E$19)</f>
        <v/>
      </c>
      <c r="D352" s="70" t="str">
        <f>IF(E352="","",IF('【様式１】教育課程特例校指定申請書（新規）'!E$17="私立（学校法人立）","私立",IF('【様式１】教育課程特例校指定申請書（新規）'!E$17="私立（学校設置会社立）","株立",'【様式１】教育課程特例校指定申請書（新規）'!E$17)))</f>
        <v/>
      </c>
      <c r="E352" s="67"/>
      <c r="F352" s="70" t="str">
        <f>IF(E352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2" s="70" t="str">
        <f>IF(E352="","",IF(MONTH('【様式１】教育課程特例校指定申請書（新規）'!J$5)&lt;4,YEAR('【様式１】教育課程特例校指定申請書（新規）'!J$5),YEAR('【様式１】教育課程特例校指定申請書（新規）'!J$5)+1)+0.4)</f>
        <v/>
      </c>
      <c r="H352" s="65"/>
      <c r="I352" s="65"/>
      <c r="J352" s="65"/>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73" t="str">
        <f>IF($E352="","",'【様式１】教育課程特例校指定申請書（新規）'!$F$113)</f>
        <v/>
      </c>
      <c r="AH352" s="73" t="str">
        <f>IF($E352="","",'【様式１】教育課程特例校指定申請書（新規）'!$F$114)</f>
        <v/>
      </c>
      <c r="AI352" s="73" t="str">
        <f>IF($E352="","",'【様式１】教育課程特例校指定申請書（新規）'!$F$115)</f>
        <v/>
      </c>
      <c r="AJ352" s="73" t="str">
        <f>IF($E352="","",'【様式１】教育課程特例校指定申請書（新規）'!$F$116)</f>
        <v/>
      </c>
      <c r="AK352" s="73" t="str">
        <f>IF($E352="","",'【様式１】教育課程特例校指定申請書（新規）'!$F$117)</f>
        <v/>
      </c>
      <c r="AL352" s="73" t="str">
        <f>IF($E352="","",'【様式１】教育課程特例校指定申請書（新規）'!$F$118)</f>
        <v/>
      </c>
      <c r="AM352" s="73" t="str">
        <f>IF($E352="","",'【様式１】教育課程特例校指定申請書（新規）'!$F$124)</f>
        <v/>
      </c>
      <c r="AN352" s="73" t="str">
        <f>IF($E352="","",'【様式１】教育課程特例校指定申請書（新規）'!$F$125)</f>
        <v/>
      </c>
      <c r="AO352" s="73" t="str">
        <f>IF($E352="","",'【様式１】教育課程特例校指定申請書（新規）'!$F$126)</f>
        <v/>
      </c>
      <c r="AP352" s="73" t="str">
        <f>IF($E352="","",'【様式１】教育課程特例校指定申請書（新規）'!$F$127)</f>
        <v/>
      </c>
      <c r="AQ352" s="73" t="str">
        <f>IF($E352="","",'【様式１】教育課程特例校指定申請書（新規）'!$F$128)</f>
        <v/>
      </c>
      <c r="AR352" s="73" t="str">
        <f>IF($E352="","",'【様式１】教育課程特例校指定申請書（新規）'!$F$129)</f>
        <v/>
      </c>
      <c r="AS352" s="74" t="str">
        <f t="shared" si="5"/>
        <v/>
      </c>
    </row>
    <row r="353" spans="1:45">
      <c r="A353" s="64" t="str">
        <f>IF(E353="","",'【様式１】教育課程特例校指定申請書（新規）'!E$22)</f>
        <v/>
      </c>
      <c r="B353" s="65" t="str">
        <f>IF(E353="","",'【様式１】教育課程特例校指定申請書（新規）'!E$20)</f>
        <v/>
      </c>
      <c r="C353" s="65" t="str">
        <f>IF(E353="","",'【様式１】教育課程特例校指定申請書（新規）'!E$19)</f>
        <v/>
      </c>
      <c r="D353" s="70" t="str">
        <f>IF(E353="","",IF('【様式１】教育課程特例校指定申請書（新規）'!E$17="私立（学校法人立）","私立",IF('【様式１】教育課程特例校指定申請書（新規）'!E$17="私立（学校設置会社立）","株立",'【様式１】教育課程特例校指定申請書（新規）'!E$17)))</f>
        <v/>
      </c>
      <c r="E353" s="67"/>
      <c r="F353" s="70" t="str">
        <f>IF(E353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3" s="70" t="str">
        <f>IF(E353="","",IF(MONTH('【様式１】教育課程特例校指定申請書（新規）'!J$5)&lt;4,YEAR('【様式１】教育課程特例校指定申請書（新規）'!J$5),YEAR('【様式１】教育課程特例校指定申請書（新規）'!J$5)+1)+0.4)</f>
        <v/>
      </c>
      <c r="H353" s="65"/>
      <c r="I353" s="65"/>
      <c r="J353" s="65"/>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73" t="str">
        <f>IF($E353="","",'【様式１】教育課程特例校指定申請書（新規）'!$F$113)</f>
        <v/>
      </c>
      <c r="AH353" s="73" t="str">
        <f>IF($E353="","",'【様式１】教育課程特例校指定申請書（新規）'!$F$114)</f>
        <v/>
      </c>
      <c r="AI353" s="73" t="str">
        <f>IF($E353="","",'【様式１】教育課程特例校指定申請書（新規）'!$F$115)</f>
        <v/>
      </c>
      <c r="AJ353" s="73" t="str">
        <f>IF($E353="","",'【様式１】教育課程特例校指定申請書（新規）'!$F$116)</f>
        <v/>
      </c>
      <c r="AK353" s="73" t="str">
        <f>IF($E353="","",'【様式１】教育課程特例校指定申請書（新規）'!$F$117)</f>
        <v/>
      </c>
      <c r="AL353" s="73" t="str">
        <f>IF($E353="","",'【様式１】教育課程特例校指定申請書（新規）'!$F$118)</f>
        <v/>
      </c>
      <c r="AM353" s="73" t="str">
        <f>IF($E353="","",'【様式１】教育課程特例校指定申請書（新規）'!$F$124)</f>
        <v/>
      </c>
      <c r="AN353" s="73" t="str">
        <f>IF($E353="","",'【様式１】教育課程特例校指定申請書（新規）'!$F$125)</f>
        <v/>
      </c>
      <c r="AO353" s="73" t="str">
        <f>IF($E353="","",'【様式１】教育課程特例校指定申請書（新規）'!$F$126)</f>
        <v/>
      </c>
      <c r="AP353" s="73" t="str">
        <f>IF($E353="","",'【様式１】教育課程特例校指定申請書（新規）'!$F$127)</f>
        <v/>
      </c>
      <c r="AQ353" s="73" t="str">
        <f>IF($E353="","",'【様式１】教育課程特例校指定申請書（新規）'!$F$128)</f>
        <v/>
      </c>
      <c r="AR353" s="73" t="str">
        <f>IF($E353="","",'【様式１】教育課程特例校指定申請書（新規）'!$F$129)</f>
        <v/>
      </c>
      <c r="AS353" s="74" t="str">
        <f t="shared" si="5"/>
        <v/>
      </c>
    </row>
    <row r="354" spans="1:45">
      <c r="A354" s="64" t="str">
        <f>IF(E354="","",'【様式１】教育課程特例校指定申請書（新規）'!E$22)</f>
        <v/>
      </c>
      <c r="B354" s="65" t="str">
        <f>IF(E354="","",'【様式１】教育課程特例校指定申請書（新規）'!E$20)</f>
        <v/>
      </c>
      <c r="C354" s="65" t="str">
        <f>IF(E354="","",'【様式１】教育課程特例校指定申請書（新規）'!E$19)</f>
        <v/>
      </c>
      <c r="D354" s="70" t="str">
        <f>IF(E354="","",IF('【様式１】教育課程特例校指定申請書（新規）'!E$17="私立（学校法人立）","私立",IF('【様式１】教育課程特例校指定申請書（新規）'!E$17="私立（学校設置会社立）","株立",'【様式１】教育課程特例校指定申請書（新規）'!E$17)))</f>
        <v/>
      </c>
      <c r="E354" s="67"/>
      <c r="F354" s="70" t="str">
        <f>IF(E354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4" s="70" t="str">
        <f>IF(E354="","",IF(MONTH('【様式１】教育課程特例校指定申請書（新規）'!J$5)&lt;4,YEAR('【様式１】教育課程特例校指定申請書（新規）'!J$5),YEAR('【様式１】教育課程特例校指定申請書（新規）'!J$5)+1)+0.4)</f>
        <v/>
      </c>
      <c r="H354" s="65"/>
      <c r="I354" s="65"/>
      <c r="J354" s="65"/>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73" t="str">
        <f>IF($E354="","",'【様式１】教育課程特例校指定申請書（新規）'!$F$113)</f>
        <v/>
      </c>
      <c r="AH354" s="73" t="str">
        <f>IF($E354="","",'【様式１】教育課程特例校指定申請書（新規）'!$F$114)</f>
        <v/>
      </c>
      <c r="AI354" s="73" t="str">
        <f>IF($E354="","",'【様式１】教育課程特例校指定申請書（新規）'!$F$115)</f>
        <v/>
      </c>
      <c r="AJ354" s="73" t="str">
        <f>IF($E354="","",'【様式１】教育課程特例校指定申請書（新規）'!$F$116)</f>
        <v/>
      </c>
      <c r="AK354" s="73" t="str">
        <f>IF($E354="","",'【様式１】教育課程特例校指定申請書（新規）'!$F$117)</f>
        <v/>
      </c>
      <c r="AL354" s="73" t="str">
        <f>IF($E354="","",'【様式１】教育課程特例校指定申請書（新規）'!$F$118)</f>
        <v/>
      </c>
      <c r="AM354" s="73" t="str">
        <f>IF($E354="","",'【様式１】教育課程特例校指定申請書（新規）'!$F$124)</f>
        <v/>
      </c>
      <c r="AN354" s="73" t="str">
        <f>IF($E354="","",'【様式１】教育課程特例校指定申請書（新規）'!$F$125)</f>
        <v/>
      </c>
      <c r="AO354" s="73" t="str">
        <f>IF($E354="","",'【様式１】教育課程特例校指定申請書（新規）'!$F$126)</f>
        <v/>
      </c>
      <c r="AP354" s="73" t="str">
        <f>IF($E354="","",'【様式１】教育課程特例校指定申請書（新規）'!$F$127)</f>
        <v/>
      </c>
      <c r="AQ354" s="73" t="str">
        <f>IF($E354="","",'【様式１】教育課程特例校指定申請書（新規）'!$F$128)</f>
        <v/>
      </c>
      <c r="AR354" s="73" t="str">
        <f>IF($E354="","",'【様式１】教育課程特例校指定申請書（新規）'!$F$129)</f>
        <v/>
      </c>
      <c r="AS354" s="74" t="str">
        <f t="shared" si="5"/>
        <v/>
      </c>
    </row>
    <row r="355" spans="1:45">
      <c r="A355" s="64" t="str">
        <f>IF(E355="","",'【様式１】教育課程特例校指定申請書（新規）'!E$22)</f>
        <v/>
      </c>
      <c r="B355" s="65" t="str">
        <f>IF(E355="","",'【様式１】教育課程特例校指定申請書（新規）'!E$20)</f>
        <v/>
      </c>
      <c r="C355" s="65" t="str">
        <f>IF(E355="","",'【様式１】教育課程特例校指定申請書（新規）'!E$19)</f>
        <v/>
      </c>
      <c r="D355" s="70" t="str">
        <f>IF(E355="","",IF('【様式１】教育課程特例校指定申請書（新規）'!E$17="私立（学校法人立）","私立",IF('【様式１】教育課程特例校指定申請書（新規）'!E$17="私立（学校設置会社立）","株立",'【様式１】教育課程特例校指定申請書（新規）'!E$17)))</f>
        <v/>
      </c>
      <c r="E355" s="67"/>
      <c r="F355" s="70" t="str">
        <f>IF(E355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5" s="70" t="str">
        <f>IF(E355="","",IF(MONTH('【様式１】教育課程特例校指定申請書（新規）'!J$5)&lt;4,YEAR('【様式１】教育課程特例校指定申請書（新規）'!J$5),YEAR('【様式１】教育課程特例校指定申請書（新規）'!J$5)+1)+0.4)</f>
        <v/>
      </c>
      <c r="H355" s="65"/>
      <c r="I355" s="65"/>
      <c r="J355" s="65"/>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73" t="str">
        <f>IF($E355="","",'【様式１】教育課程特例校指定申請書（新規）'!$F$113)</f>
        <v/>
      </c>
      <c r="AH355" s="73" t="str">
        <f>IF($E355="","",'【様式１】教育課程特例校指定申請書（新規）'!$F$114)</f>
        <v/>
      </c>
      <c r="AI355" s="73" t="str">
        <f>IF($E355="","",'【様式１】教育課程特例校指定申請書（新規）'!$F$115)</f>
        <v/>
      </c>
      <c r="AJ355" s="73" t="str">
        <f>IF($E355="","",'【様式１】教育課程特例校指定申請書（新規）'!$F$116)</f>
        <v/>
      </c>
      <c r="AK355" s="73" t="str">
        <f>IF($E355="","",'【様式１】教育課程特例校指定申請書（新規）'!$F$117)</f>
        <v/>
      </c>
      <c r="AL355" s="73" t="str">
        <f>IF($E355="","",'【様式１】教育課程特例校指定申請書（新規）'!$F$118)</f>
        <v/>
      </c>
      <c r="AM355" s="73" t="str">
        <f>IF($E355="","",'【様式１】教育課程特例校指定申請書（新規）'!$F$124)</f>
        <v/>
      </c>
      <c r="AN355" s="73" t="str">
        <f>IF($E355="","",'【様式１】教育課程特例校指定申請書（新規）'!$F$125)</f>
        <v/>
      </c>
      <c r="AO355" s="73" t="str">
        <f>IF($E355="","",'【様式１】教育課程特例校指定申請書（新規）'!$F$126)</f>
        <v/>
      </c>
      <c r="AP355" s="73" t="str">
        <f>IF($E355="","",'【様式１】教育課程特例校指定申請書（新規）'!$F$127)</f>
        <v/>
      </c>
      <c r="AQ355" s="73" t="str">
        <f>IF($E355="","",'【様式１】教育課程特例校指定申請書（新規）'!$F$128)</f>
        <v/>
      </c>
      <c r="AR355" s="73" t="str">
        <f>IF($E355="","",'【様式１】教育課程特例校指定申請書（新規）'!$F$129)</f>
        <v/>
      </c>
      <c r="AS355" s="74" t="str">
        <f t="shared" si="5"/>
        <v/>
      </c>
    </row>
    <row r="356" spans="1:45">
      <c r="A356" s="64" t="str">
        <f>IF(E356="","",'【様式１】教育課程特例校指定申請書（新規）'!E$22)</f>
        <v/>
      </c>
      <c r="B356" s="65" t="str">
        <f>IF(E356="","",'【様式１】教育課程特例校指定申請書（新規）'!E$20)</f>
        <v/>
      </c>
      <c r="C356" s="65" t="str">
        <f>IF(E356="","",'【様式１】教育課程特例校指定申請書（新規）'!E$19)</f>
        <v/>
      </c>
      <c r="D356" s="70" t="str">
        <f>IF(E356="","",IF('【様式１】教育課程特例校指定申請書（新規）'!E$17="私立（学校法人立）","私立",IF('【様式１】教育課程特例校指定申請書（新規）'!E$17="私立（学校設置会社立）","株立",'【様式１】教育課程特例校指定申請書（新規）'!E$17)))</f>
        <v/>
      </c>
      <c r="E356" s="67"/>
      <c r="F356" s="70" t="str">
        <f>IF(E356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6" s="70" t="str">
        <f>IF(E356="","",IF(MONTH('【様式１】教育課程特例校指定申請書（新規）'!J$5)&lt;4,YEAR('【様式１】教育課程特例校指定申請書（新規）'!J$5),YEAR('【様式１】教育課程特例校指定申請書（新規）'!J$5)+1)+0.4)</f>
        <v/>
      </c>
      <c r="H356" s="65"/>
      <c r="I356" s="65"/>
      <c r="J356" s="65"/>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73" t="str">
        <f>IF($E356="","",'【様式１】教育課程特例校指定申請書（新規）'!$F$113)</f>
        <v/>
      </c>
      <c r="AH356" s="73" t="str">
        <f>IF($E356="","",'【様式１】教育課程特例校指定申請書（新規）'!$F$114)</f>
        <v/>
      </c>
      <c r="AI356" s="73" t="str">
        <f>IF($E356="","",'【様式１】教育課程特例校指定申請書（新規）'!$F$115)</f>
        <v/>
      </c>
      <c r="AJ356" s="73" t="str">
        <f>IF($E356="","",'【様式１】教育課程特例校指定申請書（新規）'!$F$116)</f>
        <v/>
      </c>
      <c r="AK356" s="73" t="str">
        <f>IF($E356="","",'【様式１】教育課程特例校指定申請書（新規）'!$F$117)</f>
        <v/>
      </c>
      <c r="AL356" s="73" t="str">
        <f>IF($E356="","",'【様式１】教育課程特例校指定申請書（新規）'!$F$118)</f>
        <v/>
      </c>
      <c r="AM356" s="73" t="str">
        <f>IF($E356="","",'【様式１】教育課程特例校指定申請書（新規）'!$F$124)</f>
        <v/>
      </c>
      <c r="AN356" s="73" t="str">
        <f>IF($E356="","",'【様式１】教育課程特例校指定申請書（新規）'!$F$125)</f>
        <v/>
      </c>
      <c r="AO356" s="73" t="str">
        <f>IF($E356="","",'【様式１】教育課程特例校指定申請書（新規）'!$F$126)</f>
        <v/>
      </c>
      <c r="AP356" s="73" t="str">
        <f>IF($E356="","",'【様式１】教育課程特例校指定申請書（新規）'!$F$127)</f>
        <v/>
      </c>
      <c r="AQ356" s="73" t="str">
        <f>IF($E356="","",'【様式１】教育課程特例校指定申請書（新規）'!$F$128)</f>
        <v/>
      </c>
      <c r="AR356" s="73" t="str">
        <f>IF($E356="","",'【様式１】教育課程特例校指定申請書（新規）'!$F$129)</f>
        <v/>
      </c>
      <c r="AS356" s="74" t="str">
        <f t="shared" si="5"/>
        <v/>
      </c>
    </row>
    <row r="357" spans="1:45">
      <c r="A357" s="64" t="str">
        <f>IF(E357="","",'【様式１】教育課程特例校指定申請書（新規）'!E$22)</f>
        <v/>
      </c>
      <c r="B357" s="65" t="str">
        <f>IF(E357="","",'【様式１】教育課程特例校指定申請書（新規）'!E$20)</f>
        <v/>
      </c>
      <c r="C357" s="65" t="str">
        <f>IF(E357="","",'【様式１】教育課程特例校指定申請書（新規）'!E$19)</f>
        <v/>
      </c>
      <c r="D357" s="70" t="str">
        <f>IF(E357="","",IF('【様式１】教育課程特例校指定申請書（新規）'!E$17="私立（学校法人立）","私立",IF('【様式１】教育課程特例校指定申請書（新規）'!E$17="私立（学校設置会社立）","株立",'【様式１】教育課程特例校指定申請書（新規）'!E$17)))</f>
        <v/>
      </c>
      <c r="E357" s="67"/>
      <c r="F357" s="70" t="str">
        <f>IF(E357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7" s="70" t="str">
        <f>IF(E357="","",IF(MONTH('【様式１】教育課程特例校指定申請書（新規）'!J$5)&lt;4,YEAR('【様式１】教育課程特例校指定申請書（新規）'!J$5),YEAR('【様式１】教育課程特例校指定申請書（新規）'!J$5)+1)+0.4)</f>
        <v/>
      </c>
      <c r="H357" s="65"/>
      <c r="I357" s="65"/>
      <c r="J357" s="65"/>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73" t="str">
        <f>IF($E357="","",'【様式１】教育課程特例校指定申請書（新規）'!$F$113)</f>
        <v/>
      </c>
      <c r="AH357" s="73" t="str">
        <f>IF($E357="","",'【様式１】教育課程特例校指定申請書（新規）'!$F$114)</f>
        <v/>
      </c>
      <c r="AI357" s="73" t="str">
        <f>IF($E357="","",'【様式１】教育課程特例校指定申請書（新規）'!$F$115)</f>
        <v/>
      </c>
      <c r="AJ357" s="73" t="str">
        <f>IF($E357="","",'【様式１】教育課程特例校指定申請書（新規）'!$F$116)</f>
        <v/>
      </c>
      <c r="AK357" s="73" t="str">
        <f>IF($E357="","",'【様式１】教育課程特例校指定申請書（新規）'!$F$117)</f>
        <v/>
      </c>
      <c r="AL357" s="73" t="str">
        <f>IF($E357="","",'【様式１】教育課程特例校指定申請書（新規）'!$F$118)</f>
        <v/>
      </c>
      <c r="AM357" s="73" t="str">
        <f>IF($E357="","",'【様式１】教育課程特例校指定申請書（新規）'!$F$124)</f>
        <v/>
      </c>
      <c r="AN357" s="73" t="str">
        <f>IF($E357="","",'【様式１】教育課程特例校指定申請書（新規）'!$F$125)</f>
        <v/>
      </c>
      <c r="AO357" s="73" t="str">
        <f>IF($E357="","",'【様式１】教育課程特例校指定申請書（新規）'!$F$126)</f>
        <v/>
      </c>
      <c r="AP357" s="73" t="str">
        <f>IF($E357="","",'【様式１】教育課程特例校指定申請書（新規）'!$F$127)</f>
        <v/>
      </c>
      <c r="AQ357" s="73" t="str">
        <f>IF($E357="","",'【様式１】教育課程特例校指定申請書（新規）'!$F$128)</f>
        <v/>
      </c>
      <c r="AR357" s="73" t="str">
        <f>IF($E357="","",'【様式１】教育課程特例校指定申請書（新規）'!$F$129)</f>
        <v/>
      </c>
      <c r="AS357" s="74" t="str">
        <f t="shared" si="5"/>
        <v/>
      </c>
    </row>
    <row r="358" spans="1:45">
      <c r="A358" s="64" t="str">
        <f>IF(E358="","",'【様式１】教育課程特例校指定申請書（新規）'!E$22)</f>
        <v/>
      </c>
      <c r="B358" s="65" t="str">
        <f>IF(E358="","",'【様式１】教育課程特例校指定申請書（新規）'!E$20)</f>
        <v/>
      </c>
      <c r="C358" s="65" t="str">
        <f>IF(E358="","",'【様式１】教育課程特例校指定申請書（新規）'!E$19)</f>
        <v/>
      </c>
      <c r="D358" s="70" t="str">
        <f>IF(E358="","",IF('【様式１】教育課程特例校指定申請書（新規）'!E$17="私立（学校法人立）","私立",IF('【様式１】教育課程特例校指定申請書（新規）'!E$17="私立（学校設置会社立）","株立",'【様式１】教育課程特例校指定申請書（新規）'!E$17)))</f>
        <v/>
      </c>
      <c r="E358" s="67"/>
      <c r="F358" s="70" t="str">
        <f>IF(E358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8" s="70" t="str">
        <f>IF(E358="","",IF(MONTH('【様式１】教育課程特例校指定申請書（新規）'!J$5)&lt;4,YEAR('【様式１】教育課程特例校指定申請書（新規）'!J$5),YEAR('【様式１】教育課程特例校指定申請書（新規）'!J$5)+1)+0.4)</f>
        <v/>
      </c>
      <c r="H358" s="65"/>
      <c r="I358" s="65"/>
      <c r="J358" s="65"/>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73" t="str">
        <f>IF($E358="","",'【様式１】教育課程特例校指定申請書（新規）'!$F$113)</f>
        <v/>
      </c>
      <c r="AH358" s="73" t="str">
        <f>IF($E358="","",'【様式１】教育課程特例校指定申請書（新規）'!$F$114)</f>
        <v/>
      </c>
      <c r="AI358" s="73" t="str">
        <f>IF($E358="","",'【様式１】教育課程特例校指定申請書（新規）'!$F$115)</f>
        <v/>
      </c>
      <c r="AJ358" s="73" t="str">
        <f>IF($E358="","",'【様式１】教育課程特例校指定申請書（新規）'!$F$116)</f>
        <v/>
      </c>
      <c r="AK358" s="73" t="str">
        <f>IF($E358="","",'【様式１】教育課程特例校指定申請書（新規）'!$F$117)</f>
        <v/>
      </c>
      <c r="AL358" s="73" t="str">
        <f>IF($E358="","",'【様式１】教育課程特例校指定申請書（新規）'!$F$118)</f>
        <v/>
      </c>
      <c r="AM358" s="73" t="str">
        <f>IF($E358="","",'【様式１】教育課程特例校指定申請書（新規）'!$F$124)</f>
        <v/>
      </c>
      <c r="AN358" s="73" t="str">
        <f>IF($E358="","",'【様式１】教育課程特例校指定申請書（新規）'!$F$125)</f>
        <v/>
      </c>
      <c r="AO358" s="73" t="str">
        <f>IF($E358="","",'【様式１】教育課程特例校指定申請書（新規）'!$F$126)</f>
        <v/>
      </c>
      <c r="AP358" s="73" t="str">
        <f>IF($E358="","",'【様式１】教育課程特例校指定申請書（新規）'!$F$127)</f>
        <v/>
      </c>
      <c r="AQ358" s="73" t="str">
        <f>IF($E358="","",'【様式１】教育課程特例校指定申請書（新規）'!$F$128)</f>
        <v/>
      </c>
      <c r="AR358" s="73" t="str">
        <f>IF($E358="","",'【様式１】教育課程特例校指定申請書（新規）'!$F$129)</f>
        <v/>
      </c>
      <c r="AS358" s="74" t="str">
        <f t="shared" si="5"/>
        <v/>
      </c>
    </row>
    <row r="359" spans="1:45">
      <c r="A359" s="64" t="str">
        <f>IF(E359="","",'【様式１】教育課程特例校指定申請書（新規）'!E$22)</f>
        <v/>
      </c>
      <c r="B359" s="65" t="str">
        <f>IF(E359="","",'【様式１】教育課程特例校指定申請書（新規）'!E$20)</f>
        <v/>
      </c>
      <c r="C359" s="65" t="str">
        <f>IF(E359="","",'【様式１】教育課程特例校指定申請書（新規）'!E$19)</f>
        <v/>
      </c>
      <c r="D359" s="70" t="str">
        <f>IF(E359="","",IF('【様式１】教育課程特例校指定申請書（新規）'!E$17="私立（学校法人立）","私立",IF('【様式１】教育課程特例校指定申請書（新規）'!E$17="私立（学校設置会社立）","株立",'【様式１】教育課程特例校指定申請書（新規）'!E$17)))</f>
        <v/>
      </c>
      <c r="E359" s="67"/>
      <c r="F359" s="70" t="str">
        <f>IF(E359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59" s="70" t="str">
        <f>IF(E359="","",IF(MONTH('【様式１】教育課程特例校指定申請書（新規）'!J$5)&lt;4,YEAR('【様式１】教育課程特例校指定申請書（新規）'!J$5),YEAR('【様式１】教育課程特例校指定申請書（新規）'!J$5)+1)+0.4)</f>
        <v/>
      </c>
      <c r="H359" s="65"/>
      <c r="I359" s="65"/>
      <c r="J359" s="65"/>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73" t="str">
        <f>IF($E359="","",'【様式１】教育課程特例校指定申請書（新規）'!$F$113)</f>
        <v/>
      </c>
      <c r="AH359" s="73" t="str">
        <f>IF($E359="","",'【様式１】教育課程特例校指定申請書（新規）'!$F$114)</f>
        <v/>
      </c>
      <c r="AI359" s="73" t="str">
        <f>IF($E359="","",'【様式１】教育課程特例校指定申請書（新規）'!$F$115)</f>
        <v/>
      </c>
      <c r="AJ359" s="73" t="str">
        <f>IF($E359="","",'【様式１】教育課程特例校指定申請書（新規）'!$F$116)</f>
        <v/>
      </c>
      <c r="AK359" s="73" t="str">
        <f>IF($E359="","",'【様式１】教育課程特例校指定申請書（新規）'!$F$117)</f>
        <v/>
      </c>
      <c r="AL359" s="73" t="str">
        <f>IF($E359="","",'【様式１】教育課程特例校指定申請書（新規）'!$F$118)</f>
        <v/>
      </c>
      <c r="AM359" s="73" t="str">
        <f>IF($E359="","",'【様式１】教育課程特例校指定申請書（新規）'!$F$124)</f>
        <v/>
      </c>
      <c r="AN359" s="73" t="str">
        <f>IF($E359="","",'【様式１】教育課程特例校指定申請書（新規）'!$F$125)</f>
        <v/>
      </c>
      <c r="AO359" s="73" t="str">
        <f>IF($E359="","",'【様式１】教育課程特例校指定申請書（新規）'!$F$126)</f>
        <v/>
      </c>
      <c r="AP359" s="73" t="str">
        <f>IF($E359="","",'【様式１】教育課程特例校指定申請書（新規）'!$F$127)</f>
        <v/>
      </c>
      <c r="AQ359" s="73" t="str">
        <f>IF($E359="","",'【様式１】教育課程特例校指定申請書（新規）'!$F$128)</f>
        <v/>
      </c>
      <c r="AR359" s="73" t="str">
        <f>IF($E359="","",'【様式１】教育課程特例校指定申請書（新規）'!$F$129)</f>
        <v/>
      </c>
      <c r="AS359" s="74" t="str">
        <f t="shared" si="5"/>
        <v/>
      </c>
    </row>
    <row r="360" spans="1:45">
      <c r="A360" s="64" t="str">
        <f>IF(E360="","",'【様式１】教育課程特例校指定申請書（新規）'!E$22)</f>
        <v/>
      </c>
      <c r="B360" s="65" t="str">
        <f>IF(E360="","",'【様式１】教育課程特例校指定申請書（新規）'!E$20)</f>
        <v/>
      </c>
      <c r="C360" s="65" t="str">
        <f>IF(E360="","",'【様式１】教育課程特例校指定申請書（新規）'!E$19)</f>
        <v/>
      </c>
      <c r="D360" s="70" t="str">
        <f>IF(E360="","",IF('【様式１】教育課程特例校指定申請書（新規）'!E$17="私立（学校法人立）","私立",IF('【様式１】教育課程特例校指定申請書（新規）'!E$17="私立（学校設置会社立）","株立",'【様式１】教育課程特例校指定申請書（新規）'!E$17)))</f>
        <v/>
      </c>
      <c r="E360" s="67"/>
      <c r="F360" s="70" t="str">
        <f>IF(E360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0" s="70" t="str">
        <f>IF(E360="","",IF(MONTH('【様式１】教育課程特例校指定申請書（新規）'!J$5)&lt;4,YEAR('【様式１】教育課程特例校指定申請書（新規）'!J$5),YEAR('【様式１】教育課程特例校指定申請書（新規）'!J$5)+1)+0.4)</f>
        <v/>
      </c>
      <c r="H360" s="65"/>
      <c r="I360" s="65"/>
      <c r="J360" s="65"/>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73" t="str">
        <f>IF($E360="","",'【様式１】教育課程特例校指定申請書（新規）'!$F$113)</f>
        <v/>
      </c>
      <c r="AH360" s="73" t="str">
        <f>IF($E360="","",'【様式１】教育課程特例校指定申請書（新規）'!$F$114)</f>
        <v/>
      </c>
      <c r="AI360" s="73" t="str">
        <f>IF($E360="","",'【様式１】教育課程特例校指定申請書（新規）'!$F$115)</f>
        <v/>
      </c>
      <c r="AJ360" s="73" t="str">
        <f>IF($E360="","",'【様式１】教育課程特例校指定申請書（新規）'!$F$116)</f>
        <v/>
      </c>
      <c r="AK360" s="73" t="str">
        <f>IF($E360="","",'【様式１】教育課程特例校指定申請書（新規）'!$F$117)</f>
        <v/>
      </c>
      <c r="AL360" s="73" t="str">
        <f>IF($E360="","",'【様式１】教育課程特例校指定申請書（新規）'!$F$118)</f>
        <v/>
      </c>
      <c r="AM360" s="73" t="str">
        <f>IF($E360="","",'【様式１】教育課程特例校指定申請書（新規）'!$F$124)</f>
        <v/>
      </c>
      <c r="AN360" s="73" t="str">
        <f>IF($E360="","",'【様式１】教育課程特例校指定申請書（新規）'!$F$125)</f>
        <v/>
      </c>
      <c r="AO360" s="73" t="str">
        <f>IF($E360="","",'【様式１】教育課程特例校指定申請書（新規）'!$F$126)</f>
        <v/>
      </c>
      <c r="AP360" s="73" t="str">
        <f>IF($E360="","",'【様式１】教育課程特例校指定申請書（新規）'!$F$127)</f>
        <v/>
      </c>
      <c r="AQ360" s="73" t="str">
        <f>IF($E360="","",'【様式１】教育課程特例校指定申請書（新規）'!$F$128)</f>
        <v/>
      </c>
      <c r="AR360" s="73" t="str">
        <f>IF($E360="","",'【様式１】教育課程特例校指定申請書（新規）'!$F$129)</f>
        <v/>
      </c>
      <c r="AS360" s="74" t="str">
        <f t="shared" si="5"/>
        <v/>
      </c>
    </row>
    <row r="361" spans="1:45">
      <c r="A361" s="64" t="str">
        <f>IF(E361="","",'【様式１】教育課程特例校指定申請書（新規）'!E$22)</f>
        <v/>
      </c>
      <c r="B361" s="65" t="str">
        <f>IF(E361="","",'【様式１】教育課程特例校指定申請書（新規）'!E$20)</f>
        <v/>
      </c>
      <c r="C361" s="65" t="str">
        <f>IF(E361="","",'【様式１】教育課程特例校指定申請書（新規）'!E$19)</f>
        <v/>
      </c>
      <c r="D361" s="70" t="str">
        <f>IF(E361="","",IF('【様式１】教育課程特例校指定申請書（新規）'!E$17="私立（学校法人立）","私立",IF('【様式１】教育課程特例校指定申請書（新規）'!E$17="私立（学校設置会社立）","株立",'【様式１】教育課程特例校指定申請書（新規）'!E$17)))</f>
        <v/>
      </c>
      <c r="E361" s="67"/>
      <c r="F361" s="70" t="str">
        <f>IF(E361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1" s="70" t="str">
        <f>IF(E361="","",IF(MONTH('【様式１】教育課程特例校指定申請書（新規）'!J$5)&lt;4,YEAR('【様式１】教育課程特例校指定申請書（新規）'!J$5),YEAR('【様式１】教育課程特例校指定申請書（新規）'!J$5)+1)+0.4)</f>
        <v/>
      </c>
      <c r="H361" s="65"/>
      <c r="I361" s="65"/>
      <c r="J361" s="65"/>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73" t="str">
        <f>IF($E361="","",'【様式１】教育課程特例校指定申請書（新規）'!$F$113)</f>
        <v/>
      </c>
      <c r="AH361" s="73" t="str">
        <f>IF($E361="","",'【様式１】教育課程特例校指定申請書（新規）'!$F$114)</f>
        <v/>
      </c>
      <c r="AI361" s="73" t="str">
        <f>IF($E361="","",'【様式１】教育課程特例校指定申請書（新規）'!$F$115)</f>
        <v/>
      </c>
      <c r="AJ361" s="73" t="str">
        <f>IF($E361="","",'【様式１】教育課程特例校指定申請書（新規）'!$F$116)</f>
        <v/>
      </c>
      <c r="AK361" s="73" t="str">
        <f>IF($E361="","",'【様式１】教育課程特例校指定申請書（新規）'!$F$117)</f>
        <v/>
      </c>
      <c r="AL361" s="73" t="str">
        <f>IF($E361="","",'【様式１】教育課程特例校指定申請書（新規）'!$F$118)</f>
        <v/>
      </c>
      <c r="AM361" s="73" t="str">
        <f>IF($E361="","",'【様式１】教育課程特例校指定申請書（新規）'!$F$124)</f>
        <v/>
      </c>
      <c r="AN361" s="73" t="str">
        <f>IF($E361="","",'【様式１】教育課程特例校指定申請書（新規）'!$F$125)</f>
        <v/>
      </c>
      <c r="AO361" s="73" t="str">
        <f>IF($E361="","",'【様式１】教育課程特例校指定申請書（新規）'!$F$126)</f>
        <v/>
      </c>
      <c r="AP361" s="73" t="str">
        <f>IF($E361="","",'【様式１】教育課程特例校指定申請書（新規）'!$F$127)</f>
        <v/>
      </c>
      <c r="AQ361" s="73" t="str">
        <f>IF($E361="","",'【様式１】教育課程特例校指定申請書（新規）'!$F$128)</f>
        <v/>
      </c>
      <c r="AR361" s="73" t="str">
        <f>IF($E361="","",'【様式１】教育課程特例校指定申請書（新規）'!$F$129)</f>
        <v/>
      </c>
      <c r="AS361" s="74" t="str">
        <f t="shared" si="5"/>
        <v/>
      </c>
    </row>
    <row r="362" spans="1:45">
      <c r="A362" s="64" t="str">
        <f>IF(E362="","",'【様式１】教育課程特例校指定申請書（新規）'!E$22)</f>
        <v/>
      </c>
      <c r="B362" s="65" t="str">
        <f>IF(E362="","",'【様式１】教育課程特例校指定申請書（新規）'!E$20)</f>
        <v/>
      </c>
      <c r="C362" s="65" t="str">
        <f>IF(E362="","",'【様式１】教育課程特例校指定申請書（新規）'!E$19)</f>
        <v/>
      </c>
      <c r="D362" s="70" t="str">
        <f>IF(E362="","",IF('【様式１】教育課程特例校指定申請書（新規）'!E$17="私立（学校法人立）","私立",IF('【様式１】教育課程特例校指定申請書（新規）'!E$17="私立（学校設置会社立）","株立",'【様式１】教育課程特例校指定申請書（新規）'!E$17)))</f>
        <v/>
      </c>
      <c r="E362" s="67"/>
      <c r="F362" s="70" t="str">
        <f>IF(E362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2" s="70" t="str">
        <f>IF(E362="","",IF(MONTH('【様式１】教育課程特例校指定申請書（新規）'!J$5)&lt;4,YEAR('【様式１】教育課程特例校指定申請書（新規）'!J$5),YEAR('【様式１】教育課程特例校指定申請書（新規）'!J$5)+1)+0.4)</f>
        <v/>
      </c>
      <c r="H362" s="65"/>
      <c r="I362" s="65"/>
      <c r="J362" s="65"/>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73" t="str">
        <f>IF($E362="","",'【様式１】教育課程特例校指定申請書（新規）'!$F$113)</f>
        <v/>
      </c>
      <c r="AH362" s="73" t="str">
        <f>IF($E362="","",'【様式１】教育課程特例校指定申請書（新規）'!$F$114)</f>
        <v/>
      </c>
      <c r="AI362" s="73" t="str">
        <f>IF($E362="","",'【様式１】教育課程特例校指定申請書（新規）'!$F$115)</f>
        <v/>
      </c>
      <c r="AJ362" s="73" t="str">
        <f>IF($E362="","",'【様式１】教育課程特例校指定申請書（新規）'!$F$116)</f>
        <v/>
      </c>
      <c r="AK362" s="73" t="str">
        <f>IF($E362="","",'【様式１】教育課程特例校指定申請書（新規）'!$F$117)</f>
        <v/>
      </c>
      <c r="AL362" s="73" t="str">
        <f>IF($E362="","",'【様式１】教育課程特例校指定申請書（新規）'!$F$118)</f>
        <v/>
      </c>
      <c r="AM362" s="73" t="str">
        <f>IF($E362="","",'【様式１】教育課程特例校指定申請書（新規）'!$F$124)</f>
        <v/>
      </c>
      <c r="AN362" s="73" t="str">
        <f>IF($E362="","",'【様式１】教育課程特例校指定申請書（新規）'!$F$125)</f>
        <v/>
      </c>
      <c r="AO362" s="73" t="str">
        <f>IF($E362="","",'【様式１】教育課程特例校指定申請書（新規）'!$F$126)</f>
        <v/>
      </c>
      <c r="AP362" s="73" t="str">
        <f>IF($E362="","",'【様式１】教育課程特例校指定申請書（新規）'!$F$127)</f>
        <v/>
      </c>
      <c r="AQ362" s="73" t="str">
        <f>IF($E362="","",'【様式１】教育課程特例校指定申請書（新規）'!$F$128)</f>
        <v/>
      </c>
      <c r="AR362" s="73" t="str">
        <f>IF($E362="","",'【様式１】教育課程特例校指定申請書（新規）'!$F$129)</f>
        <v/>
      </c>
      <c r="AS362" s="74" t="str">
        <f t="shared" si="5"/>
        <v/>
      </c>
    </row>
    <row r="363" spans="1:45">
      <c r="A363" s="64" t="str">
        <f>IF(E363="","",'【様式１】教育課程特例校指定申請書（新規）'!E$22)</f>
        <v/>
      </c>
      <c r="B363" s="65" t="str">
        <f>IF(E363="","",'【様式１】教育課程特例校指定申請書（新規）'!E$20)</f>
        <v/>
      </c>
      <c r="C363" s="65" t="str">
        <f>IF(E363="","",'【様式１】教育課程特例校指定申請書（新規）'!E$19)</f>
        <v/>
      </c>
      <c r="D363" s="70" t="str">
        <f>IF(E363="","",IF('【様式１】教育課程特例校指定申請書（新規）'!E$17="私立（学校法人立）","私立",IF('【様式１】教育課程特例校指定申請書（新規）'!E$17="私立（学校設置会社立）","株立",'【様式１】教育課程特例校指定申請書（新規）'!E$17)))</f>
        <v/>
      </c>
      <c r="E363" s="67"/>
      <c r="F363" s="70" t="str">
        <f>IF(E363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3" s="70" t="str">
        <f>IF(E363="","",IF(MONTH('【様式１】教育課程特例校指定申請書（新規）'!J$5)&lt;4,YEAR('【様式１】教育課程特例校指定申請書（新規）'!J$5),YEAR('【様式１】教育課程特例校指定申請書（新規）'!J$5)+1)+0.4)</f>
        <v/>
      </c>
      <c r="H363" s="65"/>
      <c r="I363" s="65"/>
      <c r="J363" s="65"/>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73" t="str">
        <f>IF($E363="","",'【様式１】教育課程特例校指定申請書（新規）'!$F$113)</f>
        <v/>
      </c>
      <c r="AH363" s="73" t="str">
        <f>IF($E363="","",'【様式１】教育課程特例校指定申請書（新規）'!$F$114)</f>
        <v/>
      </c>
      <c r="AI363" s="73" t="str">
        <f>IF($E363="","",'【様式１】教育課程特例校指定申請書（新規）'!$F$115)</f>
        <v/>
      </c>
      <c r="AJ363" s="73" t="str">
        <f>IF($E363="","",'【様式１】教育課程特例校指定申請書（新規）'!$F$116)</f>
        <v/>
      </c>
      <c r="AK363" s="73" t="str">
        <f>IF($E363="","",'【様式１】教育課程特例校指定申請書（新規）'!$F$117)</f>
        <v/>
      </c>
      <c r="AL363" s="73" t="str">
        <f>IF($E363="","",'【様式１】教育課程特例校指定申請書（新規）'!$F$118)</f>
        <v/>
      </c>
      <c r="AM363" s="73" t="str">
        <f>IF($E363="","",'【様式１】教育課程特例校指定申請書（新規）'!$F$124)</f>
        <v/>
      </c>
      <c r="AN363" s="73" t="str">
        <f>IF($E363="","",'【様式１】教育課程特例校指定申請書（新規）'!$F$125)</f>
        <v/>
      </c>
      <c r="AO363" s="73" t="str">
        <f>IF($E363="","",'【様式１】教育課程特例校指定申請書（新規）'!$F$126)</f>
        <v/>
      </c>
      <c r="AP363" s="73" t="str">
        <f>IF($E363="","",'【様式１】教育課程特例校指定申請書（新規）'!$F$127)</f>
        <v/>
      </c>
      <c r="AQ363" s="73" t="str">
        <f>IF($E363="","",'【様式１】教育課程特例校指定申請書（新規）'!$F$128)</f>
        <v/>
      </c>
      <c r="AR363" s="73" t="str">
        <f>IF($E363="","",'【様式１】教育課程特例校指定申請書（新規）'!$F$129)</f>
        <v/>
      </c>
      <c r="AS363" s="74" t="str">
        <f t="shared" si="5"/>
        <v/>
      </c>
    </row>
    <row r="364" spans="1:45">
      <c r="A364" s="64" t="str">
        <f>IF(E364="","",'【様式１】教育課程特例校指定申請書（新規）'!E$22)</f>
        <v/>
      </c>
      <c r="B364" s="65" t="str">
        <f>IF(E364="","",'【様式１】教育課程特例校指定申請書（新規）'!E$20)</f>
        <v/>
      </c>
      <c r="C364" s="65" t="str">
        <f>IF(E364="","",'【様式１】教育課程特例校指定申請書（新規）'!E$19)</f>
        <v/>
      </c>
      <c r="D364" s="70" t="str">
        <f>IF(E364="","",IF('【様式１】教育課程特例校指定申請書（新規）'!E$17="私立（学校法人立）","私立",IF('【様式１】教育課程特例校指定申請書（新規）'!E$17="私立（学校設置会社立）","株立",'【様式１】教育課程特例校指定申請書（新規）'!E$17)))</f>
        <v/>
      </c>
      <c r="E364" s="67"/>
      <c r="F364" s="70" t="str">
        <f>IF(E364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4" s="70" t="str">
        <f>IF(E364="","",IF(MONTH('【様式１】教育課程特例校指定申請書（新規）'!J$5)&lt;4,YEAR('【様式１】教育課程特例校指定申請書（新規）'!J$5),YEAR('【様式１】教育課程特例校指定申請書（新規）'!J$5)+1)+0.4)</f>
        <v/>
      </c>
      <c r="H364" s="65"/>
      <c r="I364" s="65"/>
      <c r="J364" s="65"/>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73" t="str">
        <f>IF($E364="","",'【様式１】教育課程特例校指定申請書（新規）'!$F$113)</f>
        <v/>
      </c>
      <c r="AH364" s="73" t="str">
        <f>IF($E364="","",'【様式１】教育課程特例校指定申請書（新規）'!$F$114)</f>
        <v/>
      </c>
      <c r="AI364" s="73" t="str">
        <f>IF($E364="","",'【様式１】教育課程特例校指定申請書（新規）'!$F$115)</f>
        <v/>
      </c>
      <c r="AJ364" s="73" t="str">
        <f>IF($E364="","",'【様式１】教育課程特例校指定申請書（新規）'!$F$116)</f>
        <v/>
      </c>
      <c r="AK364" s="73" t="str">
        <f>IF($E364="","",'【様式１】教育課程特例校指定申請書（新規）'!$F$117)</f>
        <v/>
      </c>
      <c r="AL364" s="73" t="str">
        <f>IF($E364="","",'【様式１】教育課程特例校指定申請書（新規）'!$F$118)</f>
        <v/>
      </c>
      <c r="AM364" s="73" t="str">
        <f>IF($E364="","",'【様式１】教育課程特例校指定申請書（新規）'!$F$124)</f>
        <v/>
      </c>
      <c r="AN364" s="73" t="str">
        <f>IF($E364="","",'【様式１】教育課程特例校指定申請書（新規）'!$F$125)</f>
        <v/>
      </c>
      <c r="AO364" s="73" t="str">
        <f>IF($E364="","",'【様式１】教育課程特例校指定申請書（新規）'!$F$126)</f>
        <v/>
      </c>
      <c r="AP364" s="73" t="str">
        <f>IF($E364="","",'【様式１】教育課程特例校指定申請書（新規）'!$F$127)</f>
        <v/>
      </c>
      <c r="AQ364" s="73" t="str">
        <f>IF($E364="","",'【様式１】教育課程特例校指定申請書（新規）'!$F$128)</f>
        <v/>
      </c>
      <c r="AR364" s="73" t="str">
        <f>IF($E364="","",'【様式１】教育課程特例校指定申請書（新規）'!$F$129)</f>
        <v/>
      </c>
      <c r="AS364" s="74" t="str">
        <f t="shared" si="5"/>
        <v/>
      </c>
    </row>
    <row r="365" spans="1:45">
      <c r="A365" s="64" t="str">
        <f>IF(E365="","",'【様式１】教育課程特例校指定申請書（新規）'!E$22)</f>
        <v/>
      </c>
      <c r="B365" s="65" t="str">
        <f>IF(E365="","",'【様式１】教育課程特例校指定申請書（新規）'!E$20)</f>
        <v/>
      </c>
      <c r="C365" s="65" t="str">
        <f>IF(E365="","",'【様式１】教育課程特例校指定申請書（新規）'!E$19)</f>
        <v/>
      </c>
      <c r="D365" s="70" t="str">
        <f>IF(E365="","",IF('【様式１】教育課程特例校指定申請書（新規）'!E$17="私立（学校法人立）","私立",IF('【様式１】教育課程特例校指定申請書（新規）'!E$17="私立（学校設置会社立）","株立",'【様式１】教育課程特例校指定申請書（新規）'!E$17)))</f>
        <v/>
      </c>
      <c r="E365" s="67"/>
      <c r="F365" s="70" t="str">
        <f>IF(E365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5" s="70" t="str">
        <f>IF(E365="","",IF(MONTH('【様式１】教育課程特例校指定申請書（新規）'!J$5)&lt;4,YEAR('【様式１】教育課程特例校指定申請書（新規）'!J$5),YEAR('【様式１】教育課程特例校指定申請書（新規）'!J$5)+1)+0.4)</f>
        <v/>
      </c>
      <c r="H365" s="65"/>
      <c r="I365" s="65"/>
      <c r="J365" s="65"/>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73" t="str">
        <f>IF($E365="","",'【様式１】教育課程特例校指定申請書（新規）'!$F$113)</f>
        <v/>
      </c>
      <c r="AH365" s="73" t="str">
        <f>IF($E365="","",'【様式１】教育課程特例校指定申請書（新規）'!$F$114)</f>
        <v/>
      </c>
      <c r="AI365" s="73" t="str">
        <f>IF($E365="","",'【様式１】教育課程特例校指定申請書（新規）'!$F$115)</f>
        <v/>
      </c>
      <c r="AJ365" s="73" t="str">
        <f>IF($E365="","",'【様式１】教育課程特例校指定申請書（新規）'!$F$116)</f>
        <v/>
      </c>
      <c r="AK365" s="73" t="str">
        <f>IF($E365="","",'【様式１】教育課程特例校指定申請書（新規）'!$F$117)</f>
        <v/>
      </c>
      <c r="AL365" s="73" t="str">
        <f>IF($E365="","",'【様式１】教育課程特例校指定申請書（新規）'!$F$118)</f>
        <v/>
      </c>
      <c r="AM365" s="73" t="str">
        <f>IF($E365="","",'【様式１】教育課程特例校指定申請書（新規）'!$F$124)</f>
        <v/>
      </c>
      <c r="AN365" s="73" t="str">
        <f>IF($E365="","",'【様式１】教育課程特例校指定申請書（新規）'!$F$125)</f>
        <v/>
      </c>
      <c r="AO365" s="73" t="str">
        <f>IF($E365="","",'【様式１】教育課程特例校指定申請書（新規）'!$F$126)</f>
        <v/>
      </c>
      <c r="AP365" s="73" t="str">
        <f>IF($E365="","",'【様式１】教育課程特例校指定申請書（新規）'!$F$127)</f>
        <v/>
      </c>
      <c r="AQ365" s="73" t="str">
        <f>IF($E365="","",'【様式１】教育課程特例校指定申請書（新規）'!$F$128)</f>
        <v/>
      </c>
      <c r="AR365" s="73" t="str">
        <f>IF($E365="","",'【様式１】教育課程特例校指定申請書（新規）'!$F$129)</f>
        <v/>
      </c>
      <c r="AS365" s="74" t="str">
        <f t="shared" si="5"/>
        <v/>
      </c>
    </row>
    <row r="366" spans="1:45">
      <c r="A366" s="64" t="str">
        <f>IF(E366="","",'【様式１】教育課程特例校指定申請書（新規）'!E$22)</f>
        <v/>
      </c>
      <c r="B366" s="65" t="str">
        <f>IF(E366="","",'【様式１】教育課程特例校指定申請書（新規）'!E$20)</f>
        <v/>
      </c>
      <c r="C366" s="65" t="str">
        <f>IF(E366="","",'【様式１】教育課程特例校指定申請書（新規）'!E$19)</f>
        <v/>
      </c>
      <c r="D366" s="70" t="str">
        <f>IF(E366="","",IF('【様式１】教育課程特例校指定申請書（新規）'!E$17="私立（学校法人立）","私立",IF('【様式１】教育課程特例校指定申請書（新規）'!E$17="私立（学校設置会社立）","株立",'【様式１】教育課程特例校指定申請書（新規）'!E$17)))</f>
        <v/>
      </c>
      <c r="E366" s="67"/>
      <c r="F366" s="70" t="str">
        <f>IF(E366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6" s="70" t="str">
        <f>IF(E366="","",IF(MONTH('【様式１】教育課程特例校指定申請書（新規）'!J$5)&lt;4,YEAR('【様式１】教育課程特例校指定申請書（新規）'!J$5),YEAR('【様式１】教育課程特例校指定申請書（新規）'!J$5)+1)+0.4)</f>
        <v/>
      </c>
      <c r="H366" s="65"/>
      <c r="I366" s="65"/>
      <c r="J366" s="65"/>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73" t="str">
        <f>IF($E366="","",'【様式１】教育課程特例校指定申請書（新規）'!$F$113)</f>
        <v/>
      </c>
      <c r="AH366" s="73" t="str">
        <f>IF($E366="","",'【様式１】教育課程特例校指定申請書（新規）'!$F$114)</f>
        <v/>
      </c>
      <c r="AI366" s="73" t="str">
        <f>IF($E366="","",'【様式１】教育課程特例校指定申請書（新規）'!$F$115)</f>
        <v/>
      </c>
      <c r="AJ366" s="73" t="str">
        <f>IF($E366="","",'【様式１】教育課程特例校指定申請書（新規）'!$F$116)</f>
        <v/>
      </c>
      <c r="AK366" s="73" t="str">
        <f>IF($E366="","",'【様式１】教育課程特例校指定申請書（新規）'!$F$117)</f>
        <v/>
      </c>
      <c r="AL366" s="73" t="str">
        <f>IF($E366="","",'【様式１】教育課程特例校指定申請書（新規）'!$F$118)</f>
        <v/>
      </c>
      <c r="AM366" s="73" t="str">
        <f>IF($E366="","",'【様式１】教育課程特例校指定申請書（新規）'!$F$124)</f>
        <v/>
      </c>
      <c r="AN366" s="73" t="str">
        <f>IF($E366="","",'【様式１】教育課程特例校指定申請書（新規）'!$F$125)</f>
        <v/>
      </c>
      <c r="AO366" s="73" t="str">
        <f>IF($E366="","",'【様式１】教育課程特例校指定申請書（新規）'!$F$126)</f>
        <v/>
      </c>
      <c r="AP366" s="73" t="str">
        <f>IF($E366="","",'【様式１】教育課程特例校指定申請書（新規）'!$F$127)</f>
        <v/>
      </c>
      <c r="AQ366" s="73" t="str">
        <f>IF($E366="","",'【様式１】教育課程特例校指定申請書（新規）'!$F$128)</f>
        <v/>
      </c>
      <c r="AR366" s="73" t="str">
        <f>IF($E366="","",'【様式１】教育課程特例校指定申請書（新規）'!$F$129)</f>
        <v/>
      </c>
      <c r="AS366" s="74" t="str">
        <f t="shared" si="5"/>
        <v/>
      </c>
    </row>
    <row r="367" spans="1:45">
      <c r="A367" s="64" t="str">
        <f>IF(E367="","",'【様式１】教育課程特例校指定申請書（新規）'!E$22)</f>
        <v/>
      </c>
      <c r="B367" s="65" t="str">
        <f>IF(E367="","",'【様式１】教育課程特例校指定申請書（新規）'!E$20)</f>
        <v/>
      </c>
      <c r="C367" s="65" t="str">
        <f>IF(E367="","",'【様式１】教育課程特例校指定申請書（新規）'!E$19)</f>
        <v/>
      </c>
      <c r="D367" s="70" t="str">
        <f>IF(E367="","",IF('【様式１】教育課程特例校指定申請書（新規）'!E$17="私立（学校法人立）","私立",IF('【様式１】教育課程特例校指定申請書（新規）'!E$17="私立（学校設置会社立）","株立",'【様式１】教育課程特例校指定申請書（新規）'!E$17)))</f>
        <v/>
      </c>
      <c r="E367" s="67"/>
      <c r="F367" s="70" t="str">
        <f>IF(E367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7" s="70" t="str">
        <f>IF(E367="","",IF(MONTH('【様式１】教育課程特例校指定申請書（新規）'!J$5)&lt;4,YEAR('【様式１】教育課程特例校指定申請書（新規）'!J$5),YEAR('【様式１】教育課程特例校指定申請書（新規）'!J$5)+1)+0.4)</f>
        <v/>
      </c>
      <c r="H367" s="65"/>
      <c r="I367" s="65"/>
      <c r="J367" s="65"/>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73" t="str">
        <f>IF($E367="","",'【様式１】教育課程特例校指定申請書（新規）'!$F$113)</f>
        <v/>
      </c>
      <c r="AH367" s="73" t="str">
        <f>IF($E367="","",'【様式１】教育課程特例校指定申請書（新規）'!$F$114)</f>
        <v/>
      </c>
      <c r="AI367" s="73" t="str">
        <f>IF($E367="","",'【様式１】教育課程特例校指定申請書（新規）'!$F$115)</f>
        <v/>
      </c>
      <c r="AJ367" s="73" t="str">
        <f>IF($E367="","",'【様式１】教育課程特例校指定申請書（新規）'!$F$116)</f>
        <v/>
      </c>
      <c r="AK367" s="73" t="str">
        <f>IF($E367="","",'【様式１】教育課程特例校指定申請書（新規）'!$F$117)</f>
        <v/>
      </c>
      <c r="AL367" s="73" t="str">
        <f>IF($E367="","",'【様式１】教育課程特例校指定申請書（新規）'!$F$118)</f>
        <v/>
      </c>
      <c r="AM367" s="73" t="str">
        <f>IF($E367="","",'【様式１】教育課程特例校指定申請書（新規）'!$F$124)</f>
        <v/>
      </c>
      <c r="AN367" s="73" t="str">
        <f>IF($E367="","",'【様式１】教育課程特例校指定申請書（新規）'!$F$125)</f>
        <v/>
      </c>
      <c r="AO367" s="73" t="str">
        <f>IF($E367="","",'【様式１】教育課程特例校指定申請書（新規）'!$F$126)</f>
        <v/>
      </c>
      <c r="AP367" s="73" t="str">
        <f>IF($E367="","",'【様式１】教育課程特例校指定申請書（新規）'!$F$127)</f>
        <v/>
      </c>
      <c r="AQ367" s="73" t="str">
        <f>IF($E367="","",'【様式１】教育課程特例校指定申請書（新規）'!$F$128)</f>
        <v/>
      </c>
      <c r="AR367" s="73" t="str">
        <f>IF($E367="","",'【様式１】教育課程特例校指定申請書（新規）'!$F$129)</f>
        <v/>
      </c>
      <c r="AS367" s="74" t="str">
        <f t="shared" si="5"/>
        <v/>
      </c>
    </row>
    <row r="368" spans="1:45">
      <c r="A368" s="64" t="str">
        <f>IF(E368="","",'【様式１】教育課程特例校指定申請書（新規）'!E$22)</f>
        <v/>
      </c>
      <c r="B368" s="65" t="str">
        <f>IF(E368="","",'【様式１】教育課程特例校指定申請書（新規）'!E$20)</f>
        <v/>
      </c>
      <c r="C368" s="65" t="str">
        <f>IF(E368="","",'【様式１】教育課程特例校指定申請書（新規）'!E$19)</f>
        <v/>
      </c>
      <c r="D368" s="70" t="str">
        <f>IF(E368="","",IF('【様式１】教育課程特例校指定申請書（新規）'!E$17="私立（学校法人立）","私立",IF('【様式１】教育課程特例校指定申請書（新規）'!E$17="私立（学校設置会社立）","株立",'【様式１】教育課程特例校指定申請書（新規）'!E$17)))</f>
        <v/>
      </c>
      <c r="E368" s="67"/>
      <c r="F368" s="70" t="str">
        <f>IF(E368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8" s="70" t="str">
        <f>IF(E368="","",IF(MONTH('【様式１】教育課程特例校指定申請書（新規）'!J$5)&lt;4,YEAR('【様式１】教育課程特例校指定申請書（新規）'!J$5),YEAR('【様式１】教育課程特例校指定申請書（新規）'!J$5)+1)+0.4)</f>
        <v/>
      </c>
      <c r="H368" s="65"/>
      <c r="I368" s="65"/>
      <c r="J368" s="65"/>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73" t="str">
        <f>IF($E368="","",'【様式１】教育課程特例校指定申請書（新規）'!$F$113)</f>
        <v/>
      </c>
      <c r="AH368" s="73" t="str">
        <f>IF($E368="","",'【様式１】教育課程特例校指定申請書（新規）'!$F$114)</f>
        <v/>
      </c>
      <c r="AI368" s="73" t="str">
        <f>IF($E368="","",'【様式１】教育課程特例校指定申請書（新規）'!$F$115)</f>
        <v/>
      </c>
      <c r="AJ368" s="73" t="str">
        <f>IF($E368="","",'【様式１】教育課程特例校指定申請書（新規）'!$F$116)</f>
        <v/>
      </c>
      <c r="AK368" s="73" t="str">
        <f>IF($E368="","",'【様式１】教育課程特例校指定申請書（新規）'!$F$117)</f>
        <v/>
      </c>
      <c r="AL368" s="73" t="str">
        <f>IF($E368="","",'【様式１】教育課程特例校指定申請書（新規）'!$F$118)</f>
        <v/>
      </c>
      <c r="AM368" s="73" t="str">
        <f>IF($E368="","",'【様式１】教育課程特例校指定申請書（新規）'!$F$124)</f>
        <v/>
      </c>
      <c r="AN368" s="73" t="str">
        <f>IF($E368="","",'【様式１】教育課程特例校指定申請書（新規）'!$F$125)</f>
        <v/>
      </c>
      <c r="AO368" s="73" t="str">
        <f>IF($E368="","",'【様式１】教育課程特例校指定申請書（新規）'!$F$126)</f>
        <v/>
      </c>
      <c r="AP368" s="73" t="str">
        <f>IF($E368="","",'【様式１】教育課程特例校指定申請書（新規）'!$F$127)</f>
        <v/>
      </c>
      <c r="AQ368" s="73" t="str">
        <f>IF($E368="","",'【様式１】教育課程特例校指定申請書（新規）'!$F$128)</f>
        <v/>
      </c>
      <c r="AR368" s="73" t="str">
        <f>IF($E368="","",'【様式１】教育課程特例校指定申請書（新規）'!$F$129)</f>
        <v/>
      </c>
      <c r="AS368" s="74" t="str">
        <f t="shared" si="5"/>
        <v/>
      </c>
    </row>
    <row r="369" spans="1:45">
      <c r="A369" s="64" t="str">
        <f>IF(E369="","",'【様式１】教育課程特例校指定申請書（新規）'!E$22)</f>
        <v/>
      </c>
      <c r="B369" s="65" t="str">
        <f>IF(E369="","",'【様式１】教育課程特例校指定申請書（新規）'!E$20)</f>
        <v/>
      </c>
      <c r="C369" s="65" t="str">
        <f>IF(E369="","",'【様式１】教育課程特例校指定申請書（新規）'!E$19)</f>
        <v/>
      </c>
      <c r="D369" s="70" t="str">
        <f>IF(E369="","",IF('【様式１】教育課程特例校指定申請書（新規）'!E$17="私立（学校法人立）","私立",IF('【様式１】教育課程特例校指定申請書（新規）'!E$17="私立（学校設置会社立）","株立",'【様式１】教育課程特例校指定申請書（新規）'!E$17)))</f>
        <v/>
      </c>
      <c r="E369" s="67"/>
      <c r="F369" s="70" t="str">
        <f>IF(E369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69" s="70" t="str">
        <f>IF(E369="","",IF(MONTH('【様式１】教育課程特例校指定申請書（新規）'!J$5)&lt;4,YEAR('【様式１】教育課程特例校指定申請書（新規）'!J$5),YEAR('【様式１】教育課程特例校指定申請書（新規）'!J$5)+1)+0.4)</f>
        <v/>
      </c>
      <c r="H369" s="65"/>
      <c r="I369" s="65"/>
      <c r="J369" s="65"/>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73" t="str">
        <f>IF($E369="","",'【様式１】教育課程特例校指定申請書（新規）'!$F$113)</f>
        <v/>
      </c>
      <c r="AH369" s="73" t="str">
        <f>IF($E369="","",'【様式１】教育課程特例校指定申請書（新規）'!$F$114)</f>
        <v/>
      </c>
      <c r="AI369" s="73" t="str">
        <f>IF($E369="","",'【様式１】教育課程特例校指定申請書（新規）'!$F$115)</f>
        <v/>
      </c>
      <c r="AJ369" s="73" t="str">
        <f>IF($E369="","",'【様式１】教育課程特例校指定申請書（新規）'!$F$116)</f>
        <v/>
      </c>
      <c r="AK369" s="73" t="str">
        <f>IF($E369="","",'【様式１】教育課程特例校指定申請書（新規）'!$F$117)</f>
        <v/>
      </c>
      <c r="AL369" s="73" t="str">
        <f>IF($E369="","",'【様式１】教育課程特例校指定申請書（新規）'!$F$118)</f>
        <v/>
      </c>
      <c r="AM369" s="73" t="str">
        <f>IF($E369="","",'【様式１】教育課程特例校指定申請書（新規）'!$F$124)</f>
        <v/>
      </c>
      <c r="AN369" s="73" t="str">
        <f>IF($E369="","",'【様式１】教育課程特例校指定申請書（新規）'!$F$125)</f>
        <v/>
      </c>
      <c r="AO369" s="73" t="str">
        <f>IF($E369="","",'【様式１】教育課程特例校指定申請書（新規）'!$F$126)</f>
        <v/>
      </c>
      <c r="AP369" s="73" t="str">
        <f>IF($E369="","",'【様式１】教育課程特例校指定申請書（新規）'!$F$127)</f>
        <v/>
      </c>
      <c r="AQ369" s="73" t="str">
        <f>IF($E369="","",'【様式１】教育課程特例校指定申請書（新規）'!$F$128)</f>
        <v/>
      </c>
      <c r="AR369" s="73" t="str">
        <f>IF($E369="","",'【様式１】教育課程特例校指定申請書（新規）'!$F$129)</f>
        <v/>
      </c>
      <c r="AS369" s="74" t="str">
        <f t="shared" si="5"/>
        <v/>
      </c>
    </row>
    <row r="370" spans="1:45">
      <c r="A370" s="64" t="str">
        <f>IF(E370="","",'【様式１】教育課程特例校指定申請書（新規）'!E$22)</f>
        <v/>
      </c>
      <c r="B370" s="65" t="str">
        <f>IF(E370="","",'【様式１】教育課程特例校指定申請書（新規）'!E$20)</f>
        <v/>
      </c>
      <c r="C370" s="65" t="str">
        <f>IF(E370="","",'【様式１】教育課程特例校指定申請書（新規）'!E$19)</f>
        <v/>
      </c>
      <c r="D370" s="70" t="str">
        <f>IF(E370="","",IF('【様式１】教育課程特例校指定申請書（新規）'!E$17="私立（学校法人立）","私立",IF('【様式１】教育課程特例校指定申請書（新規）'!E$17="私立（学校設置会社立）","株立",'【様式１】教育課程特例校指定申請書（新規）'!E$17)))</f>
        <v/>
      </c>
      <c r="E370" s="67"/>
      <c r="F370" s="70" t="str">
        <f>IF(E370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0" s="70" t="str">
        <f>IF(E370="","",IF(MONTH('【様式１】教育課程特例校指定申請書（新規）'!J$5)&lt;4,YEAR('【様式１】教育課程特例校指定申請書（新規）'!J$5),YEAR('【様式１】教育課程特例校指定申請書（新規）'!J$5)+1)+0.4)</f>
        <v/>
      </c>
      <c r="H370" s="65"/>
      <c r="I370" s="65"/>
      <c r="J370" s="65"/>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73" t="str">
        <f>IF($E370="","",'【様式１】教育課程特例校指定申請書（新規）'!$F$113)</f>
        <v/>
      </c>
      <c r="AH370" s="73" t="str">
        <f>IF($E370="","",'【様式１】教育課程特例校指定申請書（新規）'!$F$114)</f>
        <v/>
      </c>
      <c r="AI370" s="73" t="str">
        <f>IF($E370="","",'【様式１】教育課程特例校指定申請書（新規）'!$F$115)</f>
        <v/>
      </c>
      <c r="AJ370" s="73" t="str">
        <f>IF($E370="","",'【様式１】教育課程特例校指定申請書（新規）'!$F$116)</f>
        <v/>
      </c>
      <c r="AK370" s="73" t="str">
        <f>IF($E370="","",'【様式１】教育課程特例校指定申請書（新規）'!$F$117)</f>
        <v/>
      </c>
      <c r="AL370" s="73" t="str">
        <f>IF($E370="","",'【様式１】教育課程特例校指定申請書（新規）'!$F$118)</f>
        <v/>
      </c>
      <c r="AM370" s="73" t="str">
        <f>IF($E370="","",'【様式１】教育課程特例校指定申請書（新規）'!$F$124)</f>
        <v/>
      </c>
      <c r="AN370" s="73" t="str">
        <f>IF($E370="","",'【様式１】教育課程特例校指定申請書（新規）'!$F$125)</f>
        <v/>
      </c>
      <c r="AO370" s="73" t="str">
        <f>IF($E370="","",'【様式１】教育課程特例校指定申請書（新規）'!$F$126)</f>
        <v/>
      </c>
      <c r="AP370" s="73" t="str">
        <f>IF($E370="","",'【様式１】教育課程特例校指定申請書（新規）'!$F$127)</f>
        <v/>
      </c>
      <c r="AQ370" s="73" t="str">
        <f>IF($E370="","",'【様式１】教育課程特例校指定申請書（新規）'!$F$128)</f>
        <v/>
      </c>
      <c r="AR370" s="73" t="str">
        <f>IF($E370="","",'【様式１】教育課程特例校指定申請書（新規）'!$F$129)</f>
        <v/>
      </c>
      <c r="AS370" s="74" t="str">
        <f t="shared" si="5"/>
        <v/>
      </c>
    </row>
    <row r="371" spans="1:45">
      <c r="A371" s="64" t="str">
        <f>IF(E371="","",'【様式１】教育課程特例校指定申請書（新規）'!E$22)</f>
        <v/>
      </c>
      <c r="B371" s="65" t="str">
        <f>IF(E371="","",'【様式１】教育課程特例校指定申請書（新規）'!E$20)</f>
        <v/>
      </c>
      <c r="C371" s="65" t="str">
        <f>IF(E371="","",'【様式１】教育課程特例校指定申請書（新規）'!E$19)</f>
        <v/>
      </c>
      <c r="D371" s="70" t="str">
        <f>IF(E371="","",IF('【様式１】教育課程特例校指定申請書（新規）'!E$17="私立（学校法人立）","私立",IF('【様式１】教育課程特例校指定申請書（新規）'!E$17="私立（学校設置会社立）","株立",'【様式１】教育課程特例校指定申請書（新規）'!E$17)))</f>
        <v/>
      </c>
      <c r="E371" s="67"/>
      <c r="F371" s="70" t="str">
        <f>IF(E371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1" s="70" t="str">
        <f>IF(E371="","",IF(MONTH('【様式１】教育課程特例校指定申請書（新規）'!J$5)&lt;4,YEAR('【様式１】教育課程特例校指定申請書（新規）'!J$5),YEAR('【様式１】教育課程特例校指定申請書（新規）'!J$5)+1)+0.4)</f>
        <v/>
      </c>
      <c r="H371" s="65"/>
      <c r="I371" s="65"/>
      <c r="J371" s="65"/>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73" t="str">
        <f>IF($E371="","",'【様式１】教育課程特例校指定申請書（新規）'!$F$113)</f>
        <v/>
      </c>
      <c r="AH371" s="73" t="str">
        <f>IF($E371="","",'【様式１】教育課程特例校指定申請書（新規）'!$F$114)</f>
        <v/>
      </c>
      <c r="AI371" s="73" t="str">
        <f>IF($E371="","",'【様式１】教育課程特例校指定申請書（新規）'!$F$115)</f>
        <v/>
      </c>
      <c r="AJ371" s="73" t="str">
        <f>IF($E371="","",'【様式１】教育課程特例校指定申請書（新規）'!$F$116)</f>
        <v/>
      </c>
      <c r="AK371" s="73" t="str">
        <f>IF($E371="","",'【様式１】教育課程特例校指定申請書（新規）'!$F$117)</f>
        <v/>
      </c>
      <c r="AL371" s="73" t="str">
        <f>IF($E371="","",'【様式１】教育課程特例校指定申請書（新規）'!$F$118)</f>
        <v/>
      </c>
      <c r="AM371" s="73" t="str">
        <f>IF($E371="","",'【様式１】教育課程特例校指定申請書（新規）'!$F$124)</f>
        <v/>
      </c>
      <c r="AN371" s="73" t="str">
        <f>IF($E371="","",'【様式１】教育課程特例校指定申請書（新規）'!$F$125)</f>
        <v/>
      </c>
      <c r="AO371" s="73" t="str">
        <f>IF($E371="","",'【様式１】教育課程特例校指定申請書（新規）'!$F$126)</f>
        <v/>
      </c>
      <c r="AP371" s="73" t="str">
        <f>IF($E371="","",'【様式１】教育課程特例校指定申請書（新規）'!$F$127)</f>
        <v/>
      </c>
      <c r="AQ371" s="73" t="str">
        <f>IF($E371="","",'【様式１】教育課程特例校指定申請書（新規）'!$F$128)</f>
        <v/>
      </c>
      <c r="AR371" s="73" t="str">
        <f>IF($E371="","",'【様式１】教育課程特例校指定申請書（新規）'!$F$129)</f>
        <v/>
      </c>
      <c r="AS371" s="74" t="str">
        <f t="shared" si="5"/>
        <v/>
      </c>
    </row>
    <row r="372" spans="1:45">
      <c r="A372" s="64" t="str">
        <f>IF(E372="","",'【様式１】教育課程特例校指定申請書（新規）'!E$22)</f>
        <v/>
      </c>
      <c r="B372" s="65" t="str">
        <f>IF(E372="","",'【様式１】教育課程特例校指定申請書（新規）'!E$20)</f>
        <v/>
      </c>
      <c r="C372" s="65" t="str">
        <f>IF(E372="","",'【様式１】教育課程特例校指定申請書（新規）'!E$19)</f>
        <v/>
      </c>
      <c r="D372" s="70" t="str">
        <f>IF(E372="","",IF('【様式１】教育課程特例校指定申請書（新規）'!E$17="私立（学校法人立）","私立",IF('【様式１】教育課程特例校指定申請書（新規）'!E$17="私立（学校設置会社立）","株立",'【様式１】教育課程特例校指定申請書（新規）'!E$17)))</f>
        <v/>
      </c>
      <c r="E372" s="67"/>
      <c r="F372" s="70" t="str">
        <f>IF(E372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2" s="70" t="str">
        <f>IF(E372="","",IF(MONTH('【様式１】教育課程特例校指定申請書（新規）'!J$5)&lt;4,YEAR('【様式１】教育課程特例校指定申請書（新規）'!J$5),YEAR('【様式１】教育課程特例校指定申請書（新規）'!J$5)+1)+0.4)</f>
        <v/>
      </c>
      <c r="H372" s="65"/>
      <c r="I372" s="65"/>
      <c r="J372" s="65"/>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73" t="str">
        <f>IF($E372="","",'【様式１】教育課程特例校指定申請書（新規）'!$F$113)</f>
        <v/>
      </c>
      <c r="AH372" s="73" t="str">
        <f>IF($E372="","",'【様式１】教育課程特例校指定申請書（新規）'!$F$114)</f>
        <v/>
      </c>
      <c r="AI372" s="73" t="str">
        <f>IF($E372="","",'【様式１】教育課程特例校指定申請書（新規）'!$F$115)</f>
        <v/>
      </c>
      <c r="AJ372" s="73" t="str">
        <f>IF($E372="","",'【様式１】教育課程特例校指定申請書（新規）'!$F$116)</f>
        <v/>
      </c>
      <c r="AK372" s="73" t="str">
        <f>IF($E372="","",'【様式１】教育課程特例校指定申請書（新規）'!$F$117)</f>
        <v/>
      </c>
      <c r="AL372" s="73" t="str">
        <f>IF($E372="","",'【様式１】教育課程特例校指定申請書（新規）'!$F$118)</f>
        <v/>
      </c>
      <c r="AM372" s="73" t="str">
        <f>IF($E372="","",'【様式１】教育課程特例校指定申請書（新規）'!$F$124)</f>
        <v/>
      </c>
      <c r="AN372" s="73" t="str">
        <f>IF($E372="","",'【様式１】教育課程特例校指定申請書（新規）'!$F$125)</f>
        <v/>
      </c>
      <c r="AO372" s="73" t="str">
        <f>IF($E372="","",'【様式１】教育課程特例校指定申請書（新規）'!$F$126)</f>
        <v/>
      </c>
      <c r="AP372" s="73" t="str">
        <f>IF($E372="","",'【様式１】教育課程特例校指定申請書（新規）'!$F$127)</f>
        <v/>
      </c>
      <c r="AQ372" s="73" t="str">
        <f>IF($E372="","",'【様式１】教育課程特例校指定申請書（新規）'!$F$128)</f>
        <v/>
      </c>
      <c r="AR372" s="73" t="str">
        <f>IF($E372="","",'【様式１】教育課程特例校指定申請書（新規）'!$F$129)</f>
        <v/>
      </c>
      <c r="AS372" s="74" t="str">
        <f t="shared" si="5"/>
        <v/>
      </c>
    </row>
    <row r="373" spans="1:45">
      <c r="A373" s="64" t="str">
        <f>IF(E373="","",'【様式１】教育課程特例校指定申請書（新規）'!E$22)</f>
        <v/>
      </c>
      <c r="B373" s="65" t="str">
        <f>IF(E373="","",'【様式１】教育課程特例校指定申請書（新規）'!E$20)</f>
        <v/>
      </c>
      <c r="C373" s="65" t="str">
        <f>IF(E373="","",'【様式１】教育課程特例校指定申請書（新規）'!E$19)</f>
        <v/>
      </c>
      <c r="D373" s="70" t="str">
        <f>IF(E373="","",IF('【様式１】教育課程特例校指定申請書（新規）'!E$17="私立（学校法人立）","私立",IF('【様式１】教育課程特例校指定申請書（新規）'!E$17="私立（学校設置会社立）","株立",'【様式１】教育課程特例校指定申請書（新規）'!E$17)))</f>
        <v/>
      </c>
      <c r="E373" s="67"/>
      <c r="F373" s="70" t="str">
        <f>IF(E373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3" s="70" t="str">
        <f>IF(E373="","",IF(MONTH('【様式１】教育課程特例校指定申請書（新規）'!J$5)&lt;4,YEAR('【様式１】教育課程特例校指定申請書（新規）'!J$5),YEAR('【様式１】教育課程特例校指定申請書（新規）'!J$5)+1)+0.4)</f>
        <v/>
      </c>
      <c r="H373" s="65"/>
      <c r="I373" s="65"/>
      <c r="J373" s="65"/>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73" t="str">
        <f>IF($E373="","",'【様式１】教育課程特例校指定申請書（新規）'!$F$113)</f>
        <v/>
      </c>
      <c r="AH373" s="73" t="str">
        <f>IF($E373="","",'【様式１】教育課程特例校指定申請書（新規）'!$F$114)</f>
        <v/>
      </c>
      <c r="AI373" s="73" t="str">
        <f>IF($E373="","",'【様式１】教育課程特例校指定申請書（新規）'!$F$115)</f>
        <v/>
      </c>
      <c r="AJ373" s="73" t="str">
        <f>IF($E373="","",'【様式１】教育課程特例校指定申請書（新規）'!$F$116)</f>
        <v/>
      </c>
      <c r="AK373" s="73" t="str">
        <f>IF($E373="","",'【様式１】教育課程特例校指定申請書（新規）'!$F$117)</f>
        <v/>
      </c>
      <c r="AL373" s="73" t="str">
        <f>IF($E373="","",'【様式１】教育課程特例校指定申請書（新規）'!$F$118)</f>
        <v/>
      </c>
      <c r="AM373" s="73" t="str">
        <f>IF($E373="","",'【様式１】教育課程特例校指定申請書（新規）'!$F$124)</f>
        <v/>
      </c>
      <c r="AN373" s="73" t="str">
        <f>IF($E373="","",'【様式１】教育課程特例校指定申請書（新規）'!$F$125)</f>
        <v/>
      </c>
      <c r="AO373" s="73" t="str">
        <f>IF($E373="","",'【様式１】教育課程特例校指定申請書（新規）'!$F$126)</f>
        <v/>
      </c>
      <c r="AP373" s="73" t="str">
        <f>IF($E373="","",'【様式１】教育課程特例校指定申請書（新規）'!$F$127)</f>
        <v/>
      </c>
      <c r="AQ373" s="73" t="str">
        <f>IF($E373="","",'【様式１】教育課程特例校指定申請書（新規）'!$F$128)</f>
        <v/>
      </c>
      <c r="AR373" s="73" t="str">
        <f>IF($E373="","",'【様式１】教育課程特例校指定申請書（新規）'!$F$129)</f>
        <v/>
      </c>
      <c r="AS373" s="74" t="str">
        <f t="shared" si="5"/>
        <v/>
      </c>
    </row>
    <row r="374" spans="1:45">
      <c r="A374" s="64" t="str">
        <f>IF(E374="","",'【様式１】教育課程特例校指定申請書（新規）'!E$22)</f>
        <v/>
      </c>
      <c r="B374" s="65" t="str">
        <f>IF(E374="","",'【様式１】教育課程特例校指定申請書（新規）'!E$20)</f>
        <v/>
      </c>
      <c r="C374" s="65" t="str">
        <f>IF(E374="","",'【様式１】教育課程特例校指定申請書（新規）'!E$19)</f>
        <v/>
      </c>
      <c r="D374" s="70" t="str">
        <f>IF(E374="","",IF('【様式１】教育課程特例校指定申請書（新規）'!E$17="私立（学校法人立）","私立",IF('【様式１】教育課程特例校指定申請書（新規）'!E$17="私立（学校設置会社立）","株立",'【様式１】教育課程特例校指定申請書（新規）'!E$17)))</f>
        <v/>
      </c>
      <c r="E374" s="67"/>
      <c r="F374" s="70" t="str">
        <f>IF(E374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4" s="70" t="str">
        <f>IF(E374="","",IF(MONTH('【様式１】教育課程特例校指定申請書（新規）'!J$5)&lt;4,YEAR('【様式１】教育課程特例校指定申請書（新規）'!J$5),YEAR('【様式１】教育課程特例校指定申請書（新規）'!J$5)+1)+0.4)</f>
        <v/>
      </c>
      <c r="H374" s="65"/>
      <c r="I374" s="65"/>
      <c r="J374" s="65"/>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73" t="str">
        <f>IF($E374="","",'【様式１】教育課程特例校指定申請書（新規）'!$F$113)</f>
        <v/>
      </c>
      <c r="AH374" s="73" t="str">
        <f>IF($E374="","",'【様式１】教育課程特例校指定申請書（新規）'!$F$114)</f>
        <v/>
      </c>
      <c r="AI374" s="73" t="str">
        <f>IF($E374="","",'【様式１】教育課程特例校指定申請書（新規）'!$F$115)</f>
        <v/>
      </c>
      <c r="AJ374" s="73" t="str">
        <f>IF($E374="","",'【様式１】教育課程特例校指定申請書（新規）'!$F$116)</f>
        <v/>
      </c>
      <c r="AK374" s="73" t="str">
        <f>IF($E374="","",'【様式１】教育課程特例校指定申請書（新規）'!$F$117)</f>
        <v/>
      </c>
      <c r="AL374" s="73" t="str">
        <f>IF($E374="","",'【様式１】教育課程特例校指定申請書（新規）'!$F$118)</f>
        <v/>
      </c>
      <c r="AM374" s="73" t="str">
        <f>IF($E374="","",'【様式１】教育課程特例校指定申請書（新規）'!$F$124)</f>
        <v/>
      </c>
      <c r="AN374" s="73" t="str">
        <f>IF($E374="","",'【様式１】教育課程特例校指定申請書（新規）'!$F$125)</f>
        <v/>
      </c>
      <c r="AO374" s="73" t="str">
        <f>IF($E374="","",'【様式１】教育課程特例校指定申請書（新規）'!$F$126)</f>
        <v/>
      </c>
      <c r="AP374" s="73" t="str">
        <f>IF($E374="","",'【様式１】教育課程特例校指定申請書（新規）'!$F$127)</f>
        <v/>
      </c>
      <c r="AQ374" s="73" t="str">
        <f>IF($E374="","",'【様式１】教育課程特例校指定申請書（新規）'!$F$128)</f>
        <v/>
      </c>
      <c r="AR374" s="73" t="str">
        <f>IF($E374="","",'【様式１】教育課程特例校指定申請書（新規）'!$F$129)</f>
        <v/>
      </c>
      <c r="AS374" s="74" t="str">
        <f t="shared" si="5"/>
        <v/>
      </c>
    </row>
    <row r="375" spans="1:45">
      <c r="A375" s="64" t="str">
        <f>IF(E375="","",'【様式１】教育課程特例校指定申請書（新規）'!E$22)</f>
        <v/>
      </c>
      <c r="B375" s="65" t="str">
        <f>IF(E375="","",'【様式１】教育課程特例校指定申請書（新規）'!E$20)</f>
        <v/>
      </c>
      <c r="C375" s="65" t="str">
        <f>IF(E375="","",'【様式１】教育課程特例校指定申請書（新規）'!E$19)</f>
        <v/>
      </c>
      <c r="D375" s="70" t="str">
        <f>IF(E375="","",IF('【様式１】教育課程特例校指定申請書（新規）'!E$17="私立（学校法人立）","私立",IF('【様式１】教育課程特例校指定申請書（新規）'!E$17="私立（学校設置会社立）","株立",'【様式１】教育課程特例校指定申請書（新規）'!E$17)))</f>
        <v/>
      </c>
      <c r="E375" s="67"/>
      <c r="F375" s="70" t="str">
        <f>IF(E375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5" s="70" t="str">
        <f>IF(E375="","",IF(MONTH('【様式１】教育課程特例校指定申請書（新規）'!J$5)&lt;4,YEAR('【様式１】教育課程特例校指定申請書（新規）'!J$5),YEAR('【様式１】教育課程特例校指定申請書（新規）'!J$5)+1)+0.4)</f>
        <v/>
      </c>
      <c r="H375" s="65"/>
      <c r="I375" s="65"/>
      <c r="J375" s="65"/>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73" t="str">
        <f>IF($E375="","",'【様式１】教育課程特例校指定申請書（新規）'!$F$113)</f>
        <v/>
      </c>
      <c r="AH375" s="73" t="str">
        <f>IF($E375="","",'【様式１】教育課程特例校指定申請書（新規）'!$F$114)</f>
        <v/>
      </c>
      <c r="AI375" s="73" t="str">
        <f>IF($E375="","",'【様式１】教育課程特例校指定申請書（新規）'!$F$115)</f>
        <v/>
      </c>
      <c r="AJ375" s="73" t="str">
        <f>IF($E375="","",'【様式１】教育課程特例校指定申請書（新規）'!$F$116)</f>
        <v/>
      </c>
      <c r="AK375" s="73" t="str">
        <f>IF($E375="","",'【様式１】教育課程特例校指定申請書（新規）'!$F$117)</f>
        <v/>
      </c>
      <c r="AL375" s="73" t="str">
        <f>IF($E375="","",'【様式１】教育課程特例校指定申請書（新規）'!$F$118)</f>
        <v/>
      </c>
      <c r="AM375" s="73" t="str">
        <f>IF($E375="","",'【様式１】教育課程特例校指定申請書（新規）'!$F$124)</f>
        <v/>
      </c>
      <c r="AN375" s="73" t="str">
        <f>IF($E375="","",'【様式１】教育課程特例校指定申請書（新規）'!$F$125)</f>
        <v/>
      </c>
      <c r="AO375" s="73" t="str">
        <f>IF($E375="","",'【様式１】教育課程特例校指定申請書（新規）'!$F$126)</f>
        <v/>
      </c>
      <c r="AP375" s="73" t="str">
        <f>IF($E375="","",'【様式１】教育課程特例校指定申請書（新規）'!$F$127)</f>
        <v/>
      </c>
      <c r="AQ375" s="73" t="str">
        <f>IF($E375="","",'【様式１】教育課程特例校指定申請書（新規）'!$F$128)</f>
        <v/>
      </c>
      <c r="AR375" s="73" t="str">
        <f>IF($E375="","",'【様式１】教育課程特例校指定申請書（新規）'!$F$129)</f>
        <v/>
      </c>
      <c r="AS375" s="74" t="str">
        <f t="shared" si="5"/>
        <v/>
      </c>
    </row>
    <row r="376" spans="1:45">
      <c r="A376" s="64" t="str">
        <f>IF(E376="","",'【様式１】教育課程特例校指定申請書（新規）'!E$22)</f>
        <v/>
      </c>
      <c r="B376" s="65" t="str">
        <f>IF(E376="","",'【様式１】教育課程特例校指定申請書（新規）'!E$20)</f>
        <v/>
      </c>
      <c r="C376" s="65" t="str">
        <f>IF(E376="","",'【様式１】教育課程特例校指定申請書（新規）'!E$19)</f>
        <v/>
      </c>
      <c r="D376" s="70" t="str">
        <f>IF(E376="","",IF('【様式１】教育課程特例校指定申請書（新規）'!E$17="私立（学校法人立）","私立",IF('【様式１】教育課程特例校指定申請書（新規）'!E$17="私立（学校設置会社立）","株立",'【様式１】教育課程特例校指定申請書（新規）'!E$17)))</f>
        <v/>
      </c>
      <c r="E376" s="67"/>
      <c r="F376" s="70" t="str">
        <f>IF(E376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6" s="70" t="str">
        <f>IF(E376="","",IF(MONTH('【様式１】教育課程特例校指定申請書（新規）'!J$5)&lt;4,YEAR('【様式１】教育課程特例校指定申請書（新規）'!J$5),YEAR('【様式１】教育課程特例校指定申請書（新規）'!J$5)+1)+0.4)</f>
        <v/>
      </c>
      <c r="H376" s="65"/>
      <c r="I376" s="65"/>
      <c r="J376" s="65"/>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73" t="str">
        <f>IF($E376="","",'【様式１】教育課程特例校指定申請書（新規）'!$F$113)</f>
        <v/>
      </c>
      <c r="AH376" s="73" t="str">
        <f>IF($E376="","",'【様式１】教育課程特例校指定申請書（新規）'!$F$114)</f>
        <v/>
      </c>
      <c r="AI376" s="73" t="str">
        <f>IF($E376="","",'【様式１】教育課程特例校指定申請書（新規）'!$F$115)</f>
        <v/>
      </c>
      <c r="AJ376" s="73" t="str">
        <f>IF($E376="","",'【様式１】教育課程特例校指定申請書（新規）'!$F$116)</f>
        <v/>
      </c>
      <c r="AK376" s="73" t="str">
        <f>IF($E376="","",'【様式１】教育課程特例校指定申請書（新規）'!$F$117)</f>
        <v/>
      </c>
      <c r="AL376" s="73" t="str">
        <f>IF($E376="","",'【様式１】教育課程特例校指定申請書（新規）'!$F$118)</f>
        <v/>
      </c>
      <c r="AM376" s="73" t="str">
        <f>IF($E376="","",'【様式１】教育課程特例校指定申請書（新規）'!$F$124)</f>
        <v/>
      </c>
      <c r="AN376" s="73" t="str">
        <f>IF($E376="","",'【様式１】教育課程特例校指定申請書（新規）'!$F$125)</f>
        <v/>
      </c>
      <c r="AO376" s="73" t="str">
        <f>IF($E376="","",'【様式１】教育課程特例校指定申請書（新規）'!$F$126)</f>
        <v/>
      </c>
      <c r="AP376" s="73" t="str">
        <f>IF($E376="","",'【様式１】教育課程特例校指定申請書（新規）'!$F$127)</f>
        <v/>
      </c>
      <c r="AQ376" s="73" t="str">
        <f>IF($E376="","",'【様式１】教育課程特例校指定申請書（新規）'!$F$128)</f>
        <v/>
      </c>
      <c r="AR376" s="73" t="str">
        <f>IF($E376="","",'【様式１】教育課程特例校指定申請書（新規）'!$F$129)</f>
        <v/>
      </c>
      <c r="AS376" s="74" t="str">
        <f t="shared" si="5"/>
        <v/>
      </c>
    </row>
    <row r="377" spans="1:45">
      <c r="A377" s="64" t="str">
        <f>IF(E377="","",'【様式１】教育課程特例校指定申請書（新規）'!E$22)</f>
        <v/>
      </c>
      <c r="B377" s="65" t="str">
        <f>IF(E377="","",'【様式１】教育課程特例校指定申請書（新規）'!E$20)</f>
        <v/>
      </c>
      <c r="C377" s="65" t="str">
        <f>IF(E377="","",'【様式１】教育課程特例校指定申請書（新規）'!E$19)</f>
        <v/>
      </c>
      <c r="D377" s="70" t="str">
        <f>IF(E377="","",IF('【様式１】教育課程特例校指定申請書（新規）'!E$17="私立（学校法人立）","私立",IF('【様式１】教育課程特例校指定申請書（新規）'!E$17="私立（学校設置会社立）","株立",'【様式１】教育課程特例校指定申請書（新規）'!E$17)))</f>
        <v/>
      </c>
      <c r="E377" s="67"/>
      <c r="F377" s="70" t="str">
        <f>IF(E377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7" s="70" t="str">
        <f>IF(E377="","",IF(MONTH('【様式１】教育課程特例校指定申請書（新規）'!J$5)&lt;4,YEAR('【様式１】教育課程特例校指定申請書（新規）'!J$5),YEAR('【様式１】教育課程特例校指定申請書（新規）'!J$5)+1)+0.4)</f>
        <v/>
      </c>
      <c r="H377" s="65"/>
      <c r="I377" s="65"/>
      <c r="J377" s="65"/>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73" t="str">
        <f>IF($E377="","",'【様式１】教育課程特例校指定申請書（新規）'!$F$113)</f>
        <v/>
      </c>
      <c r="AH377" s="73" t="str">
        <f>IF($E377="","",'【様式１】教育課程特例校指定申請書（新規）'!$F$114)</f>
        <v/>
      </c>
      <c r="AI377" s="73" t="str">
        <f>IF($E377="","",'【様式１】教育課程特例校指定申請書（新規）'!$F$115)</f>
        <v/>
      </c>
      <c r="AJ377" s="73" t="str">
        <f>IF($E377="","",'【様式１】教育課程特例校指定申請書（新規）'!$F$116)</f>
        <v/>
      </c>
      <c r="AK377" s="73" t="str">
        <f>IF($E377="","",'【様式１】教育課程特例校指定申請書（新規）'!$F$117)</f>
        <v/>
      </c>
      <c r="AL377" s="73" t="str">
        <f>IF($E377="","",'【様式１】教育課程特例校指定申請書（新規）'!$F$118)</f>
        <v/>
      </c>
      <c r="AM377" s="73" t="str">
        <f>IF($E377="","",'【様式１】教育課程特例校指定申請書（新規）'!$F$124)</f>
        <v/>
      </c>
      <c r="AN377" s="73" t="str">
        <f>IF($E377="","",'【様式１】教育課程特例校指定申請書（新規）'!$F$125)</f>
        <v/>
      </c>
      <c r="AO377" s="73" t="str">
        <f>IF($E377="","",'【様式１】教育課程特例校指定申請書（新規）'!$F$126)</f>
        <v/>
      </c>
      <c r="AP377" s="73" t="str">
        <f>IF($E377="","",'【様式１】教育課程特例校指定申請書（新規）'!$F$127)</f>
        <v/>
      </c>
      <c r="AQ377" s="73" t="str">
        <f>IF($E377="","",'【様式１】教育課程特例校指定申請書（新規）'!$F$128)</f>
        <v/>
      </c>
      <c r="AR377" s="73" t="str">
        <f>IF($E377="","",'【様式１】教育課程特例校指定申請書（新規）'!$F$129)</f>
        <v/>
      </c>
      <c r="AS377" s="74" t="str">
        <f t="shared" si="5"/>
        <v/>
      </c>
    </row>
    <row r="378" spans="1:45">
      <c r="A378" s="64" t="str">
        <f>IF(E378="","",'【様式１】教育課程特例校指定申請書（新規）'!E$22)</f>
        <v/>
      </c>
      <c r="B378" s="65" t="str">
        <f>IF(E378="","",'【様式１】教育課程特例校指定申請書（新規）'!E$20)</f>
        <v/>
      </c>
      <c r="C378" s="65" t="str">
        <f>IF(E378="","",'【様式１】教育課程特例校指定申請書（新規）'!E$19)</f>
        <v/>
      </c>
      <c r="D378" s="70" t="str">
        <f>IF(E378="","",IF('【様式１】教育課程特例校指定申請書（新規）'!E$17="私立（学校法人立）","私立",IF('【様式１】教育課程特例校指定申請書（新規）'!E$17="私立（学校設置会社立）","株立",'【様式１】教育課程特例校指定申請書（新規）'!E$17)))</f>
        <v/>
      </c>
      <c r="E378" s="67"/>
      <c r="F378" s="70" t="str">
        <f>IF(E378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8" s="70" t="str">
        <f>IF(E378="","",IF(MONTH('【様式１】教育課程特例校指定申請書（新規）'!J$5)&lt;4,YEAR('【様式１】教育課程特例校指定申請書（新規）'!J$5),YEAR('【様式１】教育課程特例校指定申請書（新規）'!J$5)+1)+0.4)</f>
        <v/>
      </c>
      <c r="H378" s="65"/>
      <c r="I378" s="65"/>
      <c r="J378" s="65"/>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73" t="str">
        <f>IF($E378="","",'【様式１】教育課程特例校指定申請書（新規）'!$F$113)</f>
        <v/>
      </c>
      <c r="AH378" s="73" t="str">
        <f>IF($E378="","",'【様式１】教育課程特例校指定申請書（新規）'!$F$114)</f>
        <v/>
      </c>
      <c r="AI378" s="73" t="str">
        <f>IF($E378="","",'【様式１】教育課程特例校指定申請書（新規）'!$F$115)</f>
        <v/>
      </c>
      <c r="AJ378" s="73" t="str">
        <f>IF($E378="","",'【様式１】教育課程特例校指定申請書（新規）'!$F$116)</f>
        <v/>
      </c>
      <c r="AK378" s="73" t="str">
        <f>IF($E378="","",'【様式１】教育課程特例校指定申請書（新規）'!$F$117)</f>
        <v/>
      </c>
      <c r="AL378" s="73" t="str">
        <f>IF($E378="","",'【様式１】教育課程特例校指定申請書（新規）'!$F$118)</f>
        <v/>
      </c>
      <c r="AM378" s="73" t="str">
        <f>IF($E378="","",'【様式１】教育課程特例校指定申請書（新規）'!$F$124)</f>
        <v/>
      </c>
      <c r="AN378" s="73" t="str">
        <f>IF($E378="","",'【様式１】教育課程特例校指定申請書（新規）'!$F$125)</f>
        <v/>
      </c>
      <c r="AO378" s="73" t="str">
        <f>IF($E378="","",'【様式１】教育課程特例校指定申請書（新規）'!$F$126)</f>
        <v/>
      </c>
      <c r="AP378" s="73" t="str">
        <f>IF($E378="","",'【様式１】教育課程特例校指定申請書（新規）'!$F$127)</f>
        <v/>
      </c>
      <c r="AQ378" s="73" t="str">
        <f>IF($E378="","",'【様式１】教育課程特例校指定申請書（新規）'!$F$128)</f>
        <v/>
      </c>
      <c r="AR378" s="73" t="str">
        <f>IF($E378="","",'【様式１】教育課程特例校指定申請書（新規）'!$F$129)</f>
        <v/>
      </c>
      <c r="AS378" s="74" t="str">
        <f t="shared" si="5"/>
        <v/>
      </c>
    </row>
    <row r="379" spans="1:45">
      <c r="A379" s="64" t="str">
        <f>IF(E379="","",'【様式１】教育課程特例校指定申請書（新規）'!E$22)</f>
        <v/>
      </c>
      <c r="B379" s="65" t="str">
        <f>IF(E379="","",'【様式１】教育課程特例校指定申請書（新規）'!E$20)</f>
        <v/>
      </c>
      <c r="C379" s="65" t="str">
        <f>IF(E379="","",'【様式１】教育課程特例校指定申請書（新規）'!E$19)</f>
        <v/>
      </c>
      <c r="D379" s="70" t="str">
        <f>IF(E379="","",IF('【様式１】教育課程特例校指定申請書（新規）'!E$17="私立（学校法人立）","私立",IF('【様式１】教育課程特例校指定申請書（新規）'!E$17="私立（学校設置会社立）","株立",'【様式１】教育課程特例校指定申請書（新規）'!E$17)))</f>
        <v/>
      </c>
      <c r="E379" s="67"/>
      <c r="F379" s="70" t="str">
        <f>IF(E379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79" s="70" t="str">
        <f>IF(E379="","",IF(MONTH('【様式１】教育課程特例校指定申請書（新規）'!J$5)&lt;4,YEAR('【様式１】教育課程特例校指定申請書（新規）'!J$5),YEAR('【様式１】教育課程特例校指定申請書（新規）'!J$5)+1)+0.4)</f>
        <v/>
      </c>
      <c r="H379" s="65"/>
      <c r="I379" s="65"/>
      <c r="J379" s="65"/>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73" t="str">
        <f>IF($E379="","",'【様式１】教育課程特例校指定申請書（新規）'!$F$113)</f>
        <v/>
      </c>
      <c r="AH379" s="73" t="str">
        <f>IF($E379="","",'【様式１】教育課程特例校指定申請書（新規）'!$F$114)</f>
        <v/>
      </c>
      <c r="AI379" s="73" t="str">
        <f>IF($E379="","",'【様式１】教育課程特例校指定申請書（新規）'!$F$115)</f>
        <v/>
      </c>
      <c r="AJ379" s="73" t="str">
        <f>IF($E379="","",'【様式１】教育課程特例校指定申請書（新規）'!$F$116)</f>
        <v/>
      </c>
      <c r="AK379" s="73" t="str">
        <f>IF($E379="","",'【様式１】教育課程特例校指定申請書（新規）'!$F$117)</f>
        <v/>
      </c>
      <c r="AL379" s="73" t="str">
        <f>IF($E379="","",'【様式１】教育課程特例校指定申請書（新規）'!$F$118)</f>
        <v/>
      </c>
      <c r="AM379" s="73" t="str">
        <f>IF($E379="","",'【様式１】教育課程特例校指定申請書（新規）'!$F$124)</f>
        <v/>
      </c>
      <c r="AN379" s="73" t="str">
        <f>IF($E379="","",'【様式１】教育課程特例校指定申請書（新規）'!$F$125)</f>
        <v/>
      </c>
      <c r="AO379" s="73" t="str">
        <f>IF($E379="","",'【様式１】教育課程特例校指定申請書（新規）'!$F$126)</f>
        <v/>
      </c>
      <c r="AP379" s="73" t="str">
        <f>IF($E379="","",'【様式１】教育課程特例校指定申請書（新規）'!$F$127)</f>
        <v/>
      </c>
      <c r="AQ379" s="73" t="str">
        <f>IF($E379="","",'【様式１】教育課程特例校指定申請書（新規）'!$F$128)</f>
        <v/>
      </c>
      <c r="AR379" s="73" t="str">
        <f>IF($E379="","",'【様式１】教育課程特例校指定申請書（新規）'!$F$129)</f>
        <v/>
      </c>
      <c r="AS379" s="74" t="str">
        <f t="shared" si="5"/>
        <v/>
      </c>
    </row>
    <row r="380" spans="1:45">
      <c r="A380" s="64" t="str">
        <f>IF(E380="","",'【様式１】教育課程特例校指定申請書（新規）'!E$22)</f>
        <v/>
      </c>
      <c r="B380" s="65" t="str">
        <f>IF(E380="","",'【様式１】教育課程特例校指定申請書（新規）'!E$20)</f>
        <v/>
      </c>
      <c r="C380" s="65" t="str">
        <f>IF(E380="","",'【様式１】教育課程特例校指定申請書（新規）'!E$19)</f>
        <v/>
      </c>
      <c r="D380" s="70" t="str">
        <f>IF(E380="","",IF('【様式１】教育課程特例校指定申請書（新規）'!E$17="私立（学校法人立）","私立",IF('【様式１】教育課程特例校指定申請書（新規）'!E$17="私立（学校設置会社立）","株立",'【様式１】教育課程特例校指定申請書（新規）'!E$17)))</f>
        <v/>
      </c>
      <c r="E380" s="67"/>
      <c r="F380" s="70" t="str">
        <f>IF(E380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0" s="70" t="str">
        <f>IF(E380="","",IF(MONTH('【様式１】教育課程特例校指定申請書（新規）'!J$5)&lt;4,YEAR('【様式１】教育課程特例校指定申請書（新規）'!J$5),YEAR('【様式１】教育課程特例校指定申請書（新規）'!J$5)+1)+0.4)</f>
        <v/>
      </c>
      <c r="H380" s="65"/>
      <c r="I380" s="65"/>
      <c r="J380" s="65"/>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73" t="str">
        <f>IF($E380="","",'【様式１】教育課程特例校指定申請書（新規）'!$F$113)</f>
        <v/>
      </c>
      <c r="AH380" s="73" t="str">
        <f>IF($E380="","",'【様式１】教育課程特例校指定申請書（新規）'!$F$114)</f>
        <v/>
      </c>
      <c r="AI380" s="73" t="str">
        <f>IF($E380="","",'【様式１】教育課程特例校指定申請書（新規）'!$F$115)</f>
        <v/>
      </c>
      <c r="AJ380" s="73" t="str">
        <f>IF($E380="","",'【様式１】教育課程特例校指定申請書（新規）'!$F$116)</f>
        <v/>
      </c>
      <c r="AK380" s="73" t="str">
        <f>IF($E380="","",'【様式１】教育課程特例校指定申請書（新規）'!$F$117)</f>
        <v/>
      </c>
      <c r="AL380" s="73" t="str">
        <f>IF($E380="","",'【様式１】教育課程特例校指定申請書（新規）'!$F$118)</f>
        <v/>
      </c>
      <c r="AM380" s="73" t="str">
        <f>IF($E380="","",'【様式１】教育課程特例校指定申請書（新規）'!$F$124)</f>
        <v/>
      </c>
      <c r="AN380" s="73" t="str">
        <f>IF($E380="","",'【様式１】教育課程特例校指定申請書（新規）'!$F$125)</f>
        <v/>
      </c>
      <c r="AO380" s="73" t="str">
        <f>IF($E380="","",'【様式１】教育課程特例校指定申請書（新規）'!$F$126)</f>
        <v/>
      </c>
      <c r="AP380" s="73" t="str">
        <f>IF($E380="","",'【様式１】教育課程特例校指定申請書（新規）'!$F$127)</f>
        <v/>
      </c>
      <c r="AQ380" s="73" t="str">
        <f>IF($E380="","",'【様式１】教育課程特例校指定申請書（新規）'!$F$128)</f>
        <v/>
      </c>
      <c r="AR380" s="73" t="str">
        <f>IF($E380="","",'【様式１】教育課程特例校指定申請書（新規）'!$F$129)</f>
        <v/>
      </c>
      <c r="AS380" s="74" t="str">
        <f t="shared" si="5"/>
        <v/>
      </c>
    </row>
    <row r="381" spans="1:45">
      <c r="A381" s="64" t="str">
        <f>IF(E381="","",'【様式１】教育課程特例校指定申請書（新規）'!E$22)</f>
        <v/>
      </c>
      <c r="B381" s="65" t="str">
        <f>IF(E381="","",'【様式１】教育課程特例校指定申請書（新規）'!E$20)</f>
        <v/>
      </c>
      <c r="C381" s="65" t="str">
        <f>IF(E381="","",'【様式１】教育課程特例校指定申請書（新規）'!E$19)</f>
        <v/>
      </c>
      <c r="D381" s="70" t="str">
        <f>IF(E381="","",IF('【様式１】教育課程特例校指定申請書（新規）'!E$17="私立（学校法人立）","私立",IF('【様式１】教育課程特例校指定申請書（新規）'!E$17="私立（学校設置会社立）","株立",'【様式１】教育課程特例校指定申請書（新規）'!E$17)))</f>
        <v/>
      </c>
      <c r="E381" s="67"/>
      <c r="F381" s="70" t="str">
        <f>IF(E381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1" s="70" t="str">
        <f>IF(E381="","",IF(MONTH('【様式１】教育課程特例校指定申請書（新規）'!J$5)&lt;4,YEAR('【様式１】教育課程特例校指定申請書（新規）'!J$5),YEAR('【様式１】教育課程特例校指定申請書（新規）'!J$5)+1)+0.4)</f>
        <v/>
      </c>
      <c r="H381" s="65"/>
      <c r="I381" s="65"/>
      <c r="J381" s="65"/>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73" t="str">
        <f>IF($E381="","",'【様式１】教育課程特例校指定申請書（新規）'!$F$113)</f>
        <v/>
      </c>
      <c r="AH381" s="73" t="str">
        <f>IF($E381="","",'【様式１】教育課程特例校指定申請書（新規）'!$F$114)</f>
        <v/>
      </c>
      <c r="AI381" s="73" t="str">
        <f>IF($E381="","",'【様式１】教育課程特例校指定申請書（新規）'!$F$115)</f>
        <v/>
      </c>
      <c r="AJ381" s="73" t="str">
        <f>IF($E381="","",'【様式１】教育課程特例校指定申請書（新規）'!$F$116)</f>
        <v/>
      </c>
      <c r="AK381" s="73" t="str">
        <f>IF($E381="","",'【様式１】教育課程特例校指定申請書（新規）'!$F$117)</f>
        <v/>
      </c>
      <c r="AL381" s="73" t="str">
        <f>IF($E381="","",'【様式１】教育課程特例校指定申請書（新規）'!$F$118)</f>
        <v/>
      </c>
      <c r="AM381" s="73" t="str">
        <f>IF($E381="","",'【様式１】教育課程特例校指定申請書（新規）'!$F$124)</f>
        <v/>
      </c>
      <c r="AN381" s="73" t="str">
        <f>IF($E381="","",'【様式１】教育課程特例校指定申請書（新規）'!$F$125)</f>
        <v/>
      </c>
      <c r="AO381" s="73" t="str">
        <f>IF($E381="","",'【様式１】教育課程特例校指定申請書（新規）'!$F$126)</f>
        <v/>
      </c>
      <c r="AP381" s="73" t="str">
        <f>IF($E381="","",'【様式１】教育課程特例校指定申請書（新規）'!$F$127)</f>
        <v/>
      </c>
      <c r="AQ381" s="73" t="str">
        <f>IF($E381="","",'【様式１】教育課程特例校指定申請書（新規）'!$F$128)</f>
        <v/>
      </c>
      <c r="AR381" s="73" t="str">
        <f>IF($E381="","",'【様式１】教育課程特例校指定申請書（新規）'!$F$129)</f>
        <v/>
      </c>
      <c r="AS381" s="74" t="str">
        <f t="shared" si="5"/>
        <v/>
      </c>
    </row>
    <row r="382" spans="1:45">
      <c r="A382" s="64" t="str">
        <f>IF(E382="","",'【様式１】教育課程特例校指定申請書（新規）'!E$22)</f>
        <v/>
      </c>
      <c r="B382" s="65" t="str">
        <f>IF(E382="","",'【様式１】教育課程特例校指定申請書（新規）'!E$20)</f>
        <v/>
      </c>
      <c r="C382" s="65" t="str">
        <f>IF(E382="","",'【様式１】教育課程特例校指定申請書（新規）'!E$19)</f>
        <v/>
      </c>
      <c r="D382" s="70" t="str">
        <f>IF(E382="","",IF('【様式１】教育課程特例校指定申請書（新規）'!E$17="私立（学校法人立）","私立",IF('【様式１】教育課程特例校指定申請書（新規）'!E$17="私立（学校設置会社立）","株立",'【様式１】教育課程特例校指定申請書（新規）'!E$17)))</f>
        <v/>
      </c>
      <c r="E382" s="67"/>
      <c r="F382" s="70" t="str">
        <f>IF(E382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2" s="70" t="str">
        <f>IF(E382="","",IF(MONTH('【様式１】教育課程特例校指定申請書（新規）'!J$5)&lt;4,YEAR('【様式１】教育課程特例校指定申請書（新規）'!J$5),YEAR('【様式１】教育課程特例校指定申請書（新規）'!J$5)+1)+0.4)</f>
        <v/>
      </c>
      <c r="H382" s="65"/>
      <c r="I382" s="65"/>
      <c r="J382" s="65"/>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73" t="str">
        <f>IF($E382="","",'【様式１】教育課程特例校指定申請書（新規）'!$F$113)</f>
        <v/>
      </c>
      <c r="AH382" s="73" t="str">
        <f>IF($E382="","",'【様式１】教育課程特例校指定申請書（新規）'!$F$114)</f>
        <v/>
      </c>
      <c r="AI382" s="73" t="str">
        <f>IF($E382="","",'【様式１】教育課程特例校指定申請書（新規）'!$F$115)</f>
        <v/>
      </c>
      <c r="AJ382" s="73" t="str">
        <f>IF($E382="","",'【様式１】教育課程特例校指定申請書（新規）'!$F$116)</f>
        <v/>
      </c>
      <c r="AK382" s="73" t="str">
        <f>IF($E382="","",'【様式１】教育課程特例校指定申請書（新規）'!$F$117)</f>
        <v/>
      </c>
      <c r="AL382" s="73" t="str">
        <f>IF($E382="","",'【様式１】教育課程特例校指定申請書（新規）'!$F$118)</f>
        <v/>
      </c>
      <c r="AM382" s="73" t="str">
        <f>IF($E382="","",'【様式１】教育課程特例校指定申請書（新規）'!$F$124)</f>
        <v/>
      </c>
      <c r="AN382" s="73" t="str">
        <f>IF($E382="","",'【様式１】教育課程特例校指定申請書（新規）'!$F$125)</f>
        <v/>
      </c>
      <c r="AO382" s="73" t="str">
        <f>IF($E382="","",'【様式１】教育課程特例校指定申請書（新規）'!$F$126)</f>
        <v/>
      </c>
      <c r="AP382" s="73" t="str">
        <f>IF($E382="","",'【様式１】教育課程特例校指定申請書（新規）'!$F$127)</f>
        <v/>
      </c>
      <c r="AQ382" s="73" t="str">
        <f>IF($E382="","",'【様式１】教育課程特例校指定申請書（新規）'!$F$128)</f>
        <v/>
      </c>
      <c r="AR382" s="73" t="str">
        <f>IF($E382="","",'【様式１】教育課程特例校指定申請書（新規）'!$F$129)</f>
        <v/>
      </c>
      <c r="AS382" s="74" t="str">
        <f t="shared" si="5"/>
        <v/>
      </c>
    </row>
    <row r="383" spans="1:45">
      <c r="A383" s="64" t="str">
        <f>IF(E383="","",'【様式１】教育課程特例校指定申請書（新規）'!E$22)</f>
        <v/>
      </c>
      <c r="B383" s="65" t="str">
        <f>IF(E383="","",'【様式１】教育課程特例校指定申請書（新規）'!E$20)</f>
        <v/>
      </c>
      <c r="C383" s="65" t="str">
        <f>IF(E383="","",'【様式１】教育課程特例校指定申請書（新規）'!E$19)</f>
        <v/>
      </c>
      <c r="D383" s="70" t="str">
        <f>IF(E383="","",IF('【様式１】教育課程特例校指定申請書（新規）'!E$17="私立（学校法人立）","私立",IF('【様式１】教育課程特例校指定申請書（新規）'!E$17="私立（学校設置会社立）","株立",'【様式１】教育課程特例校指定申請書（新規）'!E$17)))</f>
        <v/>
      </c>
      <c r="E383" s="67"/>
      <c r="F383" s="70" t="str">
        <f>IF(E383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3" s="70" t="str">
        <f>IF(E383="","",IF(MONTH('【様式１】教育課程特例校指定申請書（新規）'!J$5)&lt;4,YEAR('【様式１】教育課程特例校指定申請書（新規）'!J$5),YEAR('【様式１】教育課程特例校指定申請書（新規）'!J$5)+1)+0.4)</f>
        <v/>
      </c>
      <c r="H383" s="65"/>
      <c r="I383" s="65"/>
      <c r="J383" s="65"/>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73" t="str">
        <f>IF($E383="","",'【様式１】教育課程特例校指定申請書（新規）'!$F$113)</f>
        <v/>
      </c>
      <c r="AH383" s="73" t="str">
        <f>IF($E383="","",'【様式１】教育課程特例校指定申請書（新規）'!$F$114)</f>
        <v/>
      </c>
      <c r="AI383" s="73" t="str">
        <f>IF($E383="","",'【様式１】教育課程特例校指定申請書（新規）'!$F$115)</f>
        <v/>
      </c>
      <c r="AJ383" s="73" t="str">
        <f>IF($E383="","",'【様式１】教育課程特例校指定申請書（新規）'!$F$116)</f>
        <v/>
      </c>
      <c r="AK383" s="73" t="str">
        <f>IF($E383="","",'【様式１】教育課程特例校指定申請書（新規）'!$F$117)</f>
        <v/>
      </c>
      <c r="AL383" s="73" t="str">
        <f>IF($E383="","",'【様式１】教育課程特例校指定申請書（新規）'!$F$118)</f>
        <v/>
      </c>
      <c r="AM383" s="73" t="str">
        <f>IF($E383="","",'【様式１】教育課程特例校指定申請書（新規）'!$F$124)</f>
        <v/>
      </c>
      <c r="AN383" s="73" t="str">
        <f>IF($E383="","",'【様式１】教育課程特例校指定申請書（新規）'!$F$125)</f>
        <v/>
      </c>
      <c r="AO383" s="73" t="str">
        <f>IF($E383="","",'【様式１】教育課程特例校指定申請書（新規）'!$F$126)</f>
        <v/>
      </c>
      <c r="AP383" s="73" t="str">
        <f>IF($E383="","",'【様式１】教育課程特例校指定申請書（新規）'!$F$127)</f>
        <v/>
      </c>
      <c r="AQ383" s="73" t="str">
        <f>IF($E383="","",'【様式１】教育課程特例校指定申請書（新規）'!$F$128)</f>
        <v/>
      </c>
      <c r="AR383" s="73" t="str">
        <f>IF($E383="","",'【様式１】教育課程特例校指定申請書（新規）'!$F$129)</f>
        <v/>
      </c>
      <c r="AS383" s="74" t="str">
        <f t="shared" si="5"/>
        <v/>
      </c>
    </row>
    <row r="384" spans="1:45">
      <c r="A384" s="64" t="str">
        <f>IF(E384="","",'【様式１】教育課程特例校指定申請書（新規）'!E$22)</f>
        <v/>
      </c>
      <c r="B384" s="65" t="str">
        <f>IF(E384="","",'【様式１】教育課程特例校指定申請書（新規）'!E$20)</f>
        <v/>
      </c>
      <c r="C384" s="65" t="str">
        <f>IF(E384="","",'【様式１】教育課程特例校指定申請書（新規）'!E$19)</f>
        <v/>
      </c>
      <c r="D384" s="70" t="str">
        <f>IF(E384="","",IF('【様式１】教育課程特例校指定申請書（新規）'!E$17="私立（学校法人立）","私立",IF('【様式１】教育課程特例校指定申請書（新規）'!E$17="私立（学校設置会社立）","株立",'【様式１】教育課程特例校指定申請書（新規）'!E$17)))</f>
        <v/>
      </c>
      <c r="E384" s="67"/>
      <c r="F384" s="70" t="str">
        <f>IF(E384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4" s="70" t="str">
        <f>IF(E384="","",IF(MONTH('【様式１】教育課程特例校指定申請書（新規）'!J$5)&lt;4,YEAR('【様式１】教育課程特例校指定申請書（新規）'!J$5),YEAR('【様式１】教育課程特例校指定申請書（新規）'!J$5)+1)+0.4)</f>
        <v/>
      </c>
      <c r="H384" s="65"/>
      <c r="I384" s="65"/>
      <c r="J384" s="65"/>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73" t="str">
        <f>IF($E384="","",'【様式１】教育課程特例校指定申請書（新規）'!$F$113)</f>
        <v/>
      </c>
      <c r="AH384" s="73" t="str">
        <f>IF($E384="","",'【様式１】教育課程特例校指定申請書（新規）'!$F$114)</f>
        <v/>
      </c>
      <c r="AI384" s="73" t="str">
        <f>IF($E384="","",'【様式１】教育課程特例校指定申請書（新規）'!$F$115)</f>
        <v/>
      </c>
      <c r="AJ384" s="73" t="str">
        <f>IF($E384="","",'【様式１】教育課程特例校指定申請書（新規）'!$F$116)</f>
        <v/>
      </c>
      <c r="AK384" s="73" t="str">
        <f>IF($E384="","",'【様式１】教育課程特例校指定申請書（新規）'!$F$117)</f>
        <v/>
      </c>
      <c r="AL384" s="73" t="str">
        <f>IF($E384="","",'【様式１】教育課程特例校指定申請書（新規）'!$F$118)</f>
        <v/>
      </c>
      <c r="AM384" s="73" t="str">
        <f>IF($E384="","",'【様式１】教育課程特例校指定申請書（新規）'!$F$124)</f>
        <v/>
      </c>
      <c r="AN384" s="73" t="str">
        <f>IF($E384="","",'【様式１】教育課程特例校指定申請書（新規）'!$F$125)</f>
        <v/>
      </c>
      <c r="AO384" s="73" t="str">
        <f>IF($E384="","",'【様式１】教育課程特例校指定申請書（新規）'!$F$126)</f>
        <v/>
      </c>
      <c r="AP384" s="73" t="str">
        <f>IF($E384="","",'【様式１】教育課程特例校指定申請書（新規）'!$F$127)</f>
        <v/>
      </c>
      <c r="AQ384" s="73" t="str">
        <f>IF($E384="","",'【様式１】教育課程特例校指定申請書（新規）'!$F$128)</f>
        <v/>
      </c>
      <c r="AR384" s="73" t="str">
        <f>IF($E384="","",'【様式１】教育課程特例校指定申請書（新規）'!$F$129)</f>
        <v/>
      </c>
      <c r="AS384" s="74" t="str">
        <f t="shared" si="5"/>
        <v/>
      </c>
    </row>
    <row r="385" spans="1:45">
      <c r="A385" s="64" t="str">
        <f>IF(E385="","",'【様式１】教育課程特例校指定申請書（新規）'!E$22)</f>
        <v/>
      </c>
      <c r="B385" s="65" t="str">
        <f>IF(E385="","",'【様式１】教育課程特例校指定申請書（新規）'!E$20)</f>
        <v/>
      </c>
      <c r="C385" s="65" t="str">
        <f>IF(E385="","",'【様式１】教育課程特例校指定申請書（新規）'!E$19)</f>
        <v/>
      </c>
      <c r="D385" s="70" t="str">
        <f>IF(E385="","",IF('【様式１】教育課程特例校指定申請書（新規）'!E$17="私立（学校法人立）","私立",IF('【様式１】教育課程特例校指定申請書（新規）'!E$17="私立（学校設置会社立）","株立",'【様式１】教育課程特例校指定申請書（新規）'!E$17)))</f>
        <v/>
      </c>
      <c r="E385" s="67"/>
      <c r="F385" s="70" t="str">
        <f>IF(E385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5" s="70" t="str">
        <f>IF(E385="","",IF(MONTH('【様式１】教育課程特例校指定申請書（新規）'!J$5)&lt;4,YEAR('【様式１】教育課程特例校指定申請書（新規）'!J$5),YEAR('【様式１】教育課程特例校指定申請書（新規）'!J$5)+1)+0.4)</f>
        <v/>
      </c>
      <c r="H385" s="65"/>
      <c r="I385" s="65"/>
      <c r="J385" s="65"/>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73" t="str">
        <f>IF($E385="","",'【様式１】教育課程特例校指定申請書（新規）'!$F$113)</f>
        <v/>
      </c>
      <c r="AH385" s="73" t="str">
        <f>IF($E385="","",'【様式１】教育課程特例校指定申請書（新規）'!$F$114)</f>
        <v/>
      </c>
      <c r="AI385" s="73" t="str">
        <f>IF($E385="","",'【様式１】教育課程特例校指定申請書（新規）'!$F$115)</f>
        <v/>
      </c>
      <c r="AJ385" s="73" t="str">
        <f>IF($E385="","",'【様式１】教育課程特例校指定申請書（新規）'!$F$116)</f>
        <v/>
      </c>
      <c r="AK385" s="73" t="str">
        <f>IF($E385="","",'【様式１】教育課程特例校指定申請書（新規）'!$F$117)</f>
        <v/>
      </c>
      <c r="AL385" s="73" t="str">
        <f>IF($E385="","",'【様式１】教育課程特例校指定申請書（新規）'!$F$118)</f>
        <v/>
      </c>
      <c r="AM385" s="73" t="str">
        <f>IF($E385="","",'【様式１】教育課程特例校指定申請書（新規）'!$F$124)</f>
        <v/>
      </c>
      <c r="AN385" s="73" t="str">
        <f>IF($E385="","",'【様式１】教育課程特例校指定申請書（新規）'!$F$125)</f>
        <v/>
      </c>
      <c r="AO385" s="73" t="str">
        <f>IF($E385="","",'【様式１】教育課程特例校指定申請書（新規）'!$F$126)</f>
        <v/>
      </c>
      <c r="AP385" s="73" t="str">
        <f>IF($E385="","",'【様式１】教育課程特例校指定申請書（新規）'!$F$127)</f>
        <v/>
      </c>
      <c r="AQ385" s="73" t="str">
        <f>IF($E385="","",'【様式１】教育課程特例校指定申請書（新規）'!$F$128)</f>
        <v/>
      </c>
      <c r="AR385" s="73" t="str">
        <f>IF($E385="","",'【様式１】教育課程特例校指定申請書（新規）'!$F$129)</f>
        <v/>
      </c>
      <c r="AS385" s="74" t="str">
        <f t="shared" si="5"/>
        <v/>
      </c>
    </row>
    <row r="386" spans="1:45">
      <c r="A386" s="64" t="str">
        <f>IF(E386="","",'【様式１】教育課程特例校指定申請書（新規）'!E$22)</f>
        <v/>
      </c>
      <c r="B386" s="65" t="str">
        <f>IF(E386="","",'【様式１】教育課程特例校指定申請書（新規）'!E$20)</f>
        <v/>
      </c>
      <c r="C386" s="65" t="str">
        <f>IF(E386="","",'【様式１】教育課程特例校指定申請書（新規）'!E$19)</f>
        <v/>
      </c>
      <c r="D386" s="70" t="str">
        <f>IF(E386="","",IF('【様式１】教育課程特例校指定申請書（新規）'!E$17="私立（学校法人立）","私立",IF('【様式１】教育課程特例校指定申請書（新規）'!E$17="私立（学校設置会社立）","株立",'【様式１】教育課程特例校指定申請書（新規）'!E$17)))</f>
        <v/>
      </c>
      <c r="E386" s="67"/>
      <c r="F386" s="70" t="str">
        <f>IF(E386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6" s="70" t="str">
        <f>IF(E386="","",IF(MONTH('【様式１】教育課程特例校指定申請書（新規）'!J$5)&lt;4,YEAR('【様式１】教育課程特例校指定申請書（新規）'!J$5),YEAR('【様式１】教育課程特例校指定申請書（新規）'!J$5)+1)+0.4)</f>
        <v/>
      </c>
      <c r="H386" s="65"/>
      <c r="I386" s="65"/>
      <c r="J386" s="65"/>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73" t="str">
        <f>IF($E386="","",'【様式１】教育課程特例校指定申請書（新規）'!$F$113)</f>
        <v/>
      </c>
      <c r="AH386" s="73" t="str">
        <f>IF($E386="","",'【様式１】教育課程特例校指定申請書（新規）'!$F$114)</f>
        <v/>
      </c>
      <c r="AI386" s="73" t="str">
        <f>IF($E386="","",'【様式１】教育課程特例校指定申請書（新規）'!$F$115)</f>
        <v/>
      </c>
      <c r="AJ386" s="73" t="str">
        <f>IF($E386="","",'【様式１】教育課程特例校指定申請書（新規）'!$F$116)</f>
        <v/>
      </c>
      <c r="AK386" s="73" t="str">
        <f>IF($E386="","",'【様式１】教育課程特例校指定申請書（新規）'!$F$117)</f>
        <v/>
      </c>
      <c r="AL386" s="73" t="str">
        <f>IF($E386="","",'【様式１】教育課程特例校指定申請書（新規）'!$F$118)</f>
        <v/>
      </c>
      <c r="AM386" s="73" t="str">
        <f>IF($E386="","",'【様式１】教育課程特例校指定申請書（新規）'!$F$124)</f>
        <v/>
      </c>
      <c r="AN386" s="73" t="str">
        <f>IF($E386="","",'【様式１】教育課程特例校指定申請書（新規）'!$F$125)</f>
        <v/>
      </c>
      <c r="AO386" s="73" t="str">
        <f>IF($E386="","",'【様式１】教育課程特例校指定申請書（新規）'!$F$126)</f>
        <v/>
      </c>
      <c r="AP386" s="73" t="str">
        <f>IF($E386="","",'【様式１】教育課程特例校指定申請書（新規）'!$F$127)</f>
        <v/>
      </c>
      <c r="AQ386" s="73" t="str">
        <f>IF($E386="","",'【様式１】教育課程特例校指定申請書（新規）'!$F$128)</f>
        <v/>
      </c>
      <c r="AR386" s="73" t="str">
        <f>IF($E386="","",'【様式１】教育課程特例校指定申請書（新規）'!$F$129)</f>
        <v/>
      </c>
      <c r="AS386" s="74" t="str">
        <f t="shared" si="5"/>
        <v/>
      </c>
    </row>
    <row r="387" spans="1:45">
      <c r="A387" s="64" t="str">
        <f>IF(E387="","",'【様式１】教育課程特例校指定申請書（新規）'!E$22)</f>
        <v/>
      </c>
      <c r="B387" s="65" t="str">
        <f>IF(E387="","",'【様式１】教育課程特例校指定申請書（新規）'!E$20)</f>
        <v/>
      </c>
      <c r="C387" s="65" t="str">
        <f>IF(E387="","",'【様式１】教育課程特例校指定申請書（新規）'!E$19)</f>
        <v/>
      </c>
      <c r="D387" s="70" t="str">
        <f>IF(E387="","",IF('【様式１】教育課程特例校指定申請書（新規）'!E$17="私立（学校法人立）","私立",IF('【様式１】教育課程特例校指定申請書（新規）'!E$17="私立（学校設置会社立）","株立",'【様式１】教育課程特例校指定申請書（新規）'!E$17)))</f>
        <v/>
      </c>
      <c r="E387" s="67"/>
      <c r="F387" s="70" t="str">
        <f>IF(E387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7" s="70" t="str">
        <f>IF(E387="","",IF(MONTH('【様式１】教育課程特例校指定申請書（新規）'!J$5)&lt;4,YEAR('【様式１】教育課程特例校指定申請書（新規）'!J$5),YEAR('【様式１】教育課程特例校指定申請書（新規）'!J$5)+1)+0.4)</f>
        <v/>
      </c>
      <c r="H387" s="65"/>
      <c r="I387" s="65"/>
      <c r="J387" s="65"/>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73" t="str">
        <f>IF($E387="","",'【様式１】教育課程特例校指定申請書（新規）'!$F$113)</f>
        <v/>
      </c>
      <c r="AH387" s="73" t="str">
        <f>IF($E387="","",'【様式１】教育課程特例校指定申請書（新規）'!$F$114)</f>
        <v/>
      </c>
      <c r="AI387" s="73" t="str">
        <f>IF($E387="","",'【様式１】教育課程特例校指定申請書（新規）'!$F$115)</f>
        <v/>
      </c>
      <c r="AJ387" s="73" t="str">
        <f>IF($E387="","",'【様式１】教育課程特例校指定申請書（新規）'!$F$116)</f>
        <v/>
      </c>
      <c r="AK387" s="73" t="str">
        <f>IF($E387="","",'【様式１】教育課程特例校指定申請書（新規）'!$F$117)</f>
        <v/>
      </c>
      <c r="AL387" s="73" t="str">
        <f>IF($E387="","",'【様式１】教育課程特例校指定申請書（新規）'!$F$118)</f>
        <v/>
      </c>
      <c r="AM387" s="73" t="str">
        <f>IF($E387="","",'【様式１】教育課程特例校指定申請書（新規）'!$F$124)</f>
        <v/>
      </c>
      <c r="AN387" s="73" t="str">
        <f>IF($E387="","",'【様式１】教育課程特例校指定申請書（新規）'!$F$125)</f>
        <v/>
      </c>
      <c r="AO387" s="73" t="str">
        <f>IF($E387="","",'【様式１】教育課程特例校指定申請書（新規）'!$F$126)</f>
        <v/>
      </c>
      <c r="AP387" s="73" t="str">
        <f>IF($E387="","",'【様式１】教育課程特例校指定申請書（新規）'!$F$127)</f>
        <v/>
      </c>
      <c r="AQ387" s="73" t="str">
        <f>IF($E387="","",'【様式１】教育課程特例校指定申請書（新規）'!$F$128)</f>
        <v/>
      </c>
      <c r="AR387" s="73" t="str">
        <f>IF($E387="","",'【様式１】教育課程特例校指定申請書（新規）'!$F$129)</f>
        <v/>
      </c>
      <c r="AS387" s="74" t="str">
        <f t="shared" si="5"/>
        <v/>
      </c>
    </row>
    <row r="388" spans="1:45">
      <c r="A388" s="64" t="str">
        <f>IF(E388="","",'【様式１】教育課程特例校指定申請書（新規）'!E$22)</f>
        <v/>
      </c>
      <c r="B388" s="65" t="str">
        <f>IF(E388="","",'【様式１】教育課程特例校指定申請書（新規）'!E$20)</f>
        <v/>
      </c>
      <c r="C388" s="65" t="str">
        <f>IF(E388="","",'【様式１】教育課程特例校指定申請書（新規）'!E$19)</f>
        <v/>
      </c>
      <c r="D388" s="70" t="str">
        <f>IF(E388="","",IF('【様式１】教育課程特例校指定申請書（新規）'!E$17="私立（学校法人立）","私立",IF('【様式１】教育課程特例校指定申請書（新規）'!E$17="私立（学校設置会社立）","株立",'【様式１】教育課程特例校指定申請書（新規）'!E$17)))</f>
        <v/>
      </c>
      <c r="E388" s="67"/>
      <c r="F388" s="70" t="str">
        <f>IF(E388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8" s="70" t="str">
        <f>IF(E388="","",IF(MONTH('【様式１】教育課程特例校指定申請書（新規）'!J$5)&lt;4,YEAR('【様式１】教育課程特例校指定申請書（新規）'!J$5),YEAR('【様式１】教育課程特例校指定申請書（新規）'!J$5)+1)+0.4)</f>
        <v/>
      </c>
      <c r="H388" s="65"/>
      <c r="I388" s="65"/>
      <c r="J388" s="65"/>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73" t="str">
        <f>IF($E388="","",'【様式１】教育課程特例校指定申請書（新規）'!$F$113)</f>
        <v/>
      </c>
      <c r="AH388" s="73" t="str">
        <f>IF($E388="","",'【様式１】教育課程特例校指定申請書（新規）'!$F$114)</f>
        <v/>
      </c>
      <c r="AI388" s="73" t="str">
        <f>IF($E388="","",'【様式１】教育課程特例校指定申請書（新規）'!$F$115)</f>
        <v/>
      </c>
      <c r="AJ388" s="73" t="str">
        <f>IF($E388="","",'【様式１】教育課程特例校指定申請書（新規）'!$F$116)</f>
        <v/>
      </c>
      <c r="AK388" s="73" t="str">
        <f>IF($E388="","",'【様式１】教育課程特例校指定申請書（新規）'!$F$117)</f>
        <v/>
      </c>
      <c r="AL388" s="73" t="str">
        <f>IF($E388="","",'【様式１】教育課程特例校指定申請書（新規）'!$F$118)</f>
        <v/>
      </c>
      <c r="AM388" s="73" t="str">
        <f>IF($E388="","",'【様式１】教育課程特例校指定申請書（新規）'!$F$124)</f>
        <v/>
      </c>
      <c r="AN388" s="73" t="str">
        <f>IF($E388="","",'【様式１】教育課程特例校指定申請書（新規）'!$F$125)</f>
        <v/>
      </c>
      <c r="AO388" s="73" t="str">
        <f>IF($E388="","",'【様式１】教育課程特例校指定申請書（新規）'!$F$126)</f>
        <v/>
      </c>
      <c r="AP388" s="73" t="str">
        <f>IF($E388="","",'【様式１】教育課程特例校指定申請書（新規）'!$F$127)</f>
        <v/>
      </c>
      <c r="AQ388" s="73" t="str">
        <f>IF($E388="","",'【様式１】教育課程特例校指定申請書（新規）'!$F$128)</f>
        <v/>
      </c>
      <c r="AR388" s="73" t="str">
        <f>IF($E388="","",'【様式１】教育課程特例校指定申請書（新規）'!$F$129)</f>
        <v/>
      </c>
      <c r="AS388" s="74" t="str">
        <f t="shared" si="5"/>
        <v/>
      </c>
    </row>
    <row r="389" spans="1:45">
      <c r="A389" s="64" t="str">
        <f>IF(E389="","",'【様式１】教育課程特例校指定申請書（新規）'!E$22)</f>
        <v/>
      </c>
      <c r="B389" s="65" t="str">
        <f>IF(E389="","",'【様式１】教育課程特例校指定申請書（新規）'!E$20)</f>
        <v/>
      </c>
      <c r="C389" s="65" t="str">
        <f>IF(E389="","",'【様式１】教育課程特例校指定申請書（新規）'!E$19)</f>
        <v/>
      </c>
      <c r="D389" s="70" t="str">
        <f>IF(E389="","",IF('【様式１】教育課程特例校指定申請書（新規）'!E$17="私立（学校法人立）","私立",IF('【様式１】教育課程特例校指定申請書（新規）'!E$17="私立（学校設置会社立）","株立",'【様式１】教育課程特例校指定申請書（新規）'!E$17)))</f>
        <v/>
      </c>
      <c r="E389" s="67"/>
      <c r="F389" s="70" t="str">
        <f>IF(E389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89" s="70" t="str">
        <f>IF(E389="","",IF(MONTH('【様式１】教育課程特例校指定申請書（新規）'!J$5)&lt;4,YEAR('【様式１】教育課程特例校指定申請書（新規）'!J$5),YEAR('【様式１】教育課程特例校指定申請書（新規）'!J$5)+1)+0.4)</f>
        <v/>
      </c>
      <c r="H389" s="65"/>
      <c r="I389" s="65"/>
      <c r="J389" s="65"/>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73" t="str">
        <f>IF($E389="","",'【様式１】教育課程特例校指定申請書（新規）'!$F$113)</f>
        <v/>
      </c>
      <c r="AH389" s="73" t="str">
        <f>IF($E389="","",'【様式１】教育課程特例校指定申請書（新規）'!$F$114)</f>
        <v/>
      </c>
      <c r="AI389" s="73" t="str">
        <f>IF($E389="","",'【様式１】教育課程特例校指定申請書（新規）'!$F$115)</f>
        <v/>
      </c>
      <c r="AJ389" s="73" t="str">
        <f>IF($E389="","",'【様式１】教育課程特例校指定申請書（新規）'!$F$116)</f>
        <v/>
      </c>
      <c r="AK389" s="73" t="str">
        <f>IF($E389="","",'【様式１】教育課程特例校指定申請書（新規）'!$F$117)</f>
        <v/>
      </c>
      <c r="AL389" s="73" t="str">
        <f>IF($E389="","",'【様式１】教育課程特例校指定申請書（新規）'!$F$118)</f>
        <v/>
      </c>
      <c r="AM389" s="73" t="str">
        <f>IF($E389="","",'【様式１】教育課程特例校指定申請書（新規）'!$F$124)</f>
        <v/>
      </c>
      <c r="AN389" s="73" t="str">
        <f>IF($E389="","",'【様式１】教育課程特例校指定申請書（新規）'!$F$125)</f>
        <v/>
      </c>
      <c r="AO389" s="73" t="str">
        <f>IF($E389="","",'【様式１】教育課程特例校指定申請書（新規）'!$F$126)</f>
        <v/>
      </c>
      <c r="AP389" s="73" t="str">
        <f>IF($E389="","",'【様式１】教育課程特例校指定申請書（新規）'!$F$127)</f>
        <v/>
      </c>
      <c r="AQ389" s="73" t="str">
        <f>IF($E389="","",'【様式１】教育課程特例校指定申請書（新規）'!$F$128)</f>
        <v/>
      </c>
      <c r="AR389" s="73" t="str">
        <f>IF($E389="","",'【様式１】教育課程特例校指定申請書（新規）'!$F$129)</f>
        <v/>
      </c>
      <c r="AS389" s="74" t="str">
        <f t="shared" si="5"/>
        <v/>
      </c>
    </row>
    <row r="390" spans="1:45">
      <c r="A390" s="64" t="str">
        <f>IF(E390="","",'【様式１】教育課程特例校指定申請書（新規）'!E$22)</f>
        <v/>
      </c>
      <c r="B390" s="65" t="str">
        <f>IF(E390="","",'【様式１】教育課程特例校指定申請書（新規）'!E$20)</f>
        <v/>
      </c>
      <c r="C390" s="65" t="str">
        <f>IF(E390="","",'【様式１】教育課程特例校指定申請書（新規）'!E$19)</f>
        <v/>
      </c>
      <c r="D390" s="70" t="str">
        <f>IF(E390="","",IF('【様式１】教育課程特例校指定申請書（新規）'!E$17="私立（学校法人立）","私立",IF('【様式１】教育課程特例校指定申請書（新規）'!E$17="私立（学校設置会社立）","株立",'【様式１】教育課程特例校指定申請書（新規）'!E$17)))</f>
        <v/>
      </c>
      <c r="E390" s="67"/>
      <c r="F390" s="70" t="str">
        <f>IF(E390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0" s="70" t="str">
        <f>IF(E390="","",IF(MONTH('【様式１】教育課程特例校指定申請書（新規）'!J$5)&lt;4,YEAR('【様式１】教育課程特例校指定申請書（新規）'!J$5),YEAR('【様式１】教育課程特例校指定申請書（新規）'!J$5)+1)+0.4)</f>
        <v/>
      </c>
      <c r="H390" s="65"/>
      <c r="I390" s="65"/>
      <c r="J390" s="65"/>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73" t="str">
        <f>IF($E390="","",'【様式１】教育課程特例校指定申請書（新規）'!$F$113)</f>
        <v/>
      </c>
      <c r="AH390" s="73" t="str">
        <f>IF($E390="","",'【様式１】教育課程特例校指定申請書（新規）'!$F$114)</f>
        <v/>
      </c>
      <c r="AI390" s="73" t="str">
        <f>IF($E390="","",'【様式１】教育課程特例校指定申請書（新規）'!$F$115)</f>
        <v/>
      </c>
      <c r="AJ390" s="73" t="str">
        <f>IF($E390="","",'【様式１】教育課程特例校指定申請書（新規）'!$F$116)</f>
        <v/>
      </c>
      <c r="AK390" s="73" t="str">
        <f>IF($E390="","",'【様式１】教育課程特例校指定申請書（新規）'!$F$117)</f>
        <v/>
      </c>
      <c r="AL390" s="73" t="str">
        <f>IF($E390="","",'【様式１】教育課程特例校指定申請書（新規）'!$F$118)</f>
        <v/>
      </c>
      <c r="AM390" s="73" t="str">
        <f>IF($E390="","",'【様式１】教育課程特例校指定申請書（新規）'!$F$124)</f>
        <v/>
      </c>
      <c r="AN390" s="73" t="str">
        <f>IF($E390="","",'【様式１】教育課程特例校指定申請書（新規）'!$F$125)</f>
        <v/>
      </c>
      <c r="AO390" s="73" t="str">
        <f>IF($E390="","",'【様式１】教育課程特例校指定申請書（新規）'!$F$126)</f>
        <v/>
      </c>
      <c r="AP390" s="73" t="str">
        <f>IF($E390="","",'【様式１】教育課程特例校指定申請書（新規）'!$F$127)</f>
        <v/>
      </c>
      <c r="AQ390" s="73" t="str">
        <f>IF($E390="","",'【様式１】教育課程特例校指定申請書（新規）'!$F$128)</f>
        <v/>
      </c>
      <c r="AR390" s="73" t="str">
        <f>IF($E390="","",'【様式１】教育課程特例校指定申請書（新規）'!$F$129)</f>
        <v/>
      </c>
      <c r="AS390" s="74" t="str">
        <f t="shared" si="5"/>
        <v/>
      </c>
    </row>
    <row r="391" spans="1:45">
      <c r="A391" s="64" t="str">
        <f>IF(E391="","",'【様式１】教育課程特例校指定申請書（新規）'!E$22)</f>
        <v/>
      </c>
      <c r="B391" s="65" t="str">
        <f>IF(E391="","",'【様式１】教育課程特例校指定申請書（新規）'!E$20)</f>
        <v/>
      </c>
      <c r="C391" s="65" t="str">
        <f>IF(E391="","",'【様式１】教育課程特例校指定申請書（新規）'!E$19)</f>
        <v/>
      </c>
      <c r="D391" s="70" t="str">
        <f>IF(E391="","",IF('【様式１】教育課程特例校指定申請書（新規）'!E$17="私立（学校法人立）","私立",IF('【様式１】教育課程特例校指定申請書（新規）'!E$17="私立（学校設置会社立）","株立",'【様式１】教育課程特例校指定申請書（新規）'!E$17)))</f>
        <v/>
      </c>
      <c r="E391" s="67"/>
      <c r="F391" s="70" t="str">
        <f>IF(E391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1" s="70" t="str">
        <f>IF(E391="","",IF(MONTH('【様式１】教育課程特例校指定申請書（新規）'!J$5)&lt;4,YEAR('【様式１】教育課程特例校指定申請書（新規）'!J$5),YEAR('【様式１】教育課程特例校指定申請書（新規）'!J$5)+1)+0.4)</f>
        <v/>
      </c>
      <c r="H391" s="65"/>
      <c r="I391" s="65"/>
      <c r="J391" s="65"/>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73" t="str">
        <f>IF($E391="","",'【様式１】教育課程特例校指定申請書（新規）'!$F$113)</f>
        <v/>
      </c>
      <c r="AH391" s="73" t="str">
        <f>IF($E391="","",'【様式１】教育課程特例校指定申請書（新規）'!$F$114)</f>
        <v/>
      </c>
      <c r="AI391" s="73" t="str">
        <f>IF($E391="","",'【様式１】教育課程特例校指定申請書（新規）'!$F$115)</f>
        <v/>
      </c>
      <c r="AJ391" s="73" t="str">
        <f>IF($E391="","",'【様式１】教育課程特例校指定申請書（新規）'!$F$116)</f>
        <v/>
      </c>
      <c r="AK391" s="73" t="str">
        <f>IF($E391="","",'【様式１】教育課程特例校指定申請書（新規）'!$F$117)</f>
        <v/>
      </c>
      <c r="AL391" s="73" t="str">
        <f>IF($E391="","",'【様式１】教育課程特例校指定申請書（新規）'!$F$118)</f>
        <v/>
      </c>
      <c r="AM391" s="73" t="str">
        <f>IF($E391="","",'【様式１】教育課程特例校指定申請書（新規）'!$F$124)</f>
        <v/>
      </c>
      <c r="AN391" s="73" t="str">
        <f>IF($E391="","",'【様式１】教育課程特例校指定申請書（新規）'!$F$125)</f>
        <v/>
      </c>
      <c r="AO391" s="73" t="str">
        <f>IF($E391="","",'【様式１】教育課程特例校指定申請書（新規）'!$F$126)</f>
        <v/>
      </c>
      <c r="AP391" s="73" t="str">
        <f>IF($E391="","",'【様式１】教育課程特例校指定申請書（新規）'!$F$127)</f>
        <v/>
      </c>
      <c r="AQ391" s="73" t="str">
        <f>IF($E391="","",'【様式１】教育課程特例校指定申請書（新規）'!$F$128)</f>
        <v/>
      </c>
      <c r="AR391" s="73" t="str">
        <f>IF($E391="","",'【様式１】教育課程特例校指定申請書（新規）'!$F$129)</f>
        <v/>
      </c>
      <c r="AS391" s="74" t="str">
        <f t="shared" si="5"/>
        <v/>
      </c>
    </row>
    <row r="392" spans="1:45">
      <c r="A392" s="64" t="str">
        <f>IF(E392="","",'【様式１】教育課程特例校指定申請書（新規）'!E$22)</f>
        <v/>
      </c>
      <c r="B392" s="65" t="str">
        <f>IF(E392="","",'【様式１】教育課程特例校指定申請書（新規）'!E$20)</f>
        <v/>
      </c>
      <c r="C392" s="65" t="str">
        <f>IF(E392="","",'【様式１】教育課程特例校指定申請書（新規）'!E$19)</f>
        <v/>
      </c>
      <c r="D392" s="70" t="str">
        <f>IF(E392="","",IF('【様式１】教育課程特例校指定申請書（新規）'!E$17="私立（学校法人立）","私立",IF('【様式１】教育課程特例校指定申請書（新規）'!E$17="私立（学校設置会社立）","株立",'【様式１】教育課程特例校指定申請書（新規）'!E$17)))</f>
        <v/>
      </c>
      <c r="E392" s="67"/>
      <c r="F392" s="70" t="str">
        <f>IF(E392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2" s="70" t="str">
        <f>IF(E392="","",IF(MONTH('【様式１】教育課程特例校指定申請書（新規）'!J$5)&lt;4,YEAR('【様式１】教育課程特例校指定申請書（新規）'!J$5),YEAR('【様式１】教育課程特例校指定申請書（新規）'!J$5)+1)+0.4)</f>
        <v/>
      </c>
      <c r="H392" s="65"/>
      <c r="I392" s="65"/>
      <c r="J392" s="65"/>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73" t="str">
        <f>IF($E392="","",'【様式１】教育課程特例校指定申請書（新規）'!$F$113)</f>
        <v/>
      </c>
      <c r="AH392" s="73" t="str">
        <f>IF($E392="","",'【様式１】教育課程特例校指定申請書（新規）'!$F$114)</f>
        <v/>
      </c>
      <c r="AI392" s="73" t="str">
        <f>IF($E392="","",'【様式１】教育課程特例校指定申請書（新規）'!$F$115)</f>
        <v/>
      </c>
      <c r="AJ392" s="73" t="str">
        <f>IF($E392="","",'【様式１】教育課程特例校指定申請書（新規）'!$F$116)</f>
        <v/>
      </c>
      <c r="AK392" s="73" t="str">
        <f>IF($E392="","",'【様式１】教育課程特例校指定申請書（新規）'!$F$117)</f>
        <v/>
      </c>
      <c r="AL392" s="73" t="str">
        <f>IF($E392="","",'【様式１】教育課程特例校指定申請書（新規）'!$F$118)</f>
        <v/>
      </c>
      <c r="AM392" s="73" t="str">
        <f>IF($E392="","",'【様式１】教育課程特例校指定申請書（新規）'!$F$124)</f>
        <v/>
      </c>
      <c r="AN392" s="73" t="str">
        <f>IF($E392="","",'【様式１】教育課程特例校指定申請書（新規）'!$F$125)</f>
        <v/>
      </c>
      <c r="AO392" s="73" t="str">
        <f>IF($E392="","",'【様式１】教育課程特例校指定申請書（新規）'!$F$126)</f>
        <v/>
      </c>
      <c r="AP392" s="73" t="str">
        <f>IF($E392="","",'【様式１】教育課程特例校指定申請書（新規）'!$F$127)</f>
        <v/>
      </c>
      <c r="AQ392" s="73" t="str">
        <f>IF($E392="","",'【様式１】教育課程特例校指定申請書（新規）'!$F$128)</f>
        <v/>
      </c>
      <c r="AR392" s="73" t="str">
        <f>IF($E392="","",'【様式１】教育課程特例校指定申請書（新規）'!$F$129)</f>
        <v/>
      </c>
      <c r="AS392" s="74" t="str">
        <f t="shared" si="5"/>
        <v/>
      </c>
    </row>
    <row r="393" spans="1:45">
      <c r="A393" s="64" t="str">
        <f>IF(E393="","",'【様式１】教育課程特例校指定申請書（新規）'!E$22)</f>
        <v/>
      </c>
      <c r="B393" s="65" t="str">
        <f>IF(E393="","",'【様式１】教育課程特例校指定申請書（新規）'!E$20)</f>
        <v/>
      </c>
      <c r="C393" s="65" t="str">
        <f>IF(E393="","",'【様式１】教育課程特例校指定申請書（新規）'!E$19)</f>
        <v/>
      </c>
      <c r="D393" s="70" t="str">
        <f>IF(E393="","",IF('【様式１】教育課程特例校指定申請書（新規）'!E$17="私立（学校法人立）","私立",IF('【様式１】教育課程特例校指定申請書（新規）'!E$17="私立（学校設置会社立）","株立",'【様式１】教育課程特例校指定申請書（新規）'!E$17)))</f>
        <v/>
      </c>
      <c r="E393" s="67"/>
      <c r="F393" s="70" t="str">
        <f>IF(E393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3" s="70" t="str">
        <f>IF(E393="","",IF(MONTH('【様式１】教育課程特例校指定申請書（新規）'!J$5)&lt;4,YEAR('【様式１】教育課程特例校指定申請書（新規）'!J$5),YEAR('【様式１】教育課程特例校指定申請書（新規）'!J$5)+1)+0.4)</f>
        <v/>
      </c>
      <c r="H393" s="65"/>
      <c r="I393" s="65"/>
      <c r="J393" s="65"/>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73" t="str">
        <f>IF($E393="","",'【様式１】教育課程特例校指定申請書（新規）'!$F$113)</f>
        <v/>
      </c>
      <c r="AH393" s="73" t="str">
        <f>IF($E393="","",'【様式１】教育課程特例校指定申請書（新規）'!$F$114)</f>
        <v/>
      </c>
      <c r="AI393" s="73" t="str">
        <f>IF($E393="","",'【様式１】教育課程特例校指定申請書（新規）'!$F$115)</f>
        <v/>
      </c>
      <c r="AJ393" s="73" t="str">
        <f>IF($E393="","",'【様式１】教育課程特例校指定申請書（新規）'!$F$116)</f>
        <v/>
      </c>
      <c r="AK393" s="73" t="str">
        <f>IF($E393="","",'【様式１】教育課程特例校指定申請書（新規）'!$F$117)</f>
        <v/>
      </c>
      <c r="AL393" s="73" t="str">
        <f>IF($E393="","",'【様式１】教育課程特例校指定申請書（新規）'!$F$118)</f>
        <v/>
      </c>
      <c r="AM393" s="73" t="str">
        <f>IF($E393="","",'【様式１】教育課程特例校指定申請書（新規）'!$F$124)</f>
        <v/>
      </c>
      <c r="AN393" s="73" t="str">
        <f>IF($E393="","",'【様式１】教育課程特例校指定申請書（新規）'!$F$125)</f>
        <v/>
      </c>
      <c r="AO393" s="73" t="str">
        <f>IF($E393="","",'【様式１】教育課程特例校指定申請書（新規）'!$F$126)</f>
        <v/>
      </c>
      <c r="AP393" s="73" t="str">
        <f>IF($E393="","",'【様式１】教育課程特例校指定申請書（新規）'!$F$127)</f>
        <v/>
      </c>
      <c r="AQ393" s="73" t="str">
        <f>IF($E393="","",'【様式１】教育課程特例校指定申請書（新規）'!$F$128)</f>
        <v/>
      </c>
      <c r="AR393" s="73" t="str">
        <f>IF($E393="","",'【様式１】教育課程特例校指定申請書（新規）'!$F$129)</f>
        <v/>
      </c>
      <c r="AS393" s="74" t="str">
        <f t="shared" si="5"/>
        <v/>
      </c>
    </row>
    <row r="394" spans="1:45">
      <c r="A394" s="64" t="str">
        <f>IF(E394="","",'【様式１】教育課程特例校指定申請書（新規）'!E$22)</f>
        <v/>
      </c>
      <c r="B394" s="65" t="str">
        <f>IF(E394="","",'【様式１】教育課程特例校指定申請書（新規）'!E$20)</f>
        <v/>
      </c>
      <c r="C394" s="65" t="str">
        <f>IF(E394="","",'【様式１】教育課程特例校指定申請書（新規）'!E$19)</f>
        <v/>
      </c>
      <c r="D394" s="70" t="str">
        <f>IF(E394="","",IF('【様式１】教育課程特例校指定申請書（新規）'!E$17="私立（学校法人立）","私立",IF('【様式１】教育課程特例校指定申請書（新規）'!E$17="私立（学校設置会社立）","株立",'【様式１】教育課程特例校指定申請書（新規）'!E$17)))</f>
        <v/>
      </c>
      <c r="E394" s="67"/>
      <c r="F394" s="70" t="str">
        <f>IF(E394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4" s="70" t="str">
        <f>IF(E394="","",IF(MONTH('【様式１】教育課程特例校指定申請書（新規）'!J$5)&lt;4,YEAR('【様式１】教育課程特例校指定申請書（新規）'!J$5),YEAR('【様式１】教育課程特例校指定申請書（新規）'!J$5)+1)+0.4)</f>
        <v/>
      </c>
      <c r="H394" s="65"/>
      <c r="I394" s="65"/>
      <c r="J394" s="65"/>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73" t="str">
        <f>IF($E394="","",'【様式１】教育課程特例校指定申請書（新規）'!$F$113)</f>
        <v/>
      </c>
      <c r="AH394" s="73" t="str">
        <f>IF($E394="","",'【様式１】教育課程特例校指定申請書（新規）'!$F$114)</f>
        <v/>
      </c>
      <c r="AI394" s="73" t="str">
        <f>IF($E394="","",'【様式１】教育課程特例校指定申請書（新規）'!$F$115)</f>
        <v/>
      </c>
      <c r="AJ394" s="73" t="str">
        <f>IF($E394="","",'【様式１】教育課程特例校指定申請書（新規）'!$F$116)</f>
        <v/>
      </c>
      <c r="AK394" s="73" t="str">
        <f>IF($E394="","",'【様式１】教育課程特例校指定申請書（新規）'!$F$117)</f>
        <v/>
      </c>
      <c r="AL394" s="73" t="str">
        <f>IF($E394="","",'【様式１】教育課程特例校指定申請書（新規）'!$F$118)</f>
        <v/>
      </c>
      <c r="AM394" s="73" t="str">
        <f>IF($E394="","",'【様式１】教育課程特例校指定申請書（新規）'!$F$124)</f>
        <v/>
      </c>
      <c r="AN394" s="73" t="str">
        <f>IF($E394="","",'【様式１】教育課程特例校指定申請書（新規）'!$F$125)</f>
        <v/>
      </c>
      <c r="AO394" s="73" t="str">
        <f>IF($E394="","",'【様式１】教育課程特例校指定申請書（新規）'!$F$126)</f>
        <v/>
      </c>
      <c r="AP394" s="73" t="str">
        <f>IF($E394="","",'【様式１】教育課程特例校指定申請書（新規）'!$F$127)</f>
        <v/>
      </c>
      <c r="AQ394" s="73" t="str">
        <f>IF($E394="","",'【様式１】教育課程特例校指定申請書（新規）'!$F$128)</f>
        <v/>
      </c>
      <c r="AR394" s="73" t="str">
        <f>IF($E394="","",'【様式１】教育課程特例校指定申請書（新規）'!$F$129)</f>
        <v/>
      </c>
      <c r="AS394" s="74" t="str">
        <f t="shared" si="5"/>
        <v/>
      </c>
    </row>
    <row r="395" spans="1:45">
      <c r="A395" s="64" t="str">
        <f>IF(E395="","",'【様式１】教育課程特例校指定申請書（新規）'!E$22)</f>
        <v/>
      </c>
      <c r="B395" s="65" t="str">
        <f>IF(E395="","",'【様式１】教育課程特例校指定申請書（新規）'!E$20)</f>
        <v/>
      </c>
      <c r="C395" s="65" t="str">
        <f>IF(E395="","",'【様式１】教育課程特例校指定申請書（新規）'!E$19)</f>
        <v/>
      </c>
      <c r="D395" s="70" t="str">
        <f>IF(E395="","",IF('【様式１】教育課程特例校指定申請書（新規）'!E$17="私立（学校法人立）","私立",IF('【様式１】教育課程特例校指定申請書（新規）'!E$17="私立（学校設置会社立）","株立",'【様式１】教育課程特例校指定申請書（新規）'!E$17)))</f>
        <v/>
      </c>
      <c r="E395" s="67"/>
      <c r="F395" s="70" t="str">
        <f>IF(E395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5" s="70" t="str">
        <f>IF(E395="","",IF(MONTH('【様式１】教育課程特例校指定申請書（新規）'!J$5)&lt;4,YEAR('【様式１】教育課程特例校指定申請書（新規）'!J$5),YEAR('【様式１】教育課程特例校指定申請書（新規）'!J$5)+1)+0.4)</f>
        <v/>
      </c>
      <c r="H395" s="65"/>
      <c r="I395" s="65"/>
      <c r="J395" s="65"/>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73" t="str">
        <f>IF($E395="","",'【様式１】教育課程特例校指定申請書（新規）'!$F$113)</f>
        <v/>
      </c>
      <c r="AH395" s="73" t="str">
        <f>IF($E395="","",'【様式１】教育課程特例校指定申請書（新規）'!$F$114)</f>
        <v/>
      </c>
      <c r="AI395" s="73" t="str">
        <f>IF($E395="","",'【様式１】教育課程特例校指定申請書（新規）'!$F$115)</f>
        <v/>
      </c>
      <c r="AJ395" s="73" t="str">
        <f>IF($E395="","",'【様式１】教育課程特例校指定申請書（新規）'!$F$116)</f>
        <v/>
      </c>
      <c r="AK395" s="73" t="str">
        <f>IF($E395="","",'【様式１】教育課程特例校指定申請書（新規）'!$F$117)</f>
        <v/>
      </c>
      <c r="AL395" s="73" t="str">
        <f>IF($E395="","",'【様式１】教育課程特例校指定申請書（新規）'!$F$118)</f>
        <v/>
      </c>
      <c r="AM395" s="73" t="str">
        <f>IF($E395="","",'【様式１】教育課程特例校指定申請書（新規）'!$F$124)</f>
        <v/>
      </c>
      <c r="AN395" s="73" t="str">
        <f>IF($E395="","",'【様式１】教育課程特例校指定申請書（新規）'!$F$125)</f>
        <v/>
      </c>
      <c r="AO395" s="73" t="str">
        <f>IF($E395="","",'【様式１】教育課程特例校指定申請書（新規）'!$F$126)</f>
        <v/>
      </c>
      <c r="AP395" s="73" t="str">
        <f>IF($E395="","",'【様式１】教育課程特例校指定申請書（新規）'!$F$127)</f>
        <v/>
      </c>
      <c r="AQ395" s="73" t="str">
        <f>IF($E395="","",'【様式１】教育課程特例校指定申請書（新規）'!$F$128)</f>
        <v/>
      </c>
      <c r="AR395" s="73" t="str">
        <f>IF($E395="","",'【様式１】教育課程特例校指定申請書（新規）'!$F$129)</f>
        <v/>
      </c>
      <c r="AS395" s="74" t="str">
        <f t="shared" si="5"/>
        <v/>
      </c>
    </row>
    <row r="396" spans="1:45">
      <c r="A396" s="64" t="str">
        <f>IF(E396="","",'【様式１】教育課程特例校指定申請書（新規）'!E$22)</f>
        <v/>
      </c>
      <c r="B396" s="65" t="str">
        <f>IF(E396="","",'【様式１】教育課程特例校指定申請書（新規）'!E$20)</f>
        <v/>
      </c>
      <c r="C396" s="65" t="str">
        <f>IF(E396="","",'【様式１】教育課程特例校指定申請書（新規）'!E$19)</f>
        <v/>
      </c>
      <c r="D396" s="70" t="str">
        <f>IF(E396="","",IF('【様式１】教育課程特例校指定申請書（新規）'!E$17="私立（学校法人立）","私立",IF('【様式１】教育課程特例校指定申請書（新規）'!E$17="私立（学校設置会社立）","株立",'【様式１】教育課程特例校指定申請書（新規）'!E$17)))</f>
        <v/>
      </c>
      <c r="E396" s="67"/>
      <c r="F396" s="70" t="str">
        <f>IF(E396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6" s="70" t="str">
        <f>IF(E396="","",IF(MONTH('【様式１】教育課程特例校指定申請書（新規）'!J$5)&lt;4,YEAR('【様式１】教育課程特例校指定申請書（新規）'!J$5),YEAR('【様式１】教育課程特例校指定申請書（新規）'!J$5)+1)+0.4)</f>
        <v/>
      </c>
      <c r="H396" s="65"/>
      <c r="I396" s="65"/>
      <c r="J396" s="65"/>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73" t="str">
        <f>IF($E396="","",'【様式１】教育課程特例校指定申請書（新規）'!$F$113)</f>
        <v/>
      </c>
      <c r="AH396" s="73" t="str">
        <f>IF($E396="","",'【様式１】教育課程特例校指定申請書（新規）'!$F$114)</f>
        <v/>
      </c>
      <c r="AI396" s="73" t="str">
        <f>IF($E396="","",'【様式１】教育課程特例校指定申請書（新規）'!$F$115)</f>
        <v/>
      </c>
      <c r="AJ396" s="73" t="str">
        <f>IF($E396="","",'【様式１】教育課程特例校指定申請書（新規）'!$F$116)</f>
        <v/>
      </c>
      <c r="AK396" s="73" t="str">
        <f>IF($E396="","",'【様式１】教育課程特例校指定申請書（新規）'!$F$117)</f>
        <v/>
      </c>
      <c r="AL396" s="73" t="str">
        <f>IF($E396="","",'【様式１】教育課程特例校指定申請書（新規）'!$F$118)</f>
        <v/>
      </c>
      <c r="AM396" s="73" t="str">
        <f>IF($E396="","",'【様式１】教育課程特例校指定申請書（新規）'!$F$124)</f>
        <v/>
      </c>
      <c r="AN396" s="73" t="str">
        <f>IF($E396="","",'【様式１】教育課程特例校指定申請書（新規）'!$F$125)</f>
        <v/>
      </c>
      <c r="AO396" s="73" t="str">
        <f>IF($E396="","",'【様式１】教育課程特例校指定申請書（新規）'!$F$126)</f>
        <v/>
      </c>
      <c r="AP396" s="73" t="str">
        <f>IF($E396="","",'【様式１】教育課程特例校指定申請書（新規）'!$F$127)</f>
        <v/>
      </c>
      <c r="AQ396" s="73" t="str">
        <f>IF($E396="","",'【様式１】教育課程特例校指定申請書（新規）'!$F$128)</f>
        <v/>
      </c>
      <c r="AR396" s="73" t="str">
        <f>IF($E396="","",'【様式１】教育課程特例校指定申請書（新規）'!$F$129)</f>
        <v/>
      </c>
      <c r="AS396" s="74" t="str">
        <f t="shared" si="5"/>
        <v/>
      </c>
    </row>
    <row r="397" spans="1:45">
      <c r="A397" s="64" t="str">
        <f>IF(E397="","",'【様式１】教育課程特例校指定申請書（新規）'!E$22)</f>
        <v/>
      </c>
      <c r="B397" s="65" t="str">
        <f>IF(E397="","",'【様式１】教育課程特例校指定申請書（新規）'!E$20)</f>
        <v/>
      </c>
      <c r="C397" s="65" t="str">
        <f>IF(E397="","",'【様式１】教育課程特例校指定申請書（新規）'!E$19)</f>
        <v/>
      </c>
      <c r="D397" s="70" t="str">
        <f>IF(E397="","",IF('【様式１】教育課程特例校指定申請書（新規）'!E$17="私立（学校法人立）","私立",IF('【様式１】教育課程特例校指定申請書（新規）'!E$17="私立（学校設置会社立）","株立",'【様式１】教育課程特例校指定申請書（新規）'!E$17)))</f>
        <v/>
      </c>
      <c r="E397" s="67"/>
      <c r="F397" s="70" t="str">
        <f>IF(E397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7" s="70" t="str">
        <f>IF(E397="","",IF(MONTH('【様式１】教育課程特例校指定申請書（新規）'!J$5)&lt;4,YEAR('【様式１】教育課程特例校指定申請書（新規）'!J$5),YEAR('【様式１】教育課程特例校指定申請書（新規）'!J$5)+1)+0.4)</f>
        <v/>
      </c>
      <c r="H397" s="65"/>
      <c r="I397" s="65"/>
      <c r="J397" s="65"/>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73" t="str">
        <f>IF($E397="","",'【様式１】教育課程特例校指定申請書（新規）'!$F$113)</f>
        <v/>
      </c>
      <c r="AH397" s="73" t="str">
        <f>IF($E397="","",'【様式１】教育課程特例校指定申請書（新規）'!$F$114)</f>
        <v/>
      </c>
      <c r="AI397" s="73" t="str">
        <f>IF($E397="","",'【様式１】教育課程特例校指定申請書（新規）'!$F$115)</f>
        <v/>
      </c>
      <c r="AJ397" s="73" t="str">
        <f>IF($E397="","",'【様式１】教育課程特例校指定申請書（新規）'!$F$116)</f>
        <v/>
      </c>
      <c r="AK397" s="73" t="str">
        <f>IF($E397="","",'【様式１】教育課程特例校指定申請書（新規）'!$F$117)</f>
        <v/>
      </c>
      <c r="AL397" s="73" t="str">
        <f>IF($E397="","",'【様式１】教育課程特例校指定申請書（新規）'!$F$118)</f>
        <v/>
      </c>
      <c r="AM397" s="73" t="str">
        <f>IF($E397="","",'【様式１】教育課程特例校指定申請書（新規）'!$F$124)</f>
        <v/>
      </c>
      <c r="AN397" s="73" t="str">
        <f>IF($E397="","",'【様式１】教育課程特例校指定申請書（新規）'!$F$125)</f>
        <v/>
      </c>
      <c r="AO397" s="73" t="str">
        <f>IF($E397="","",'【様式１】教育課程特例校指定申請書（新規）'!$F$126)</f>
        <v/>
      </c>
      <c r="AP397" s="73" t="str">
        <f>IF($E397="","",'【様式１】教育課程特例校指定申請書（新規）'!$F$127)</f>
        <v/>
      </c>
      <c r="AQ397" s="73" t="str">
        <f>IF($E397="","",'【様式１】教育課程特例校指定申請書（新規）'!$F$128)</f>
        <v/>
      </c>
      <c r="AR397" s="73" t="str">
        <f>IF($E397="","",'【様式１】教育課程特例校指定申請書（新規）'!$F$129)</f>
        <v/>
      </c>
      <c r="AS397" s="74" t="str">
        <f t="shared" si="5"/>
        <v/>
      </c>
    </row>
    <row r="398" spans="1:45">
      <c r="A398" s="64" t="str">
        <f>IF(E398="","",'【様式１】教育課程特例校指定申請書（新規）'!E$22)</f>
        <v/>
      </c>
      <c r="B398" s="65" t="str">
        <f>IF(E398="","",'【様式１】教育課程特例校指定申請書（新規）'!E$20)</f>
        <v/>
      </c>
      <c r="C398" s="65" t="str">
        <f>IF(E398="","",'【様式１】教育課程特例校指定申請書（新規）'!E$19)</f>
        <v/>
      </c>
      <c r="D398" s="70" t="str">
        <f>IF(E398="","",IF('【様式１】教育課程特例校指定申請書（新規）'!E$17="私立（学校法人立）","私立",IF('【様式１】教育課程特例校指定申請書（新規）'!E$17="私立（学校設置会社立）","株立",'【様式１】教育課程特例校指定申請書（新規）'!E$17)))</f>
        <v/>
      </c>
      <c r="E398" s="67"/>
      <c r="F398" s="70" t="str">
        <f>IF(E398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8" s="70" t="str">
        <f>IF(E398="","",IF(MONTH('【様式１】教育課程特例校指定申請書（新規）'!J$5)&lt;4,YEAR('【様式１】教育課程特例校指定申請書（新規）'!J$5),YEAR('【様式１】教育課程特例校指定申請書（新規）'!J$5)+1)+0.4)</f>
        <v/>
      </c>
      <c r="H398" s="65"/>
      <c r="I398" s="65"/>
      <c r="J398" s="65"/>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73" t="str">
        <f>IF($E398="","",'【様式１】教育課程特例校指定申請書（新規）'!$F$113)</f>
        <v/>
      </c>
      <c r="AH398" s="73" t="str">
        <f>IF($E398="","",'【様式１】教育課程特例校指定申請書（新規）'!$F$114)</f>
        <v/>
      </c>
      <c r="AI398" s="73" t="str">
        <f>IF($E398="","",'【様式１】教育課程特例校指定申請書（新規）'!$F$115)</f>
        <v/>
      </c>
      <c r="AJ398" s="73" t="str">
        <f>IF($E398="","",'【様式１】教育課程特例校指定申請書（新規）'!$F$116)</f>
        <v/>
      </c>
      <c r="AK398" s="73" t="str">
        <f>IF($E398="","",'【様式１】教育課程特例校指定申請書（新規）'!$F$117)</f>
        <v/>
      </c>
      <c r="AL398" s="73" t="str">
        <f>IF($E398="","",'【様式１】教育課程特例校指定申請書（新規）'!$F$118)</f>
        <v/>
      </c>
      <c r="AM398" s="73" t="str">
        <f>IF($E398="","",'【様式１】教育課程特例校指定申請書（新規）'!$F$124)</f>
        <v/>
      </c>
      <c r="AN398" s="73" t="str">
        <f>IF($E398="","",'【様式１】教育課程特例校指定申請書（新規）'!$F$125)</f>
        <v/>
      </c>
      <c r="AO398" s="73" t="str">
        <f>IF($E398="","",'【様式１】教育課程特例校指定申請書（新規）'!$F$126)</f>
        <v/>
      </c>
      <c r="AP398" s="73" t="str">
        <f>IF($E398="","",'【様式１】教育課程特例校指定申請書（新規）'!$F$127)</f>
        <v/>
      </c>
      <c r="AQ398" s="73" t="str">
        <f>IF($E398="","",'【様式１】教育課程特例校指定申請書（新規）'!$F$128)</f>
        <v/>
      </c>
      <c r="AR398" s="73" t="str">
        <f>IF($E398="","",'【様式１】教育課程特例校指定申請書（新規）'!$F$129)</f>
        <v/>
      </c>
      <c r="AS398" s="74" t="str">
        <f t="shared" si="5"/>
        <v/>
      </c>
    </row>
    <row r="399" spans="1:45">
      <c r="A399" s="64" t="str">
        <f>IF(E399="","",'【様式１】教育課程特例校指定申請書（新規）'!E$22)</f>
        <v/>
      </c>
      <c r="B399" s="65" t="str">
        <f>IF(E399="","",'【様式１】教育課程特例校指定申請書（新規）'!E$20)</f>
        <v/>
      </c>
      <c r="C399" s="65" t="str">
        <f>IF(E399="","",'【様式１】教育課程特例校指定申請書（新規）'!E$19)</f>
        <v/>
      </c>
      <c r="D399" s="70" t="str">
        <f>IF(E399="","",IF('【様式１】教育課程特例校指定申請書（新規）'!E$17="私立（学校法人立）","私立",IF('【様式１】教育課程特例校指定申請書（新規）'!E$17="私立（学校設置会社立）","株立",'【様式１】教育課程特例校指定申請書（新規）'!E$17)))</f>
        <v/>
      </c>
      <c r="E399" s="67"/>
      <c r="F399" s="70" t="str">
        <f>IF(E399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399" s="70" t="str">
        <f>IF(E399="","",IF(MONTH('【様式１】教育課程特例校指定申請書（新規）'!J$5)&lt;4,YEAR('【様式１】教育課程特例校指定申請書（新規）'!J$5),YEAR('【様式１】教育課程特例校指定申請書（新規）'!J$5)+1)+0.4)</f>
        <v/>
      </c>
      <c r="H399" s="65"/>
      <c r="I399" s="65"/>
      <c r="J399" s="65"/>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73" t="str">
        <f>IF($E399="","",'【様式１】教育課程特例校指定申請書（新規）'!$F$113)</f>
        <v/>
      </c>
      <c r="AH399" s="73" t="str">
        <f>IF($E399="","",'【様式１】教育課程特例校指定申請書（新規）'!$F$114)</f>
        <v/>
      </c>
      <c r="AI399" s="73" t="str">
        <f>IF($E399="","",'【様式１】教育課程特例校指定申請書（新規）'!$F$115)</f>
        <v/>
      </c>
      <c r="AJ399" s="73" t="str">
        <f>IF($E399="","",'【様式１】教育課程特例校指定申請書（新規）'!$F$116)</f>
        <v/>
      </c>
      <c r="AK399" s="73" t="str">
        <f>IF($E399="","",'【様式１】教育課程特例校指定申請書（新規）'!$F$117)</f>
        <v/>
      </c>
      <c r="AL399" s="73" t="str">
        <f>IF($E399="","",'【様式１】教育課程特例校指定申請書（新規）'!$F$118)</f>
        <v/>
      </c>
      <c r="AM399" s="73" t="str">
        <f>IF($E399="","",'【様式１】教育課程特例校指定申請書（新規）'!$F$124)</f>
        <v/>
      </c>
      <c r="AN399" s="73" t="str">
        <f>IF($E399="","",'【様式１】教育課程特例校指定申請書（新規）'!$F$125)</f>
        <v/>
      </c>
      <c r="AO399" s="73" t="str">
        <f>IF($E399="","",'【様式１】教育課程特例校指定申請書（新規）'!$F$126)</f>
        <v/>
      </c>
      <c r="AP399" s="73" t="str">
        <f>IF($E399="","",'【様式１】教育課程特例校指定申請書（新規）'!$F$127)</f>
        <v/>
      </c>
      <c r="AQ399" s="73" t="str">
        <f>IF($E399="","",'【様式１】教育課程特例校指定申請書（新規）'!$F$128)</f>
        <v/>
      </c>
      <c r="AR399" s="73" t="str">
        <f>IF($E399="","",'【様式１】教育課程特例校指定申請書（新規）'!$F$129)</f>
        <v/>
      </c>
      <c r="AS399" s="74" t="str">
        <f t="shared" ref="AS399:AS462" si="6">IF(E399="","",IF(E398="","エラー！入力箇所を確認してください。",IF(COUNTA(K399:AF399)=0,"エラー！教育課程の特例を記入してください。","")))</f>
        <v/>
      </c>
    </row>
    <row r="400" spans="1:45">
      <c r="A400" s="64" t="str">
        <f>IF(E400="","",'【様式１】教育課程特例校指定申請書（新規）'!E$22)</f>
        <v/>
      </c>
      <c r="B400" s="65" t="str">
        <f>IF(E400="","",'【様式１】教育課程特例校指定申請書（新規）'!E$20)</f>
        <v/>
      </c>
      <c r="C400" s="65" t="str">
        <f>IF(E400="","",'【様式１】教育課程特例校指定申請書（新規）'!E$19)</f>
        <v/>
      </c>
      <c r="D400" s="70" t="str">
        <f>IF(E400="","",IF('【様式１】教育課程特例校指定申請書（新規）'!E$17="私立（学校法人立）","私立",IF('【様式１】教育課程特例校指定申請書（新規）'!E$17="私立（学校設置会社立）","株立",'【様式１】教育課程特例校指定申請書（新規）'!E$17)))</f>
        <v/>
      </c>
      <c r="E400" s="67"/>
      <c r="F400" s="70" t="str">
        <f>IF(E400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0" s="70" t="str">
        <f>IF(E400="","",IF(MONTH('【様式１】教育課程特例校指定申請書（新規）'!J$5)&lt;4,YEAR('【様式１】教育課程特例校指定申請書（新規）'!J$5),YEAR('【様式１】教育課程特例校指定申請書（新規）'!J$5)+1)+0.4)</f>
        <v/>
      </c>
      <c r="H400" s="65"/>
      <c r="I400" s="65"/>
      <c r="J400" s="65"/>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73" t="str">
        <f>IF($E400="","",'【様式１】教育課程特例校指定申請書（新規）'!$F$113)</f>
        <v/>
      </c>
      <c r="AH400" s="73" t="str">
        <f>IF($E400="","",'【様式１】教育課程特例校指定申請書（新規）'!$F$114)</f>
        <v/>
      </c>
      <c r="AI400" s="73" t="str">
        <f>IF($E400="","",'【様式１】教育課程特例校指定申請書（新規）'!$F$115)</f>
        <v/>
      </c>
      <c r="AJ400" s="73" t="str">
        <f>IF($E400="","",'【様式１】教育課程特例校指定申請書（新規）'!$F$116)</f>
        <v/>
      </c>
      <c r="AK400" s="73" t="str">
        <f>IF($E400="","",'【様式１】教育課程特例校指定申請書（新規）'!$F$117)</f>
        <v/>
      </c>
      <c r="AL400" s="73" t="str">
        <f>IF($E400="","",'【様式１】教育課程特例校指定申請書（新規）'!$F$118)</f>
        <v/>
      </c>
      <c r="AM400" s="73" t="str">
        <f>IF($E400="","",'【様式１】教育課程特例校指定申請書（新規）'!$F$124)</f>
        <v/>
      </c>
      <c r="AN400" s="73" t="str">
        <f>IF($E400="","",'【様式１】教育課程特例校指定申請書（新規）'!$F$125)</f>
        <v/>
      </c>
      <c r="AO400" s="73" t="str">
        <f>IF($E400="","",'【様式１】教育課程特例校指定申請書（新規）'!$F$126)</f>
        <v/>
      </c>
      <c r="AP400" s="73" t="str">
        <f>IF($E400="","",'【様式１】教育課程特例校指定申請書（新規）'!$F$127)</f>
        <v/>
      </c>
      <c r="AQ400" s="73" t="str">
        <f>IF($E400="","",'【様式１】教育課程特例校指定申請書（新規）'!$F$128)</f>
        <v/>
      </c>
      <c r="AR400" s="73" t="str">
        <f>IF($E400="","",'【様式１】教育課程特例校指定申請書（新規）'!$F$129)</f>
        <v/>
      </c>
      <c r="AS400" s="74" t="str">
        <f t="shared" si="6"/>
        <v/>
      </c>
    </row>
    <row r="401" spans="1:45">
      <c r="A401" s="64" t="str">
        <f>IF(E401="","",'【様式１】教育課程特例校指定申請書（新規）'!E$22)</f>
        <v/>
      </c>
      <c r="B401" s="65" t="str">
        <f>IF(E401="","",'【様式１】教育課程特例校指定申請書（新規）'!E$20)</f>
        <v/>
      </c>
      <c r="C401" s="65" t="str">
        <f>IF(E401="","",'【様式１】教育課程特例校指定申請書（新規）'!E$19)</f>
        <v/>
      </c>
      <c r="D401" s="70" t="str">
        <f>IF(E401="","",IF('【様式１】教育課程特例校指定申請書（新規）'!E$17="私立（学校法人立）","私立",IF('【様式１】教育課程特例校指定申請書（新規）'!E$17="私立（学校設置会社立）","株立",'【様式１】教育課程特例校指定申請書（新規）'!E$17)))</f>
        <v/>
      </c>
      <c r="E401" s="67"/>
      <c r="F401" s="70" t="str">
        <f>IF(E401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1" s="70" t="str">
        <f>IF(E401="","",IF(MONTH('【様式１】教育課程特例校指定申請書（新規）'!J$5)&lt;4,YEAR('【様式１】教育課程特例校指定申請書（新規）'!J$5),YEAR('【様式１】教育課程特例校指定申請書（新規）'!J$5)+1)+0.4)</f>
        <v/>
      </c>
      <c r="H401" s="65"/>
      <c r="I401" s="65"/>
      <c r="J401" s="65"/>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73" t="str">
        <f>IF($E401="","",'【様式１】教育課程特例校指定申請書（新規）'!$F$113)</f>
        <v/>
      </c>
      <c r="AH401" s="73" t="str">
        <f>IF($E401="","",'【様式１】教育課程特例校指定申請書（新規）'!$F$114)</f>
        <v/>
      </c>
      <c r="AI401" s="73" t="str">
        <f>IF($E401="","",'【様式１】教育課程特例校指定申請書（新規）'!$F$115)</f>
        <v/>
      </c>
      <c r="AJ401" s="73" t="str">
        <f>IF($E401="","",'【様式１】教育課程特例校指定申請書（新規）'!$F$116)</f>
        <v/>
      </c>
      <c r="AK401" s="73" t="str">
        <f>IF($E401="","",'【様式１】教育課程特例校指定申請書（新規）'!$F$117)</f>
        <v/>
      </c>
      <c r="AL401" s="73" t="str">
        <f>IF($E401="","",'【様式１】教育課程特例校指定申請書（新規）'!$F$118)</f>
        <v/>
      </c>
      <c r="AM401" s="73" t="str">
        <f>IF($E401="","",'【様式１】教育課程特例校指定申請書（新規）'!$F$124)</f>
        <v/>
      </c>
      <c r="AN401" s="73" t="str">
        <f>IF($E401="","",'【様式１】教育課程特例校指定申請書（新規）'!$F$125)</f>
        <v/>
      </c>
      <c r="AO401" s="73" t="str">
        <f>IF($E401="","",'【様式１】教育課程特例校指定申請書（新規）'!$F$126)</f>
        <v/>
      </c>
      <c r="AP401" s="73" t="str">
        <f>IF($E401="","",'【様式１】教育課程特例校指定申請書（新規）'!$F$127)</f>
        <v/>
      </c>
      <c r="AQ401" s="73" t="str">
        <f>IF($E401="","",'【様式１】教育課程特例校指定申請書（新規）'!$F$128)</f>
        <v/>
      </c>
      <c r="AR401" s="73" t="str">
        <f>IF($E401="","",'【様式１】教育課程特例校指定申請書（新規）'!$F$129)</f>
        <v/>
      </c>
      <c r="AS401" s="74" t="str">
        <f t="shared" si="6"/>
        <v/>
      </c>
    </row>
    <row r="402" spans="1:45">
      <c r="A402" s="64" t="str">
        <f>IF(E402="","",'【様式１】教育課程特例校指定申請書（新規）'!E$22)</f>
        <v/>
      </c>
      <c r="B402" s="65" t="str">
        <f>IF(E402="","",'【様式１】教育課程特例校指定申請書（新規）'!E$20)</f>
        <v/>
      </c>
      <c r="C402" s="65" t="str">
        <f>IF(E402="","",'【様式１】教育課程特例校指定申請書（新規）'!E$19)</f>
        <v/>
      </c>
      <c r="D402" s="70" t="str">
        <f>IF(E402="","",IF('【様式１】教育課程特例校指定申請書（新規）'!E$17="私立（学校法人立）","私立",IF('【様式１】教育課程特例校指定申請書（新規）'!E$17="私立（学校設置会社立）","株立",'【様式１】教育課程特例校指定申請書（新規）'!E$17)))</f>
        <v/>
      </c>
      <c r="E402" s="67"/>
      <c r="F402" s="70" t="str">
        <f>IF(E402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2" s="70" t="str">
        <f>IF(E402="","",IF(MONTH('【様式１】教育課程特例校指定申請書（新規）'!J$5)&lt;4,YEAR('【様式１】教育課程特例校指定申請書（新規）'!J$5),YEAR('【様式１】教育課程特例校指定申請書（新規）'!J$5)+1)+0.4)</f>
        <v/>
      </c>
      <c r="H402" s="65"/>
      <c r="I402" s="65"/>
      <c r="J402" s="65"/>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73" t="str">
        <f>IF($E402="","",'【様式１】教育課程特例校指定申請書（新規）'!$F$113)</f>
        <v/>
      </c>
      <c r="AH402" s="73" t="str">
        <f>IF($E402="","",'【様式１】教育課程特例校指定申請書（新規）'!$F$114)</f>
        <v/>
      </c>
      <c r="AI402" s="73" t="str">
        <f>IF($E402="","",'【様式１】教育課程特例校指定申請書（新規）'!$F$115)</f>
        <v/>
      </c>
      <c r="AJ402" s="73" t="str">
        <f>IF($E402="","",'【様式１】教育課程特例校指定申請書（新規）'!$F$116)</f>
        <v/>
      </c>
      <c r="AK402" s="73" t="str">
        <f>IF($E402="","",'【様式１】教育課程特例校指定申請書（新規）'!$F$117)</f>
        <v/>
      </c>
      <c r="AL402" s="73" t="str">
        <f>IF($E402="","",'【様式１】教育課程特例校指定申請書（新規）'!$F$118)</f>
        <v/>
      </c>
      <c r="AM402" s="73" t="str">
        <f>IF($E402="","",'【様式１】教育課程特例校指定申請書（新規）'!$F$124)</f>
        <v/>
      </c>
      <c r="AN402" s="73" t="str">
        <f>IF($E402="","",'【様式１】教育課程特例校指定申請書（新規）'!$F$125)</f>
        <v/>
      </c>
      <c r="AO402" s="73" t="str">
        <f>IF($E402="","",'【様式１】教育課程特例校指定申請書（新規）'!$F$126)</f>
        <v/>
      </c>
      <c r="AP402" s="73" t="str">
        <f>IF($E402="","",'【様式１】教育課程特例校指定申請書（新規）'!$F$127)</f>
        <v/>
      </c>
      <c r="AQ402" s="73" t="str">
        <f>IF($E402="","",'【様式１】教育課程特例校指定申請書（新規）'!$F$128)</f>
        <v/>
      </c>
      <c r="AR402" s="73" t="str">
        <f>IF($E402="","",'【様式１】教育課程特例校指定申請書（新規）'!$F$129)</f>
        <v/>
      </c>
      <c r="AS402" s="74" t="str">
        <f t="shared" si="6"/>
        <v/>
      </c>
    </row>
    <row r="403" spans="1:45">
      <c r="A403" s="64" t="str">
        <f>IF(E403="","",'【様式１】教育課程特例校指定申請書（新規）'!E$22)</f>
        <v/>
      </c>
      <c r="B403" s="65" t="str">
        <f>IF(E403="","",'【様式１】教育課程特例校指定申請書（新規）'!E$20)</f>
        <v/>
      </c>
      <c r="C403" s="65" t="str">
        <f>IF(E403="","",'【様式１】教育課程特例校指定申請書（新規）'!E$19)</f>
        <v/>
      </c>
      <c r="D403" s="70" t="str">
        <f>IF(E403="","",IF('【様式１】教育課程特例校指定申請書（新規）'!E$17="私立（学校法人立）","私立",IF('【様式１】教育課程特例校指定申請書（新規）'!E$17="私立（学校設置会社立）","株立",'【様式１】教育課程特例校指定申請書（新規）'!E$17)))</f>
        <v/>
      </c>
      <c r="E403" s="67"/>
      <c r="F403" s="70" t="str">
        <f>IF(E403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3" s="70" t="str">
        <f>IF(E403="","",IF(MONTH('【様式１】教育課程特例校指定申請書（新規）'!J$5)&lt;4,YEAR('【様式１】教育課程特例校指定申請書（新規）'!J$5),YEAR('【様式１】教育課程特例校指定申請書（新規）'!J$5)+1)+0.4)</f>
        <v/>
      </c>
      <c r="H403" s="65"/>
      <c r="I403" s="65"/>
      <c r="J403" s="65"/>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73" t="str">
        <f>IF($E403="","",'【様式１】教育課程特例校指定申請書（新規）'!$F$113)</f>
        <v/>
      </c>
      <c r="AH403" s="73" t="str">
        <f>IF($E403="","",'【様式１】教育課程特例校指定申請書（新規）'!$F$114)</f>
        <v/>
      </c>
      <c r="AI403" s="73" t="str">
        <f>IF($E403="","",'【様式１】教育課程特例校指定申請書（新規）'!$F$115)</f>
        <v/>
      </c>
      <c r="AJ403" s="73" t="str">
        <f>IF($E403="","",'【様式１】教育課程特例校指定申請書（新規）'!$F$116)</f>
        <v/>
      </c>
      <c r="AK403" s="73" t="str">
        <f>IF($E403="","",'【様式１】教育課程特例校指定申請書（新規）'!$F$117)</f>
        <v/>
      </c>
      <c r="AL403" s="73" t="str">
        <f>IF($E403="","",'【様式１】教育課程特例校指定申請書（新規）'!$F$118)</f>
        <v/>
      </c>
      <c r="AM403" s="73" t="str">
        <f>IF($E403="","",'【様式１】教育課程特例校指定申請書（新規）'!$F$124)</f>
        <v/>
      </c>
      <c r="AN403" s="73" t="str">
        <f>IF($E403="","",'【様式１】教育課程特例校指定申請書（新規）'!$F$125)</f>
        <v/>
      </c>
      <c r="AO403" s="73" t="str">
        <f>IF($E403="","",'【様式１】教育課程特例校指定申請書（新規）'!$F$126)</f>
        <v/>
      </c>
      <c r="AP403" s="73" t="str">
        <f>IF($E403="","",'【様式１】教育課程特例校指定申請書（新規）'!$F$127)</f>
        <v/>
      </c>
      <c r="AQ403" s="73" t="str">
        <f>IF($E403="","",'【様式１】教育課程特例校指定申請書（新規）'!$F$128)</f>
        <v/>
      </c>
      <c r="AR403" s="73" t="str">
        <f>IF($E403="","",'【様式１】教育課程特例校指定申請書（新規）'!$F$129)</f>
        <v/>
      </c>
      <c r="AS403" s="74" t="str">
        <f t="shared" si="6"/>
        <v/>
      </c>
    </row>
    <row r="404" spans="1:45">
      <c r="A404" s="64" t="str">
        <f>IF(E404="","",'【様式１】教育課程特例校指定申請書（新規）'!E$22)</f>
        <v/>
      </c>
      <c r="B404" s="65" t="str">
        <f>IF(E404="","",'【様式１】教育課程特例校指定申請書（新規）'!E$20)</f>
        <v/>
      </c>
      <c r="C404" s="65" t="str">
        <f>IF(E404="","",'【様式１】教育課程特例校指定申請書（新規）'!E$19)</f>
        <v/>
      </c>
      <c r="D404" s="70" t="str">
        <f>IF(E404="","",IF('【様式１】教育課程特例校指定申請書（新規）'!E$17="私立（学校法人立）","私立",IF('【様式１】教育課程特例校指定申請書（新規）'!E$17="私立（学校設置会社立）","株立",'【様式１】教育課程特例校指定申請書（新規）'!E$17)))</f>
        <v/>
      </c>
      <c r="E404" s="67"/>
      <c r="F404" s="70" t="str">
        <f>IF(E404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4" s="70" t="str">
        <f>IF(E404="","",IF(MONTH('【様式１】教育課程特例校指定申請書（新規）'!J$5)&lt;4,YEAR('【様式１】教育課程特例校指定申請書（新規）'!J$5),YEAR('【様式１】教育課程特例校指定申請書（新規）'!J$5)+1)+0.4)</f>
        <v/>
      </c>
      <c r="H404" s="65"/>
      <c r="I404" s="65"/>
      <c r="J404" s="65"/>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73" t="str">
        <f>IF($E404="","",'【様式１】教育課程特例校指定申請書（新規）'!$F$113)</f>
        <v/>
      </c>
      <c r="AH404" s="73" t="str">
        <f>IF($E404="","",'【様式１】教育課程特例校指定申請書（新規）'!$F$114)</f>
        <v/>
      </c>
      <c r="AI404" s="73" t="str">
        <f>IF($E404="","",'【様式１】教育課程特例校指定申請書（新規）'!$F$115)</f>
        <v/>
      </c>
      <c r="AJ404" s="73" t="str">
        <f>IF($E404="","",'【様式１】教育課程特例校指定申請書（新規）'!$F$116)</f>
        <v/>
      </c>
      <c r="AK404" s="73" t="str">
        <f>IF($E404="","",'【様式１】教育課程特例校指定申請書（新規）'!$F$117)</f>
        <v/>
      </c>
      <c r="AL404" s="73" t="str">
        <f>IF($E404="","",'【様式１】教育課程特例校指定申請書（新規）'!$F$118)</f>
        <v/>
      </c>
      <c r="AM404" s="73" t="str">
        <f>IF($E404="","",'【様式１】教育課程特例校指定申請書（新規）'!$F$124)</f>
        <v/>
      </c>
      <c r="AN404" s="73" t="str">
        <f>IF($E404="","",'【様式１】教育課程特例校指定申請書（新規）'!$F$125)</f>
        <v/>
      </c>
      <c r="AO404" s="73" t="str">
        <f>IF($E404="","",'【様式１】教育課程特例校指定申請書（新規）'!$F$126)</f>
        <v/>
      </c>
      <c r="AP404" s="73" t="str">
        <f>IF($E404="","",'【様式１】教育課程特例校指定申請書（新規）'!$F$127)</f>
        <v/>
      </c>
      <c r="AQ404" s="73" t="str">
        <f>IF($E404="","",'【様式１】教育課程特例校指定申請書（新規）'!$F$128)</f>
        <v/>
      </c>
      <c r="AR404" s="73" t="str">
        <f>IF($E404="","",'【様式１】教育課程特例校指定申請書（新規）'!$F$129)</f>
        <v/>
      </c>
      <c r="AS404" s="74" t="str">
        <f t="shared" si="6"/>
        <v/>
      </c>
    </row>
    <row r="405" spans="1:45">
      <c r="A405" s="64" t="str">
        <f>IF(E405="","",'【様式１】教育課程特例校指定申請書（新規）'!E$22)</f>
        <v/>
      </c>
      <c r="B405" s="65" t="str">
        <f>IF(E405="","",'【様式１】教育課程特例校指定申請書（新規）'!E$20)</f>
        <v/>
      </c>
      <c r="C405" s="65" t="str">
        <f>IF(E405="","",'【様式１】教育課程特例校指定申請書（新規）'!E$19)</f>
        <v/>
      </c>
      <c r="D405" s="70" t="str">
        <f>IF(E405="","",IF('【様式１】教育課程特例校指定申請書（新規）'!E$17="私立（学校法人立）","私立",IF('【様式１】教育課程特例校指定申請書（新規）'!E$17="私立（学校設置会社立）","株立",'【様式１】教育課程特例校指定申請書（新規）'!E$17)))</f>
        <v/>
      </c>
      <c r="E405" s="67"/>
      <c r="F405" s="70" t="str">
        <f>IF(E405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5" s="70" t="str">
        <f>IF(E405="","",IF(MONTH('【様式１】教育課程特例校指定申請書（新規）'!J$5)&lt;4,YEAR('【様式１】教育課程特例校指定申請書（新規）'!J$5),YEAR('【様式１】教育課程特例校指定申請書（新規）'!J$5)+1)+0.4)</f>
        <v/>
      </c>
      <c r="H405" s="65"/>
      <c r="I405" s="65"/>
      <c r="J405" s="65"/>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73" t="str">
        <f>IF($E405="","",'【様式１】教育課程特例校指定申請書（新規）'!$F$113)</f>
        <v/>
      </c>
      <c r="AH405" s="73" t="str">
        <f>IF($E405="","",'【様式１】教育課程特例校指定申請書（新規）'!$F$114)</f>
        <v/>
      </c>
      <c r="AI405" s="73" t="str">
        <f>IF($E405="","",'【様式１】教育課程特例校指定申請書（新規）'!$F$115)</f>
        <v/>
      </c>
      <c r="AJ405" s="73" t="str">
        <f>IF($E405="","",'【様式１】教育課程特例校指定申請書（新規）'!$F$116)</f>
        <v/>
      </c>
      <c r="AK405" s="73" t="str">
        <f>IF($E405="","",'【様式１】教育課程特例校指定申請書（新規）'!$F$117)</f>
        <v/>
      </c>
      <c r="AL405" s="73" t="str">
        <f>IF($E405="","",'【様式１】教育課程特例校指定申請書（新規）'!$F$118)</f>
        <v/>
      </c>
      <c r="AM405" s="73" t="str">
        <f>IF($E405="","",'【様式１】教育課程特例校指定申請書（新規）'!$F$124)</f>
        <v/>
      </c>
      <c r="AN405" s="73" t="str">
        <f>IF($E405="","",'【様式１】教育課程特例校指定申請書（新規）'!$F$125)</f>
        <v/>
      </c>
      <c r="AO405" s="73" t="str">
        <f>IF($E405="","",'【様式１】教育課程特例校指定申請書（新規）'!$F$126)</f>
        <v/>
      </c>
      <c r="AP405" s="73" t="str">
        <f>IF($E405="","",'【様式１】教育課程特例校指定申請書（新規）'!$F$127)</f>
        <v/>
      </c>
      <c r="AQ405" s="73" t="str">
        <f>IF($E405="","",'【様式１】教育課程特例校指定申請書（新規）'!$F$128)</f>
        <v/>
      </c>
      <c r="AR405" s="73" t="str">
        <f>IF($E405="","",'【様式１】教育課程特例校指定申請書（新規）'!$F$129)</f>
        <v/>
      </c>
      <c r="AS405" s="74" t="str">
        <f t="shared" si="6"/>
        <v/>
      </c>
    </row>
    <row r="406" spans="1:45">
      <c r="A406" s="64" t="str">
        <f>IF(E406="","",'【様式１】教育課程特例校指定申請書（新規）'!E$22)</f>
        <v/>
      </c>
      <c r="B406" s="65" t="str">
        <f>IF(E406="","",'【様式１】教育課程特例校指定申請書（新規）'!E$20)</f>
        <v/>
      </c>
      <c r="C406" s="65" t="str">
        <f>IF(E406="","",'【様式１】教育課程特例校指定申請書（新規）'!E$19)</f>
        <v/>
      </c>
      <c r="D406" s="70" t="str">
        <f>IF(E406="","",IF('【様式１】教育課程特例校指定申請書（新規）'!E$17="私立（学校法人立）","私立",IF('【様式１】教育課程特例校指定申請書（新規）'!E$17="私立（学校設置会社立）","株立",'【様式１】教育課程特例校指定申請書（新規）'!E$17)))</f>
        <v/>
      </c>
      <c r="E406" s="67"/>
      <c r="F406" s="70" t="str">
        <f>IF(E406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6" s="70" t="str">
        <f>IF(E406="","",IF(MONTH('【様式１】教育課程特例校指定申請書（新規）'!J$5)&lt;4,YEAR('【様式１】教育課程特例校指定申請書（新規）'!J$5),YEAR('【様式１】教育課程特例校指定申請書（新規）'!J$5)+1)+0.4)</f>
        <v/>
      </c>
      <c r="H406" s="65"/>
      <c r="I406" s="65"/>
      <c r="J406" s="65"/>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73" t="str">
        <f>IF($E406="","",'【様式１】教育課程特例校指定申請書（新規）'!$F$113)</f>
        <v/>
      </c>
      <c r="AH406" s="73" t="str">
        <f>IF($E406="","",'【様式１】教育課程特例校指定申請書（新規）'!$F$114)</f>
        <v/>
      </c>
      <c r="AI406" s="73" t="str">
        <f>IF($E406="","",'【様式１】教育課程特例校指定申請書（新規）'!$F$115)</f>
        <v/>
      </c>
      <c r="AJ406" s="73" t="str">
        <f>IF($E406="","",'【様式１】教育課程特例校指定申請書（新規）'!$F$116)</f>
        <v/>
      </c>
      <c r="AK406" s="73" t="str">
        <f>IF($E406="","",'【様式１】教育課程特例校指定申請書（新規）'!$F$117)</f>
        <v/>
      </c>
      <c r="AL406" s="73" t="str">
        <f>IF($E406="","",'【様式１】教育課程特例校指定申請書（新規）'!$F$118)</f>
        <v/>
      </c>
      <c r="AM406" s="73" t="str">
        <f>IF($E406="","",'【様式１】教育課程特例校指定申請書（新規）'!$F$124)</f>
        <v/>
      </c>
      <c r="AN406" s="73" t="str">
        <f>IF($E406="","",'【様式１】教育課程特例校指定申請書（新規）'!$F$125)</f>
        <v/>
      </c>
      <c r="AO406" s="73" t="str">
        <f>IF($E406="","",'【様式１】教育課程特例校指定申請書（新規）'!$F$126)</f>
        <v/>
      </c>
      <c r="AP406" s="73" t="str">
        <f>IF($E406="","",'【様式１】教育課程特例校指定申請書（新規）'!$F$127)</f>
        <v/>
      </c>
      <c r="AQ406" s="73" t="str">
        <f>IF($E406="","",'【様式１】教育課程特例校指定申請書（新規）'!$F$128)</f>
        <v/>
      </c>
      <c r="AR406" s="73" t="str">
        <f>IF($E406="","",'【様式１】教育課程特例校指定申請書（新規）'!$F$129)</f>
        <v/>
      </c>
      <c r="AS406" s="74" t="str">
        <f t="shared" si="6"/>
        <v/>
      </c>
    </row>
    <row r="407" spans="1:45">
      <c r="A407" s="64" t="str">
        <f>IF(E407="","",'【様式１】教育課程特例校指定申請書（新規）'!E$22)</f>
        <v/>
      </c>
      <c r="B407" s="65" t="str">
        <f>IF(E407="","",'【様式１】教育課程特例校指定申請書（新規）'!E$20)</f>
        <v/>
      </c>
      <c r="C407" s="65" t="str">
        <f>IF(E407="","",'【様式１】教育課程特例校指定申請書（新規）'!E$19)</f>
        <v/>
      </c>
      <c r="D407" s="70" t="str">
        <f>IF(E407="","",IF('【様式１】教育課程特例校指定申請書（新規）'!E$17="私立（学校法人立）","私立",IF('【様式１】教育課程特例校指定申請書（新規）'!E$17="私立（学校設置会社立）","株立",'【様式１】教育課程特例校指定申請書（新規）'!E$17)))</f>
        <v/>
      </c>
      <c r="E407" s="67"/>
      <c r="F407" s="70" t="str">
        <f>IF(E407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7" s="70" t="str">
        <f>IF(E407="","",IF(MONTH('【様式１】教育課程特例校指定申請書（新規）'!J$5)&lt;4,YEAR('【様式１】教育課程特例校指定申請書（新規）'!J$5),YEAR('【様式１】教育課程特例校指定申請書（新規）'!J$5)+1)+0.4)</f>
        <v/>
      </c>
      <c r="H407" s="65"/>
      <c r="I407" s="65"/>
      <c r="J407" s="65"/>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73" t="str">
        <f>IF($E407="","",'【様式１】教育課程特例校指定申請書（新規）'!$F$113)</f>
        <v/>
      </c>
      <c r="AH407" s="73" t="str">
        <f>IF($E407="","",'【様式１】教育課程特例校指定申請書（新規）'!$F$114)</f>
        <v/>
      </c>
      <c r="AI407" s="73" t="str">
        <f>IF($E407="","",'【様式１】教育課程特例校指定申請書（新規）'!$F$115)</f>
        <v/>
      </c>
      <c r="AJ407" s="73" t="str">
        <f>IF($E407="","",'【様式１】教育課程特例校指定申請書（新規）'!$F$116)</f>
        <v/>
      </c>
      <c r="AK407" s="73" t="str">
        <f>IF($E407="","",'【様式１】教育課程特例校指定申請書（新規）'!$F$117)</f>
        <v/>
      </c>
      <c r="AL407" s="73" t="str">
        <f>IF($E407="","",'【様式１】教育課程特例校指定申請書（新規）'!$F$118)</f>
        <v/>
      </c>
      <c r="AM407" s="73" t="str">
        <f>IF($E407="","",'【様式１】教育課程特例校指定申請書（新規）'!$F$124)</f>
        <v/>
      </c>
      <c r="AN407" s="73" t="str">
        <f>IF($E407="","",'【様式１】教育課程特例校指定申請書（新規）'!$F$125)</f>
        <v/>
      </c>
      <c r="AO407" s="73" t="str">
        <f>IF($E407="","",'【様式１】教育課程特例校指定申請書（新規）'!$F$126)</f>
        <v/>
      </c>
      <c r="AP407" s="73" t="str">
        <f>IF($E407="","",'【様式１】教育課程特例校指定申請書（新規）'!$F$127)</f>
        <v/>
      </c>
      <c r="AQ407" s="73" t="str">
        <f>IF($E407="","",'【様式１】教育課程特例校指定申請書（新規）'!$F$128)</f>
        <v/>
      </c>
      <c r="AR407" s="73" t="str">
        <f>IF($E407="","",'【様式１】教育課程特例校指定申請書（新規）'!$F$129)</f>
        <v/>
      </c>
      <c r="AS407" s="74" t="str">
        <f t="shared" si="6"/>
        <v/>
      </c>
    </row>
    <row r="408" spans="1:45">
      <c r="A408" s="64" t="str">
        <f>IF(E408="","",'【様式１】教育課程特例校指定申請書（新規）'!E$22)</f>
        <v/>
      </c>
      <c r="B408" s="65" t="str">
        <f>IF(E408="","",'【様式１】教育課程特例校指定申請書（新規）'!E$20)</f>
        <v/>
      </c>
      <c r="C408" s="65" t="str">
        <f>IF(E408="","",'【様式１】教育課程特例校指定申請書（新規）'!E$19)</f>
        <v/>
      </c>
      <c r="D408" s="70" t="str">
        <f>IF(E408="","",IF('【様式１】教育課程特例校指定申請書（新規）'!E$17="私立（学校法人立）","私立",IF('【様式１】教育課程特例校指定申請書（新規）'!E$17="私立（学校設置会社立）","株立",'【様式１】教育課程特例校指定申請書（新規）'!E$17)))</f>
        <v/>
      </c>
      <c r="E408" s="67"/>
      <c r="F408" s="70" t="str">
        <f>IF(E408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8" s="70" t="str">
        <f>IF(E408="","",IF(MONTH('【様式１】教育課程特例校指定申請書（新規）'!J$5)&lt;4,YEAR('【様式１】教育課程特例校指定申請書（新規）'!J$5),YEAR('【様式１】教育課程特例校指定申請書（新規）'!J$5)+1)+0.4)</f>
        <v/>
      </c>
      <c r="H408" s="65"/>
      <c r="I408" s="65"/>
      <c r="J408" s="65"/>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73" t="str">
        <f>IF($E408="","",'【様式１】教育課程特例校指定申請書（新規）'!$F$113)</f>
        <v/>
      </c>
      <c r="AH408" s="73" t="str">
        <f>IF($E408="","",'【様式１】教育課程特例校指定申請書（新規）'!$F$114)</f>
        <v/>
      </c>
      <c r="AI408" s="73" t="str">
        <f>IF($E408="","",'【様式１】教育課程特例校指定申請書（新規）'!$F$115)</f>
        <v/>
      </c>
      <c r="AJ408" s="73" t="str">
        <f>IF($E408="","",'【様式１】教育課程特例校指定申請書（新規）'!$F$116)</f>
        <v/>
      </c>
      <c r="AK408" s="73" t="str">
        <f>IF($E408="","",'【様式１】教育課程特例校指定申請書（新規）'!$F$117)</f>
        <v/>
      </c>
      <c r="AL408" s="73" t="str">
        <f>IF($E408="","",'【様式１】教育課程特例校指定申請書（新規）'!$F$118)</f>
        <v/>
      </c>
      <c r="AM408" s="73" t="str">
        <f>IF($E408="","",'【様式１】教育課程特例校指定申請書（新規）'!$F$124)</f>
        <v/>
      </c>
      <c r="AN408" s="73" t="str">
        <f>IF($E408="","",'【様式１】教育課程特例校指定申請書（新規）'!$F$125)</f>
        <v/>
      </c>
      <c r="AO408" s="73" t="str">
        <f>IF($E408="","",'【様式１】教育課程特例校指定申請書（新規）'!$F$126)</f>
        <v/>
      </c>
      <c r="AP408" s="73" t="str">
        <f>IF($E408="","",'【様式１】教育課程特例校指定申請書（新規）'!$F$127)</f>
        <v/>
      </c>
      <c r="AQ408" s="73" t="str">
        <f>IF($E408="","",'【様式１】教育課程特例校指定申請書（新規）'!$F$128)</f>
        <v/>
      </c>
      <c r="AR408" s="73" t="str">
        <f>IF($E408="","",'【様式１】教育課程特例校指定申請書（新規）'!$F$129)</f>
        <v/>
      </c>
      <c r="AS408" s="74" t="str">
        <f t="shared" si="6"/>
        <v/>
      </c>
    </row>
    <row r="409" spans="1:45">
      <c r="A409" s="64" t="str">
        <f>IF(E409="","",'【様式１】教育課程特例校指定申請書（新規）'!E$22)</f>
        <v/>
      </c>
      <c r="B409" s="65" t="str">
        <f>IF(E409="","",'【様式１】教育課程特例校指定申請書（新規）'!E$20)</f>
        <v/>
      </c>
      <c r="C409" s="65" t="str">
        <f>IF(E409="","",'【様式１】教育課程特例校指定申請書（新規）'!E$19)</f>
        <v/>
      </c>
      <c r="D409" s="70" t="str">
        <f>IF(E409="","",IF('【様式１】教育課程特例校指定申請書（新規）'!E$17="私立（学校法人立）","私立",IF('【様式１】教育課程特例校指定申請書（新規）'!E$17="私立（学校設置会社立）","株立",'【様式１】教育課程特例校指定申請書（新規）'!E$17)))</f>
        <v/>
      </c>
      <c r="E409" s="67"/>
      <c r="F409" s="70" t="str">
        <f>IF(E409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09" s="70" t="str">
        <f>IF(E409="","",IF(MONTH('【様式１】教育課程特例校指定申請書（新規）'!J$5)&lt;4,YEAR('【様式１】教育課程特例校指定申請書（新規）'!J$5),YEAR('【様式１】教育課程特例校指定申請書（新規）'!J$5)+1)+0.4)</f>
        <v/>
      </c>
      <c r="H409" s="65"/>
      <c r="I409" s="65"/>
      <c r="J409" s="65"/>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73" t="str">
        <f>IF($E409="","",'【様式１】教育課程特例校指定申請書（新規）'!$F$113)</f>
        <v/>
      </c>
      <c r="AH409" s="73" t="str">
        <f>IF($E409="","",'【様式１】教育課程特例校指定申請書（新規）'!$F$114)</f>
        <v/>
      </c>
      <c r="AI409" s="73" t="str">
        <f>IF($E409="","",'【様式１】教育課程特例校指定申請書（新規）'!$F$115)</f>
        <v/>
      </c>
      <c r="AJ409" s="73" t="str">
        <f>IF($E409="","",'【様式１】教育課程特例校指定申請書（新規）'!$F$116)</f>
        <v/>
      </c>
      <c r="AK409" s="73" t="str">
        <f>IF($E409="","",'【様式１】教育課程特例校指定申請書（新規）'!$F$117)</f>
        <v/>
      </c>
      <c r="AL409" s="73" t="str">
        <f>IF($E409="","",'【様式１】教育課程特例校指定申請書（新規）'!$F$118)</f>
        <v/>
      </c>
      <c r="AM409" s="73" t="str">
        <f>IF($E409="","",'【様式１】教育課程特例校指定申請書（新規）'!$F$124)</f>
        <v/>
      </c>
      <c r="AN409" s="73" t="str">
        <f>IF($E409="","",'【様式１】教育課程特例校指定申請書（新規）'!$F$125)</f>
        <v/>
      </c>
      <c r="AO409" s="73" t="str">
        <f>IF($E409="","",'【様式１】教育課程特例校指定申請書（新規）'!$F$126)</f>
        <v/>
      </c>
      <c r="AP409" s="73" t="str">
        <f>IF($E409="","",'【様式１】教育課程特例校指定申請書（新規）'!$F$127)</f>
        <v/>
      </c>
      <c r="AQ409" s="73" t="str">
        <f>IF($E409="","",'【様式１】教育課程特例校指定申請書（新規）'!$F$128)</f>
        <v/>
      </c>
      <c r="AR409" s="73" t="str">
        <f>IF($E409="","",'【様式１】教育課程特例校指定申請書（新規）'!$F$129)</f>
        <v/>
      </c>
      <c r="AS409" s="74" t="str">
        <f t="shared" si="6"/>
        <v/>
      </c>
    </row>
    <row r="410" spans="1:45">
      <c r="A410" s="64" t="str">
        <f>IF(E410="","",'【様式１】教育課程特例校指定申請書（新規）'!E$22)</f>
        <v/>
      </c>
      <c r="B410" s="65" t="str">
        <f>IF(E410="","",'【様式１】教育課程特例校指定申請書（新規）'!E$20)</f>
        <v/>
      </c>
      <c r="C410" s="65" t="str">
        <f>IF(E410="","",'【様式１】教育課程特例校指定申請書（新規）'!E$19)</f>
        <v/>
      </c>
      <c r="D410" s="70" t="str">
        <f>IF(E410="","",IF('【様式１】教育課程特例校指定申請書（新規）'!E$17="私立（学校法人立）","私立",IF('【様式１】教育課程特例校指定申請書（新規）'!E$17="私立（学校設置会社立）","株立",'【様式１】教育課程特例校指定申請書（新規）'!E$17)))</f>
        <v/>
      </c>
      <c r="E410" s="67"/>
      <c r="F410" s="70" t="str">
        <f>IF(E410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0" s="70" t="str">
        <f>IF(E410="","",IF(MONTH('【様式１】教育課程特例校指定申請書（新規）'!J$5)&lt;4,YEAR('【様式１】教育課程特例校指定申請書（新規）'!J$5),YEAR('【様式１】教育課程特例校指定申請書（新規）'!J$5)+1)+0.4)</f>
        <v/>
      </c>
      <c r="H410" s="65"/>
      <c r="I410" s="65"/>
      <c r="J410" s="65"/>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73" t="str">
        <f>IF($E410="","",'【様式１】教育課程特例校指定申請書（新規）'!$F$113)</f>
        <v/>
      </c>
      <c r="AH410" s="73" t="str">
        <f>IF($E410="","",'【様式１】教育課程特例校指定申請書（新規）'!$F$114)</f>
        <v/>
      </c>
      <c r="AI410" s="73" t="str">
        <f>IF($E410="","",'【様式１】教育課程特例校指定申請書（新規）'!$F$115)</f>
        <v/>
      </c>
      <c r="AJ410" s="73" t="str">
        <f>IF($E410="","",'【様式１】教育課程特例校指定申請書（新規）'!$F$116)</f>
        <v/>
      </c>
      <c r="AK410" s="73" t="str">
        <f>IF($E410="","",'【様式１】教育課程特例校指定申請書（新規）'!$F$117)</f>
        <v/>
      </c>
      <c r="AL410" s="73" t="str">
        <f>IF($E410="","",'【様式１】教育課程特例校指定申請書（新規）'!$F$118)</f>
        <v/>
      </c>
      <c r="AM410" s="73" t="str">
        <f>IF($E410="","",'【様式１】教育課程特例校指定申請書（新規）'!$F$124)</f>
        <v/>
      </c>
      <c r="AN410" s="73" t="str">
        <f>IF($E410="","",'【様式１】教育課程特例校指定申請書（新規）'!$F$125)</f>
        <v/>
      </c>
      <c r="AO410" s="73" t="str">
        <f>IF($E410="","",'【様式１】教育課程特例校指定申請書（新規）'!$F$126)</f>
        <v/>
      </c>
      <c r="AP410" s="73" t="str">
        <f>IF($E410="","",'【様式１】教育課程特例校指定申請書（新規）'!$F$127)</f>
        <v/>
      </c>
      <c r="AQ410" s="73" t="str">
        <f>IF($E410="","",'【様式１】教育課程特例校指定申請書（新規）'!$F$128)</f>
        <v/>
      </c>
      <c r="AR410" s="73" t="str">
        <f>IF($E410="","",'【様式１】教育課程特例校指定申請書（新規）'!$F$129)</f>
        <v/>
      </c>
      <c r="AS410" s="74" t="str">
        <f t="shared" si="6"/>
        <v/>
      </c>
    </row>
    <row r="411" spans="1:45">
      <c r="A411" s="64" t="str">
        <f>IF(E411="","",'【様式１】教育課程特例校指定申請書（新規）'!E$22)</f>
        <v/>
      </c>
      <c r="B411" s="65" t="str">
        <f>IF(E411="","",'【様式１】教育課程特例校指定申請書（新規）'!E$20)</f>
        <v/>
      </c>
      <c r="C411" s="65" t="str">
        <f>IF(E411="","",'【様式１】教育課程特例校指定申請書（新規）'!E$19)</f>
        <v/>
      </c>
      <c r="D411" s="70" t="str">
        <f>IF(E411="","",IF('【様式１】教育課程特例校指定申請書（新規）'!E$17="私立（学校法人立）","私立",IF('【様式１】教育課程特例校指定申請書（新規）'!E$17="私立（学校設置会社立）","株立",'【様式１】教育課程特例校指定申請書（新規）'!E$17)))</f>
        <v/>
      </c>
      <c r="E411" s="67"/>
      <c r="F411" s="70" t="str">
        <f>IF(E411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1" s="70" t="str">
        <f>IF(E411="","",IF(MONTH('【様式１】教育課程特例校指定申請書（新規）'!J$5)&lt;4,YEAR('【様式１】教育課程特例校指定申請書（新規）'!J$5),YEAR('【様式１】教育課程特例校指定申請書（新規）'!J$5)+1)+0.4)</f>
        <v/>
      </c>
      <c r="H411" s="65"/>
      <c r="I411" s="65"/>
      <c r="J411" s="65"/>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73" t="str">
        <f>IF($E411="","",'【様式１】教育課程特例校指定申請書（新規）'!$F$113)</f>
        <v/>
      </c>
      <c r="AH411" s="73" t="str">
        <f>IF($E411="","",'【様式１】教育課程特例校指定申請書（新規）'!$F$114)</f>
        <v/>
      </c>
      <c r="AI411" s="73" t="str">
        <f>IF($E411="","",'【様式１】教育課程特例校指定申請書（新規）'!$F$115)</f>
        <v/>
      </c>
      <c r="AJ411" s="73" t="str">
        <f>IF($E411="","",'【様式１】教育課程特例校指定申請書（新規）'!$F$116)</f>
        <v/>
      </c>
      <c r="AK411" s="73" t="str">
        <f>IF($E411="","",'【様式１】教育課程特例校指定申請書（新規）'!$F$117)</f>
        <v/>
      </c>
      <c r="AL411" s="73" t="str">
        <f>IF($E411="","",'【様式１】教育課程特例校指定申請書（新規）'!$F$118)</f>
        <v/>
      </c>
      <c r="AM411" s="73" t="str">
        <f>IF($E411="","",'【様式１】教育課程特例校指定申請書（新規）'!$F$124)</f>
        <v/>
      </c>
      <c r="AN411" s="73" t="str">
        <f>IF($E411="","",'【様式１】教育課程特例校指定申請書（新規）'!$F$125)</f>
        <v/>
      </c>
      <c r="AO411" s="73" t="str">
        <f>IF($E411="","",'【様式１】教育課程特例校指定申請書（新規）'!$F$126)</f>
        <v/>
      </c>
      <c r="AP411" s="73" t="str">
        <f>IF($E411="","",'【様式１】教育課程特例校指定申請書（新規）'!$F$127)</f>
        <v/>
      </c>
      <c r="AQ411" s="73" t="str">
        <f>IF($E411="","",'【様式１】教育課程特例校指定申請書（新規）'!$F$128)</f>
        <v/>
      </c>
      <c r="AR411" s="73" t="str">
        <f>IF($E411="","",'【様式１】教育課程特例校指定申請書（新規）'!$F$129)</f>
        <v/>
      </c>
      <c r="AS411" s="74" t="str">
        <f t="shared" si="6"/>
        <v/>
      </c>
    </row>
    <row r="412" spans="1:45">
      <c r="A412" s="64" t="str">
        <f>IF(E412="","",'【様式１】教育課程特例校指定申請書（新規）'!E$22)</f>
        <v/>
      </c>
      <c r="B412" s="65" t="str">
        <f>IF(E412="","",'【様式１】教育課程特例校指定申請書（新規）'!E$20)</f>
        <v/>
      </c>
      <c r="C412" s="65" t="str">
        <f>IF(E412="","",'【様式１】教育課程特例校指定申請書（新規）'!E$19)</f>
        <v/>
      </c>
      <c r="D412" s="70" t="str">
        <f>IF(E412="","",IF('【様式１】教育課程特例校指定申請書（新規）'!E$17="私立（学校法人立）","私立",IF('【様式１】教育課程特例校指定申請書（新規）'!E$17="私立（学校設置会社立）","株立",'【様式１】教育課程特例校指定申請書（新規）'!E$17)))</f>
        <v/>
      </c>
      <c r="E412" s="67"/>
      <c r="F412" s="70" t="str">
        <f>IF(E412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2" s="70" t="str">
        <f>IF(E412="","",IF(MONTH('【様式１】教育課程特例校指定申請書（新規）'!J$5)&lt;4,YEAR('【様式１】教育課程特例校指定申請書（新規）'!J$5),YEAR('【様式１】教育課程特例校指定申請書（新規）'!J$5)+1)+0.4)</f>
        <v/>
      </c>
      <c r="H412" s="65"/>
      <c r="I412" s="65"/>
      <c r="J412" s="65"/>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73" t="str">
        <f>IF($E412="","",'【様式１】教育課程特例校指定申請書（新規）'!$F$113)</f>
        <v/>
      </c>
      <c r="AH412" s="73" t="str">
        <f>IF($E412="","",'【様式１】教育課程特例校指定申請書（新規）'!$F$114)</f>
        <v/>
      </c>
      <c r="AI412" s="73" t="str">
        <f>IF($E412="","",'【様式１】教育課程特例校指定申請書（新規）'!$F$115)</f>
        <v/>
      </c>
      <c r="AJ412" s="73" t="str">
        <f>IF($E412="","",'【様式１】教育課程特例校指定申請書（新規）'!$F$116)</f>
        <v/>
      </c>
      <c r="AK412" s="73" t="str">
        <f>IF($E412="","",'【様式１】教育課程特例校指定申請書（新規）'!$F$117)</f>
        <v/>
      </c>
      <c r="AL412" s="73" t="str">
        <f>IF($E412="","",'【様式１】教育課程特例校指定申請書（新規）'!$F$118)</f>
        <v/>
      </c>
      <c r="AM412" s="73" t="str">
        <f>IF($E412="","",'【様式１】教育課程特例校指定申請書（新規）'!$F$124)</f>
        <v/>
      </c>
      <c r="AN412" s="73" t="str">
        <f>IF($E412="","",'【様式１】教育課程特例校指定申請書（新規）'!$F$125)</f>
        <v/>
      </c>
      <c r="AO412" s="73" t="str">
        <f>IF($E412="","",'【様式１】教育課程特例校指定申請書（新規）'!$F$126)</f>
        <v/>
      </c>
      <c r="AP412" s="73" t="str">
        <f>IF($E412="","",'【様式１】教育課程特例校指定申請書（新規）'!$F$127)</f>
        <v/>
      </c>
      <c r="AQ412" s="73" t="str">
        <f>IF($E412="","",'【様式１】教育課程特例校指定申請書（新規）'!$F$128)</f>
        <v/>
      </c>
      <c r="AR412" s="73" t="str">
        <f>IF($E412="","",'【様式１】教育課程特例校指定申請書（新規）'!$F$129)</f>
        <v/>
      </c>
      <c r="AS412" s="74" t="str">
        <f t="shared" si="6"/>
        <v/>
      </c>
    </row>
    <row r="413" spans="1:45">
      <c r="A413" s="64" t="str">
        <f>IF(E413="","",'【様式１】教育課程特例校指定申請書（新規）'!E$22)</f>
        <v/>
      </c>
      <c r="B413" s="65" t="str">
        <f>IF(E413="","",'【様式１】教育課程特例校指定申請書（新規）'!E$20)</f>
        <v/>
      </c>
      <c r="C413" s="65" t="str">
        <f>IF(E413="","",'【様式１】教育課程特例校指定申請書（新規）'!E$19)</f>
        <v/>
      </c>
      <c r="D413" s="70" t="str">
        <f>IF(E413="","",IF('【様式１】教育課程特例校指定申請書（新規）'!E$17="私立（学校法人立）","私立",IF('【様式１】教育課程特例校指定申請書（新規）'!E$17="私立（学校設置会社立）","株立",'【様式１】教育課程特例校指定申請書（新規）'!E$17)))</f>
        <v/>
      </c>
      <c r="E413" s="67"/>
      <c r="F413" s="70" t="str">
        <f>IF(E413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3" s="70" t="str">
        <f>IF(E413="","",IF(MONTH('【様式１】教育課程特例校指定申請書（新規）'!J$5)&lt;4,YEAR('【様式１】教育課程特例校指定申請書（新規）'!J$5),YEAR('【様式１】教育課程特例校指定申請書（新規）'!J$5)+1)+0.4)</f>
        <v/>
      </c>
      <c r="H413" s="65"/>
      <c r="I413" s="65"/>
      <c r="J413" s="65"/>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73" t="str">
        <f>IF($E413="","",'【様式１】教育課程特例校指定申請書（新規）'!$F$113)</f>
        <v/>
      </c>
      <c r="AH413" s="73" t="str">
        <f>IF($E413="","",'【様式１】教育課程特例校指定申請書（新規）'!$F$114)</f>
        <v/>
      </c>
      <c r="AI413" s="73" t="str">
        <f>IF($E413="","",'【様式１】教育課程特例校指定申請書（新規）'!$F$115)</f>
        <v/>
      </c>
      <c r="AJ413" s="73" t="str">
        <f>IF($E413="","",'【様式１】教育課程特例校指定申請書（新規）'!$F$116)</f>
        <v/>
      </c>
      <c r="AK413" s="73" t="str">
        <f>IF($E413="","",'【様式１】教育課程特例校指定申請書（新規）'!$F$117)</f>
        <v/>
      </c>
      <c r="AL413" s="73" t="str">
        <f>IF($E413="","",'【様式１】教育課程特例校指定申請書（新規）'!$F$118)</f>
        <v/>
      </c>
      <c r="AM413" s="73" t="str">
        <f>IF($E413="","",'【様式１】教育課程特例校指定申請書（新規）'!$F$124)</f>
        <v/>
      </c>
      <c r="AN413" s="73" t="str">
        <f>IF($E413="","",'【様式１】教育課程特例校指定申請書（新規）'!$F$125)</f>
        <v/>
      </c>
      <c r="AO413" s="73" t="str">
        <f>IF($E413="","",'【様式１】教育課程特例校指定申請書（新規）'!$F$126)</f>
        <v/>
      </c>
      <c r="AP413" s="73" t="str">
        <f>IF($E413="","",'【様式１】教育課程特例校指定申請書（新規）'!$F$127)</f>
        <v/>
      </c>
      <c r="AQ413" s="73" t="str">
        <f>IF($E413="","",'【様式１】教育課程特例校指定申請書（新規）'!$F$128)</f>
        <v/>
      </c>
      <c r="AR413" s="73" t="str">
        <f>IF($E413="","",'【様式１】教育課程特例校指定申請書（新規）'!$F$129)</f>
        <v/>
      </c>
      <c r="AS413" s="74" t="str">
        <f t="shared" si="6"/>
        <v/>
      </c>
    </row>
    <row r="414" spans="1:45">
      <c r="A414" s="64" t="str">
        <f>IF(E414="","",'【様式１】教育課程特例校指定申請書（新規）'!E$22)</f>
        <v/>
      </c>
      <c r="B414" s="65" t="str">
        <f>IF(E414="","",'【様式１】教育課程特例校指定申請書（新規）'!E$20)</f>
        <v/>
      </c>
      <c r="C414" s="65" t="str">
        <f>IF(E414="","",'【様式１】教育課程特例校指定申請書（新規）'!E$19)</f>
        <v/>
      </c>
      <c r="D414" s="70" t="str">
        <f>IF(E414="","",IF('【様式１】教育課程特例校指定申請書（新規）'!E$17="私立（学校法人立）","私立",IF('【様式１】教育課程特例校指定申請書（新規）'!E$17="私立（学校設置会社立）","株立",'【様式１】教育課程特例校指定申請書（新規）'!E$17)))</f>
        <v/>
      </c>
      <c r="E414" s="67"/>
      <c r="F414" s="70" t="str">
        <f>IF(E414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4" s="70" t="str">
        <f>IF(E414="","",IF(MONTH('【様式１】教育課程特例校指定申請書（新規）'!J$5)&lt;4,YEAR('【様式１】教育課程特例校指定申請書（新規）'!J$5),YEAR('【様式１】教育課程特例校指定申請書（新規）'!J$5)+1)+0.4)</f>
        <v/>
      </c>
      <c r="H414" s="65"/>
      <c r="I414" s="65"/>
      <c r="J414" s="65"/>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73" t="str">
        <f>IF($E414="","",'【様式１】教育課程特例校指定申請書（新規）'!$F$113)</f>
        <v/>
      </c>
      <c r="AH414" s="73" t="str">
        <f>IF($E414="","",'【様式１】教育課程特例校指定申請書（新規）'!$F$114)</f>
        <v/>
      </c>
      <c r="AI414" s="73" t="str">
        <f>IF($E414="","",'【様式１】教育課程特例校指定申請書（新規）'!$F$115)</f>
        <v/>
      </c>
      <c r="AJ414" s="73" t="str">
        <f>IF($E414="","",'【様式１】教育課程特例校指定申請書（新規）'!$F$116)</f>
        <v/>
      </c>
      <c r="AK414" s="73" t="str">
        <f>IF($E414="","",'【様式１】教育課程特例校指定申請書（新規）'!$F$117)</f>
        <v/>
      </c>
      <c r="AL414" s="73" t="str">
        <f>IF($E414="","",'【様式１】教育課程特例校指定申請書（新規）'!$F$118)</f>
        <v/>
      </c>
      <c r="AM414" s="73" t="str">
        <f>IF($E414="","",'【様式１】教育課程特例校指定申請書（新規）'!$F$124)</f>
        <v/>
      </c>
      <c r="AN414" s="73" t="str">
        <f>IF($E414="","",'【様式１】教育課程特例校指定申請書（新規）'!$F$125)</f>
        <v/>
      </c>
      <c r="AO414" s="73" t="str">
        <f>IF($E414="","",'【様式１】教育課程特例校指定申請書（新規）'!$F$126)</f>
        <v/>
      </c>
      <c r="AP414" s="73" t="str">
        <f>IF($E414="","",'【様式１】教育課程特例校指定申請書（新規）'!$F$127)</f>
        <v/>
      </c>
      <c r="AQ414" s="73" t="str">
        <f>IF($E414="","",'【様式１】教育課程特例校指定申請書（新規）'!$F$128)</f>
        <v/>
      </c>
      <c r="AR414" s="73" t="str">
        <f>IF($E414="","",'【様式１】教育課程特例校指定申請書（新規）'!$F$129)</f>
        <v/>
      </c>
      <c r="AS414" s="74" t="str">
        <f t="shared" si="6"/>
        <v/>
      </c>
    </row>
    <row r="415" spans="1:45">
      <c r="A415" s="64" t="str">
        <f>IF(E415="","",'【様式１】教育課程特例校指定申請書（新規）'!E$22)</f>
        <v/>
      </c>
      <c r="B415" s="65" t="str">
        <f>IF(E415="","",'【様式１】教育課程特例校指定申請書（新規）'!E$20)</f>
        <v/>
      </c>
      <c r="C415" s="65" t="str">
        <f>IF(E415="","",'【様式１】教育課程特例校指定申請書（新規）'!E$19)</f>
        <v/>
      </c>
      <c r="D415" s="70" t="str">
        <f>IF(E415="","",IF('【様式１】教育課程特例校指定申請書（新規）'!E$17="私立（学校法人立）","私立",IF('【様式１】教育課程特例校指定申請書（新規）'!E$17="私立（学校設置会社立）","株立",'【様式１】教育課程特例校指定申請書（新規）'!E$17)))</f>
        <v/>
      </c>
      <c r="E415" s="67"/>
      <c r="F415" s="70" t="str">
        <f>IF(E415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5" s="70" t="str">
        <f>IF(E415="","",IF(MONTH('【様式１】教育課程特例校指定申請書（新規）'!J$5)&lt;4,YEAR('【様式１】教育課程特例校指定申請書（新規）'!J$5),YEAR('【様式１】教育課程特例校指定申請書（新規）'!J$5)+1)+0.4)</f>
        <v/>
      </c>
      <c r="H415" s="65"/>
      <c r="I415" s="65"/>
      <c r="J415" s="65"/>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73" t="str">
        <f>IF($E415="","",'【様式１】教育課程特例校指定申請書（新規）'!$F$113)</f>
        <v/>
      </c>
      <c r="AH415" s="73" t="str">
        <f>IF($E415="","",'【様式１】教育課程特例校指定申請書（新規）'!$F$114)</f>
        <v/>
      </c>
      <c r="AI415" s="73" t="str">
        <f>IF($E415="","",'【様式１】教育課程特例校指定申請書（新規）'!$F$115)</f>
        <v/>
      </c>
      <c r="AJ415" s="73" t="str">
        <f>IF($E415="","",'【様式１】教育課程特例校指定申請書（新規）'!$F$116)</f>
        <v/>
      </c>
      <c r="AK415" s="73" t="str">
        <f>IF($E415="","",'【様式１】教育課程特例校指定申請書（新規）'!$F$117)</f>
        <v/>
      </c>
      <c r="AL415" s="73" t="str">
        <f>IF($E415="","",'【様式１】教育課程特例校指定申請書（新規）'!$F$118)</f>
        <v/>
      </c>
      <c r="AM415" s="73" t="str">
        <f>IF($E415="","",'【様式１】教育課程特例校指定申請書（新規）'!$F$124)</f>
        <v/>
      </c>
      <c r="AN415" s="73" t="str">
        <f>IF($E415="","",'【様式１】教育課程特例校指定申請書（新規）'!$F$125)</f>
        <v/>
      </c>
      <c r="AO415" s="73" t="str">
        <f>IF($E415="","",'【様式１】教育課程特例校指定申請書（新規）'!$F$126)</f>
        <v/>
      </c>
      <c r="AP415" s="73" t="str">
        <f>IF($E415="","",'【様式１】教育課程特例校指定申請書（新規）'!$F$127)</f>
        <v/>
      </c>
      <c r="AQ415" s="73" t="str">
        <f>IF($E415="","",'【様式１】教育課程特例校指定申請書（新規）'!$F$128)</f>
        <v/>
      </c>
      <c r="AR415" s="73" t="str">
        <f>IF($E415="","",'【様式１】教育課程特例校指定申請書（新規）'!$F$129)</f>
        <v/>
      </c>
      <c r="AS415" s="74" t="str">
        <f t="shared" si="6"/>
        <v/>
      </c>
    </row>
    <row r="416" spans="1:45">
      <c r="A416" s="64" t="str">
        <f>IF(E416="","",'【様式１】教育課程特例校指定申請書（新規）'!E$22)</f>
        <v/>
      </c>
      <c r="B416" s="65" t="str">
        <f>IF(E416="","",'【様式１】教育課程特例校指定申請書（新規）'!E$20)</f>
        <v/>
      </c>
      <c r="C416" s="65" t="str">
        <f>IF(E416="","",'【様式１】教育課程特例校指定申請書（新規）'!E$19)</f>
        <v/>
      </c>
      <c r="D416" s="70" t="str">
        <f>IF(E416="","",IF('【様式１】教育課程特例校指定申請書（新規）'!E$17="私立（学校法人立）","私立",IF('【様式１】教育課程特例校指定申請書（新規）'!E$17="私立（学校設置会社立）","株立",'【様式１】教育課程特例校指定申請書（新規）'!E$17)))</f>
        <v/>
      </c>
      <c r="E416" s="67"/>
      <c r="F416" s="70" t="str">
        <f>IF(E416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6" s="70" t="str">
        <f>IF(E416="","",IF(MONTH('【様式１】教育課程特例校指定申請書（新規）'!J$5)&lt;4,YEAR('【様式１】教育課程特例校指定申請書（新規）'!J$5),YEAR('【様式１】教育課程特例校指定申請書（新規）'!J$5)+1)+0.4)</f>
        <v/>
      </c>
      <c r="H416" s="65"/>
      <c r="I416" s="65"/>
      <c r="J416" s="65"/>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73" t="str">
        <f>IF($E416="","",'【様式１】教育課程特例校指定申請書（新規）'!$F$113)</f>
        <v/>
      </c>
      <c r="AH416" s="73" t="str">
        <f>IF($E416="","",'【様式１】教育課程特例校指定申請書（新規）'!$F$114)</f>
        <v/>
      </c>
      <c r="AI416" s="73" t="str">
        <f>IF($E416="","",'【様式１】教育課程特例校指定申請書（新規）'!$F$115)</f>
        <v/>
      </c>
      <c r="AJ416" s="73" t="str">
        <f>IF($E416="","",'【様式１】教育課程特例校指定申請書（新規）'!$F$116)</f>
        <v/>
      </c>
      <c r="AK416" s="73" t="str">
        <f>IF($E416="","",'【様式１】教育課程特例校指定申請書（新規）'!$F$117)</f>
        <v/>
      </c>
      <c r="AL416" s="73" t="str">
        <f>IF($E416="","",'【様式１】教育課程特例校指定申請書（新規）'!$F$118)</f>
        <v/>
      </c>
      <c r="AM416" s="73" t="str">
        <f>IF($E416="","",'【様式１】教育課程特例校指定申請書（新規）'!$F$124)</f>
        <v/>
      </c>
      <c r="AN416" s="73" t="str">
        <f>IF($E416="","",'【様式１】教育課程特例校指定申請書（新規）'!$F$125)</f>
        <v/>
      </c>
      <c r="AO416" s="73" t="str">
        <f>IF($E416="","",'【様式１】教育課程特例校指定申請書（新規）'!$F$126)</f>
        <v/>
      </c>
      <c r="AP416" s="73" t="str">
        <f>IF($E416="","",'【様式１】教育課程特例校指定申請書（新規）'!$F$127)</f>
        <v/>
      </c>
      <c r="AQ416" s="73" t="str">
        <f>IF($E416="","",'【様式１】教育課程特例校指定申請書（新規）'!$F$128)</f>
        <v/>
      </c>
      <c r="AR416" s="73" t="str">
        <f>IF($E416="","",'【様式１】教育課程特例校指定申請書（新規）'!$F$129)</f>
        <v/>
      </c>
      <c r="AS416" s="74" t="str">
        <f t="shared" si="6"/>
        <v/>
      </c>
    </row>
    <row r="417" spans="1:45">
      <c r="A417" s="64" t="str">
        <f>IF(E417="","",'【様式１】教育課程特例校指定申請書（新規）'!E$22)</f>
        <v/>
      </c>
      <c r="B417" s="65" t="str">
        <f>IF(E417="","",'【様式１】教育課程特例校指定申請書（新規）'!E$20)</f>
        <v/>
      </c>
      <c r="C417" s="65" t="str">
        <f>IF(E417="","",'【様式１】教育課程特例校指定申請書（新規）'!E$19)</f>
        <v/>
      </c>
      <c r="D417" s="70" t="str">
        <f>IF(E417="","",IF('【様式１】教育課程特例校指定申請書（新規）'!E$17="私立（学校法人立）","私立",IF('【様式１】教育課程特例校指定申請書（新規）'!E$17="私立（学校設置会社立）","株立",'【様式１】教育課程特例校指定申請書（新規）'!E$17)))</f>
        <v/>
      </c>
      <c r="E417" s="67"/>
      <c r="F417" s="70" t="str">
        <f>IF(E417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7" s="70" t="str">
        <f>IF(E417="","",IF(MONTH('【様式１】教育課程特例校指定申請書（新規）'!J$5)&lt;4,YEAR('【様式１】教育課程特例校指定申請書（新規）'!J$5),YEAR('【様式１】教育課程特例校指定申請書（新規）'!J$5)+1)+0.4)</f>
        <v/>
      </c>
      <c r="H417" s="65"/>
      <c r="I417" s="65"/>
      <c r="J417" s="65"/>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73" t="str">
        <f>IF($E417="","",'【様式１】教育課程特例校指定申請書（新規）'!$F$113)</f>
        <v/>
      </c>
      <c r="AH417" s="73" t="str">
        <f>IF($E417="","",'【様式１】教育課程特例校指定申請書（新規）'!$F$114)</f>
        <v/>
      </c>
      <c r="AI417" s="73" t="str">
        <f>IF($E417="","",'【様式１】教育課程特例校指定申請書（新規）'!$F$115)</f>
        <v/>
      </c>
      <c r="AJ417" s="73" t="str">
        <f>IF($E417="","",'【様式１】教育課程特例校指定申請書（新規）'!$F$116)</f>
        <v/>
      </c>
      <c r="AK417" s="73" t="str">
        <f>IF($E417="","",'【様式１】教育課程特例校指定申請書（新規）'!$F$117)</f>
        <v/>
      </c>
      <c r="AL417" s="73" t="str">
        <f>IF($E417="","",'【様式１】教育課程特例校指定申請書（新規）'!$F$118)</f>
        <v/>
      </c>
      <c r="AM417" s="73" t="str">
        <f>IF($E417="","",'【様式１】教育課程特例校指定申請書（新規）'!$F$124)</f>
        <v/>
      </c>
      <c r="AN417" s="73" t="str">
        <f>IF($E417="","",'【様式１】教育課程特例校指定申請書（新規）'!$F$125)</f>
        <v/>
      </c>
      <c r="AO417" s="73" t="str">
        <f>IF($E417="","",'【様式１】教育課程特例校指定申請書（新規）'!$F$126)</f>
        <v/>
      </c>
      <c r="AP417" s="73" t="str">
        <f>IF($E417="","",'【様式１】教育課程特例校指定申請書（新規）'!$F$127)</f>
        <v/>
      </c>
      <c r="AQ417" s="73" t="str">
        <f>IF($E417="","",'【様式１】教育課程特例校指定申請書（新規）'!$F$128)</f>
        <v/>
      </c>
      <c r="AR417" s="73" t="str">
        <f>IF($E417="","",'【様式１】教育課程特例校指定申請書（新規）'!$F$129)</f>
        <v/>
      </c>
      <c r="AS417" s="74" t="str">
        <f t="shared" si="6"/>
        <v/>
      </c>
    </row>
    <row r="418" spans="1:45">
      <c r="A418" s="64" t="str">
        <f>IF(E418="","",'【様式１】教育課程特例校指定申請書（新規）'!E$22)</f>
        <v/>
      </c>
      <c r="B418" s="65" t="str">
        <f>IF(E418="","",'【様式１】教育課程特例校指定申請書（新規）'!E$20)</f>
        <v/>
      </c>
      <c r="C418" s="65" t="str">
        <f>IF(E418="","",'【様式１】教育課程特例校指定申請書（新規）'!E$19)</f>
        <v/>
      </c>
      <c r="D418" s="70" t="str">
        <f>IF(E418="","",IF('【様式１】教育課程特例校指定申請書（新規）'!E$17="私立（学校法人立）","私立",IF('【様式１】教育課程特例校指定申請書（新規）'!E$17="私立（学校設置会社立）","株立",'【様式１】教育課程特例校指定申請書（新規）'!E$17)))</f>
        <v/>
      </c>
      <c r="E418" s="67"/>
      <c r="F418" s="70" t="str">
        <f>IF(E418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8" s="70" t="str">
        <f>IF(E418="","",IF(MONTH('【様式１】教育課程特例校指定申請書（新規）'!J$5)&lt;4,YEAR('【様式１】教育課程特例校指定申請書（新規）'!J$5),YEAR('【様式１】教育課程特例校指定申請書（新規）'!J$5)+1)+0.4)</f>
        <v/>
      </c>
      <c r="H418" s="65"/>
      <c r="I418" s="65"/>
      <c r="J418" s="65"/>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73" t="str">
        <f>IF($E418="","",'【様式１】教育課程特例校指定申請書（新規）'!$F$113)</f>
        <v/>
      </c>
      <c r="AH418" s="73" t="str">
        <f>IF($E418="","",'【様式１】教育課程特例校指定申請書（新規）'!$F$114)</f>
        <v/>
      </c>
      <c r="AI418" s="73" t="str">
        <f>IF($E418="","",'【様式１】教育課程特例校指定申請書（新規）'!$F$115)</f>
        <v/>
      </c>
      <c r="AJ418" s="73" t="str">
        <f>IF($E418="","",'【様式１】教育課程特例校指定申請書（新規）'!$F$116)</f>
        <v/>
      </c>
      <c r="AK418" s="73" t="str">
        <f>IF($E418="","",'【様式１】教育課程特例校指定申請書（新規）'!$F$117)</f>
        <v/>
      </c>
      <c r="AL418" s="73" t="str">
        <f>IF($E418="","",'【様式１】教育課程特例校指定申請書（新規）'!$F$118)</f>
        <v/>
      </c>
      <c r="AM418" s="73" t="str">
        <f>IF($E418="","",'【様式１】教育課程特例校指定申請書（新規）'!$F$124)</f>
        <v/>
      </c>
      <c r="AN418" s="73" t="str">
        <f>IF($E418="","",'【様式１】教育課程特例校指定申請書（新規）'!$F$125)</f>
        <v/>
      </c>
      <c r="AO418" s="73" t="str">
        <f>IF($E418="","",'【様式１】教育課程特例校指定申請書（新規）'!$F$126)</f>
        <v/>
      </c>
      <c r="AP418" s="73" t="str">
        <f>IF($E418="","",'【様式１】教育課程特例校指定申請書（新規）'!$F$127)</f>
        <v/>
      </c>
      <c r="AQ418" s="73" t="str">
        <f>IF($E418="","",'【様式１】教育課程特例校指定申請書（新規）'!$F$128)</f>
        <v/>
      </c>
      <c r="AR418" s="73" t="str">
        <f>IF($E418="","",'【様式１】教育課程特例校指定申請書（新規）'!$F$129)</f>
        <v/>
      </c>
      <c r="AS418" s="74" t="str">
        <f t="shared" si="6"/>
        <v/>
      </c>
    </row>
    <row r="419" spans="1:45">
      <c r="A419" s="64" t="str">
        <f>IF(E419="","",'【様式１】教育課程特例校指定申請書（新規）'!E$22)</f>
        <v/>
      </c>
      <c r="B419" s="65" t="str">
        <f>IF(E419="","",'【様式１】教育課程特例校指定申請書（新規）'!E$20)</f>
        <v/>
      </c>
      <c r="C419" s="65" t="str">
        <f>IF(E419="","",'【様式１】教育課程特例校指定申請書（新規）'!E$19)</f>
        <v/>
      </c>
      <c r="D419" s="70" t="str">
        <f>IF(E419="","",IF('【様式１】教育課程特例校指定申請書（新規）'!E$17="私立（学校法人立）","私立",IF('【様式１】教育課程特例校指定申請書（新規）'!E$17="私立（学校設置会社立）","株立",'【様式１】教育課程特例校指定申請書（新規）'!E$17)))</f>
        <v/>
      </c>
      <c r="E419" s="67"/>
      <c r="F419" s="70" t="str">
        <f>IF(E419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19" s="70" t="str">
        <f>IF(E419="","",IF(MONTH('【様式１】教育課程特例校指定申請書（新規）'!J$5)&lt;4,YEAR('【様式１】教育課程特例校指定申請書（新規）'!J$5),YEAR('【様式１】教育課程特例校指定申請書（新規）'!J$5)+1)+0.4)</f>
        <v/>
      </c>
      <c r="H419" s="65"/>
      <c r="I419" s="65"/>
      <c r="J419" s="65"/>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73" t="str">
        <f>IF($E419="","",'【様式１】教育課程特例校指定申請書（新規）'!$F$113)</f>
        <v/>
      </c>
      <c r="AH419" s="73" t="str">
        <f>IF($E419="","",'【様式１】教育課程特例校指定申請書（新規）'!$F$114)</f>
        <v/>
      </c>
      <c r="AI419" s="73" t="str">
        <f>IF($E419="","",'【様式１】教育課程特例校指定申請書（新規）'!$F$115)</f>
        <v/>
      </c>
      <c r="AJ419" s="73" t="str">
        <f>IF($E419="","",'【様式１】教育課程特例校指定申請書（新規）'!$F$116)</f>
        <v/>
      </c>
      <c r="AK419" s="73" t="str">
        <f>IF($E419="","",'【様式１】教育課程特例校指定申請書（新規）'!$F$117)</f>
        <v/>
      </c>
      <c r="AL419" s="73" t="str">
        <f>IF($E419="","",'【様式１】教育課程特例校指定申請書（新規）'!$F$118)</f>
        <v/>
      </c>
      <c r="AM419" s="73" t="str">
        <f>IF($E419="","",'【様式１】教育課程特例校指定申請書（新規）'!$F$124)</f>
        <v/>
      </c>
      <c r="AN419" s="73" t="str">
        <f>IF($E419="","",'【様式１】教育課程特例校指定申請書（新規）'!$F$125)</f>
        <v/>
      </c>
      <c r="AO419" s="73" t="str">
        <f>IF($E419="","",'【様式１】教育課程特例校指定申請書（新規）'!$F$126)</f>
        <v/>
      </c>
      <c r="AP419" s="73" t="str">
        <f>IF($E419="","",'【様式１】教育課程特例校指定申請書（新規）'!$F$127)</f>
        <v/>
      </c>
      <c r="AQ419" s="73" t="str">
        <f>IF($E419="","",'【様式１】教育課程特例校指定申請書（新規）'!$F$128)</f>
        <v/>
      </c>
      <c r="AR419" s="73" t="str">
        <f>IF($E419="","",'【様式１】教育課程特例校指定申請書（新規）'!$F$129)</f>
        <v/>
      </c>
      <c r="AS419" s="74" t="str">
        <f t="shared" si="6"/>
        <v/>
      </c>
    </row>
    <row r="420" spans="1:45">
      <c r="A420" s="64" t="str">
        <f>IF(E420="","",'【様式１】教育課程特例校指定申請書（新規）'!E$22)</f>
        <v/>
      </c>
      <c r="B420" s="65" t="str">
        <f>IF(E420="","",'【様式１】教育課程特例校指定申請書（新規）'!E$20)</f>
        <v/>
      </c>
      <c r="C420" s="65" t="str">
        <f>IF(E420="","",'【様式１】教育課程特例校指定申請書（新規）'!E$19)</f>
        <v/>
      </c>
      <c r="D420" s="70" t="str">
        <f>IF(E420="","",IF('【様式１】教育課程特例校指定申請書（新規）'!E$17="私立（学校法人立）","私立",IF('【様式１】教育課程特例校指定申請書（新規）'!E$17="私立（学校設置会社立）","株立",'【様式１】教育課程特例校指定申請書（新規）'!E$17)))</f>
        <v/>
      </c>
      <c r="E420" s="67"/>
      <c r="F420" s="70" t="str">
        <f>IF(E420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0" s="70" t="str">
        <f>IF(E420="","",IF(MONTH('【様式１】教育課程特例校指定申請書（新規）'!J$5)&lt;4,YEAR('【様式１】教育課程特例校指定申請書（新規）'!J$5),YEAR('【様式１】教育課程特例校指定申請書（新規）'!J$5)+1)+0.4)</f>
        <v/>
      </c>
      <c r="H420" s="65"/>
      <c r="I420" s="65"/>
      <c r="J420" s="65"/>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73" t="str">
        <f>IF($E420="","",'【様式１】教育課程特例校指定申請書（新規）'!$F$113)</f>
        <v/>
      </c>
      <c r="AH420" s="73" t="str">
        <f>IF($E420="","",'【様式１】教育課程特例校指定申請書（新規）'!$F$114)</f>
        <v/>
      </c>
      <c r="AI420" s="73" t="str">
        <f>IF($E420="","",'【様式１】教育課程特例校指定申請書（新規）'!$F$115)</f>
        <v/>
      </c>
      <c r="AJ420" s="73" t="str">
        <f>IF($E420="","",'【様式１】教育課程特例校指定申請書（新規）'!$F$116)</f>
        <v/>
      </c>
      <c r="AK420" s="73" t="str">
        <f>IF($E420="","",'【様式１】教育課程特例校指定申請書（新規）'!$F$117)</f>
        <v/>
      </c>
      <c r="AL420" s="73" t="str">
        <f>IF($E420="","",'【様式１】教育課程特例校指定申請書（新規）'!$F$118)</f>
        <v/>
      </c>
      <c r="AM420" s="73" t="str">
        <f>IF($E420="","",'【様式１】教育課程特例校指定申請書（新規）'!$F$124)</f>
        <v/>
      </c>
      <c r="AN420" s="73" t="str">
        <f>IF($E420="","",'【様式１】教育課程特例校指定申請書（新規）'!$F$125)</f>
        <v/>
      </c>
      <c r="AO420" s="73" t="str">
        <f>IF($E420="","",'【様式１】教育課程特例校指定申請書（新規）'!$F$126)</f>
        <v/>
      </c>
      <c r="AP420" s="73" t="str">
        <f>IF($E420="","",'【様式１】教育課程特例校指定申請書（新規）'!$F$127)</f>
        <v/>
      </c>
      <c r="AQ420" s="73" t="str">
        <f>IF($E420="","",'【様式１】教育課程特例校指定申請書（新規）'!$F$128)</f>
        <v/>
      </c>
      <c r="AR420" s="73" t="str">
        <f>IF($E420="","",'【様式１】教育課程特例校指定申請書（新規）'!$F$129)</f>
        <v/>
      </c>
      <c r="AS420" s="74" t="str">
        <f t="shared" si="6"/>
        <v/>
      </c>
    </row>
    <row r="421" spans="1:45">
      <c r="A421" s="64" t="str">
        <f>IF(E421="","",'【様式１】教育課程特例校指定申請書（新規）'!E$22)</f>
        <v/>
      </c>
      <c r="B421" s="65" t="str">
        <f>IF(E421="","",'【様式１】教育課程特例校指定申請書（新規）'!E$20)</f>
        <v/>
      </c>
      <c r="C421" s="65" t="str">
        <f>IF(E421="","",'【様式１】教育課程特例校指定申請書（新規）'!E$19)</f>
        <v/>
      </c>
      <c r="D421" s="70" t="str">
        <f>IF(E421="","",IF('【様式１】教育課程特例校指定申請書（新規）'!E$17="私立（学校法人立）","私立",IF('【様式１】教育課程特例校指定申請書（新規）'!E$17="私立（学校設置会社立）","株立",'【様式１】教育課程特例校指定申請書（新規）'!E$17)))</f>
        <v/>
      </c>
      <c r="E421" s="67"/>
      <c r="F421" s="70" t="str">
        <f>IF(E421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1" s="70" t="str">
        <f>IF(E421="","",IF(MONTH('【様式１】教育課程特例校指定申請書（新規）'!J$5)&lt;4,YEAR('【様式１】教育課程特例校指定申請書（新規）'!J$5),YEAR('【様式１】教育課程特例校指定申請書（新規）'!J$5)+1)+0.4)</f>
        <v/>
      </c>
      <c r="H421" s="65"/>
      <c r="I421" s="65"/>
      <c r="J421" s="65"/>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73" t="str">
        <f>IF($E421="","",'【様式１】教育課程特例校指定申請書（新規）'!$F$113)</f>
        <v/>
      </c>
      <c r="AH421" s="73" t="str">
        <f>IF($E421="","",'【様式１】教育課程特例校指定申請書（新規）'!$F$114)</f>
        <v/>
      </c>
      <c r="AI421" s="73" t="str">
        <f>IF($E421="","",'【様式１】教育課程特例校指定申請書（新規）'!$F$115)</f>
        <v/>
      </c>
      <c r="AJ421" s="73" t="str">
        <f>IF($E421="","",'【様式１】教育課程特例校指定申請書（新規）'!$F$116)</f>
        <v/>
      </c>
      <c r="AK421" s="73" t="str">
        <f>IF($E421="","",'【様式１】教育課程特例校指定申請書（新規）'!$F$117)</f>
        <v/>
      </c>
      <c r="AL421" s="73" t="str">
        <f>IF($E421="","",'【様式１】教育課程特例校指定申請書（新規）'!$F$118)</f>
        <v/>
      </c>
      <c r="AM421" s="73" t="str">
        <f>IF($E421="","",'【様式１】教育課程特例校指定申請書（新規）'!$F$124)</f>
        <v/>
      </c>
      <c r="AN421" s="73" t="str">
        <f>IF($E421="","",'【様式１】教育課程特例校指定申請書（新規）'!$F$125)</f>
        <v/>
      </c>
      <c r="AO421" s="73" t="str">
        <f>IF($E421="","",'【様式１】教育課程特例校指定申請書（新規）'!$F$126)</f>
        <v/>
      </c>
      <c r="AP421" s="73" t="str">
        <f>IF($E421="","",'【様式１】教育課程特例校指定申請書（新規）'!$F$127)</f>
        <v/>
      </c>
      <c r="AQ421" s="73" t="str">
        <f>IF($E421="","",'【様式１】教育課程特例校指定申請書（新規）'!$F$128)</f>
        <v/>
      </c>
      <c r="AR421" s="73" t="str">
        <f>IF($E421="","",'【様式１】教育課程特例校指定申請書（新規）'!$F$129)</f>
        <v/>
      </c>
      <c r="AS421" s="74" t="str">
        <f t="shared" si="6"/>
        <v/>
      </c>
    </row>
    <row r="422" spans="1:45">
      <c r="A422" s="64" t="str">
        <f>IF(E422="","",'【様式１】教育課程特例校指定申請書（新規）'!E$22)</f>
        <v/>
      </c>
      <c r="B422" s="65" t="str">
        <f>IF(E422="","",'【様式１】教育課程特例校指定申請書（新規）'!E$20)</f>
        <v/>
      </c>
      <c r="C422" s="65" t="str">
        <f>IF(E422="","",'【様式１】教育課程特例校指定申請書（新規）'!E$19)</f>
        <v/>
      </c>
      <c r="D422" s="70" t="str">
        <f>IF(E422="","",IF('【様式１】教育課程特例校指定申請書（新規）'!E$17="私立（学校法人立）","私立",IF('【様式１】教育課程特例校指定申請書（新規）'!E$17="私立（学校設置会社立）","株立",'【様式１】教育課程特例校指定申請書（新規）'!E$17)))</f>
        <v/>
      </c>
      <c r="E422" s="67"/>
      <c r="F422" s="70" t="str">
        <f>IF(E422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2" s="70" t="str">
        <f>IF(E422="","",IF(MONTH('【様式１】教育課程特例校指定申請書（新規）'!J$5)&lt;4,YEAR('【様式１】教育課程特例校指定申請書（新規）'!J$5),YEAR('【様式１】教育課程特例校指定申請書（新規）'!J$5)+1)+0.4)</f>
        <v/>
      </c>
      <c r="H422" s="65"/>
      <c r="I422" s="65"/>
      <c r="J422" s="65"/>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73" t="str">
        <f>IF($E422="","",'【様式１】教育課程特例校指定申請書（新規）'!$F$113)</f>
        <v/>
      </c>
      <c r="AH422" s="73" t="str">
        <f>IF($E422="","",'【様式１】教育課程特例校指定申請書（新規）'!$F$114)</f>
        <v/>
      </c>
      <c r="AI422" s="73" t="str">
        <f>IF($E422="","",'【様式１】教育課程特例校指定申請書（新規）'!$F$115)</f>
        <v/>
      </c>
      <c r="AJ422" s="73" t="str">
        <f>IF($E422="","",'【様式１】教育課程特例校指定申請書（新規）'!$F$116)</f>
        <v/>
      </c>
      <c r="AK422" s="73" t="str">
        <f>IF($E422="","",'【様式１】教育課程特例校指定申請書（新規）'!$F$117)</f>
        <v/>
      </c>
      <c r="AL422" s="73" t="str">
        <f>IF($E422="","",'【様式１】教育課程特例校指定申請書（新規）'!$F$118)</f>
        <v/>
      </c>
      <c r="AM422" s="73" t="str">
        <f>IF($E422="","",'【様式１】教育課程特例校指定申請書（新規）'!$F$124)</f>
        <v/>
      </c>
      <c r="AN422" s="73" t="str">
        <f>IF($E422="","",'【様式１】教育課程特例校指定申請書（新規）'!$F$125)</f>
        <v/>
      </c>
      <c r="AO422" s="73" t="str">
        <f>IF($E422="","",'【様式１】教育課程特例校指定申請書（新規）'!$F$126)</f>
        <v/>
      </c>
      <c r="AP422" s="73" t="str">
        <f>IF($E422="","",'【様式１】教育課程特例校指定申請書（新規）'!$F$127)</f>
        <v/>
      </c>
      <c r="AQ422" s="73" t="str">
        <f>IF($E422="","",'【様式１】教育課程特例校指定申請書（新規）'!$F$128)</f>
        <v/>
      </c>
      <c r="AR422" s="73" t="str">
        <f>IF($E422="","",'【様式１】教育課程特例校指定申請書（新規）'!$F$129)</f>
        <v/>
      </c>
      <c r="AS422" s="74" t="str">
        <f t="shared" si="6"/>
        <v/>
      </c>
    </row>
    <row r="423" spans="1:45">
      <c r="A423" s="64" t="str">
        <f>IF(E423="","",'【様式１】教育課程特例校指定申請書（新規）'!E$22)</f>
        <v/>
      </c>
      <c r="B423" s="65" t="str">
        <f>IF(E423="","",'【様式１】教育課程特例校指定申請書（新規）'!E$20)</f>
        <v/>
      </c>
      <c r="C423" s="65" t="str">
        <f>IF(E423="","",'【様式１】教育課程特例校指定申請書（新規）'!E$19)</f>
        <v/>
      </c>
      <c r="D423" s="70" t="str">
        <f>IF(E423="","",IF('【様式１】教育課程特例校指定申請書（新規）'!E$17="私立（学校法人立）","私立",IF('【様式１】教育課程特例校指定申請書（新規）'!E$17="私立（学校設置会社立）","株立",'【様式１】教育課程特例校指定申請書（新規）'!E$17)))</f>
        <v/>
      </c>
      <c r="E423" s="67"/>
      <c r="F423" s="70" t="str">
        <f>IF(E423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3" s="70" t="str">
        <f>IF(E423="","",IF(MONTH('【様式１】教育課程特例校指定申請書（新規）'!J$5)&lt;4,YEAR('【様式１】教育課程特例校指定申請書（新規）'!J$5),YEAR('【様式１】教育課程特例校指定申請書（新規）'!J$5)+1)+0.4)</f>
        <v/>
      </c>
      <c r="H423" s="65"/>
      <c r="I423" s="65"/>
      <c r="J423" s="65"/>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73" t="str">
        <f>IF($E423="","",'【様式１】教育課程特例校指定申請書（新規）'!$F$113)</f>
        <v/>
      </c>
      <c r="AH423" s="73" t="str">
        <f>IF($E423="","",'【様式１】教育課程特例校指定申請書（新規）'!$F$114)</f>
        <v/>
      </c>
      <c r="AI423" s="73" t="str">
        <f>IF($E423="","",'【様式１】教育課程特例校指定申請書（新規）'!$F$115)</f>
        <v/>
      </c>
      <c r="AJ423" s="73" t="str">
        <f>IF($E423="","",'【様式１】教育課程特例校指定申請書（新規）'!$F$116)</f>
        <v/>
      </c>
      <c r="AK423" s="73" t="str">
        <f>IF($E423="","",'【様式１】教育課程特例校指定申請書（新規）'!$F$117)</f>
        <v/>
      </c>
      <c r="AL423" s="73" t="str">
        <f>IF($E423="","",'【様式１】教育課程特例校指定申請書（新規）'!$F$118)</f>
        <v/>
      </c>
      <c r="AM423" s="73" t="str">
        <f>IF($E423="","",'【様式１】教育課程特例校指定申請書（新規）'!$F$124)</f>
        <v/>
      </c>
      <c r="AN423" s="73" t="str">
        <f>IF($E423="","",'【様式１】教育課程特例校指定申請書（新規）'!$F$125)</f>
        <v/>
      </c>
      <c r="AO423" s="73" t="str">
        <f>IF($E423="","",'【様式１】教育課程特例校指定申請書（新規）'!$F$126)</f>
        <v/>
      </c>
      <c r="AP423" s="73" t="str">
        <f>IF($E423="","",'【様式１】教育課程特例校指定申請書（新規）'!$F$127)</f>
        <v/>
      </c>
      <c r="AQ423" s="73" t="str">
        <f>IF($E423="","",'【様式１】教育課程特例校指定申請書（新規）'!$F$128)</f>
        <v/>
      </c>
      <c r="AR423" s="73" t="str">
        <f>IF($E423="","",'【様式１】教育課程特例校指定申請書（新規）'!$F$129)</f>
        <v/>
      </c>
      <c r="AS423" s="74" t="str">
        <f t="shared" si="6"/>
        <v/>
      </c>
    </row>
    <row r="424" spans="1:45">
      <c r="A424" s="64" t="str">
        <f>IF(E424="","",'【様式１】教育課程特例校指定申請書（新規）'!E$22)</f>
        <v/>
      </c>
      <c r="B424" s="65" t="str">
        <f>IF(E424="","",'【様式１】教育課程特例校指定申請書（新規）'!E$20)</f>
        <v/>
      </c>
      <c r="C424" s="65" t="str">
        <f>IF(E424="","",'【様式１】教育課程特例校指定申請書（新規）'!E$19)</f>
        <v/>
      </c>
      <c r="D424" s="70" t="str">
        <f>IF(E424="","",IF('【様式１】教育課程特例校指定申請書（新規）'!E$17="私立（学校法人立）","私立",IF('【様式１】教育課程特例校指定申請書（新規）'!E$17="私立（学校設置会社立）","株立",'【様式１】教育課程特例校指定申請書（新規）'!E$17)))</f>
        <v/>
      </c>
      <c r="E424" s="67"/>
      <c r="F424" s="70" t="str">
        <f>IF(E424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4" s="70" t="str">
        <f>IF(E424="","",IF(MONTH('【様式１】教育課程特例校指定申請書（新規）'!J$5)&lt;4,YEAR('【様式１】教育課程特例校指定申請書（新規）'!J$5),YEAR('【様式１】教育課程特例校指定申請書（新規）'!J$5)+1)+0.4)</f>
        <v/>
      </c>
      <c r="H424" s="65"/>
      <c r="I424" s="65"/>
      <c r="J424" s="65"/>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73" t="str">
        <f>IF($E424="","",'【様式１】教育課程特例校指定申請書（新規）'!$F$113)</f>
        <v/>
      </c>
      <c r="AH424" s="73" t="str">
        <f>IF($E424="","",'【様式１】教育課程特例校指定申請書（新規）'!$F$114)</f>
        <v/>
      </c>
      <c r="AI424" s="73" t="str">
        <f>IF($E424="","",'【様式１】教育課程特例校指定申請書（新規）'!$F$115)</f>
        <v/>
      </c>
      <c r="AJ424" s="73" t="str">
        <f>IF($E424="","",'【様式１】教育課程特例校指定申請書（新規）'!$F$116)</f>
        <v/>
      </c>
      <c r="AK424" s="73" t="str">
        <f>IF($E424="","",'【様式１】教育課程特例校指定申請書（新規）'!$F$117)</f>
        <v/>
      </c>
      <c r="AL424" s="73" t="str">
        <f>IF($E424="","",'【様式１】教育課程特例校指定申請書（新規）'!$F$118)</f>
        <v/>
      </c>
      <c r="AM424" s="73" t="str">
        <f>IF($E424="","",'【様式１】教育課程特例校指定申請書（新規）'!$F$124)</f>
        <v/>
      </c>
      <c r="AN424" s="73" t="str">
        <f>IF($E424="","",'【様式１】教育課程特例校指定申請書（新規）'!$F$125)</f>
        <v/>
      </c>
      <c r="AO424" s="73" t="str">
        <f>IF($E424="","",'【様式１】教育課程特例校指定申請書（新規）'!$F$126)</f>
        <v/>
      </c>
      <c r="AP424" s="73" t="str">
        <f>IF($E424="","",'【様式１】教育課程特例校指定申請書（新規）'!$F$127)</f>
        <v/>
      </c>
      <c r="AQ424" s="73" t="str">
        <f>IF($E424="","",'【様式１】教育課程特例校指定申請書（新規）'!$F$128)</f>
        <v/>
      </c>
      <c r="AR424" s="73" t="str">
        <f>IF($E424="","",'【様式１】教育課程特例校指定申請書（新規）'!$F$129)</f>
        <v/>
      </c>
      <c r="AS424" s="74" t="str">
        <f t="shared" si="6"/>
        <v/>
      </c>
    </row>
    <row r="425" spans="1:45">
      <c r="A425" s="64" t="str">
        <f>IF(E425="","",'【様式１】教育課程特例校指定申請書（新規）'!E$22)</f>
        <v/>
      </c>
      <c r="B425" s="65" t="str">
        <f>IF(E425="","",'【様式１】教育課程特例校指定申請書（新規）'!E$20)</f>
        <v/>
      </c>
      <c r="C425" s="65" t="str">
        <f>IF(E425="","",'【様式１】教育課程特例校指定申請書（新規）'!E$19)</f>
        <v/>
      </c>
      <c r="D425" s="70" t="str">
        <f>IF(E425="","",IF('【様式１】教育課程特例校指定申請書（新規）'!E$17="私立（学校法人立）","私立",IF('【様式１】教育課程特例校指定申請書（新規）'!E$17="私立（学校設置会社立）","株立",'【様式１】教育課程特例校指定申請書（新規）'!E$17)))</f>
        <v/>
      </c>
      <c r="E425" s="67"/>
      <c r="F425" s="70" t="str">
        <f>IF(E425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5" s="70" t="str">
        <f>IF(E425="","",IF(MONTH('【様式１】教育課程特例校指定申請書（新規）'!J$5)&lt;4,YEAR('【様式１】教育課程特例校指定申請書（新規）'!J$5),YEAR('【様式１】教育課程特例校指定申請書（新規）'!J$5)+1)+0.4)</f>
        <v/>
      </c>
      <c r="H425" s="65"/>
      <c r="I425" s="65"/>
      <c r="J425" s="65"/>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73" t="str">
        <f>IF($E425="","",'【様式１】教育課程特例校指定申請書（新規）'!$F$113)</f>
        <v/>
      </c>
      <c r="AH425" s="73" t="str">
        <f>IF($E425="","",'【様式１】教育課程特例校指定申請書（新規）'!$F$114)</f>
        <v/>
      </c>
      <c r="AI425" s="73" t="str">
        <f>IF($E425="","",'【様式１】教育課程特例校指定申請書（新規）'!$F$115)</f>
        <v/>
      </c>
      <c r="AJ425" s="73" t="str">
        <f>IF($E425="","",'【様式１】教育課程特例校指定申請書（新規）'!$F$116)</f>
        <v/>
      </c>
      <c r="AK425" s="73" t="str">
        <f>IF($E425="","",'【様式１】教育課程特例校指定申請書（新規）'!$F$117)</f>
        <v/>
      </c>
      <c r="AL425" s="73" t="str">
        <f>IF($E425="","",'【様式１】教育課程特例校指定申請書（新規）'!$F$118)</f>
        <v/>
      </c>
      <c r="AM425" s="73" t="str">
        <f>IF($E425="","",'【様式１】教育課程特例校指定申請書（新規）'!$F$124)</f>
        <v/>
      </c>
      <c r="AN425" s="73" t="str">
        <f>IF($E425="","",'【様式１】教育課程特例校指定申請書（新規）'!$F$125)</f>
        <v/>
      </c>
      <c r="AO425" s="73" t="str">
        <f>IF($E425="","",'【様式１】教育課程特例校指定申請書（新規）'!$F$126)</f>
        <v/>
      </c>
      <c r="AP425" s="73" t="str">
        <f>IF($E425="","",'【様式１】教育課程特例校指定申請書（新規）'!$F$127)</f>
        <v/>
      </c>
      <c r="AQ425" s="73" t="str">
        <f>IF($E425="","",'【様式１】教育課程特例校指定申請書（新規）'!$F$128)</f>
        <v/>
      </c>
      <c r="AR425" s="73" t="str">
        <f>IF($E425="","",'【様式１】教育課程特例校指定申請書（新規）'!$F$129)</f>
        <v/>
      </c>
      <c r="AS425" s="74" t="str">
        <f t="shared" si="6"/>
        <v/>
      </c>
    </row>
    <row r="426" spans="1:45">
      <c r="A426" s="64" t="str">
        <f>IF(E426="","",'【様式１】教育課程特例校指定申請書（新規）'!E$22)</f>
        <v/>
      </c>
      <c r="B426" s="65" t="str">
        <f>IF(E426="","",'【様式１】教育課程特例校指定申請書（新規）'!E$20)</f>
        <v/>
      </c>
      <c r="C426" s="65" t="str">
        <f>IF(E426="","",'【様式１】教育課程特例校指定申請書（新規）'!E$19)</f>
        <v/>
      </c>
      <c r="D426" s="70" t="str">
        <f>IF(E426="","",IF('【様式１】教育課程特例校指定申請書（新規）'!E$17="私立（学校法人立）","私立",IF('【様式１】教育課程特例校指定申請書（新規）'!E$17="私立（学校設置会社立）","株立",'【様式１】教育課程特例校指定申請書（新規）'!E$17)))</f>
        <v/>
      </c>
      <c r="E426" s="67"/>
      <c r="F426" s="70" t="str">
        <f>IF(E426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6" s="70" t="str">
        <f>IF(E426="","",IF(MONTH('【様式１】教育課程特例校指定申請書（新規）'!J$5)&lt;4,YEAR('【様式１】教育課程特例校指定申請書（新規）'!J$5),YEAR('【様式１】教育課程特例校指定申請書（新規）'!J$5)+1)+0.4)</f>
        <v/>
      </c>
      <c r="H426" s="65"/>
      <c r="I426" s="65"/>
      <c r="J426" s="65"/>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73" t="str">
        <f>IF($E426="","",'【様式１】教育課程特例校指定申請書（新規）'!$F$113)</f>
        <v/>
      </c>
      <c r="AH426" s="73" t="str">
        <f>IF($E426="","",'【様式１】教育課程特例校指定申請書（新規）'!$F$114)</f>
        <v/>
      </c>
      <c r="AI426" s="73" t="str">
        <f>IF($E426="","",'【様式１】教育課程特例校指定申請書（新規）'!$F$115)</f>
        <v/>
      </c>
      <c r="AJ426" s="73" t="str">
        <f>IF($E426="","",'【様式１】教育課程特例校指定申請書（新規）'!$F$116)</f>
        <v/>
      </c>
      <c r="AK426" s="73" t="str">
        <f>IF($E426="","",'【様式１】教育課程特例校指定申請書（新規）'!$F$117)</f>
        <v/>
      </c>
      <c r="AL426" s="73" t="str">
        <f>IF($E426="","",'【様式１】教育課程特例校指定申請書（新規）'!$F$118)</f>
        <v/>
      </c>
      <c r="AM426" s="73" t="str">
        <f>IF($E426="","",'【様式１】教育課程特例校指定申請書（新規）'!$F$124)</f>
        <v/>
      </c>
      <c r="AN426" s="73" t="str">
        <f>IF($E426="","",'【様式１】教育課程特例校指定申請書（新規）'!$F$125)</f>
        <v/>
      </c>
      <c r="AO426" s="73" t="str">
        <f>IF($E426="","",'【様式１】教育課程特例校指定申請書（新規）'!$F$126)</f>
        <v/>
      </c>
      <c r="AP426" s="73" t="str">
        <f>IF($E426="","",'【様式１】教育課程特例校指定申請書（新規）'!$F$127)</f>
        <v/>
      </c>
      <c r="AQ426" s="73" t="str">
        <f>IF($E426="","",'【様式１】教育課程特例校指定申請書（新規）'!$F$128)</f>
        <v/>
      </c>
      <c r="AR426" s="73" t="str">
        <f>IF($E426="","",'【様式１】教育課程特例校指定申請書（新規）'!$F$129)</f>
        <v/>
      </c>
      <c r="AS426" s="74" t="str">
        <f t="shared" si="6"/>
        <v/>
      </c>
    </row>
    <row r="427" spans="1:45">
      <c r="A427" s="64" t="str">
        <f>IF(E427="","",'【様式１】教育課程特例校指定申請書（新規）'!E$22)</f>
        <v/>
      </c>
      <c r="B427" s="65" t="str">
        <f>IF(E427="","",'【様式１】教育課程特例校指定申請書（新規）'!E$20)</f>
        <v/>
      </c>
      <c r="C427" s="65" t="str">
        <f>IF(E427="","",'【様式１】教育課程特例校指定申請書（新規）'!E$19)</f>
        <v/>
      </c>
      <c r="D427" s="70" t="str">
        <f>IF(E427="","",IF('【様式１】教育課程特例校指定申請書（新規）'!E$17="私立（学校法人立）","私立",IF('【様式１】教育課程特例校指定申請書（新規）'!E$17="私立（学校設置会社立）","株立",'【様式１】教育課程特例校指定申請書（新規）'!E$17)))</f>
        <v/>
      </c>
      <c r="E427" s="67"/>
      <c r="F427" s="70" t="str">
        <f>IF(E427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7" s="70" t="str">
        <f>IF(E427="","",IF(MONTH('【様式１】教育課程特例校指定申請書（新規）'!J$5)&lt;4,YEAR('【様式１】教育課程特例校指定申請書（新規）'!J$5),YEAR('【様式１】教育課程特例校指定申請書（新規）'!J$5)+1)+0.4)</f>
        <v/>
      </c>
      <c r="H427" s="65"/>
      <c r="I427" s="65"/>
      <c r="J427" s="65"/>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73" t="str">
        <f>IF($E427="","",'【様式１】教育課程特例校指定申請書（新規）'!$F$113)</f>
        <v/>
      </c>
      <c r="AH427" s="73" t="str">
        <f>IF($E427="","",'【様式１】教育課程特例校指定申請書（新規）'!$F$114)</f>
        <v/>
      </c>
      <c r="AI427" s="73" t="str">
        <f>IF($E427="","",'【様式１】教育課程特例校指定申請書（新規）'!$F$115)</f>
        <v/>
      </c>
      <c r="AJ427" s="73" t="str">
        <f>IF($E427="","",'【様式１】教育課程特例校指定申請書（新規）'!$F$116)</f>
        <v/>
      </c>
      <c r="AK427" s="73" t="str">
        <f>IF($E427="","",'【様式１】教育課程特例校指定申請書（新規）'!$F$117)</f>
        <v/>
      </c>
      <c r="AL427" s="73" t="str">
        <f>IF($E427="","",'【様式１】教育課程特例校指定申請書（新規）'!$F$118)</f>
        <v/>
      </c>
      <c r="AM427" s="73" t="str">
        <f>IF($E427="","",'【様式１】教育課程特例校指定申請書（新規）'!$F$124)</f>
        <v/>
      </c>
      <c r="AN427" s="73" t="str">
        <f>IF($E427="","",'【様式１】教育課程特例校指定申請書（新規）'!$F$125)</f>
        <v/>
      </c>
      <c r="AO427" s="73" t="str">
        <f>IF($E427="","",'【様式１】教育課程特例校指定申請書（新規）'!$F$126)</f>
        <v/>
      </c>
      <c r="AP427" s="73" t="str">
        <f>IF($E427="","",'【様式１】教育課程特例校指定申請書（新規）'!$F$127)</f>
        <v/>
      </c>
      <c r="AQ427" s="73" t="str">
        <f>IF($E427="","",'【様式１】教育課程特例校指定申請書（新規）'!$F$128)</f>
        <v/>
      </c>
      <c r="AR427" s="73" t="str">
        <f>IF($E427="","",'【様式１】教育課程特例校指定申請書（新規）'!$F$129)</f>
        <v/>
      </c>
      <c r="AS427" s="74" t="str">
        <f t="shared" si="6"/>
        <v/>
      </c>
    </row>
    <row r="428" spans="1:45">
      <c r="A428" s="64" t="str">
        <f>IF(E428="","",'【様式１】教育課程特例校指定申請書（新規）'!E$22)</f>
        <v/>
      </c>
      <c r="B428" s="65" t="str">
        <f>IF(E428="","",'【様式１】教育課程特例校指定申請書（新規）'!E$20)</f>
        <v/>
      </c>
      <c r="C428" s="65" t="str">
        <f>IF(E428="","",'【様式１】教育課程特例校指定申請書（新規）'!E$19)</f>
        <v/>
      </c>
      <c r="D428" s="70" t="str">
        <f>IF(E428="","",IF('【様式１】教育課程特例校指定申請書（新規）'!E$17="私立（学校法人立）","私立",IF('【様式１】教育課程特例校指定申請書（新規）'!E$17="私立（学校設置会社立）","株立",'【様式１】教育課程特例校指定申請書（新規）'!E$17)))</f>
        <v/>
      </c>
      <c r="E428" s="67"/>
      <c r="F428" s="70" t="str">
        <f>IF(E428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8" s="70" t="str">
        <f>IF(E428="","",IF(MONTH('【様式１】教育課程特例校指定申請書（新規）'!J$5)&lt;4,YEAR('【様式１】教育課程特例校指定申請書（新規）'!J$5),YEAR('【様式１】教育課程特例校指定申請書（新規）'!J$5)+1)+0.4)</f>
        <v/>
      </c>
      <c r="H428" s="65"/>
      <c r="I428" s="65"/>
      <c r="J428" s="65"/>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73" t="str">
        <f>IF($E428="","",'【様式１】教育課程特例校指定申請書（新規）'!$F$113)</f>
        <v/>
      </c>
      <c r="AH428" s="73" t="str">
        <f>IF($E428="","",'【様式１】教育課程特例校指定申請書（新規）'!$F$114)</f>
        <v/>
      </c>
      <c r="AI428" s="73" t="str">
        <f>IF($E428="","",'【様式１】教育課程特例校指定申請書（新規）'!$F$115)</f>
        <v/>
      </c>
      <c r="AJ428" s="73" t="str">
        <f>IF($E428="","",'【様式１】教育課程特例校指定申請書（新規）'!$F$116)</f>
        <v/>
      </c>
      <c r="AK428" s="73" t="str">
        <f>IF($E428="","",'【様式１】教育課程特例校指定申請書（新規）'!$F$117)</f>
        <v/>
      </c>
      <c r="AL428" s="73" t="str">
        <f>IF($E428="","",'【様式１】教育課程特例校指定申請書（新規）'!$F$118)</f>
        <v/>
      </c>
      <c r="AM428" s="73" t="str">
        <f>IF($E428="","",'【様式１】教育課程特例校指定申請書（新規）'!$F$124)</f>
        <v/>
      </c>
      <c r="AN428" s="73" t="str">
        <f>IF($E428="","",'【様式１】教育課程特例校指定申請書（新規）'!$F$125)</f>
        <v/>
      </c>
      <c r="AO428" s="73" t="str">
        <f>IF($E428="","",'【様式１】教育課程特例校指定申請書（新規）'!$F$126)</f>
        <v/>
      </c>
      <c r="AP428" s="73" t="str">
        <f>IF($E428="","",'【様式１】教育課程特例校指定申請書（新規）'!$F$127)</f>
        <v/>
      </c>
      <c r="AQ428" s="73" t="str">
        <f>IF($E428="","",'【様式１】教育課程特例校指定申請書（新規）'!$F$128)</f>
        <v/>
      </c>
      <c r="AR428" s="73" t="str">
        <f>IF($E428="","",'【様式１】教育課程特例校指定申請書（新規）'!$F$129)</f>
        <v/>
      </c>
      <c r="AS428" s="74" t="str">
        <f t="shared" si="6"/>
        <v/>
      </c>
    </row>
    <row r="429" spans="1:45">
      <c r="A429" s="64" t="str">
        <f>IF(E429="","",'【様式１】教育課程特例校指定申請書（新規）'!E$22)</f>
        <v/>
      </c>
      <c r="B429" s="65" t="str">
        <f>IF(E429="","",'【様式１】教育課程特例校指定申請書（新規）'!E$20)</f>
        <v/>
      </c>
      <c r="C429" s="65" t="str">
        <f>IF(E429="","",'【様式１】教育課程特例校指定申請書（新規）'!E$19)</f>
        <v/>
      </c>
      <c r="D429" s="70" t="str">
        <f>IF(E429="","",IF('【様式１】教育課程特例校指定申請書（新規）'!E$17="私立（学校法人立）","私立",IF('【様式１】教育課程特例校指定申請書（新規）'!E$17="私立（学校設置会社立）","株立",'【様式１】教育課程特例校指定申請書（新規）'!E$17)))</f>
        <v/>
      </c>
      <c r="E429" s="67"/>
      <c r="F429" s="70" t="str">
        <f>IF(E429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29" s="70" t="str">
        <f>IF(E429="","",IF(MONTH('【様式１】教育課程特例校指定申請書（新規）'!J$5)&lt;4,YEAR('【様式１】教育課程特例校指定申請書（新規）'!J$5),YEAR('【様式１】教育課程特例校指定申請書（新規）'!J$5)+1)+0.4)</f>
        <v/>
      </c>
      <c r="H429" s="65"/>
      <c r="I429" s="65"/>
      <c r="J429" s="65"/>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73" t="str">
        <f>IF($E429="","",'【様式１】教育課程特例校指定申請書（新規）'!$F$113)</f>
        <v/>
      </c>
      <c r="AH429" s="73" t="str">
        <f>IF($E429="","",'【様式１】教育課程特例校指定申請書（新規）'!$F$114)</f>
        <v/>
      </c>
      <c r="AI429" s="73" t="str">
        <f>IF($E429="","",'【様式１】教育課程特例校指定申請書（新規）'!$F$115)</f>
        <v/>
      </c>
      <c r="AJ429" s="73" t="str">
        <f>IF($E429="","",'【様式１】教育課程特例校指定申請書（新規）'!$F$116)</f>
        <v/>
      </c>
      <c r="AK429" s="73" t="str">
        <f>IF($E429="","",'【様式１】教育課程特例校指定申請書（新規）'!$F$117)</f>
        <v/>
      </c>
      <c r="AL429" s="73" t="str">
        <f>IF($E429="","",'【様式１】教育課程特例校指定申請書（新規）'!$F$118)</f>
        <v/>
      </c>
      <c r="AM429" s="73" t="str">
        <f>IF($E429="","",'【様式１】教育課程特例校指定申請書（新規）'!$F$124)</f>
        <v/>
      </c>
      <c r="AN429" s="73" t="str">
        <f>IF($E429="","",'【様式１】教育課程特例校指定申請書（新規）'!$F$125)</f>
        <v/>
      </c>
      <c r="AO429" s="73" t="str">
        <f>IF($E429="","",'【様式１】教育課程特例校指定申請書（新規）'!$F$126)</f>
        <v/>
      </c>
      <c r="AP429" s="73" t="str">
        <f>IF($E429="","",'【様式１】教育課程特例校指定申請書（新規）'!$F$127)</f>
        <v/>
      </c>
      <c r="AQ429" s="73" t="str">
        <f>IF($E429="","",'【様式１】教育課程特例校指定申請書（新規）'!$F$128)</f>
        <v/>
      </c>
      <c r="AR429" s="73" t="str">
        <f>IF($E429="","",'【様式１】教育課程特例校指定申請書（新規）'!$F$129)</f>
        <v/>
      </c>
      <c r="AS429" s="74" t="str">
        <f t="shared" si="6"/>
        <v/>
      </c>
    </row>
    <row r="430" spans="1:45">
      <c r="A430" s="64" t="str">
        <f>IF(E430="","",'【様式１】教育課程特例校指定申請書（新規）'!E$22)</f>
        <v/>
      </c>
      <c r="B430" s="65" t="str">
        <f>IF(E430="","",'【様式１】教育課程特例校指定申請書（新規）'!E$20)</f>
        <v/>
      </c>
      <c r="C430" s="65" t="str">
        <f>IF(E430="","",'【様式１】教育課程特例校指定申請書（新規）'!E$19)</f>
        <v/>
      </c>
      <c r="D430" s="70" t="str">
        <f>IF(E430="","",IF('【様式１】教育課程特例校指定申請書（新規）'!E$17="私立（学校法人立）","私立",IF('【様式１】教育課程特例校指定申請書（新規）'!E$17="私立（学校設置会社立）","株立",'【様式１】教育課程特例校指定申請書（新規）'!E$17)))</f>
        <v/>
      </c>
      <c r="E430" s="67"/>
      <c r="F430" s="70" t="str">
        <f>IF(E430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0" s="70" t="str">
        <f>IF(E430="","",IF(MONTH('【様式１】教育課程特例校指定申請書（新規）'!J$5)&lt;4,YEAR('【様式１】教育課程特例校指定申請書（新規）'!J$5),YEAR('【様式１】教育課程特例校指定申請書（新規）'!J$5)+1)+0.4)</f>
        <v/>
      </c>
      <c r="H430" s="65"/>
      <c r="I430" s="65"/>
      <c r="J430" s="65"/>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73" t="str">
        <f>IF($E430="","",'【様式１】教育課程特例校指定申請書（新規）'!$F$113)</f>
        <v/>
      </c>
      <c r="AH430" s="73" t="str">
        <f>IF($E430="","",'【様式１】教育課程特例校指定申請書（新規）'!$F$114)</f>
        <v/>
      </c>
      <c r="AI430" s="73" t="str">
        <f>IF($E430="","",'【様式１】教育課程特例校指定申請書（新規）'!$F$115)</f>
        <v/>
      </c>
      <c r="AJ430" s="73" t="str">
        <f>IF($E430="","",'【様式１】教育課程特例校指定申請書（新規）'!$F$116)</f>
        <v/>
      </c>
      <c r="AK430" s="73" t="str">
        <f>IF($E430="","",'【様式１】教育課程特例校指定申請書（新規）'!$F$117)</f>
        <v/>
      </c>
      <c r="AL430" s="73" t="str">
        <f>IF($E430="","",'【様式１】教育課程特例校指定申請書（新規）'!$F$118)</f>
        <v/>
      </c>
      <c r="AM430" s="73" t="str">
        <f>IF($E430="","",'【様式１】教育課程特例校指定申請書（新規）'!$F$124)</f>
        <v/>
      </c>
      <c r="AN430" s="73" t="str">
        <f>IF($E430="","",'【様式１】教育課程特例校指定申請書（新規）'!$F$125)</f>
        <v/>
      </c>
      <c r="AO430" s="73" t="str">
        <f>IF($E430="","",'【様式１】教育課程特例校指定申請書（新規）'!$F$126)</f>
        <v/>
      </c>
      <c r="AP430" s="73" t="str">
        <f>IF($E430="","",'【様式１】教育課程特例校指定申請書（新規）'!$F$127)</f>
        <v/>
      </c>
      <c r="AQ430" s="73" t="str">
        <f>IF($E430="","",'【様式１】教育課程特例校指定申請書（新規）'!$F$128)</f>
        <v/>
      </c>
      <c r="AR430" s="73" t="str">
        <f>IF($E430="","",'【様式１】教育課程特例校指定申請書（新規）'!$F$129)</f>
        <v/>
      </c>
      <c r="AS430" s="74" t="str">
        <f t="shared" si="6"/>
        <v/>
      </c>
    </row>
    <row r="431" spans="1:45">
      <c r="A431" s="64" t="str">
        <f>IF(E431="","",'【様式１】教育課程特例校指定申請書（新規）'!E$22)</f>
        <v/>
      </c>
      <c r="B431" s="65" t="str">
        <f>IF(E431="","",'【様式１】教育課程特例校指定申請書（新規）'!E$20)</f>
        <v/>
      </c>
      <c r="C431" s="65" t="str">
        <f>IF(E431="","",'【様式１】教育課程特例校指定申請書（新規）'!E$19)</f>
        <v/>
      </c>
      <c r="D431" s="70" t="str">
        <f>IF(E431="","",IF('【様式１】教育課程特例校指定申請書（新規）'!E$17="私立（学校法人立）","私立",IF('【様式１】教育課程特例校指定申請書（新規）'!E$17="私立（学校設置会社立）","株立",'【様式１】教育課程特例校指定申請書（新規）'!E$17)))</f>
        <v/>
      </c>
      <c r="E431" s="67"/>
      <c r="F431" s="70" t="str">
        <f>IF(E431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1" s="70" t="str">
        <f>IF(E431="","",IF(MONTH('【様式１】教育課程特例校指定申請書（新規）'!J$5)&lt;4,YEAR('【様式１】教育課程特例校指定申請書（新規）'!J$5),YEAR('【様式１】教育課程特例校指定申請書（新規）'!J$5)+1)+0.4)</f>
        <v/>
      </c>
      <c r="H431" s="65"/>
      <c r="I431" s="65"/>
      <c r="J431" s="65"/>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73" t="str">
        <f>IF($E431="","",'【様式１】教育課程特例校指定申請書（新規）'!$F$113)</f>
        <v/>
      </c>
      <c r="AH431" s="73" t="str">
        <f>IF($E431="","",'【様式１】教育課程特例校指定申請書（新規）'!$F$114)</f>
        <v/>
      </c>
      <c r="AI431" s="73" t="str">
        <f>IF($E431="","",'【様式１】教育課程特例校指定申請書（新規）'!$F$115)</f>
        <v/>
      </c>
      <c r="AJ431" s="73" t="str">
        <f>IF($E431="","",'【様式１】教育課程特例校指定申請書（新規）'!$F$116)</f>
        <v/>
      </c>
      <c r="AK431" s="73" t="str">
        <f>IF($E431="","",'【様式１】教育課程特例校指定申請書（新規）'!$F$117)</f>
        <v/>
      </c>
      <c r="AL431" s="73" t="str">
        <f>IF($E431="","",'【様式１】教育課程特例校指定申請書（新規）'!$F$118)</f>
        <v/>
      </c>
      <c r="AM431" s="73" t="str">
        <f>IF($E431="","",'【様式１】教育課程特例校指定申請書（新規）'!$F$124)</f>
        <v/>
      </c>
      <c r="AN431" s="73" t="str">
        <f>IF($E431="","",'【様式１】教育課程特例校指定申請書（新規）'!$F$125)</f>
        <v/>
      </c>
      <c r="AO431" s="73" t="str">
        <f>IF($E431="","",'【様式１】教育課程特例校指定申請書（新規）'!$F$126)</f>
        <v/>
      </c>
      <c r="AP431" s="73" t="str">
        <f>IF($E431="","",'【様式１】教育課程特例校指定申請書（新規）'!$F$127)</f>
        <v/>
      </c>
      <c r="AQ431" s="73" t="str">
        <f>IF($E431="","",'【様式１】教育課程特例校指定申請書（新規）'!$F$128)</f>
        <v/>
      </c>
      <c r="AR431" s="73" t="str">
        <f>IF($E431="","",'【様式１】教育課程特例校指定申請書（新規）'!$F$129)</f>
        <v/>
      </c>
      <c r="AS431" s="74" t="str">
        <f t="shared" si="6"/>
        <v/>
      </c>
    </row>
    <row r="432" spans="1:45">
      <c r="A432" s="64" t="str">
        <f>IF(E432="","",'【様式１】教育課程特例校指定申請書（新規）'!E$22)</f>
        <v/>
      </c>
      <c r="B432" s="65" t="str">
        <f>IF(E432="","",'【様式１】教育課程特例校指定申請書（新規）'!E$20)</f>
        <v/>
      </c>
      <c r="C432" s="65" t="str">
        <f>IF(E432="","",'【様式１】教育課程特例校指定申請書（新規）'!E$19)</f>
        <v/>
      </c>
      <c r="D432" s="70" t="str">
        <f>IF(E432="","",IF('【様式１】教育課程特例校指定申請書（新規）'!E$17="私立（学校法人立）","私立",IF('【様式１】教育課程特例校指定申請書（新規）'!E$17="私立（学校設置会社立）","株立",'【様式１】教育課程特例校指定申請書（新規）'!E$17)))</f>
        <v/>
      </c>
      <c r="E432" s="67"/>
      <c r="F432" s="70" t="str">
        <f>IF(E432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2" s="70" t="str">
        <f>IF(E432="","",IF(MONTH('【様式１】教育課程特例校指定申請書（新規）'!J$5)&lt;4,YEAR('【様式１】教育課程特例校指定申請書（新規）'!J$5),YEAR('【様式１】教育課程特例校指定申請書（新規）'!J$5)+1)+0.4)</f>
        <v/>
      </c>
      <c r="H432" s="65"/>
      <c r="I432" s="65"/>
      <c r="J432" s="65"/>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73" t="str">
        <f>IF($E432="","",'【様式１】教育課程特例校指定申請書（新規）'!$F$113)</f>
        <v/>
      </c>
      <c r="AH432" s="73" t="str">
        <f>IF($E432="","",'【様式１】教育課程特例校指定申請書（新規）'!$F$114)</f>
        <v/>
      </c>
      <c r="AI432" s="73" t="str">
        <f>IF($E432="","",'【様式１】教育課程特例校指定申請書（新規）'!$F$115)</f>
        <v/>
      </c>
      <c r="AJ432" s="73" t="str">
        <f>IF($E432="","",'【様式１】教育課程特例校指定申請書（新規）'!$F$116)</f>
        <v/>
      </c>
      <c r="AK432" s="73" t="str">
        <f>IF($E432="","",'【様式１】教育課程特例校指定申請書（新規）'!$F$117)</f>
        <v/>
      </c>
      <c r="AL432" s="73" t="str">
        <f>IF($E432="","",'【様式１】教育課程特例校指定申請書（新規）'!$F$118)</f>
        <v/>
      </c>
      <c r="AM432" s="73" t="str">
        <f>IF($E432="","",'【様式１】教育課程特例校指定申請書（新規）'!$F$124)</f>
        <v/>
      </c>
      <c r="AN432" s="73" t="str">
        <f>IF($E432="","",'【様式１】教育課程特例校指定申請書（新規）'!$F$125)</f>
        <v/>
      </c>
      <c r="AO432" s="73" t="str">
        <f>IF($E432="","",'【様式１】教育課程特例校指定申請書（新規）'!$F$126)</f>
        <v/>
      </c>
      <c r="AP432" s="73" t="str">
        <f>IF($E432="","",'【様式１】教育課程特例校指定申請書（新規）'!$F$127)</f>
        <v/>
      </c>
      <c r="AQ432" s="73" t="str">
        <f>IF($E432="","",'【様式１】教育課程特例校指定申請書（新規）'!$F$128)</f>
        <v/>
      </c>
      <c r="AR432" s="73" t="str">
        <f>IF($E432="","",'【様式１】教育課程特例校指定申請書（新規）'!$F$129)</f>
        <v/>
      </c>
      <c r="AS432" s="74" t="str">
        <f t="shared" si="6"/>
        <v/>
      </c>
    </row>
    <row r="433" spans="1:45">
      <c r="A433" s="64" t="str">
        <f>IF(E433="","",'【様式１】教育課程特例校指定申請書（新規）'!E$22)</f>
        <v/>
      </c>
      <c r="B433" s="65" t="str">
        <f>IF(E433="","",'【様式１】教育課程特例校指定申請書（新規）'!E$20)</f>
        <v/>
      </c>
      <c r="C433" s="65" t="str">
        <f>IF(E433="","",'【様式１】教育課程特例校指定申請書（新規）'!E$19)</f>
        <v/>
      </c>
      <c r="D433" s="70" t="str">
        <f>IF(E433="","",IF('【様式１】教育課程特例校指定申請書（新規）'!E$17="私立（学校法人立）","私立",IF('【様式１】教育課程特例校指定申請書（新規）'!E$17="私立（学校設置会社立）","株立",'【様式１】教育課程特例校指定申請書（新規）'!E$17)))</f>
        <v/>
      </c>
      <c r="E433" s="67"/>
      <c r="F433" s="70" t="str">
        <f>IF(E433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3" s="70" t="str">
        <f>IF(E433="","",IF(MONTH('【様式１】教育課程特例校指定申請書（新規）'!J$5)&lt;4,YEAR('【様式１】教育課程特例校指定申請書（新規）'!J$5),YEAR('【様式１】教育課程特例校指定申請書（新規）'!J$5)+1)+0.4)</f>
        <v/>
      </c>
      <c r="H433" s="65"/>
      <c r="I433" s="65"/>
      <c r="J433" s="65"/>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73" t="str">
        <f>IF($E433="","",'【様式１】教育課程特例校指定申請書（新規）'!$F$113)</f>
        <v/>
      </c>
      <c r="AH433" s="73" t="str">
        <f>IF($E433="","",'【様式１】教育課程特例校指定申請書（新規）'!$F$114)</f>
        <v/>
      </c>
      <c r="AI433" s="73" t="str">
        <f>IF($E433="","",'【様式１】教育課程特例校指定申請書（新規）'!$F$115)</f>
        <v/>
      </c>
      <c r="AJ433" s="73" t="str">
        <f>IF($E433="","",'【様式１】教育課程特例校指定申請書（新規）'!$F$116)</f>
        <v/>
      </c>
      <c r="AK433" s="73" t="str">
        <f>IF($E433="","",'【様式１】教育課程特例校指定申請書（新規）'!$F$117)</f>
        <v/>
      </c>
      <c r="AL433" s="73" t="str">
        <f>IF($E433="","",'【様式１】教育課程特例校指定申請書（新規）'!$F$118)</f>
        <v/>
      </c>
      <c r="AM433" s="73" t="str">
        <f>IF($E433="","",'【様式１】教育課程特例校指定申請書（新規）'!$F$124)</f>
        <v/>
      </c>
      <c r="AN433" s="73" t="str">
        <f>IF($E433="","",'【様式１】教育課程特例校指定申請書（新規）'!$F$125)</f>
        <v/>
      </c>
      <c r="AO433" s="73" t="str">
        <f>IF($E433="","",'【様式１】教育課程特例校指定申請書（新規）'!$F$126)</f>
        <v/>
      </c>
      <c r="AP433" s="73" t="str">
        <f>IF($E433="","",'【様式１】教育課程特例校指定申請書（新規）'!$F$127)</f>
        <v/>
      </c>
      <c r="AQ433" s="73" t="str">
        <f>IF($E433="","",'【様式１】教育課程特例校指定申請書（新規）'!$F$128)</f>
        <v/>
      </c>
      <c r="AR433" s="73" t="str">
        <f>IF($E433="","",'【様式１】教育課程特例校指定申請書（新規）'!$F$129)</f>
        <v/>
      </c>
      <c r="AS433" s="74" t="str">
        <f t="shared" si="6"/>
        <v/>
      </c>
    </row>
    <row r="434" spans="1:45">
      <c r="A434" s="64" t="str">
        <f>IF(E434="","",'【様式１】教育課程特例校指定申請書（新規）'!E$22)</f>
        <v/>
      </c>
      <c r="B434" s="65" t="str">
        <f>IF(E434="","",'【様式１】教育課程特例校指定申請書（新規）'!E$20)</f>
        <v/>
      </c>
      <c r="C434" s="65" t="str">
        <f>IF(E434="","",'【様式１】教育課程特例校指定申請書（新規）'!E$19)</f>
        <v/>
      </c>
      <c r="D434" s="70" t="str">
        <f>IF(E434="","",IF('【様式１】教育課程特例校指定申請書（新規）'!E$17="私立（学校法人立）","私立",IF('【様式１】教育課程特例校指定申請書（新規）'!E$17="私立（学校設置会社立）","株立",'【様式１】教育課程特例校指定申請書（新規）'!E$17)))</f>
        <v/>
      </c>
      <c r="E434" s="67"/>
      <c r="F434" s="70" t="str">
        <f>IF(E434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4" s="70" t="str">
        <f>IF(E434="","",IF(MONTH('【様式１】教育課程特例校指定申請書（新規）'!J$5)&lt;4,YEAR('【様式１】教育課程特例校指定申請書（新規）'!J$5),YEAR('【様式１】教育課程特例校指定申請書（新規）'!J$5)+1)+0.4)</f>
        <v/>
      </c>
      <c r="H434" s="65"/>
      <c r="I434" s="65"/>
      <c r="J434" s="65"/>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73" t="str">
        <f>IF($E434="","",'【様式１】教育課程特例校指定申請書（新規）'!$F$113)</f>
        <v/>
      </c>
      <c r="AH434" s="73" t="str">
        <f>IF($E434="","",'【様式１】教育課程特例校指定申請書（新規）'!$F$114)</f>
        <v/>
      </c>
      <c r="AI434" s="73" t="str">
        <f>IF($E434="","",'【様式１】教育課程特例校指定申請書（新規）'!$F$115)</f>
        <v/>
      </c>
      <c r="AJ434" s="73" t="str">
        <f>IF($E434="","",'【様式１】教育課程特例校指定申請書（新規）'!$F$116)</f>
        <v/>
      </c>
      <c r="AK434" s="73" t="str">
        <f>IF($E434="","",'【様式１】教育課程特例校指定申請書（新規）'!$F$117)</f>
        <v/>
      </c>
      <c r="AL434" s="73" t="str">
        <f>IF($E434="","",'【様式１】教育課程特例校指定申請書（新規）'!$F$118)</f>
        <v/>
      </c>
      <c r="AM434" s="73" t="str">
        <f>IF($E434="","",'【様式１】教育課程特例校指定申請書（新規）'!$F$124)</f>
        <v/>
      </c>
      <c r="AN434" s="73" t="str">
        <f>IF($E434="","",'【様式１】教育課程特例校指定申請書（新規）'!$F$125)</f>
        <v/>
      </c>
      <c r="AO434" s="73" t="str">
        <f>IF($E434="","",'【様式１】教育課程特例校指定申請書（新規）'!$F$126)</f>
        <v/>
      </c>
      <c r="AP434" s="73" t="str">
        <f>IF($E434="","",'【様式１】教育課程特例校指定申請書（新規）'!$F$127)</f>
        <v/>
      </c>
      <c r="AQ434" s="73" t="str">
        <f>IF($E434="","",'【様式１】教育課程特例校指定申請書（新規）'!$F$128)</f>
        <v/>
      </c>
      <c r="AR434" s="73" t="str">
        <f>IF($E434="","",'【様式１】教育課程特例校指定申請書（新規）'!$F$129)</f>
        <v/>
      </c>
      <c r="AS434" s="74" t="str">
        <f t="shared" si="6"/>
        <v/>
      </c>
    </row>
    <row r="435" spans="1:45">
      <c r="A435" s="64" t="str">
        <f>IF(E435="","",'【様式１】教育課程特例校指定申請書（新規）'!E$22)</f>
        <v/>
      </c>
      <c r="B435" s="65" t="str">
        <f>IF(E435="","",'【様式１】教育課程特例校指定申請書（新規）'!E$20)</f>
        <v/>
      </c>
      <c r="C435" s="65" t="str">
        <f>IF(E435="","",'【様式１】教育課程特例校指定申請書（新規）'!E$19)</f>
        <v/>
      </c>
      <c r="D435" s="70" t="str">
        <f>IF(E435="","",IF('【様式１】教育課程特例校指定申請書（新規）'!E$17="私立（学校法人立）","私立",IF('【様式１】教育課程特例校指定申請書（新規）'!E$17="私立（学校設置会社立）","株立",'【様式１】教育課程特例校指定申請書（新規）'!E$17)))</f>
        <v/>
      </c>
      <c r="E435" s="67"/>
      <c r="F435" s="70" t="str">
        <f>IF(E435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5" s="70" t="str">
        <f>IF(E435="","",IF(MONTH('【様式１】教育課程特例校指定申請書（新規）'!J$5)&lt;4,YEAR('【様式１】教育課程特例校指定申請書（新規）'!J$5),YEAR('【様式１】教育課程特例校指定申請書（新規）'!J$5)+1)+0.4)</f>
        <v/>
      </c>
      <c r="H435" s="65"/>
      <c r="I435" s="65"/>
      <c r="J435" s="65"/>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73" t="str">
        <f>IF($E435="","",'【様式１】教育課程特例校指定申請書（新規）'!$F$113)</f>
        <v/>
      </c>
      <c r="AH435" s="73" t="str">
        <f>IF($E435="","",'【様式１】教育課程特例校指定申請書（新規）'!$F$114)</f>
        <v/>
      </c>
      <c r="AI435" s="73" t="str">
        <f>IF($E435="","",'【様式１】教育課程特例校指定申請書（新規）'!$F$115)</f>
        <v/>
      </c>
      <c r="AJ435" s="73" t="str">
        <f>IF($E435="","",'【様式１】教育課程特例校指定申請書（新規）'!$F$116)</f>
        <v/>
      </c>
      <c r="AK435" s="73" t="str">
        <f>IF($E435="","",'【様式１】教育課程特例校指定申請書（新規）'!$F$117)</f>
        <v/>
      </c>
      <c r="AL435" s="73" t="str">
        <f>IF($E435="","",'【様式１】教育課程特例校指定申請書（新規）'!$F$118)</f>
        <v/>
      </c>
      <c r="AM435" s="73" t="str">
        <f>IF($E435="","",'【様式１】教育課程特例校指定申請書（新規）'!$F$124)</f>
        <v/>
      </c>
      <c r="AN435" s="73" t="str">
        <f>IF($E435="","",'【様式１】教育課程特例校指定申請書（新規）'!$F$125)</f>
        <v/>
      </c>
      <c r="AO435" s="73" t="str">
        <f>IF($E435="","",'【様式１】教育課程特例校指定申請書（新規）'!$F$126)</f>
        <v/>
      </c>
      <c r="AP435" s="73" t="str">
        <f>IF($E435="","",'【様式１】教育課程特例校指定申請書（新規）'!$F$127)</f>
        <v/>
      </c>
      <c r="AQ435" s="73" t="str">
        <f>IF($E435="","",'【様式１】教育課程特例校指定申請書（新規）'!$F$128)</f>
        <v/>
      </c>
      <c r="AR435" s="73" t="str">
        <f>IF($E435="","",'【様式１】教育課程特例校指定申請書（新規）'!$F$129)</f>
        <v/>
      </c>
      <c r="AS435" s="74" t="str">
        <f t="shared" si="6"/>
        <v/>
      </c>
    </row>
    <row r="436" spans="1:45">
      <c r="A436" s="64" t="str">
        <f>IF(E436="","",'【様式１】教育課程特例校指定申請書（新規）'!E$22)</f>
        <v/>
      </c>
      <c r="B436" s="65" t="str">
        <f>IF(E436="","",'【様式１】教育課程特例校指定申請書（新規）'!E$20)</f>
        <v/>
      </c>
      <c r="C436" s="65" t="str">
        <f>IF(E436="","",'【様式１】教育課程特例校指定申請書（新規）'!E$19)</f>
        <v/>
      </c>
      <c r="D436" s="70" t="str">
        <f>IF(E436="","",IF('【様式１】教育課程特例校指定申請書（新規）'!E$17="私立（学校法人立）","私立",IF('【様式１】教育課程特例校指定申請書（新規）'!E$17="私立（学校設置会社立）","株立",'【様式１】教育課程特例校指定申請書（新規）'!E$17)))</f>
        <v/>
      </c>
      <c r="E436" s="67"/>
      <c r="F436" s="70" t="str">
        <f>IF(E436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6" s="70" t="str">
        <f>IF(E436="","",IF(MONTH('【様式１】教育課程特例校指定申請書（新規）'!J$5)&lt;4,YEAR('【様式１】教育課程特例校指定申請書（新規）'!J$5),YEAR('【様式１】教育課程特例校指定申請書（新規）'!J$5)+1)+0.4)</f>
        <v/>
      </c>
      <c r="H436" s="65"/>
      <c r="I436" s="65"/>
      <c r="J436" s="65"/>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73" t="str">
        <f>IF($E436="","",'【様式１】教育課程特例校指定申請書（新規）'!$F$113)</f>
        <v/>
      </c>
      <c r="AH436" s="73" t="str">
        <f>IF($E436="","",'【様式１】教育課程特例校指定申請書（新規）'!$F$114)</f>
        <v/>
      </c>
      <c r="AI436" s="73" t="str">
        <f>IF($E436="","",'【様式１】教育課程特例校指定申請書（新規）'!$F$115)</f>
        <v/>
      </c>
      <c r="AJ436" s="73" t="str">
        <f>IF($E436="","",'【様式１】教育課程特例校指定申請書（新規）'!$F$116)</f>
        <v/>
      </c>
      <c r="AK436" s="73" t="str">
        <f>IF($E436="","",'【様式１】教育課程特例校指定申請書（新規）'!$F$117)</f>
        <v/>
      </c>
      <c r="AL436" s="73" t="str">
        <f>IF($E436="","",'【様式１】教育課程特例校指定申請書（新規）'!$F$118)</f>
        <v/>
      </c>
      <c r="AM436" s="73" t="str">
        <f>IF($E436="","",'【様式１】教育課程特例校指定申請書（新規）'!$F$124)</f>
        <v/>
      </c>
      <c r="AN436" s="73" t="str">
        <f>IF($E436="","",'【様式１】教育課程特例校指定申請書（新規）'!$F$125)</f>
        <v/>
      </c>
      <c r="AO436" s="73" t="str">
        <f>IF($E436="","",'【様式１】教育課程特例校指定申請書（新規）'!$F$126)</f>
        <v/>
      </c>
      <c r="AP436" s="73" t="str">
        <f>IF($E436="","",'【様式１】教育課程特例校指定申請書（新規）'!$F$127)</f>
        <v/>
      </c>
      <c r="AQ436" s="73" t="str">
        <f>IF($E436="","",'【様式１】教育課程特例校指定申請書（新規）'!$F$128)</f>
        <v/>
      </c>
      <c r="AR436" s="73" t="str">
        <f>IF($E436="","",'【様式１】教育課程特例校指定申請書（新規）'!$F$129)</f>
        <v/>
      </c>
      <c r="AS436" s="74" t="str">
        <f t="shared" si="6"/>
        <v/>
      </c>
    </row>
    <row r="437" spans="1:45">
      <c r="A437" s="64" t="str">
        <f>IF(E437="","",'【様式１】教育課程特例校指定申請書（新規）'!E$22)</f>
        <v/>
      </c>
      <c r="B437" s="65" t="str">
        <f>IF(E437="","",'【様式１】教育課程特例校指定申請書（新規）'!E$20)</f>
        <v/>
      </c>
      <c r="C437" s="65" t="str">
        <f>IF(E437="","",'【様式１】教育課程特例校指定申請書（新規）'!E$19)</f>
        <v/>
      </c>
      <c r="D437" s="70" t="str">
        <f>IF(E437="","",IF('【様式１】教育課程特例校指定申請書（新規）'!E$17="私立（学校法人立）","私立",IF('【様式１】教育課程特例校指定申請書（新規）'!E$17="私立（学校設置会社立）","株立",'【様式１】教育課程特例校指定申請書（新規）'!E$17)))</f>
        <v/>
      </c>
      <c r="E437" s="67"/>
      <c r="F437" s="70" t="str">
        <f>IF(E437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7" s="70" t="str">
        <f>IF(E437="","",IF(MONTH('【様式１】教育課程特例校指定申請書（新規）'!J$5)&lt;4,YEAR('【様式１】教育課程特例校指定申請書（新規）'!J$5),YEAR('【様式１】教育課程特例校指定申請書（新規）'!J$5)+1)+0.4)</f>
        <v/>
      </c>
      <c r="H437" s="65"/>
      <c r="I437" s="65"/>
      <c r="J437" s="65"/>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73" t="str">
        <f>IF($E437="","",'【様式１】教育課程特例校指定申請書（新規）'!$F$113)</f>
        <v/>
      </c>
      <c r="AH437" s="73" t="str">
        <f>IF($E437="","",'【様式１】教育課程特例校指定申請書（新規）'!$F$114)</f>
        <v/>
      </c>
      <c r="AI437" s="73" t="str">
        <f>IF($E437="","",'【様式１】教育課程特例校指定申請書（新規）'!$F$115)</f>
        <v/>
      </c>
      <c r="AJ437" s="73" t="str">
        <f>IF($E437="","",'【様式１】教育課程特例校指定申請書（新規）'!$F$116)</f>
        <v/>
      </c>
      <c r="AK437" s="73" t="str">
        <f>IF($E437="","",'【様式１】教育課程特例校指定申請書（新規）'!$F$117)</f>
        <v/>
      </c>
      <c r="AL437" s="73" t="str">
        <f>IF($E437="","",'【様式１】教育課程特例校指定申請書（新規）'!$F$118)</f>
        <v/>
      </c>
      <c r="AM437" s="73" t="str">
        <f>IF($E437="","",'【様式１】教育課程特例校指定申請書（新規）'!$F$124)</f>
        <v/>
      </c>
      <c r="AN437" s="73" t="str">
        <f>IF($E437="","",'【様式１】教育課程特例校指定申請書（新規）'!$F$125)</f>
        <v/>
      </c>
      <c r="AO437" s="73" t="str">
        <f>IF($E437="","",'【様式１】教育課程特例校指定申請書（新規）'!$F$126)</f>
        <v/>
      </c>
      <c r="AP437" s="73" t="str">
        <f>IF($E437="","",'【様式１】教育課程特例校指定申請書（新規）'!$F$127)</f>
        <v/>
      </c>
      <c r="AQ437" s="73" t="str">
        <f>IF($E437="","",'【様式１】教育課程特例校指定申請書（新規）'!$F$128)</f>
        <v/>
      </c>
      <c r="AR437" s="73" t="str">
        <f>IF($E437="","",'【様式１】教育課程特例校指定申請書（新規）'!$F$129)</f>
        <v/>
      </c>
      <c r="AS437" s="74" t="str">
        <f t="shared" si="6"/>
        <v/>
      </c>
    </row>
    <row r="438" spans="1:45">
      <c r="A438" s="64" t="str">
        <f>IF(E438="","",'【様式１】教育課程特例校指定申請書（新規）'!E$22)</f>
        <v/>
      </c>
      <c r="B438" s="65" t="str">
        <f>IF(E438="","",'【様式１】教育課程特例校指定申請書（新規）'!E$20)</f>
        <v/>
      </c>
      <c r="C438" s="65" t="str">
        <f>IF(E438="","",'【様式１】教育課程特例校指定申請書（新規）'!E$19)</f>
        <v/>
      </c>
      <c r="D438" s="70" t="str">
        <f>IF(E438="","",IF('【様式１】教育課程特例校指定申請書（新規）'!E$17="私立（学校法人立）","私立",IF('【様式１】教育課程特例校指定申請書（新規）'!E$17="私立（学校設置会社立）","株立",'【様式１】教育課程特例校指定申請書（新規）'!E$17)))</f>
        <v/>
      </c>
      <c r="E438" s="67"/>
      <c r="F438" s="70" t="str">
        <f>IF(E438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8" s="70" t="str">
        <f>IF(E438="","",IF(MONTH('【様式１】教育課程特例校指定申請書（新規）'!J$5)&lt;4,YEAR('【様式１】教育課程特例校指定申請書（新規）'!J$5),YEAR('【様式１】教育課程特例校指定申請書（新規）'!J$5)+1)+0.4)</f>
        <v/>
      </c>
      <c r="H438" s="65"/>
      <c r="I438" s="65"/>
      <c r="J438" s="65"/>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73" t="str">
        <f>IF($E438="","",'【様式１】教育課程特例校指定申請書（新規）'!$F$113)</f>
        <v/>
      </c>
      <c r="AH438" s="73" t="str">
        <f>IF($E438="","",'【様式１】教育課程特例校指定申請書（新規）'!$F$114)</f>
        <v/>
      </c>
      <c r="AI438" s="73" t="str">
        <f>IF($E438="","",'【様式１】教育課程特例校指定申請書（新規）'!$F$115)</f>
        <v/>
      </c>
      <c r="AJ438" s="73" t="str">
        <f>IF($E438="","",'【様式１】教育課程特例校指定申請書（新規）'!$F$116)</f>
        <v/>
      </c>
      <c r="AK438" s="73" t="str">
        <f>IF($E438="","",'【様式１】教育課程特例校指定申請書（新規）'!$F$117)</f>
        <v/>
      </c>
      <c r="AL438" s="73" t="str">
        <f>IF($E438="","",'【様式１】教育課程特例校指定申請書（新規）'!$F$118)</f>
        <v/>
      </c>
      <c r="AM438" s="73" t="str">
        <f>IF($E438="","",'【様式１】教育課程特例校指定申請書（新規）'!$F$124)</f>
        <v/>
      </c>
      <c r="AN438" s="73" t="str">
        <f>IF($E438="","",'【様式１】教育課程特例校指定申請書（新規）'!$F$125)</f>
        <v/>
      </c>
      <c r="AO438" s="73" t="str">
        <f>IF($E438="","",'【様式１】教育課程特例校指定申請書（新規）'!$F$126)</f>
        <v/>
      </c>
      <c r="AP438" s="73" t="str">
        <f>IF($E438="","",'【様式１】教育課程特例校指定申請書（新規）'!$F$127)</f>
        <v/>
      </c>
      <c r="AQ438" s="73" t="str">
        <f>IF($E438="","",'【様式１】教育課程特例校指定申請書（新規）'!$F$128)</f>
        <v/>
      </c>
      <c r="AR438" s="73" t="str">
        <f>IF($E438="","",'【様式１】教育課程特例校指定申請書（新規）'!$F$129)</f>
        <v/>
      </c>
      <c r="AS438" s="74" t="str">
        <f t="shared" si="6"/>
        <v/>
      </c>
    </row>
    <row r="439" spans="1:45">
      <c r="A439" s="64" t="str">
        <f>IF(E439="","",'【様式１】教育課程特例校指定申請書（新規）'!E$22)</f>
        <v/>
      </c>
      <c r="B439" s="65" t="str">
        <f>IF(E439="","",'【様式１】教育課程特例校指定申請書（新規）'!E$20)</f>
        <v/>
      </c>
      <c r="C439" s="65" t="str">
        <f>IF(E439="","",'【様式１】教育課程特例校指定申請書（新規）'!E$19)</f>
        <v/>
      </c>
      <c r="D439" s="70" t="str">
        <f>IF(E439="","",IF('【様式１】教育課程特例校指定申請書（新規）'!E$17="私立（学校法人立）","私立",IF('【様式１】教育課程特例校指定申請書（新規）'!E$17="私立（学校設置会社立）","株立",'【様式１】教育課程特例校指定申請書（新規）'!E$17)))</f>
        <v/>
      </c>
      <c r="E439" s="67"/>
      <c r="F439" s="70" t="str">
        <f>IF(E439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39" s="70" t="str">
        <f>IF(E439="","",IF(MONTH('【様式１】教育課程特例校指定申請書（新規）'!J$5)&lt;4,YEAR('【様式１】教育課程特例校指定申請書（新規）'!J$5),YEAR('【様式１】教育課程特例校指定申請書（新規）'!J$5)+1)+0.4)</f>
        <v/>
      </c>
      <c r="H439" s="65"/>
      <c r="I439" s="65"/>
      <c r="J439" s="65"/>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73" t="str">
        <f>IF($E439="","",'【様式１】教育課程特例校指定申請書（新規）'!$F$113)</f>
        <v/>
      </c>
      <c r="AH439" s="73" t="str">
        <f>IF($E439="","",'【様式１】教育課程特例校指定申請書（新規）'!$F$114)</f>
        <v/>
      </c>
      <c r="AI439" s="73" t="str">
        <f>IF($E439="","",'【様式１】教育課程特例校指定申請書（新規）'!$F$115)</f>
        <v/>
      </c>
      <c r="AJ439" s="73" t="str">
        <f>IF($E439="","",'【様式１】教育課程特例校指定申請書（新規）'!$F$116)</f>
        <v/>
      </c>
      <c r="AK439" s="73" t="str">
        <f>IF($E439="","",'【様式１】教育課程特例校指定申請書（新規）'!$F$117)</f>
        <v/>
      </c>
      <c r="AL439" s="73" t="str">
        <f>IF($E439="","",'【様式１】教育課程特例校指定申請書（新規）'!$F$118)</f>
        <v/>
      </c>
      <c r="AM439" s="73" t="str">
        <f>IF($E439="","",'【様式１】教育課程特例校指定申請書（新規）'!$F$124)</f>
        <v/>
      </c>
      <c r="AN439" s="73" t="str">
        <f>IF($E439="","",'【様式１】教育課程特例校指定申請書（新規）'!$F$125)</f>
        <v/>
      </c>
      <c r="AO439" s="73" t="str">
        <f>IF($E439="","",'【様式１】教育課程特例校指定申請書（新規）'!$F$126)</f>
        <v/>
      </c>
      <c r="AP439" s="73" t="str">
        <f>IF($E439="","",'【様式１】教育課程特例校指定申請書（新規）'!$F$127)</f>
        <v/>
      </c>
      <c r="AQ439" s="73" t="str">
        <f>IF($E439="","",'【様式１】教育課程特例校指定申請書（新規）'!$F$128)</f>
        <v/>
      </c>
      <c r="AR439" s="73" t="str">
        <f>IF($E439="","",'【様式１】教育課程特例校指定申請書（新規）'!$F$129)</f>
        <v/>
      </c>
      <c r="AS439" s="74" t="str">
        <f t="shared" si="6"/>
        <v/>
      </c>
    </row>
    <row r="440" spans="1:45">
      <c r="A440" s="64" t="str">
        <f>IF(E440="","",'【様式１】教育課程特例校指定申請書（新規）'!E$22)</f>
        <v/>
      </c>
      <c r="B440" s="65" t="str">
        <f>IF(E440="","",'【様式１】教育課程特例校指定申請書（新規）'!E$20)</f>
        <v/>
      </c>
      <c r="C440" s="65" t="str">
        <f>IF(E440="","",'【様式１】教育課程特例校指定申請書（新規）'!E$19)</f>
        <v/>
      </c>
      <c r="D440" s="70" t="str">
        <f>IF(E440="","",IF('【様式１】教育課程特例校指定申請書（新規）'!E$17="私立（学校法人立）","私立",IF('【様式１】教育課程特例校指定申請書（新規）'!E$17="私立（学校設置会社立）","株立",'【様式１】教育課程特例校指定申請書（新規）'!E$17)))</f>
        <v/>
      </c>
      <c r="E440" s="67"/>
      <c r="F440" s="70" t="str">
        <f>IF(E440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0" s="70" t="str">
        <f>IF(E440="","",IF(MONTH('【様式１】教育課程特例校指定申請書（新規）'!J$5)&lt;4,YEAR('【様式１】教育課程特例校指定申請書（新規）'!J$5),YEAR('【様式１】教育課程特例校指定申請書（新規）'!J$5)+1)+0.4)</f>
        <v/>
      </c>
      <c r="H440" s="65"/>
      <c r="I440" s="65"/>
      <c r="J440" s="65"/>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73" t="str">
        <f>IF($E440="","",'【様式１】教育課程特例校指定申請書（新規）'!$F$113)</f>
        <v/>
      </c>
      <c r="AH440" s="73" t="str">
        <f>IF($E440="","",'【様式１】教育課程特例校指定申請書（新規）'!$F$114)</f>
        <v/>
      </c>
      <c r="AI440" s="73" t="str">
        <f>IF($E440="","",'【様式１】教育課程特例校指定申請書（新規）'!$F$115)</f>
        <v/>
      </c>
      <c r="AJ440" s="73" t="str">
        <f>IF($E440="","",'【様式１】教育課程特例校指定申請書（新規）'!$F$116)</f>
        <v/>
      </c>
      <c r="AK440" s="73" t="str">
        <f>IF($E440="","",'【様式１】教育課程特例校指定申請書（新規）'!$F$117)</f>
        <v/>
      </c>
      <c r="AL440" s="73" t="str">
        <f>IF($E440="","",'【様式１】教育課程特例校指定申請書（新規）'!$F$118)</f>
        <v/>
      </c>
      <c r="AM440" s="73" t="str">
        <f>IF($E440="","",'【様式１】教育課程特例校指定申請書（新規）'!$F$124)</f>
        <v/>
      </c>
      <c r="AN440" s="73" t="str">
        <f>IF($E440="","",'【様式１】教育課程特例校指定申請書（新規）'!$F$125)</f>
        <v/>
      </c>
      <c r="AO440" s="73" t="str">
        <f>IF($E440="","",'【様式１】教育課程特例校指定申請書（新規）'!$F$126)</f>
        <v/>
      </c>
      <c r="AP440" s="73" t="str">
        <f>IF($E440="","",'【様式１】教育課程特例校指定申請書（新規）'!$F$127)</f>
        <v/>
      </c>
      <c r="AQ440" s="73" t="str">
        <f>IF($E440="","",'【様式１】教育課程特例校指定申請書（新規）'!$F$128)</f>
        <v/>
      </c>
      <c r="AR440" s="73" t="str">
        <f>IF($E440="","",'【様式１】教育課程特例校指定申請書（新規）'!$F$129)</f>
        <v/>
      </c>
      <c r="AS440" s="74" t="str">
        <f t="shared" si="6"/>
        <v/>
      </c>
    </row>
    <row r="441" spans="1:45">
      <c r="A441" s="64" t="str">
        <f>IF(E441="","",'【様式１】教育課程特例校指定申請書（新規）'!E$22)</f>
        <v/>
      </c>
      <c r="B441" s="65" t="str">
        <f>IF(E441="","",'【様式１】教育課程特例校指定申請書（新規）'!E$20)</f>
        <v/>
      </c>
      <c r="C441" s="65" t="str">
        <f>IF(E441="","",'【様式１】教育課程特例校指定申請書（新規）'!E$19)</f>
        <v/>
      </c>
      <c r="D441" s="70" t="str">
        <f>IF(E441="","",IF('【様式１】教育課程特例校指定申請書（新規）'!E$17="私立（学校法人立）","私立",IF('【様式１】教育課程特例校指定申請書（新規）'!E$17="私立（学校設置会社立）","株立",'【様式１】教育課程特例校指定申請書（新規）'!E$17)))</f>
        <v/>
      </c>
      <c r="E441" s="67"/>
      <c r="F441" s="70" t="str">
        <f>IF(E441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1" s="70" t="str">
        <f>IF(E441="","",IF(MONTH('【様式１】教育課程特例校指定申請書（新規）'!J$5)&lt;4,YEAR('【様式１】教育課程特例校指定申請書（新規）'!J$5),YEAR('【様式１】教育課程特例校指定申請書（新規）'!J$5)+1)+0.4)</f>
        <v/>
      </c>
      <c r="H441" s="65"/>
      <c r="I441" s="65"/>
      <c r="J441" s="65"/>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73" t="str">
        <f>IF($E441="","",'【様式１】教育課程特例校指定申請書（新規）'!$F$113)</f>
        <v/>
      </c>
      <c r="AH441" s="73" t="str">
        <f>IF($E441="","",'【様式１】教育課程特例校指定申請書（新規）'!$F$114)</f>
        <v/>
      </c>
      <c r="AI441" s="73" t="str">
        <f>IF($E441="","",'【様式１】教育課程特例校指定申請書（新規）'!$F$115)</f>
        <v/>
      </c>
      <c r="AJ441" s="73" t="str">
        <f>IF($E441="","",'【様式１】教育課程特例校指定申請書（新規）'!$F$116)</f>
        <v/>
      </c>
      <c r="AK441" s="73" t="str">
        <f>IF($E441="","",'【様式１】教育課程特例校指定申請書（新規）'!$F$117)</f>
        <v/>
      </c>
      <c r="AL441" s="73" t="str">
        <f>IF($E441="","",'【様式１】教育課程特例校指定申請書（新規）'!$F$118)</f>
        <v/>
      </c>
      <c r="AM441" s="73" t="str">
        <f>IF($E441="","",'【様式１】教育課程特例校指定申請書（新規）'!$F$124)</f>
        <v/>
      </c>
      <c r="AN441" s="73" t="str">
        <f>IF($E441="","",'【様式１】教育課程特例校指定申請書（新規）'!$F$125)</f>
        <v/>
      </c>
      <c r="AO441" s="73" t="str">
        <f>IF($E441="","",'【様式１】教育課程特例校指定申請書（新規）'!$F$126)</f>
        <v/>
      </c>
      <c r="AP441" s="73" t="str">
        <f>IF($E441="","",'【様式１】教育課程特例校指定申請書（新規）'!$F$127)</f>
        <v/>
      </c>
      <c r="AQ441" s="73" t="str">
        <f>IF($E441="","",'【様式１】教育課程特例校指定申請書（新規）'!$F$128)</f>
        <v/>
      </c>
      <c r="AR441" s="73" t="str">
        <f>IF($E441="","",'【様式１】教育課程特例校指定申請書（新規）'!$F$129)</f>
        <v/>
      </c>
      <c r="AS441" s="74" t="str">
        <f t="shared" si="6"/>
        <v/>
      </c>
    </row>
    <row r="442" spans="1:45">
      <c r="A442" s="64" t="str">
        <f>IF(E442="","",'【様式１】教育課程特例校指定申請書（新規）'!E$22)</f>
        <v/>
      </c>
      <c r="B442" s="65" t="str">
        <f>IF(E442="","",'【様式１】教育課程特例校指定申請書（新規）'!E$20)</f>
        <v/>
      </c>
      <c r="C442" s="65" t="str">
        <f>IF(E442="","",'【様式１】教育課程特例校指定申請書（新規）'!E$19)</f>
        <v/>
      </c>
      <c r="D442" s="70" t="str">
        <f>IF(E442="","",IF('【様式１】教育課程特例校指定申請書（新規）'!E$17="私立（学校法人立）","私立",IF('【様式１】教育課程特例校指定申請書（新規）'!E$17="私立（学校設置会社立）","株立",'【様式１】教育課程特例校指定申請書（新規）'!E$17)))</f>
        <v/>
      </c>
      <c r="E442" s="67"/>
      <c r="F442" s="70" t="str">
        <f>IF(E442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2" s="70" t="str">
        <f>IF(E442="","",IF(MONTH('【様式１】教育課程特例校指定申請書（新規）'!J$5)&lt;4,YEAR('【様式１】教育課程特例校指定申請書（新規）'!J$5),YEAR('【様式１】教育課程特例校指定申請書（新規）'!J$5)+1)+0.4)</f>
        <v/>
      </c>
      <c r="H442" s="65"/>
      <c r="I442" s="65"/>
      <c r="J442" s="65"/>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73" t="str">
        <f>IF($E442="","",'【様式１】教育課程特例校指定申請書（新規）'!$F$113)</f>
        <v/>
      </c>
      <c r="AH442" s="73" t="str">
        <f>IF($E442="","",'【様式１】教育課程特例校指定申請書（新規）'!$F$114)</f>
        <v/>
      </c>
      <c r="AI442" s="73" t="str">
        <f>IF($E442="","",'【様式１】教育課程特例校指定申請書（新規）'!$F$115)</f>
        <v/>
      </c>
      <c r="AJ442" s="73" t="str">
        <f>IF($E442="","",'【様式１】教育課程特例校指定申請書（新規）'!$F$116)</f>
        <v/>
      </c>
      <c r="AK442" s="73" t="str">
        <f>IF($E442="","",'【様式１】教育課程特例校指定申請書（新規）'!$F$117)</f>
        <v/>
      </c>
      <c r="AL442" s="73" t="str">
        <f>IF($E442="","",'【様式１】教育課程特例校指定申請書（新規）'!$F$118)</f>
        <v/>
      </c>
      <c r="AM442" s="73" t="str">
        <f>IF($E442="","",'【様式１】教育課程特例校指定申請書（新規）'!$F$124)</f>
        <v/>
      </c>
      <c r="AN442" s="73" t="str">
        <f>IF($E442="","",'【様式１】教育課程特例校指定申請書（新規）'!$F$125)</f>
        <v/>
      </c>
      <c r="AO442" s="73" t="str">
        <f>IF($E442="","",'【様式１】教育課程特例校指定申請書（新規）'!$F$126)</f>
        <v/>
      </c>
      <c r="AP442" s="73" t="str">
        <f>IF($E442="","",'【様式１】教育課程特例校指定申請書（新規）'!$F$127)</f>
        <v/>
      </c>
      <c r="AQ442" s="73" t="str">
        <f>IF($E442="","",'【様式１】教育課程特例校指定申請書（新規）'!$F$128)</f>
        <v/>
      </c>
      <c r="AR442" s="73" t="str">
        <f>IF($E442="","",'【様式１】教育課程特例校指定申請書（新規）'!$F$129)</f>
        <v/>
      </c>
      <c r="AS442" s="74" t="str">
        <f t="shared" si="6"/>
        <v/>
      </c>
    </row>
    <row r="443" spans="1:45">
      <c r="A443" s="64" t="str">
        <f>IF(E443="","",'【様式１】教育課程特例校指定申請書（新規）'!E$22)</f>
        <v/>
      </c>
      <c r="B443" s="65" t="str">
        <f>IF(E443="","",'【様式１】教育課程特例校指定申請書（新規）'!E$20)</f>
        <v/>
      </c>
      <c r="C443" s="65" t="str">
        <f>IF(E443="","",'【様式１】教育課程特例校指定申請書（新規）'!E$19)</f>
        <v/>
      </c>
      <c r="D443" s="70" t="str">
        <f>IF(E443="","",IF('【様式１】教育課程特例校指定申請書（新規）'!E$17="私立（学校法人立）","私立",IF('【様式１】教育課程特例校指定申請書（新規）'!E$17="私立（学校設置会社立）","株立",'【様式１】教育課程特例校指定申請書（新規）'!E$17)))</f>
        <v/>
      </c>
      <c r="E443" s="67"/>
      <c r="F443" s="70" t="str">
        <f>IF(E443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3" s="70" t="str">
        <f>IF(E443="","",IF(MONTH('【様式１】教育課程特例校指定申請書（新規）'!J$5)&lt;4,YEAR('【様式１】教育課程特例校指定申請書（新規）'!J$5),YEAR('【様式１】教育課程特例校指定申請書（新規）'!J$5)+1)+0.4)</f>
        <v/>
      </c>
      <c r="H443" s="65"/>
      <c r="I443" s="65"/>
      <c r="J443" s="65"/>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73" t="str">
        <f>IF($E443="","",'【様式１】教育課程特例校指定申請書（新規）'!$F$113)</f>
        <v/>
      </c>
      <c r="AH443" s="73" t="str">
        <f>IF($E443="","",'【様式１】教育課程特例校指定申請書（新規）'!$F$114)</f>
        <v/>
      </c>
      <c r="AI443" s="73" t="str">
        <f>IF($E443="","",'【様式１】教育課程特例校指定申請書（新規）'!$F$115)</f>
        <v/>
      </c>
      <c r="AJ443" s="73" t="str">
        <f>IF($E443="","",'【様式１】教育課程特例校指定申請書（新規）'!$F$116)</f>
        <v/>
      </c>
      <c r="AK443" s="73" t="str">
        <f>IF($E443="","",'【様式１】教育課程特例校指定申請書（新規）'!$F$117)</f>
        <v/>
      </c>
      <c r="AL443" s="73" t="str">
        <f>IF($E443="","",'【様式１】教育課程特例校指定申請書（新規）'!$F$118)</f>
        <v/>
      </c>
      <c r="AM443" s="73" t="str">
        <f>IF($E443="","",'【様式１】教育課程特例校指定申請書（新規）'!$F$124)</f>
        <v/>
      </c>
      <c r="AN443" s="73" t="str">
        <f>IF($E443="","",'【様式１】教育課程特例校指定申請書（新規）'!$F$125)</f>
        <v/>
      </c>
      <c r="AO443" s="73" t="str">
        <f>IF($E443="","",'【様式１】教育課程特例校指定申請書（新規）'!$F$126)</f>
        <v/>
      </c>
      <c r="AP443" s="73" t="str">
        <f>IF($E443="","",'【様式１】教育課程特例校指定申請書（新規）'!$F$127)</f>
        <v/>
      </c>
      <c r="AQ443" s="73" t="str">
        <f>IF($E443="","",'【様式１】教育課程特例校指定申請書（新規）'!$F$128)</f>
        <v/>
      </c>
      <c r="AR443" s="73" t="str">
        <f>IF($E443="","",'【様式１】教育課程特例校指定申請書（新規）'!$F$129)</f>
        <v/>
      </c>
      <c r="AS443" s="74" t="str">
        <f t="shared" si="6"/>
        <v/>
      </c>
    </row>
    <row r="444" spans="1:45">
      <c r="A444" s="64" t="str">
        <f>IF(E444="","",'【様式１】教育課程特例校指定申請書（新規）'!E$22)</f>
        <v/>
      </c>
      <c r="B444" s="65" t="str">
        <f>IF(E444="","",'【様式１】教育課程特例校指定申請書（新規）'!E$20)</f>
        <v/>
      </c>
      <c r="C444" s="65" t="str">
        <f>IF(E444="","",'【様式１】教育課程特例校指定申請書（新規）'!E$19)</f>
        <v/>
      </c>
      <c r="D444" s="70" t="str">
        <f>IF(E444="","",IF('【様式１】教育課程特例校指定申請書（新規）'!E$17="私立（学校法人立）","私立",IF('【様式１】教育課程特例校指定申請書（新規）'!E$17="私立（学校設置会社立）","株立",'【様式１】教育課程特例校指定申請書（新規）'!E$17)))</f>
        <v/>
      </c>
      <c r="E444" s="67"/>
      <c r="F444" s="70" t="str">
        <f>IF(E444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4" s="70" t="str">
        <f>IF(E444="","",IF(MONTH('【様式１】教育課程特例校指定申請書（新規）'!J$5)&lt;4,YEAR('【様式１】教育課程特例校指定申請書（新規）'!J$5),YEAR('【様式１】教育課程特例校指定申請書（新規）'!J$5)+1)+0.4)</f>
        <v/>
      </c>
      <c r="H444" s="65"/>
      <c r="I444" s="65"/>
      <c r="J444" s="65"/>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73" t="str">
        <f>IF($E444="","",'【様式１】教育課程特例校指定申請書（新規）'!$F$113)</f>
        <v/>
      </c>
      <c r="AH444" s="73" t="str">
        <f>IF($E444="","",'【様式１】教育課程特例校指定申請書（新規）'!$F$114)</f>
        <v/>
      </c>
      <c r="AI444" s="73" t="str">
        <f>IF($E444="","",'【様式１】教育課程特例校指定申請書（新規）'!$F$115)</f>
        <v/>
      </c>
      <c r="AJ444" s="73" t="str">
        <f>IF($E444="","",'【様式１】教育課程特例校指定申請書（新規）'!$F$116)</f>
        <v/>
      </c>
      <c r="AK444" s="73" t="str">
        <f>IF($E444="","",'【様式１】教育課程特例校指定申請書（新規）'!$F$117)</f>
        <v/>
      </c>
      <c r="AL444" s="73" t="str">
        <f>IF($E444="","",'【様式１】教育課程特例校指定申請書（新規）'!$F$118)</f>
        <v/>
      </c>
      <c r="AM444" s="73" t="str">
        <f>IF($E444="","",'【様式１】教育課程特例校指定申請書（新規）'!$F$124)</f>
        <v/>
      </c>
      <c r="AN444" s="73" t="str">
        <f>IF($E444="","",'【様式１】教育課程特例校指定申請書（新規）'!$F$125)</f>
        <v/>
      </c>
      <c r="AO444" s="73" t="str">
        <f>IF($E444="","",'【様式１】教育課程特例校指定申請書（新規）'!$F$126)</f>
        <v/>
      </c>
      <c r="AP444" s="73" t="str">
        <f>IF($E444="","",'【様式１】教育課程特例校指定申請書（新規）'!$F$127)</f>
        <v/>
      </c>
      <c r="AQ444" s="73" t="str">
        <f>IF($E444="","",'【様式１】教育課程特例校指定申請書（新規）'!$F$128)</f>
        <v/>
      </c>
      <c r="AR444" s="73" t="str">
        <f>IF($E444="","",'【様式１】教育課程特例校指定申請書（新規）'!$F$129)</f>
        <v/>
      </c>
      <c r="AS444" s="74" t="str">
        <f t="shared" si="6"/>
        <v/>
      </c>
    </row>
    <row r="445" spans="1:45">
      <c r="A445" s="64" t="str">
        <f>IF(E445="","",'【様式１】教育課程特例校指定申請書（新規）'!E$22)</f>
        <v/>
      </c>
      <c r="B445" s="65" t="str">
        <f>IF(E445="","",'【様式１】教育課程特例校指定申請書（新規）'!E$20)</f>
        <v/>
      </c>
      <c r="C445" s="65" t="str">
        <f>IF(E445="","",'【様式１】教育課程特例校指定申請書（新規）'!E$19)</f>
        <v/>
      </c>
      <c r="D445" s="70" t="str">
        <f>IF(E445="","",IF('【様式１】教育課程特例校指定申請書（新規）'!E$17="私立（学校法人立）","私立",IF('【様式１】教育課程特例校指定申請書（新規）'!E$17="私立（学校設置会社立）","株立",'【様式１】教育課程特例校指定申請書（新規）'!E$17)))</f>
        <v/>
      </c>
      <c r="E445" s="67"/>
      <c r="F445" s="70" t="str">
        <f>IF(E445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5" s="70" t="str">
        <f>IF(E445="","",IF(MONTH('【様式１】教育課程特例校指定申請書（新規）'!J$5)&lt;4,YEAR('【様式１】教育課程特例校指定申請書（新規）'!J$5),YEAR('【様式１】教育課程特例校指定申請書（新規）'!J$5)+1)+0.4)</f>
        <v/>
      </c>
      <c r="H445" s="65"/>
      <c r="I445" s="65"/>
      <c r="J445" s="65"/>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73" t="str">
        <f>IF($E445="","",'【様式１】教育課程特例校指定申請書（新規）'!$F$113)</f>
        <v/>
      </c>
      <c r="AH445" s="73" t="str">
        <f>IF($E445="","",'【様式１】教育課程特例校指定申請書（新規）'!$F$114)</f>
        <v/>
      </c>
      <c r="AI445" s="73" t="str">
        <f>IF($E445="","",'【様式１】教育課程特例校指定申請書（新規）'!$F$115)</f>
        <v/>
      </c>
      <c r="AJ445" s="73" t="str">
        <f>IF($E445="","",'【様式１】教育課程特例校指定申請書（新規）'!$F$116)</f>
        <v/>
      </c>
      <c r="AK445" s="73" t="str">
        <f>IF($E445="","",'【様式１】教育課程特例校指定申請書（新規）'!$F$117)</f>
        <v/>
      </c>
      <c r="AL445" s="73" t="str">
        <f>IF($E445="","",'【様式１】教育課程特例校指定申請書（新規）'!$F$118)</f>
        <v/>
      </c>
      <c r="AM445" s="73" t="str">
        <f>IF($E445="","",'【様式１】教育課程特例校指定申請書（新規）'!$F$124)</f>
        <v/>
      </c>
      <c r="AN445" s="73" t="str">
        <f>IF($E445="","",'【様式１】教育課程特例校指定申請書（新規）'!$F$125)</f>
        <v/>
      </c>
      <c r="AO445" s="73" t="str">
        <f>IF($E445="","",'【様式１】教育課程特例校指定申請書（新規）'!$F$126)</f>
        <v/>
      </c>
      <c r="AP445" s="73" t="str">
        <f>IF($E445="","",'【様式１】教育課程特例校指定申請書（新規）'!$F$127)</f>
        <v/>
      </c>
      <c r="AQ445" s="73" t="str">
        <f>IF($E445="","",'【様式１】教育課程特例校指定申請書（新規）'!$F$128)</f>
        <v/>
      </c>
      <c r="AR445" s="73" t="str">
        <f>IF($E445="","",'【様式１】教育課程特例校指定申請書（新規）'!$F$129)</f>
        <v/>
      </c>
      <c r="AS445" s="74" t="str">
        <f t="shared" si="6"/>
        <v/>
      </c>
    </row>
    <row r="446" spans="1:45">
      <c r="A446" s="64" t="str">
        <f>IF(E446="","",'【様式１】教育課程特例校指定申請書（新規）'!E$22)</f>
        <v/>
      </c>
      <c r="B446" s="65" t="str">
        <f>IF(E446="","",'【様式１】教育課程特例校指定申請書（新規）'!E$20)</f>
        <v/>
      </c>
      <c r="C446" s="65" t="str">
        <f>IF(E446="","",'【様式１】教育課程特例校指定申請書（新規）'!E$19)</f>
        <v/>
      </c>
      <c r="D446" s="70" t="str">
        <f>IF(E446="","",IF('【様式１】教育課程特例校指定申請書（新規）'!E$17="私立（学校法人立）","私立",IF('【様式１】教育課程特例校指定申請書（新規）'!E$17="私立（学校設置会社立）","株立",'【様式１】教育課程特例校指定申請書（新規）'!E$17)))</f>
        <v/>
      </c>
      <c r="E446" s="67"/>
      <c r="F446" s="70" t="str">
        <f>IF(E446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6" s="70" t="str">
        <f>IF(E446="","",IF(MONTH('【様式１】教育課程特例校指定申請書（新規）'!J$5)&lt;4,YEAR('【様式１】教育課程特例校指定申請書（新規）'!J$5),YEAR('【様式１】教育課程特例校指定申請書（新規）'!J$5)+1)+0.4)</f>
        <v/>
      </c>
      <c r="H446" s="65"/>
      <c r="I446" s="65"/>
      <c r="J446" s="65"/>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73" t="str">
        <f>IF($E446="","",'【様式１】教育課程特例校指定申請書（新規）'!$F$113)</f>
        <v/>
      </c>
      <c r="AH446" s="73" t="str">
        <f>IF($E446="","",'【様式１】教育課程特例校指定申請書（新規）'!$F$114)</f>
        <v/>
      </c>
      <c r="AI446" s="73" t="str">
        <f>IF($E446="","",'【様式１】教育課程特例校指定申請書（新規）'!$F$115)</f>
        <v/>
      </c>
      <c r="AJ446" s="73" t="str">
        <f>IF($E446="","",'【様式１】教育課程特例校指定申請書（新規）'!$F$116)</f>
        <v/>
      </c>
      <c r="AK446" s="73" t="str">
        <f>IF($E446="","",'【様式１】教育課程特例校指定申請書（新規）'!$F$117)</f>
        <v/>
      </c>
      <c r="AL446" s="73" t="str">
        <f>IF($E446="","",'【様式１】教育課程特例校指定申請書（新規）'!$F$118)</f>
        <v/>
      </c>
      <c r="AM446" s="73" t="str">
        <f>IF($E446="","",'【様式１】教育課程特例校指定申請書（新規）'!$F$124)</f>
        <v/>
      </c>
      <c r="AN446" s="73" t="str">
        <f>IF($E446="","",'【様式１】教育課程特例校指定申請書（新規）'!$F$125)</f>
        <v/>
      </c>
      <c r="AO446" s="73" t="str">
        <f>IF($E446="","",'【様式１】教育課程特例校指定申請書（新規）'!$F$126)</f>
        <v/>
      </c>
      <c r="AP446" s="73" t="str">
        <f>IF($E446="","",'【様式１】教育課程特例校指定申請書（新規）'!$F$127)</f>
        <v/>
      </c>
      <c r="AQ446" s="73" t="str">
        <f>IF($E446="","",'【様式１】教育課程特例校指定申請書（新規）'!$F$128)</f>
        <v/>
      </c>
      <c r="AR446" s="73" t="str">
        <f>IF($E446="","",'【様式１】教育課程特例校指定申請書（新規）'!$F$129)</f>
        <v/>
      </c>
      <c r="AS446" s="74" t="str">
        <f t="shared" si="6"/>
        <v/>
      </c>
    </row>
    <row r="447" spans="1:45">
      <c r="A447" s="64" t="str">
        <f>IF(E447="","",'【様式１】教育課程特例校指定申請書（新規）'!E$22)</f>
        <v/>
      </c>
      <c r="B447" s="65" t="str">
        <f>IF(E447="","",'【様式１】教育課程特例校指定申請書（新規）'!E$20)</f>
        <v/>
      </c>
      <c r="C447" s="65" t="str">
        <f>IF(E447="","",'【様式１】教育課程特例校指定申請書（新規）'!E$19)</f>
        <v/>
      </c>
      <c r="D447" s="70" t="str">
        <f>IF(E447="","",IF('【様式１】教育課程特例校指定申請書（新規）'!E$17="私立（学校法人立）","私立",IF('【様式１】教育課程特例校指定申請書（新規）'!E$17="私立（学校設置会社立）","株立",'【様式１】教育課程特例校指定申請書（新規）'!E$17)))</f>
        <v/>
      </c>
      <c r="E447" s="67"/>
      <c r="F447" s="70" t="str">
        <f>IF(E447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7" s="70" t="str">
        <f>IF(E447="","",IF(MONTH('【様式１】教育課程特例校指定申請書（新規）'!J$5)&lt;4,YEAR('【様式１】教育課程特例校指定申請書（新規）'!J$5),YEAR('【様式１】教育課程特例校指定申請書（新規）'!J$5)+1)+0.4)</f>
        <v/>
      </c>
      <c r="H447" s="65"/>
      <c r="I447" s="65"/>
      <c r="J447" s="65"/>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73" t="str">
        <f>IF($E447="","",'【様式１】教育課程特例校指定申請書（新規）'!$F$113)</f>
        <v/>
      </c>
      <c r="AH447" s="73" t="str">
        <f>IF($E447="","",'【様式１】教育課程特例校指定申請書（新規）'!$F$114)</f>
        <v/>
      </c>
      <c r="AI447" s="73" t="str">
        <f>IF($E447="","",'【様式１】教育課程特例校指定申請書（新規）'!$F$115)</f>
        <v/>
      </c>
      <c r="AJ447" s="73" t="str">
        <f>IF($E447="","",'【様式１】教育課程特例校指定申請書（新規）'!$F$116)</f>
        <v/>
      </c>
      <c r="AK447" s="73" t="str">
        <f>IF($E447="","",'【様式１】教育課程特例校指定申請書（新規）'!$F$117)</f>
        <v/>
      </c>
      <c r="AL447" s="73" t="str">
        <f>IF($E447="","",'【様式１】教育課程特例校指定申請書（新規）'!$F$118)</f>
        <v/>
      </c>
      <c r="AM447" s="73" t="str">
        <f>IF($E447="","",'【様式１】教育課程特例校指定申請書（新規）'!$F$124)</f>
        <v/>
      </c>
      <c r="AN447" s="73" t="str">
        <f>IF($E447="","",'【様式１】教育課程特例校指定申請書（新規）'!$F$125)</f>
        <v/>
      </c>
      <c r="AO447" s="73" t="str">
        <f>IF($E447="","",'【様式１】教育課程特例校指定申請書（新規）'!$F$126)</f>
        <v/>
      </c>
      <c r="AP447" s="73" t="str">
        <f>IF($E447="","",'【様式１】教育課程特例校指定申請書（新規）'!$F$127)</f>
        <v/>
      </c>
      <c r="AQ447" s="73" t="str">
        <f>IF($E447="","",'【様式１】教育課程特例校指定申請書（新規）'!$F$128)</f>
        <v/>
      </c>
      <c r="AR447" s="73" t="str">
        <f>IF($E447="","",'【様式１】教育課程特例校指定申請書（新規）'!$F$129)</f>
        <v/>
      </c>
      <c r="AS447" s="74" t="str">
        <f t="shared" si="6"/>
        <v/>
      </c>
    </row>
    <row r="448" spans="1:45">
      <c r="A448" s="64" t="str">
        <f>IF(E448="","",'【様式１】教育課程特例校指定申請書（新規）'!E$22)</f>
        <v/>
      </c>
      <c r="B448" s="65" t="str">
        <f>IF(E448="","",'【様式１】教育課程特例校指定申請書（新規）'!E$20)</f>
        <v/>
      </c>
      <c r="C448" s="65" t="str">
        <f>IF(E448="","",'【様式１】教育課程特例校指定申請書（新規）'!E$19)</f>
        <v/>
      </c>
      <c r="D448" s="70" t="str">
        <f>IF(E448="","",IF('【様式１】教育課程特例校指定申請書（新規）'!E$17="私立（学校法人立）","私立",IF('【様式１】教育課程特例校指定申請書（新規）'!E$17="私立（学校設置会社立）","株立",'【様式１】教育課程特例校指定申請書（新規）'!E$17)))</f>
        <v/>
      </c>
      <c r="E448" s="67"/>
      <c r="F448" s="70" t="str">
        <f>IF(E448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8" s="70" t="str">
        <f>IF(E448="","",IF(MONTH('【様式１】教育課程特例校指定申請書（新規）'!J$5)&lt;4,YEAR('【様式１】教育課程特例校指定申請書（新規）'!J$5),YEAR('【様式１】教育課程特例校指定申請書（新規）'!J$5)+1)+0.4)</f>
        <v/>
      </c>
      <c r="H448" s="65"/>
      <c r="I448" s="65"/>
      <c r="J448" s="65"/>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73" t="str">
        <f>IF($E448="","",'【様式１】教育課程特例校指定申請書（新規）'!$F$113)</f>
        <v/>
      </c>
      <c r="AH448" s="73" t="str">
        <f>IF($E448="","",'【様式１】教育課程特例校指定申請書（新規）'!$F$114)</f>
        <v/>
      </c>
      <c r="AI448" s="73" t="str">
        <f>IF($E448="","",'【様式１】教育課程特例校指定申請書（新規）'!$F$115)</f>
        <v/>
      </c>
      <c r="AJ448" s="73" t="str">
        <f>IF($E448="","",'【様式１】教育課程特例校指定申請書（新規）'!$F$116)</f>
        <v/>
      </c>
      <c r="AK448" s="73" t="str">
        <f>IF($E448="","",'【様式１】教育課程特例校指定申請書（新規）'!$F$117)</f>
        <v/>
      </c>
      <c r="AL448" s="73" t="str">
        <f>IF($E448="","",'【様式１】教育課程特例校指定申請書（新規）'!$F$118)</f>
        <v/>
      </c>
      <c r="AM448" s="73" t="str">
        <f>IF($E448="","",'【様式１】教育課程特例校指定申請書（新規）'!$F$124)</f>
        <v/>
      </c>
      <c r="AN448" s="73" t="str">
        <f>IF($E448="","",'【様式１】教育課程特例校指定申請書（新規）'!$F$125)</f>
        <v/>
      </c>
      <c r="AO448" s="73" t="str">
        <f>IF($E448="","",'【様式１】教育課程特例校指定申請書（新規）'!$F$126)</f>
        <v/>
      </c>
      <c r="AP448" s="73" t="str">
        <f>IF($E448="","",'【様式１】教育課程特例校指定申請書（新規）'!$F$127)</f>
        <v/>
      </c>
      <c r="AQ448" s="73" t="str">
        <f>IF($E448="","",'【様式１】教育課程特例校指定申請書（新規）'!$F$128)</f>
        <v/>
      </c>
      <c r="AR448" s="73" t="str">
        <f>IF($E448="","",'【様式１】教育課程特例校指定申請書（新規）'!$F$129)</f>
        <v/>
      </c>
      <c r="AS448" s="74" t="str">
        <f t="shared" si="6"/>
        <v/>
      </c>
    </row>
    <row r="449" spans="1:45">
      <c r="A449" s="64" t="str">
        <f>IF(E449="","",'【様式１】教育課程特例校指定申請書（新規）'!E$22)</f>
        <v/>
      </c>
      <c r="B449" s="65" t="str">
        <f>IF(E449="","",'【様式１】教育課程特例校指定申請書（新規）'!E$20)</f>
        <v/>
      </c>
      <c r="C449" s="65" t="str">
        <f>IF(E449="","",'【様式１】教育課程特例校指定申請書（新規）'!E$19)</f>
        <v/>
      </c>
      <c r="D449" s="70" t="str">
        <f>IF(E449="","",IF('【様式１】教育課程特例校指定申請書（新規）'!E$17="私立（学校法人立）","私立",IF('【様式１】教育課程特例校指定申請書（新規）'!E$17="私立（学校設置会社立）","株立",'【様式１】教育課程特例校指定申請書（新規）'!E$17)))</f>
        <v/>
      </c>
      <c r="E449" s="67"/>
      <c r="F449" s="70" t="str">
        <f>IF(E449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49" s="70" t="str">
        <f>IF(E449="","",IF(MONTH('【様式１】教育課程特例校指定申請書（新規）'!J$5)&lt;4,YEAR('【様式１】教育課程特例校指定申請書（新規）'!J$5),YEAR('【様式１】教育課程特例校指定申請書（新規）'!J$5)+1)+0.4)</f>
        <v/>
      </c>
      <c r="H449" s="65"/>
      <c r="I449" s="65"/>
      <c r="J449" s="65"/>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73" t="str">
        <f>IF($E449="","",'【様式１】教育課程特例校指定申請書（新規）'!$F$113)</f>
        <v/>
      </c>
      <c r="AH449" s="73" t="str">
        <f>IF($E449="","",'【様式１】教育課程特例校指定申請書（新規）'!$F$114)</f>
        <v/>
      </c>
      <c r="AI449" s="73" t="str">
        <f>IF($E449="","",'【様式１】教育課程特例校指定申請書（新規）'!$F$115)</f>
        <v/>
      </c>
      <c r="AJ449" s="73" t="str">
        <f>IF($E449="","",'【様式１】教育課程特例校指定申請書（新規）'!$F$116)</f>
        <v/>
      </c>
      <c r="AK449" s="73" t="str">
        <f>IF($E449="","",'【様式１】教育課程特例校指定申請書（新規）'!$F$117)</f>
        <v/>
      </c>
      <c r="AL449" s="73" t="str">
        <f>IF($E449="","",'【様式１】教育課程特例校指定申請書（新規）'!$F$118)</f>
        <v/>
      </c>
      <c r="AM449" s="73" t="str">
        <f>IF($E449="","",'【様式１】教育課程特例校指定申請書（新規）'!$F$124)</f>
        <v/>
      </c>
      <c r="AN449" s="73" t="str">
        <f>IF($E449="","",'【様式１】教育課程特例校指定申請書（新規）'!$F$125)</f>
        <v/>
      </c>
      <c r="AO449" s="73" t="str">
        <f>IF($E449="","",'【様式１】教育課程特例校指定申請書（新規）'!$F$126)</f>
        <v/>
      </c>
      <c r="AP449" s="73" t="str">
        <f>IF($E449="","",'【様式１】教育課程特例校指定申請書（新規）'!$F$127)</f>
        <v/>
      </c>
      <c r="AQ449" s="73" t="str">
        <f>IF($E449="","",'【様式１】教育課程特例校指定申請書（新規）'!$F$128)</f>
        <v/>
      </c>
      <c r="AR449" s="73" t="str">
        <f>IF($E449="","",'【様式１】教育課程特例校指定申請書（新規）'!$F$129)</f>
        <v/>
      </c>
      <c r="AS449" s="74" t="str">
        <f t="shared" si="6"/>
        <v/>
      </c>
    </row>
    <row r="450" spans="1:45">
      <c r="A450" s="64" t="str">
        <f>IF(E450="","",'【様式１】教育課程特例校指定申請書（新規）'!E$22)</f>
        <v/>
      </c>
      <c r="B450" s="65" t="str">
        <f>IF(E450="","",'【様式１】教育課程特例校指定申請書（新規）'!E$20)</f>
        <v/>
      </c>
      <c r="C450" s="65" t="str">
        <f>IF(E450="","",'【様式１】教育課程特例校指定申請書（新規）'!E$19)</f>
        <v/>
      </c>
      <c r="D450" s="70" t="str">
        <f>IF(E450="","",IF('【様式１】教育課程特例校指定申請書（新規）'!E$17="私立（学校法人立）","私立",IF('【様式１】教育課程特例校指定申請書（新規）'!E$17="私立（学校設置会社立）","株立",'【様式１】教育課程特例校指定申請書（新規）'!E$17)))</f>
        <v/>
      </c>
      <c r="E450" s="67"/>
      <c r="F450" s="70" t="str">
        <f>IF(E450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0" s="70" t="str">
        <f>IF(E450="","",IF(MONTH('【様式１】教育課程特例校指定申請書（新規）'!J$5)&lt;4,YEAR('【様式１】教育課程特例校指定申請書（新規）'!J$5),YEAR('【様式１】教育課程特例校指定申請書（新規）'!J$5)+1)+0.4)</f>
        <v/>
      </c>
      <c r="H450" s="65"/>
      <c r="I450" s="65"/>
      <c r="J450" s="65"/>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73" t="str">
        <f>IF($E450="","",'【様式１】教育課程特例校指定申請書（新規）'!$F$113)</f>
        <v/>
      </c>
      <c r="AH450" s="73" t="str">
        <f>IF($E450="","",'【様式１】教育課程特例校指定申請書（新規）'!$F$114)</f>
        <v/>
      </c>
      <c r="AI450" s="73" t="str">
        <f>IF($E450="","",'【様式１】教育課程特例校指定申請書（新規）'!$F$115)</f>
        <v/>
      </c>
      <c r="AJ450" s="73" t="str">
        <f>IF($E450="","",'【様式１】教育課程特例校指定申請書（新規）'!$F$116)</f>
        <v/>
      </c>
      <c r="AK450" s="73" t="str">
        <f>IF($E450="","",'【様式１】教育課程特例校指定申請書（新規）'!$F$117)</f>
        <v/>
      </c>
      <c r="AL450" s="73" t="str">
        <f>IF($E450="","",'【様式１】教育課程特例校指定申請書（新規）'!$F$118)</f>
        <v/>
      </c>
      <c r="AM450" s="73" t="str">
        <f>IF($E450="","",'【様式１】教育課程特例校指定申請書（新規）'!$F$124)</f>
        <v/>
      </c>
      <c r="AN450" s="73" t="str">
        <f>IF($E450="","",'【様式１】教育課程特例校指定申請書（新規）'!$F$125)</f>
        <v/>
      </c>
      <c r="AO450" s="73" t="str">
        <f>IF($E450="","",'【様式１】教育課程特例校指定申請書（新規）'!$F$126)</f>
        <v/>
      </c>
      <c r="AP450" s="73" t="str">
        <f>IF($E450="","",'【様式１】教育課程特例校指定申請書（新規）'!$F$127)</f>
        <v/>
      </c>
      <c r="AQ450" s="73" t="str">
        <f>IF($E450="","",'【様式１】教育課程特例校指定申請書（新規）'!$F$128)</f>
        <v/>
      </c>
      <c r="AR450" s="73" t="str">
        <f>IF($E450="","",'【様式１】教育課程特例校指定申請書（新規）'!$F$129)</f>
        <v/>
      </c>
      <c r="AS450" s="74" t="str">
        <f t="shared" si="6"/>
        <v/>
      </c>
    </row>
    <row r="451" spans="1:45">
      <c r="A451" s="64" t="str">
        <f>IF(E451="","",'【様式１】教育課程特例校指定申請書（新規）'!E$22)</f>
        <v/>
      </c>
      <c r="B451" s="65" t="str">
        <f>IF(E451="","",'【様式１】教育課程特例校指定申請書（新規）'!E$20)</f>
        <v/>
      </c>
      <c r="C451" s="65" t="str">
        <f>IF(E451="","",'【様式１】教育課程特例校指定申請書（新規）'!E$19)</f>
        <v/>
      </c>
      <c r="D451" s="70" t="str">
        <f>IF(E451="","",IF('【様式１】教育課程特例校指定申請書（新規）'!E$17="私立（学校法人立）","私立",IF('【様式１】教育課程特例校指定申請書（新規）'!E$17="私立（学校設置会社立）","株立",'【様式１】教育課程特例校指定申請書（新規）'!E$17)))</f>
        <v/>
      </c>
      <c r="E451" s="67"/>
      <c r="F451" s="70" t="str">
        <f>IF(E451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1" s="70" t="str">
        <f>IF(E451="","",IF(MONTH('【様式１】教育課程特例校指定申請書（新規）'!J$5)&lt;4,YEAR('【様式１】教育課程特例校指定申請書（新規）'!J$5),YEAR('【様式１】教育課程特例校指定申請書（新規）'!J$5)+1)+0.4)</f>
        <v/>
      </c>
      <c r="H451" s="65"/>
      <c r="I451" s="65"/>
      <c r="J451" s="65"/>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73" t="str">
        <f>IF($E451="","",'【様式１】教育課程特例校指定申請書（新規）'!$F$113)</f>
        <v/>
      </c>
      <c r="AH451" s="73" t="str">
        <f>IF($E451="","",'【様式１】教育課程特例校指定申請書（新規）'!$F$114)</f>
        <v/>
      </c>
      <c r="AI451" s="73" t="str">
        <f>IF($E451="","",'【様式１】教育課程特例校指定申請書（新規）'!$F$115)</f>
        <v/>
      </c>
      <c r="AJ451" s="73" t="str">
        <f>IF($E451="","",'【様式１】教育課程特例校指定申請書（新規）'!$F$116)</f>
        <v/>
      </c>
      <c r="AK451" s="73" t="str">
        <f>IF($E451="","",'【様式１】教育課程特例校指定申請書（新規）'!$F$117)</f>
        <v/>
      </c>
      <c r="AL451" s="73" t="str">
        <f>IF($E451="","",'【様式１】教育課程特例校指定申請書（新規）'!$F$118)</f>
        <v/>
      </c>
      <c r="AM451" s="73" t="str">
        <f>IF($E451="","",'【様式１】教育課程特例校指定申請書（新規）'!$F$124)</f>
        <v/>
      </c>
      <c r="AN451" s="73" t="str">
        <f>IF($E451="","",'【様式１】教育課程特例校指定申請書（新規）'!$F$125)</f>
        <v/>
      </c>
      <c r="AO451" s="73" t="str">
        <f>IF($E451="","",'【様式１】教育課程特例校指定申請書（新規）'!$F$126)</f>
        <v/>
      </c>
      <c r="AP451" s="73" t="str">
        <f>IF($E451="","",'【様式１】教育課程特例校指定申請書（新規）'!$F$127)</f>
        <v/>
      </c>
      <c r="AQ451" s="73" t="str">
        <f>IF($E451="","",'【様式１】教育課程特例校指定申請書（新規）'!$F$128)</f>
        <v/>
      </c>
      <c r="AR451" s="73" t="str">
        <f>IF($E451="","",'【様式１】教育課程特例校指定申請書（新規）'!$F$129)</f>
        <v/>
      </c>
      <c r="AS451" s="74" t="str">
        <f t="shared" si="6"/>
        <v/>
      </c>
    </row>
    <row r="452" spans="1:45">
      <c r="A452" s="64" t="str">
        <f>IF(E452="","",'【様式１】教育課程特例校指定申請書（新規）'!E$22)</f>
        <v/>
      </c>
      <c r="B452" s="65" t="str">
        <f>IF(E452="","",'【様式１】教育課程特例校指定申請書（新規）'!E$20)</f>
        <v/>
      </c>
      <c r="C452" s="65" t="str">
        <f>IF(E452="","",'【様式１】教育課程特例校指定申請書（新規）'!E$19)</f>
        <v/>
      </c>
      <c r="D452" s="70" t="str">
        <f>IF(E452="","",IF('【様式１】教育課程特例校指定申請書（新規）'!E$17="私立（学校法人立）","私立",IF('【様式１】教育課程特例校指定申請書（新規）'!E$17="私立（学校設置会社立）","株立",'【様式１】教育課程特例校指定申請書（新規）'!E$17)))</f>
        <v/>
      </c>
      <c r="E452" s="67"/>
      <c r="F452" s="70" t="str">
        <f>IF(E452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2" s="70" t="str">
        <f>IF(E452="","",IF(MONTH('【様式１】教育課程特例校指定申請書（新規）'!J$5)&lt;4,YEAR('【様式１】教育課程特例校指定申請書（新規）'!J$5),YEAR('【様式１】教育課程特例校指定申請書（新規）'!J$5)+1)+0.4)</f>
        <v/>
      </c>
      <c r="H452" s="65"/>
      <c r="I452" s="65"/>
      <c r="J452" s="65"/>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73" t="str">
        <f>IF($E452="","",'【様式１】教育課程特例校指定申請書（新規）'!$F$113)</f>
        <v/>
      </c>
      <c r="AH452" s="73" t="str">
        <f>IF($E452="","",'【様式１】教育課程特例校指定申請書（新規）'!$F$114)</f>
        <v/>
      </c>
      <c r="AI452" s="73" t="str">
        <f>IF($E452="","",'【様式１】教育課程特例校指定申請書（新規）'!$F$115)</f>
        <v/>
      </c>
      <c r="AJ452" s="73" t="str">
        <f>IF($E452="","",'【様式１】教育課程特例校指定申請書（新規）'!$F$116)</f>
        <v/>
      </c>
      <c r="AK452" s="73" t="str">
        <f>IF($E452="","",'【様式１】教育課程特例校指定申請書（新規）'!$F$117)</f>
        <v/>
      </c>
      <c r="AL452" s="73" t="str">
        <f>IF($E452="","",'【様式１】教育課程特例校指定申請書（新規）'!$F$118)</f>
        <v/>
      </c>
      <c r="AM452" s="73" t="str">
        <f>IF($E452="","",'【様式１】教育課程特例校指定申請書（新規）'!$F$124)</f>
        <v/>
      </c>
      <c r="AN452" s="73" t="str">
        <f>IF($E452="","",'【様式１】教育課程特例校指定申請書（新規）'!$F$125)</f>
        <v/>
      </c>
      <c r="AO452" s="73" t="str">
        <f>IF($E452="","",'【様式１】教育課程特例校指定申請書（新規）'!$F$126)</f>
        <v/>
      </c>
      <c r="AP452" s="73" t="str">
        <f>IF($E452="","",'【様式１】教育課程特例校指定申請書（新規）'!$F$127)</f>
        <v/>
      </c>
      <c r="AQ452" s="73" t="str">
        <f>IF($E452="","",'【様式１】教育課程特例校指定申請書（新規）'!$F$128)</f>
        <v/>
      </c>
      <c r="AR452" s="73" t="str">
        <f>IF($E452="","",'【様式１】教育課程特例校指定申請書（新規）'!$F$129)</f>
        <v/>
      </c>
      <c r="AS452" s="74" t="str">
        <f t="shared" si="6"/>
        <v/>
      </c>
    </row>
    <row r="453" spans="1:45">
      <c r="A453" s="64" t="str">
        <f>IF(E453="","",'【様式１】教育課程特例校指定申請書（新規）'!E$22)</f>
        <v/>
      </c>
      <c r="B453" s="65" t="str">
        <f>IF(E453="","",'【様式１】教育課程特例校指定申請書（新規）'!E$20)</f>
        <v/>
      </c>
      <c r="C453" s="65" t="str">
        <f>IF(E453="","",'【様式１】教育課程特例校指定申請書（新規）'!E$19)</f>
        <v/>
      </c>
      <c r="D453" s="70" t="str">
        <f>IF(E453="","",IF('【様式１】教育課程特例校指定申請書（新規）'!E$17="私立（学校法人立）","私立",IF('【様式１】教育課程特例校指定申請書（新規）'!E$17="私立（学校設置会社立）","株立",'【様式１】教育課程特例校指定申請書（新規）'!E$17)))</f>
        <v/>
      </c>
      <c r="E453" s="67"/>
      <c r="F453" s="70" t="str">
        <f>IF(E453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3" s="70" t="str">
        <f>IF(E453="","",IF(MONTH('【様式１】教育課程特例校指定申請書（新規）'!J$5)&lt;4,YEAR('【様式１】教育課程特例校指定申請書（新規）'!J$5),YEAR('【様式１】教育課程特例校指定申請書（新規）'!J$5)+1)+0.4)</f>
        <v/>
      </c>
      <c r="H453" s="65"/>
      <c r="I453" s="65"/>
      <c r="J453" s="65"/>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73" t="str">
        <f>IF($E453="","",'【様式１】教育課程特例校指定申請書（新規）'!$F$113)</f>
        <v/>
      </c>
      <c r="AH453" s="73" t="str">
        <f>IF($E453="","",'【様式１】教育課程特例校指定申請書（新規）'!$F$114)</f>
        <v/>
      </c>
      <c r="AI453" s="73" t="str">
        <f>IF($E453="","",'【様式１】教育課程特例校指定申請書（新規）'!$F$115)</f>
        <v/>
      </c>
      <c r="AJ453" s="73" t="str">
        <f>IF($E453="","",'【様式１】教育課程特例校指定申請書（新規）'!$F$116)</f>
        <v/>
      </c>
      <c r="AK453" s="73" t="str">
        <f>IF($E453="","",'【様式１】教育課程特例校指定申請書（新規）'!$F$117)</f>
        <v/>
      </c>
      <c r="AL453" s="73" t="str">
        <f>IF($E453="","",'【様式１】教育課程特例校指定申請書（新規）'!$F$118)</f>
        <v/>
      </c>
      <c r="AM453" s="73" t="str">
        <f>IF($E453="","",'【様式１】教育課程特例校指定申請書（新規）'!$F$124)</f>
        <v/>
      </c>
      <c r="AN453" s="73" t="str">
        <f>IF($E453="","",'【様式１】教育課程特例校指定申請書（新規）'!$F$125)</f>
        <v/>
      </c>
      <c r="AO453" s="73" t="str">
        <f>IF($E453="","",'【様式１】教育課程特例校指定申請書（新規）'!$F$126)</f>
        <v/>
      </c>
      <c r="AP453" s="73" t="str">
        <f>IF($E453="","",'【様式１】教育課程特例校指定申請書（新規）'!$F$127)</f>
        <v/>
      </c>
      <c r="AQ453" s="73" t="str">
        <f>IF($E453="","",'【様式１】教育課程特例校指定申請書（新規）'!$F$128)</f>
        <v/>
      </c>
      <c r="AR453" s="73" t="str">
        <f>IF($E453="","",'【様式１】教育課程特例校指定申請書（新規）'!$F$129)</f>
        <v/>
      </c>
      <c r="AS453" s="74" t="str">
        <f t="shared" si="6"/>
        <v/>
      </c>
    </row>
    <row r="454" spans="1:45">
      <c r="A454" s="64" t="str">
        <f>IF(E454="","",'【様式１】教育課程特例校指定申請書（新規）'!E$22)</f>
        <v/>
      </c>
      <c r="B454" s="65" t="str">
        <f>IF(E454="","",'【様式１】教育課程特例校指定申請書（新規）'!E$20)</f>
        <v/>
      </c>
      <c r="C454" s="65" t="str">
        <f>IF(E454="","",'【様式１】教育課程特例校指定申請書（新規）'!E$19)</f>
        <v/>
      </c>
      <c r="D454" s="70" t="str">
        <f>IF(E454="","",IF('【様式１】教育課程特例校指定申請書（新規）'!E$17="私立（学校法人立）","私立",IF('【様式１】教育課程特例校指定申請書（新規）'!E$17="私立（学校設置会社立）","株立",'【様式１】教育課程特例校指定申請書（新規）'!E$17)))</f>
        <v/>
      </c>
      <c r="E454" s="67"/>
      <c r="F454" s="70" t="str">
        <f>IF(E454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4" s="70" t="str">
        <f>IF(E454="","",IF(MONTH('【様式１】教育課程特例校指定申請書（新規）'!J$5)&lt;4,YEAR('【様式１】教育課程特例校指定申請書（新規）'!J$5),YEAR('【様式１】教育課程特例校指定申請書（新規）'!J$5)+1)+0.4)</f>
        <v/>
      </c>
      <c r="H454" s="65"/>
      <c r="I454" s="65"/>
      <c r="J454" s="65"/>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73" t="str">
        <f>IF($E454="","",'【様式１】教育課程特例校指定申請書（新規）'!$F$113)</f>
        <v/>
      </c>
      <c r="AH454" s="73" t="str">
        <f>IF($E454="","",'【様式１】教育課程特例校指定申請書（新規）'!$F$114)</f>
        <v/>
      </c>
      <c r="AI454" s="73" t="str">
        <f>IF($E454="","",'【様式１】教育課程特例校指定申請書（新規）'!$F$115)</f>
        <v/>
      </c>
      <c r="AJ454" s="73" t="str">
        <f>IF($E454="","",'【様式１】教育課程特例校指定申請書（新規）'!$F$116)</f>
        <v/>
      </c>
      <c r="AK454" s="73" t="str">
        <f>IF($E454="","",'【様式１】教育課程特例校指定申請書（新規）'!$F$117)</f>
        <v/>
      </c>
      <c r="AL454" s="73" t="str">
        <f>IF($E454="","",'【様式１】教育課程特例校指定申請書（新規）'!$F$118)</f>
        <v/>
      </c>
      <c r="AM454" s="73" t="str">
        <f>IF($E454="","",'【様式１】教育課程特例校指定申請書（新規）'!$F$124)</f>
        <v/>
      </c>
      <c r="AN454" s="73" t="str">
        <f>IF($E454="","",'【様式１】教育課程特例校指定申請書（新規）'!$F$125)</f>
        <v/>
      </c>
      <c r="AO454" s="73" t="str">
        <f>IF($E454="","",'【様式１】教育課程特例校指定申請書（新規）'!$F$126)</f>
        <v/>
      </c>
      <c r="AP454" s="73" t="str">
        <f>IF($E454="","",'【様式１】教育課程特例校指定申請書（新規）'!$F$127)</f>
        <v/>
      </c>
      <c r="AQ454" s="73" t="str">
        <f>IF($E454="","",'【様式１】教育課程特例校指定申請書（新規）'!$F$128)</f>
        <v/>
      </c>
      <c r="AR454" s="73" t="str">
        <f>IF($E454="","",'【様式１】教育課程特例校指定申請書（新規）'!$F$129)</f>
        <v/>
      </c>
      <c r="AS454" s="74" t="str">
        <f t="shared" si="6"/>
        <v/>
      </c>
    </row>
    <row r="455" spans="1:45">
      <c r="A455" s="64" t="str">
        <f>IF(E455="","",'【様式１】教育課程特例校指定申請書（新規）'!E$22)</f>
        <v/>
      </c>
      <c r="B455" s="65" t="str">
        <f>IF(E455="","",'【様式１】教育課程特例校指定申請書（新規）'!E$20)</f>
        <v/>
      </c>
      <c r="C455" s="65" t="str">
        <f>IF(E455="","",'【様式１】教育課程特例校指定申請書（新規）'!E$19)</f>
        <v/>
      </c>
      <c r="D455" s="70" t="str">
        <f>IF(E455="","",IF('【様式１】教育課程特例校指定申請書（新規）'!E$17="私立（学校法人立）","私立",IF('【様式１】教育課程特例校指定申請書（新規）'!E$17="私立（学校設置会社立）","株立",'【様式１】教育課程特例校指定申請書（新規）'!E$17)))</f>
        <v/>
      </c>
      <c r="E455" s="67"/>
      <c r="F455" s="70" t="str">
        <f>IF(E455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5" s="70" t="str">
        <f>IF(E455="","",IF(MONTH('【様式１】教育課程特例校指定申請書（新規）'!J$5)&lt;4,YEAR('【様式１】教育課程特例校指定申請書（新規）'!J$5),YEAR('【様式１】教育課程特例校指定申請書（新規）'!J$5)+1)+0.4)</f>
        <v/>
      </c>
      <c r="H455" s="65"/>
      <c r="I455" s="65"/>
      <c r="J455" s="65"/>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73" t="str">
        <f>IF($E455="","",'【様式１】教育課程特例校指定申請書（新規）'!$F$113)</f>
        <v/>
      </c>
      <c r="AH455" s="73" t="str">
        <f>IF($E455="","",'【様式１】教育課程特例校指定申請書（新規）'!$F$114)</f>
        <v/>
      </c>
      <c r="AI455" s="73" t="str">
        <f>IF($E455="","",'【様式１】教育課程特例校指定申請書（新規）'!$F$115)</f>
        <v/>
      </c>
      <c r="AJ455" s="73" t="str">
        <f>IF($E455="","",'【様式１】教育課程特例校指定申請書（新規）'!$F$116)</f>
        <v/>
      </c>
      <c r="AK455" s="73" t="str">
        <f>IF($E455="","",'【様式１】教育課程特例校指定申請書（新規）'!$F$117)</f>
        <v/>
      </c>
      <c r="AL455" s="73" t="str">
        <f>IF($E455="","",'【様式１】教育課程特例校指定申請書（新規）'!$F$118)</f>
        <v/>
      </c>
      <c r="AM455" s="73" t="str">
        <f>IF($E455="","",'【様式１】教育課程特例校指定申請書（新規）'!$F$124)</f>
        <v/>
      </c>
      <c r="AN455" s="73" t="str">
        <f>IF($E455="","",'【様式１】教育課程特例校指定申請書（新規）'!$F$125)</f>
        <v/>
      </c>
      <c r="AO455" s="73" t="str">
        <f>IF($E455="","",'【様式１】教育課程特例校指定申請書（新規）'!$F$126)</f>
        <v/>
      </c>
      <c r="AP455" s="73" t="str">
        <f>IF($E455="","",'【様式１】教育課程特例校指定申請書（新規）'!$F$127)</f>
        <v/>
      </c>
      <c r="AQ455" s="73" t="str">
        <f>IF($E455="","",'【様式１】教育課程特例校指定申請書（新規）'!$F$128)</f>
        <v/>
      </c>
      <c r="AR455" s="73" t="str">
        <f>IF($E455="","",'【様式１】教育課程特例校指定申請書（新規）'!$F$129)</f>
        <v/>
      </c>
      <c r="AS455" s="74" t="str">
        <f t="shared" si="6"/>
        <v/>
      </c>
    </row>
    <row r="456" spans="1:45">
      <c r="A456" s="64" t="str">
        <f>IF(E456="","",'【様式１】教育課程特例校指定申請書（新規）'!E$22)</f>
        <v/>
      </c>
      <c r="B456" s="65" t="str">
        <f>IF(E456="","",'【様式１】教育課程特例校指定申請書（新規）'!E$20)</f>
        <v/>
      </c>
      <c r="C456" s="65" t="str">
        <f>IF(E456="","",'【様式１】教育課程特例校指定申請書（新規）'!E$19)</f>
        <v/>
      </c>
      <c r="D456" s="70" t="str">
        <f>IF(E456="","",IF('【様式１】教育課程特例校指定申請書（新規）'!E$17="私立（学校法人立）","私立",IF('【様式１】教育課程特例校指定申請書（新規）'!E$17="私立（学校設置会社立）","株立",'【様式１】教育課程特例校指定申請書（新規）'!E$17)))</f>
        <v/>
      </c>
      <c r="E456" s="67"/>
      <c r="F456" s="70" t="str">
        <f>IF(E456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6" s="70" t="str">
        <f>IF(E456="","",IF(MONTH('【様式１】教育課程特例校指定申請書（新規）'!J$5)&lt;4,YEAR('【様式１】教育課程特例校指定申請書（新規）'!J$5),YEAR('【様式１】教育課程特例校指定申請書（新規）'!J$5)+1)+0.4)</f>
        <v/>
      </c>
      <c r="H456" s="65"/>
      <c r="I456" s="65"/>
      <c r="J456" s="65"/>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73" t="str">
        <f>IF($E456="","",'【様式１】教育課程特例校指定申請書（新規）'!$F$113)</f>
        <v/>
      </c>
      <c r="AH456" s="73" t="str">
        <f>IF($E456="","",'【様式１】教育課程特例校指定申請書（新規）'!$F$114)</f>
        <v/>
      </c>
      <c r="AI456" s="73" t="str">
        <f>IF($E456="","",'【様式１】教育課程特例校指定申請書（新規）'!$F$115)</f>
        <v/>
      </c>
      <c r="AJ456" s="73" t="str">
        <f>IF($E456="","",'【様式１】教育課程特例校指定申請書（新規）'!$F$116)</f>
        <v/>
      </c>
      <c r="AK456" s="73" t="str">
        <f>IF($E456="","",'【様式１】教育課程特例校指定申請書（新規）'!$F$117)</f>
        <v/>
      </c>
      <c r="AL456" s="73" t="str">
        <f>IF($E456="","",'【様式１】教育課程特例校指定申請書（新規）'!$F$118)</f>
        <v/>
      </c>
      <c r="AM456" s="73" t="str">
        <f>IF($E456="","",'【様式１】教育課程特例校指定申請書（新規）'!$F$124)</f>
        <v/>
      </c>
      <c r="AN456" s="73" t="str">
        <f>IF($E456="","",'【様式１】教育課程特例校指定申請書（新規）'!$F$125)</f>
        <v/>
      </c>
      <c r="AO456" s="73" t="str">
        <f>IF($E456="","",'【様式１】教育課程特例校指定申請書（新規）'!$F$126)</f>
        <v/>
      </c>
      <c r="AP456" s="73" t="str">
        <f>IF($E456="","",'【様式１】教育課程特例校指定申請書（新規）'!$F$127)</f>
        <v/>
      </c>
      <c r="AQ456" s="73" t="str">
        <f>IF($E456="","",'【様式１】教育課程特例校指定申請書（新規）'!$F$128)</f>
        <v/>
      </c>
      <c r="AR456" s="73" t="str">
        <f>IF($E456="","",'【様式１】教育課程特例校指定申請書（新規）'!$F$129)</f>
        <v/>
      </c>
      <c r="AS456" s="74" t="str">
        <f t="shared" si="6"/>
        <v/>
      </c>
    </row>
    <row r="457" spans="1:45">
      <c r="A457" s="64" t="str">
        <f>IF(E457="","",'【様式１】教育課程特例校指定申請書（新規）'!E$22)</f>
        <v/>
      </c>
      <c r="B457" s="65" t="str">
        <f>IF(E457="","",'【様式１】教育課程特例校指定申請書（新規）'!E$20)</f>
        <v/>
      </c>
      <c r="C457" s="65" t="str">
        <f>IF(E457="","",'【様式１】教育課程特例校指定申請書（新規）'!E$19)</f>
        <v/>
      </c>
      <c r="D457" s="70" t="str">
        <f>IF(E457="","",IF('【様式１】教育課程特例校指定申請書（新規）'!E$17="私立（学校法人立）","私立",IF('【様式１】教育課程特例校指定申請書（新規）'!E$17="私立（学校設置会社立）","株立",'【様式１】教育課程特例校指定申請書（新規）'!E$17)))</f>
        <v/>
      </c>
      <c r="E457" s="67"/>
      <c r="F457" s="70" t="str">
        <f>IF(E457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7" s="70" t="str">
        <f>IF(E457="","",IF(MONTH('【様式１】教育課程特例校指定申請書（新規）'!J$5)&lt;4,YEAR('【様式１】教育課程特例校指定申請書（新規）'!J$5),YEAR('【様式１】教育課程特例校指定申請書（新規）'!J$5)+1)+0.4)</f>
        <v/>
      </c>
      <c r="H457" s="65"/>
      <c r="I457" s="65"/>
      <c r="J457" s="65"/>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73" t="str">
        <f>IF($E457="","",'【様式１】教育課程特例校指定申請書（新規）'!$F$113)</f>
        <v/>
      </c>
      <c r="AH457" s="73" t="str">
        <f>IF($E457="","",'【様式１】教育課程特例校指定申請書（新規）'!$F$114)</f>
        <v/>
      </c>
      <c r="AI457" s="73" t="str">
        <f>IF($E457="","",'【様式１】教育課程特例校指定申請書（新規）'!$F$115)</f>
        <v/>
      </c>
      <c r="AJ457" s="73" t="str">
        <f>IF($E457="","",'【様式１】教育課程特例校指定申請書（新規）'!$F$116)</f>
        <v/>
      </c>
      <c r="AK457" s="73" t="str">
        <f>IF($E457="","",'【様式１】教育課程特例校指定申請書（新規）'!$F$117)</f>
        <v/>
      </c>
      <c r="AL457" s="73" t="str">
        <f>IF($E457="","",'【様式１】教育課程特例校指定申請書（新規）'!$F$118)</f>
        <v/>
      </c>
      <c r="AM457" s="73" t="str">
        <f>IF($E457="","",'【様式１】教育課程特例校指定申請書（新規）'!$F$124)</f>
        <v/>
      </c>
      <c r="AN457" s="73" t="str">
        <f>IF($E457="","",'【様式１】教育課程特例校指定申請書（新規）'!$F$125)</f>
        <v/>
      </c>
      <c r="AO457" s="73" t="str">
        <f>IF($E457="","",'【様式１】教育課程特例校指定申請書（新規）'!$F$126)</f>
        <v/>
      </c>
      <c r="AP457" s="73" t="str">
        <f>IF($E457="","",'【様式１】教育課程特例校指定申請書（新規）'!$F$127)</f>
        <v/>
      </c>
      <c r="AQ457" s="73" t="str">
        <f>IF($E457="","",'【様式１】教育課程特例校指定申請書（新規）'!$F$128)</f>
        <v/>
      </c>
      <c r="AR457" s="73" t="str">
        <f>IF($E457="","",'【様式１】教育課程特例校指定申請書（新規）'!$F$129)</f>
        <v/>
      </c>
      <c r="AS457" s="74" t="str">
        <f t="shared" si="6"/>
        <v/>
      </c>
    </row>
    <row r="458" spans="1:45">
      <c r="A458" s="64" t="str">
        <f>IF(E458="","",'【様式１】教育課程特例校指定申請書（新規）'!E$22)</f>
        <v/>
      </c>
      <c r="B458" s="65" t="str">
        <f>IF(E458="","",'【様式１】教育課程特例校指定申請書（新規）'!E$20)</f>
        <v/>
      </c>
      <c r="C458" s="65" t="str">
        <f>IF(E458="","",'【様式１】教育課程特例校指定申請書（新規）'!E$19)</f>
        <v/>
      </c>
      <c r="D458" s="70" t="str">
        <f>IF(E458="","",IF('【様式１】教育課程特例校指定申請書（新規）'!E$17="私立（学校法人立）","私立",IF('【様式１】教育課程特例校指定申請書（新規）'!E$17="私立（学校設置会社立）","株立",'【様式１】教育課程特例校指定申請書（新規）'!E$17)))</f>
        <v/>
      </c>
      <c r="E458" s="67"/>
      <c r="F458" s="70" t="str">
        <f>IF(E458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8" s="70" t="str">
        <f>IF(E458="","",IF(MONTH('【様式１】教育課程特例校指定申請書（新規）'!J$5)&lt;4,YEAR('【様式１】教育課程特例校指定申請書（新規）'!J$5),YEAR('【様式１】教育課程特例校指定申請書（新規）'!J$5)+1)+0.4)</f>
        <v/>
      </c>
      <c r="H458" s="65"/>
      <c r="I458" s="65"/>
      <c r="J458" s="65"/>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73" t="str">
        <f>IF($E458="","",'【様式１】教育課程特例校指定申請書（新規）'!$F$113)</f>
        <v/>
      </c>
      <c r="AH458" s="73" t="str">
        <f>IF($E458="","",'【様式１】教育課程特例校指定申請書（新規）'!$F$114)</f>
        <v/>
      </c>
      <c r="AI458" s="73" t="str">
        <f>IF($E458="","",'【様式１】教育課程特例校指定申請書（新規）'!$F$115)</f>
        <v/>
      </c>
      <c r="AJ458" s="73" t="str">
        <f>IF($E458="","",'【様式１】教育課程特例校指定申請書（新規）'!$F$116)</f>
        <v/>
      </c>
      <c r="AK458" s="73" t="str">
        <f>IF($E458="","",'【様式１】教育課程特例校指定申請書（新規）'!$F$117)</f>
        <v/>
      </c>
      <c r="AL458" s="73" t="str">
        <f>IF($E458="","",'【様式１】教育課程特例校指定申請書（新規）'!$F$118)</f>
        <v/>
      </c>
      <c r="AM458" s="73" t="str">
        <f>IF($E458="","",'【様式１】教育課程特例校指定申請書（新規）'!$F$124)</f>
        <v/>
      </c>
      <c r="AN458" s="73" t="str">
        <f>IF($E458="","",'【様式１】教育課程特例校指定申請書（新規）'!$F$125)</f>
        <v/>
      </c>
      <c r="AO458" s="73" t="str">
        <f>IF($E458="","",'【様式１】教育課程特例校指定申請書（新規）'!$F$126)</f>
        <v/>
      </c>
      <c r="AP458" s="73" t="str">
        <f>IF($E458="","",'【様式１】教育課程特例校指定申請書（新規）'!$F$127)</f>
        <v/>
      </c>
      <c r="AQ458" s="73" t="str">
        <f>IF($E458="","",'【様式１】教育課程特例校指定申請書（新規）'!$F$128)</f>
        <v/>
      </c>
      <c r="AR458" s="73" t="str">
        <f>IF($E458="","",'【様式１】教育課程特例校指定申請書（新規）'!$F$129)</f>
        <v/>
      </c>
      <c r="AS458" s="74" t="str">
        <f t="shared" si="6"/>
        <v/>
      </c>
    </row>
    <row r="459" spans="1:45">
      <c r="A459" s="64" t="str">
        <f>IF(E459="","",'【様式１】教育課程特例校指定申請書（新規）'!E$22)</f>
        <v/>
      </c>
      <c r="B459" s="65" t="str">
        <f>IF(E459="","",'【様式１】教育課程特例校指定申請書（新規）'!E$20)</f>
        <v/>
      </c>
      <c r="C459" s="65" t="str">
        <f>IF(E459="","",'【様式１】教育課程特例校指定申請書（新規）'!E$19)</f>
        <v/>
      </c>
      <c r="D459" s="70" t="str">
        <f>IF(E459="","",IF('【様式１】教育課程特例校指定申請書（新規）'!E$17="私立（学校法人立）","私立",IF('【様式１】教育課程特例校指定申請書（新規）'!E$17="私立（学校設置会社立）","株立",'【様式１】教育課程特例校指定申請書（新規）'!E$17)))</f>
        <v/>
      </c>
      <c r="E459" s="67"/>
      <c r="F459" s="70" t="str">
        <f>IF(E459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59" s="70" t="str">
        <f>IF(E459="","",IF(MONTH('【様式１】教育課程特例校指定申請書（新規）'!J$5)&lt;4,YEAR('【様式１】教育課程特例校指定申請書（新規）'!J$5),YEAR('【様式１】教育課程特例校指定申請書（新規）'!J$5)+1)+0.4)</f>
        <v/>
      </c>
      <c r="H459" s="65"/>
      <c r="I459" s="65"/>
      <c r="J459" s="65"/>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73" t="str">
        <f>IF($E459="","",'【様式１】教育課程特例校指定申請書（新規）'!$F$113)</f>
        <v/>
      </c>
      <c r="AH459" s="73" t="str">
        <f>IF($E459="","",'【様式１】教育課程特例校指定申請書（新規）'!$F$114)</f>
        <v/>
      </c>
      <c r="AI459" s="73" t="str">
        <f>IF($E459="","",'【様式１】教育課程特例校指定申請書（新規）'!$F$115)</f>
        <v/>
      </c>
      <c r="AJ459" s="73" t="str">
        <f>IF($E459="","",'【様式１】教育課程特例校指定申請書（新規）'!$F$116)</f>
        <v/>
      </c>
      <c r="AK459" s="73" t="str">
        <f>IF($E459="","",'【様式１】教育課程特例校指定申請書（新規）'!$F$117)</f>
        <v/>
      </c>
      <c r="AL459" s="73" t="str">
        <f>IF($E459="","",'【様式１】教育課程特例校指定申請書（新規）'!$F$118)</f>
        <v/>
      </c>
      <c r="AM459" s="73" t="str">
        <f>IF($E459="","",'【様式１】教育課程特例校指定申請書（新規）'!$F$124)</f>
        <v/>
      </c>
      <c r="AN459" s="73" t="str">
        <f>IF($E459="","",'【様式１】教育課程特例校指定申請書（新規）'!$F$125)</f>
        <v/>
      </c>
      <c r="AO459" s="73" t="str">
        <f>IF($E459="","",'【様式１】教育課程特例校指定申請書（新規）'!$F$126)</f>
        <v/>
      </c>
      <c r="AP459" s="73" t="str">
        <f>IF($E459="","",'【様式１】教育課程特例校指定申請書（新規）'!$F$127)</f>
        <v/>
      </c>
      <c r="AQ459" s="73" t="str">
        <f>IF($E459="","",'【様式１】教育課程特例校指定申請書（新規）'!$F$128)</f>
        <v/>
      </c>
      <c r="AR459" s="73" t="str">
        <f>IF($E459="","",'【様式１】教育課程特例校指定申請書（新規）'!$F$129)</f>
        <v/>
      </c>
      <c r="AS459" s="74" t="str">
        <f t="shared" si="6"/>
        <v/>
      </c>
    </row>
    <row r="460" spans="1:45">
      <c r="A460" s="64" t="str">
        <f>IF(E460="","",'【様式１】教育課程特例校指定申請書（新規）'!E$22)</f>
        <v/>
      </c>
      <c r="B460" s="65" t="str">
        <f>IF(E460="","",'【様式１】教育課程特例校指定申請書（新規）'!E$20)</f>
        <v/>
      </c>
      <c r="C460" s="65" t="str">
        <f>IF(E460="","",'【様式１】教育課程特例校指定申請書（新規）'!E$19)</f>
        <v/>
      </c>
      <c r="D460" s="70" t="str">
        <f>IF(E460="","",IF('【様式１】教育課程特例校指定申請書（新規）'!E$17="私立（学校法人立）","私立",IF('【様式１】教育課程特例校指定申請書（新規）'!E$17="私立（学校設置会社立）","株立",'【様式１】教育課程特例校指定申請書（新規）'!E$17)))</f>
        <v/>
      </c>
      <c r="E460" s="67"/>
      <c r="F460" s="70" t="str">
        <f>IF(E460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0" s="70" t="str">
        <f>IF(E460="","",IF(MONTH('【様式１】教育課程特例校指定申請書（新規）'!J$5)&lt;4,YEAR('【様式１】教育課程特例校指定申請書（新規）'!J$5),YEAR('【様式１】教育課程特例校指定申請書（新規）'!J$5)+1)+0.4)</f>
        <v/>
      </c>
      <c r="H460" s="65"/>
      <c r="I460" s="65"/>
      <c r="J460" s="65"/>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73" t="str">
        <f>IF($E460="","",'【様式１】教育課程特例校指定申請書（新規）'!$F$113)</f>
        <v/>
      </c>
      <c r="AH460" s="73" t="str">
        <f>IF($E460="","",'【様式１】教育課程特例校指定申請書（新規）'!$F$114)</f>
        <v/>
      </c>
      <c r="AI460" s="73" t="str">
        <f>IF($E460="","",'【様式１】教育課程特例校指定申請書（新規）'!$F$115)</f>
        <v/>
      </c>
      <c r="AJ460" s="73" t="str">
        <f>IF($E460="","",'【様式１】教育課程特例校指定申請書（新規）'!$F$116)</f>
        <v/>
      </c>
      <c r="AK460" s="73" t="str">
        <f>IF($E460="","",'【様式１】教育課程特例校指定申請書（新規）'!$F$117)</f>
        <v/>
      </c>
      <c r="AL460" s="73" t="str">
        <f>IF($E460="","",'【様式１】教育課程特例校指定申請書（新規）'!$F$118)</f>
        <v/>
      </c>
      <c r="AM460" s="73" t="str">
        <f>IF($E460="","",'【様式１】教育課程特例校指定申請書（新規）'!$F$124)</f>
        <v/>
      </c>
      <c r="AN460" s="73" t="str">
        <f>IF($E460="","",'【様式１】教育課程特例校指定申請書（新規）'!$F$125)</f>
        <v/>
      </c>
      <c r="AO460" s="73" t="str">
        <f>IF($E460="","",'【様式１】教育課程特例校指定申請書（新規）'!$F$126)</f>
        <v/>
      </c>
      <c r="AP460" s="73" t="str">
        <f>IF($E460="","",'【様式１】教育課程特例校指定申請書（新規）'!$F$127)</f>
        <v/>
      </c>
      <c r="AQ460" s="73" t="str">
        <f>IF($E460="","",'【様式１】教育課程特例校指定申請書（新規）'!$F$128)</f>
        <v/>
      </c>
      <c r="AR460" s="73" t="str">
        <f>IF($E460="","",'【様式１】教育課程特例校指定申請書（新規）'!$F$129)</f>
        <v/>
      </c>
      <c r="AS460" s="74" t="str">
        <f t="shared" si="6"/>
        <v/>
      </c>
    </row>
    <row r="461" spans="1:45">
      <c r="A461" s="64" t="str">
        <f>IF(E461="","",'【様式１】教育課程特例校指定申請書（新規）'!E$22)</f>
        <v/>
      </c>
      <c r="B461" s="65" t="str">
        <f>IF(E461="","",'【様式１】教育課程特例校指定申請書（新規）'!E$20)</f>
        <v/>
      </c>
      <c r="C461" s="65" t="str">
        <f>IF(E461="","",'【様式１】教育課程特例校指定申請書（新規）'!E$19)</f>
        <v/>
      </c>
      <c r="D461" s="70" t="str">
        <f>IF(E461="","",IF('【様式１】教育課程特例校指定申請書（新規）'!E$17="私立（学校法人立）","私立",IF('【様式１】教育課程特例校指定申請書（新規）'!E$17="私立（学校設置会社立）","株立",'【様式１】教育課程特例校指定申請書（新規）'!E$17)))</f>
        <v/>
      </c>
      <c r="E461" s="67"/>
      <c r="F461" s="70" t="str">
        <f>IF(E461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1" s="70" t="str">
        <f>IF(E461="","",IF(MONTH('【様式１】教育課程特例校指定申請書（新規）'!J$5)&lt;4,YEAR('【様式１】教育課程特例校指定申請書（新規）'!J$5),YEAR('【様式１】教育課程特例校指定申請書（新規）'!J$5)+1)+0.4)</f>
        <v/>
      </c>
      <c r="H461" s="65"/>
      <c r="I461" s="65"/>
      <c r="J461" s="65"/>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73" t="str">
        <f>IF($E461="","",'【様式１】教育課程特例校指定申請書（新規）'!$F$113)</f>
        <v/>
      </c>
      <c r="AH461" s="73" t="str">
        <f>IF($E461="","",'【様式１】教育課程特例校指定申請書（新規）'!$F$114)</f>
        <v/>
      </c>
      <c r="AI461" s="73" t="str">
        <f>IF($E461="","",'【様式１】教育課程特例校指定申請書（新規）'!$F$115)</f>
        <v/>
      </c>
      <c r="AJ461" s="73" t="str">
        <f>IF($E461="","",'【様式１】教育課程特例校指定申請書（新規）'!$F$116)</f>
        <v/>
      </c>
      <c r="AK461" s="73" t="str">
        <f>IF($E461="","",'【様式１】教育課程特例校指定申請書（新規）'!$F$117)</f>
        <v/>
      </c>
      <c r="AL461" s="73" t="str">
        <f>IF($E461="","",'【様式１】教育課程特例校指定申請書（新規）'!$F$118)</f>
        <v/>
      </c>
      <c r="AM461" s="73" t="str">
        <f>IF($E461="","",'【様式１】教育課程特例校指定申請書（新規）'!$F$124)</f>
        <v/>
      </c>
      <c r="AN461" s="73" t="str">
        <f>IF($E461="","",'【様式１】教育課程特例校指定申請書（新規）'!$F$125)</f>
        <v/>
      </c>
      <c r="AO461" s="73" t="str">
        <f>IF($E461="","",'【様式１】教育課程特例校指定申請書（新規）'!$F$126)</f>
        <v/>
      </c>
      <c r="AP461" s="73" t="str">
        <f>IF($E461="","",'【様式１】教育課程特例校指定申請書（新規）'!$F$127)</f>
        <v/>
      </c>
      <c r="AQ461" s="73" t="str">
        <f>IF($E461="","",'【様式１】教育課程特例校指定申請書（新規）'!$F$128)</f>
        <v/>
      </c>
      <c r="AR461" s="73" t="str">
        <f>IF($E461="","",'【様式１】教育課程特例校指定申請書（新規）'!$F$129)</f>
        <v/>
      </c>
      <c r="AS461" s="74" t="str">
        <f t="shared" si="6"/>
        <v/>
      </c>
    </row>
    <row r="462" spans="1:45">
      <c r="A462" s="64" t="str">
        <f>IF(E462="","",'【様式１】教育課程特例校指定申請書（新規）'!E$22)</f>
        <v/>
      </c>
      <c r="B462" s="65" t="str">
        <f>IF(E462="","",'【様式１】教育課程特例校指定申請書（新規）'!E$20)</f>
        <v/>
      </c>
      <c r="C462" s="65" t="str">
        <f>IF(E462="","",'【様式１】教育課程特例校指定申請書（新規）'!E$19)</f>
        <v/>
      </c>
      <c r="D462" s="70" t="str">
        <f>IF(E462="","",IF('【様式１】教育課程特例校指定申請書（新規）'!E$17="私立（学校法人立）","私立",IF('【様式１】教育課程特例校指定申請書（新規）'!E$17="私立（学校設置会社立）","株立",'【様式１】教育課程特例校指定申請書（新規）'!E$17)))</f>
        <v/>
      </c>
      <c r="E462" s="67"/>
      <c r="F462" s="70" t="str">
        <f>IF(E462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2" s="70" t="str">
        <f>IF(E462="","",IF(MONTH('【様式１】教育課程特例校指定申請書（新規）'!J$5)&lt;4,YEAR('【様式１】教育課程特例校指定申請書（新規）'!J$5),YEAR('【様式１】教育課程特例校指定申請書（新規）'!J$5)+1)+0.4)</f>
        <v/>
      </c>
      <c r="H462" s="65"/>
      <c r="I462" s="65"/>
      <c r="J462" s="65"/>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73" t="str">
        <f>IF($E462="","",'【様式１】教育課程特例校指定申請書（新規）'!$F$113)</f>
        <v/>
      </c>
      <c r="AH462" s="73" t="str">
        <f>IF($E462="","",'【様式１】教育課程特例校指定申請書（新規）'!$F$114)</f>
        <v/>
      </c>
      <c r="AI462" s="73" t="str">
        <f>IF($E462="","",'【様式１】教育課程特例校指定申請書（新規）'!$F$115)</f>
        <v/>
      </c>
      <c r="AJ462" s="73" t="str">
        <f>IF($E462="","",'【様式１】教育課程特例校指定申請書（新規）'!$F$116)</f>
        <v/>
      </c>
      <c r="AK462" s="73" t="str">
        <f>IF($E462="","",'【様式１】教育課程特例校指定申請書（新規）'!$F$117)</f>
        <v/>
      </c>
      <c r="AL462" s="73" t="str">
        <f>IF($E462="","",'【様式１】教育課程特例校指定申請書（新規）'!$F$118)</f>
        <v/>
      </c>
      <c r="AM462" s="73" t="str">
        <f>IF($E462="","",'【様式１】教育課程特例校指定申請書（新規）'!$F$124)</f>
        <v/>
      </c>
      <c r="AN462" s="73" t="str">
        <f>IF($E462="","",'【様式１】教育課程特例校指定申請書（新規）'!$F$125)</f>
        <v/>
      </c>
      <c r="AO462" s="73" t="str">
        <f>IF($E462="","",'【様式１】教育課程特例校指定申請書（新規）'!$F$126)</f>
        <v/>
      </c>
      <c r="AP462" s="73" t="str">
        <f>IF($E462="","",'【様式１】教育課程特例校指定申請書（新規）'!$F$127)</f>
        <v/>
      </c>
      <c r="AQ462" s="73" t="str">
        <f>IF($E462="","",'【様式１】教育課程特例校指定申請書（新規）'!$F$128)</f>
        <v/>
      </c>
      <c r="AR462" s="73" t="str">
        <f>IF($E462="","",'【様式１】教育課程特例校指定申請書（新規）'!$F$129)</f>
        <v/>
      </c>
      <c r="AS462" s="74" t="str">
        <f t="shared" si="6"/>
        <v/>
      </c>
    </row>
    <row r="463" spans="1:45">
      <c r="A463" s="64" t="str">
        <f>IF(E463="","",'【様式１】教育課程特例校指定申請書（新規）'!E$22)</f>
        <v/>
      </c>
      <c r="B463" s="65" t="str">
        <f>IF(E463="","",'【様式１】教育課程特例校指定申請書（新規）'!E$20)</f>
        <v/>
      </c>
      <c r="C463" s="65" t="str">
        <f>IF(E463="","",'【様式１】教育課程特例校指定申請書（新規）'!E$19)</f>
        <v/>
      </c>
      <c r="D463" s="70" t="str">
        <f>IF(E463="","",IF('【様式１】教育課程特例校指定申請書（新規）'!E$17="私立（学校法人立）","私立",IF('【様式１】教育課程特例校指定申請書（新規）'!E$17="私立（学校設置会社立）","株立",'【様式１】教育課程特例校指定申請書（新規）'!E$17)))</f>
        <v/>
      </c>
      <c r="E463" s="67"/>
      <c r="F463" s="70" t="str">
        <f>IF(E463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3" s="70" t="str">
        <f>IF(E463="","",IF(MONTH('【様式１】教育課程特例校指定申請書（新規）'!J$5)&lt;4,YEAR('【様式１】教育課程特例校指定申請書（新規）'!J$5),YEAR('【様式１】教育課程特例校指定申請書（新規）'!J$5)+1)+0.4)</f>
        <v/>
      </c>
      <c r="H463" s="65"/>
      <c r="I463" s="65"/>
      <c r="J463" s="65"/>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73" t="str">
        <f>IF($E463="","",'【様式１】教育課程特例校指定申請書（新規）'!$F$113)</f>
        <v/>
      </c>
      <c r="AH463" s="73" t="str">
        <f>IF($E463="","",'【様式１】教育課程特例校指定申請書（新規）'!$F$114)</f>
        <v/>
      </c>
      <c r="AI463" s="73" t="str">
        <f>IF($E463="","",'【様式１】教育課程特例校指定申請書（新規）'!$F$115)</f>
        <v/>
      </c>
      <c r="AJ463" s="73" t="str">
        <f>IF($E463="","",'【様式１】教育課程特例校指定申請書（新規）'!$F$116)</f>
        <v/>
      </c>
      <c r="AK463" s="73" t="str">
        <f>IF($E463="","",'【様式１】教育課程特例校指定申請書（新規）'!$F$117)</f>
        <v/>
      </c>
      <c r="AL463" s="73" t="str">
        <f>IF($E463="","",'【様式１】教育課程特例校指定申請書（新規）'!$F$118)</f>
        <v/>
      </c>
      <c r="AM463" s="73" t="str">
        <f>IF($E463="","",'【様式１】教育課程特例校指定申請書（新規）'!$F$124)</f>
        <v/>
      </c>
      <c r="AN463" s="73" t="str">
        <f>IF($E463="","",'【様式１】教育課程特例校指定申請書（新規）'!$F$125)</f>
        <v/>
      </c>
      <c r="AO463" s="73" t="str">
        <f>IF($E463="","",'【様式１】教育課程特例校指定申請書（新規）'!$F$126)</f>
        <v/>
      </c>
      <c r="AP463" s="73" t="str">
        <f>IF($E463="","",'【様式１】教育課程特例校指定申請書（新規）'!$F$127)</f>
        <v/>
      </c>
      <c r="AQ463" s="73" t="str">
        <f>IF($E463="","",'【様式１】教育課程特例校指定申請書（新規）'!$F$128)</f>
        <v/>
      </c>
      <c r="AR463" s="73" t="str">
        <f>IF($E463="","",'【様式１】教育課程特例校指定申請書（新規）'!$F$129)</f>
        <v/>
      </c>
      <c r="AS463" s="74" t="str">
        <f t="shared" ref="AS463:AS507" si="7">IF(E463="","",IF(E462="","エラー！入力箇所を確認してください。",IF(COUNTA(K463:AF463)=0,"エラー！教育課程の特例を記入してください。","")))</f>
        <v/>
      </c>
    </row>
    <row r="464" spans="1:45">
      <c r="A464" s="64" t="str">
        <f>IF(E464="","",'【様式１】教育課程特例校指定申請書（新規）'!E$22)</f>
        <v/>
      </c>
      <c r="B464" s="65" t="str">
        <f>IF(E464="","",'【様式１】教育課程特例校指定申請書（新規）'!E$20)</f>
        <v/>
      </c>
      <c r="C464" s="65" t="str">
        <f>IF(E464="","",'【様式１】教育課程特例校指定申請書（新規）'!E$19)</f>
        <v/>
      </c>
      <c r="D464" s="70" t="str">
        <f>IF(E464="","",IF('【様式１】教育課程特例校指定申請書（新規）'!E$17="私立（学校法人立）","私立",IF('【様式１】教育課程特例校指定申請書（新規）'!E$17="私立（学校設置会社立）","株立",'【様式１】教育課程特例校指定申請書（新規）'!E$17)))</f>
        <v/>
      </c>
      <c r="E464" s="67"/>
      <c r="F464" s="70" t="str">
        <f>IF(E464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4" s="70" t="str">
        <f>IF(E464="","",IF(MONTH('【様式１】教育課程特例校指定申請書（新規）'!J$5)&lt;4,YEAR('【様式１】教育課程特例校指定申請書（新規）'!J$5),YEAR('【様式１】教育課程特例校指定申請書（新規）'!J$5)+1)+0.4)</f>
        <v/>
      </c>
      <c r="H464" s="65"/>
      <c r="I464" s="65"/>
      <c r="J464" s="65"/>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73" t="str">
        <f>IF($E464="","",'【様式１】教育課程特例校指定申請書（新規）'!$F$113)</f>
        <v/>
      </c>
      <c r="AH464" s="73" t="str">
        <f>IF($E464="","",'【様式１】教育課程特例校指定申請書（新規）'!$F$114)</f>
        <v/>
      </c>
      <c r="AI464" s="73" t="str">
        <f>IF($E464="","",'【様式１】教育課程特例校指定申請書（新規）'!$F$115)</f>
        <v/>
      </c>
      <c r="AJ464" s="73" t="str">
        <f>IF($E464="","",'【様式１】教育課程特例校指定申請書（新規）'!$F$116)</f>
        <v/>
      </c>
      <c r="AK464" s="73" t="str">
        <f>IF($E464="","",'【様式１】教育課程特例校指定申請書（新規）'!$F$117)</f>
        <v/>
      </c>
      <c r="AL464" s="73" t="str">
        <f>IF($E464="","",'【様式１】教育課程特例校指定申請書（新規）'!$F$118)</f>
        <v/>
      </c>
      <c r="AM464" s="73" t="str">
        <f>IF($E464="","",'【様式１】教育課程特例校指定申請書（新規）'!$F$124)</f>
        <v/>
      </c>
      <c r="AN464" s="73" t="str">
        <f>IF($E464="","",'【様式１】教育課程特例校指定申請書（新規）'!$F$125)</f>
        <v/>
      </c>
      <c r="AO464" s="73" t="str">
        <f>IF($E464="","",'【様式１】教育課程特例校指定申請書（新規）'!$F$126)</f>
        <v/>
      </c>
      <c r="AP464" s="73" t="str">
        <f>IF($E464="","",'【様式１】教育課程特例校指定申請書（新規）'!$F$127)</f>
        <v/>
      </c>
      <c r="AQ464" s="73" t="str">
        <f>IF($E464="","",'【様式１】教育課程特例校指定申請書（新規）'!$F$128)</f>
        <v/>
      </c>
      <c r="AR464" s="73" t="str">
        <f>IF($E464="","",'【様式１】教育課程特例校指定申請書（新規）'!$F$129)</f>
        <v/>
      </c>
      <c r="AS464" s="74" t="str">
        <f t="shared" si="7"/>
        <v/>
      </c>
    </row>
    <row r="465" spans="1:45">
      <c r="A465" s="64" t="str">
        <f>IF(E465="","",'【様式１】教育課程特例校指定申請書（新規）'!E$22)</f>
        <v/>
      </c>
      <c r="B465" s="65" t="str">
        <f>IF(E465="","",'【様式１】教育課程特例校指定申請書（新規）'!E$20)</f>
        <v/>
      </c>
      <c r="C465" s="65" t="str">
        <f>IF(E465="","",'【様式１】教育課程特例校指定申請書（新規）'!E$19)</f>
        <v/>
      </c>
      <c r="D465" s="70" t="str">
        <f>IF(E465="","",IF('【様式１】教育課程特例校指定申請書（新規）'!E$17="私立（学校法人立）","私立",IF('【様式１】教育課程特例校指定申請書（新規）'!E$17="私立（学校設置会社立）","株立",'【様式１】教育課程特例校指定申請書（新規）'!E$17)))</f>
        <v/>
      </c>
      <c r="E465" s="67"/>
      <c r="F465" s="70" t="str">
        <f>IF(E465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5" s="70" t="str">
        <f>IF(E465="","",IF(MONTH('【様式１】教育課程特例校指定申請書（新規）'!J$5)&lt;4,YEAR('【様式１】教育課程特例校指定申請書（新規）'!J$5),YEAR('【様式１】教育課程特例校指定申請書（新規）'!J$5)+1)+0.4)</f>
        <v/>
      </c>
      <c r="H465" s="65"/>
      <c r="I465" s="65"/>
      <c r="J465" s="65"/>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73" t="str">
        <f>IF($E465="","",'【様式１】教育課程特例校指定申請書（新規）'!$F$113)</f>
        <v/>
      </c>
      <c r="AH465" s="73" t="str">
        <f>IF($E465="","",'【様式１】教育課程特例校指定申請書（新規）'!$F$114)</f>
        <v/>
      </c>
      <c r="AI465" s="73" t="str">
        <f>IF($E465="","",'【様式１】教育課程特例校指定申請書（新規）'!$F$115)</f>
        <v/>
      </c>
      <c r="AJ465" s="73" t="str">
        <f>IF($E465="","",'【様式１】教育課程特例校指定申請書（新規）'!$F$116)</f>
        <v/>
      </c>
      <c r="AK465" s="73" t="str">
        <f>IF($E465="","",'【様式１】教育課程特例校指定申請書（新規）'!$F$117)</f>
        <v/>
      </c>
      <c r="AL465" s="73" t="str">
        <f>IF($E465="","",'【様式１】教育課程特例校指定申請書（新規）'!$F$118)</f>
        <v/>
      </c>
      <c r="AM465" s="73" t="str">
        <f>IF($E465="","",'【様式１】教育課程特例校指定申請書（新規）'!$F$124)</f>
        <v/>
      </c>
      <c r="AN465" s="73" t="str">
        <f>IF($E465="","",'【様式１】教育課程特例校指定申請書（新規）'!$F$125)</f>
        <v/>
      </c>
      <c r="AO465" s="73" t="str">
        <f>IF($E465="","",'【様式１】教育課程特例校指定申請書（新規）'!$F$126)</f>
        <v/>
      </c>
      <c r="AP465" s="73" t="str">
        <f>IF($E465="","",'【様式１】教育課程特例校指定申請書（新規）'!$F$127)</f>
        <v/>
      </c>
      <c r="AQ465" s="73" t="str">
        <f>IF($E465="","",'【様式１】教育課程特例校指定申請書（新規）'!$F$128)</f>
        <v/>
      </c>
      <c r="AR465" s="73" t="str">
        <f>IF($E465="","",'【様式１】教育課程特例校指定申請書（新規）'!$F$129)</f>
        <v/>
      </c>
      <c r="AS465" s="74" t="str">
        <f t="shared" si="7"/>
        <v/>
      </c>
    </row>
    <row r="466" spans="1:45">
      <c r="A466" s="64" t="str">
        <f>IF(E466="","",'【様式１】教育課程特例校指定申請書（新規）'!E$22)</f>
        <v/>
      </c>
      <c r="B466" s="65" t="str">
        <f>IF(E466="","",'【様式１】教育課程特例校指定申請書（新規）'!E$20)</f>
        <v/>
      </c>
      <c r="C466" s="65" t="str">
        <f>IF(E466="","",'【様式１】教育課程特例校指定申請書（新規）'!E$19)</f>
        <v/>
      </c>
      <c r="D466" s="70" t="str">
        <f>IF(E466="","",IF('【様式１】教育課程特例校指定申請書（新規）'!E$17="私立（学校法人立）","私立",IF('【様式１】教育課程特例校指定申請書（新規）'!E$17="私立（学校設置会社立）","株立",'【様式１】教育課程特例校指定申請書（新規）'!E$17)))</f>
        <v/>
      </c>
      <c r="E466" s="67"/>
      <c r="F466" s="70" t="str">
        <f>IF(E466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6" s="70" t="str">
        <f>IF(E466="","",IF(MONTH('【様式１】教育課程特例校指定申請書（新規）'!J$5)&lt;4,YEAR('【様式１】教育課程特例校指定申請書（新規）'!J$5),YEAR('【様式１】教育課程特例校指定申請書（新規）'!J$5)+1)+0.4)</f>
        <v/>
      </c>
      <c r="H466" s="65"/>
      <c r="I466" s="65"/>
      <c r="J466" s="65"/>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73" t="str">
        <f>IF($E466="","",'【様式１】教育課程特例校指定申請書（新規）'!$F$113)</f>
        <v/>
      </c>
      <c r="AH466" s="73" t="str">
        <f>IF($E466="","",'【様式１】教育課程特例校指定申請書（新規）'!$F$114)</f>
        <v/>
      </c>
      <c r="AI466" s="73" t="str">
        <f>IF($E466="","",'【様式１】教育課程特例校指定申請書（新規）'!$F$115)</f>
        <v/>
      </c>
      <c r="AJ466" s="73" t="str">
        <f>IF($E466="","",'【様式１】教育課程特例校指定申請書（新規）'!$F$116)</f>
        <v/>
      </c>
      <c r="AK466" s="73" t="str">
        <f>IF($E466="","",'【様式１】教育課程特例校指定申請書（新規）'!$F$117)</f>
        <v/>
      </c>
      <c r="AL466" s="73" t="str">
        <f>IF($E466="","",'【様式１】教育課程特例校指定申請書（新規）'!$F$118)</f>
        <v/>
      </c>
      <c r="AM466" s="73" t="str">
        <f>IF($E466="","",'【様式１】教育課程特例校指定申請書（新規）'!$F$124)</f>
        <v/>
      </c>
      <c r="AN466" s="73" t="str">
        <f>IF($E466="","",'【様式１】教育課程特例校指定申請書（新規）'!$F$125)</f>
        <v/>
      </c>
      <c r="AO466" s="73" t="str">
        <f>IF($E466="","",'【様式１】教育課程特例校指定申請書（新規）'!$F$126)</f>
        <v/>
      </c>
      <c r="AP466" s="73" t="str">
        <f>IF($E466="","",'【様式１】教育課程特例校指定申請書（新規）'!$F$127)</f>
        <v/>
      </c>
      <c r="AQ466" s="73" t="str">
        <f>IF($E466="","",'【様式１】教育課程特例校指定申請書（新規）'!$F$128)</f>
        <v/>
      </c>
      <c r="AR466" s="73" t="str">
        <f>IF($E466="","",'【様式１】教育課程特例校指定申請書（新規）'!$F$129)</f>
        <v/>
      </c>
      <c r="AS466" s="74" t="str">
        <f t="shared" si="7"/>
        <v/>
      </c>
    </row>
    <row r="467" spans="1:45">
      <c r="A467" s="64" t="str">
        <f>IF(E467="","",'【様式１】教育課程特例校指定申請書（新規）'!E$22)</f>
        <v/>
      </c>
      <c r="B467" s="65" t="str">
        <f>IF(E467="","",'【様式１】教育課程特例校指定申請書（新規）'!E$20)</f>
        <v/>
      </c>
      <c r="C467" s="65" t="str">
        <f>IF(E467="","",'【様式１】教育課程特例校指定申請書（新規）'!E$19)</f>
        <v/>
      </c>
      <c r="D467" s="70" t="str">
        <f>IF(E467="","",IF('【様式１】教育課程特例校指定申請書（新規）'!E$17="私立（学校法人立）","私立",IF('【様式１】教育課程特例校指定申請書（新規）'!E$17="私立（学校設置会社立）","株立",'【様式１】教育課程特例校指定申請書（新規）'!E$17)))</f>
        <v/>
      </c>
      <c r="E467" s="67"/>
      <c r="F467" s="70" t="str">
        <f>IF(E467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7" s="70" t="str">
        <f>IF(E467="","",IF(MONTH('【様式１】教育課程特例校指定申請書（新規）'!J$5)&lt;4,YEAR('【様式１】教育課程特例校指定申請書（新規）'!J$5),YEAR('【様式１】教育課程特例校指定申請書（新規）'!J$5)+1)+0.4)</f>
        <v/>
      </c>
      <c r="H467" s="65"/>
      <c r="I467" s="65"/>
      <c r="J467" s="65"/>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73" t="str">
        <f>IF($E467="","",'【様式１】教育課程特例校指定申請書（新規）'!$F$113)</f>
        <v/>
      </c>
      <c r="AH467" s="73" t="str">
        <f>IF($E467="","",'【様式１】教育課程特例校指定申請書（新規）'!$F$114)</f>
        <v/>
      </c>
      <c r="AI467" s="73" t="str">
        <f>IF($E467="","",'【様式１】教育課程特例校指定申請書（新規）'!$F$115)</f>
        <v/>
      </c>
      <c r="AJ467" s="73" t="str">
        <f>IF($E467="","",'【様式１】教育課程特例校指定申請書（新規）'!$F$116)</f>
        <v/>
      </c>
      <c r="AK467" s="73" t="str">
        <f>IF($E467="","",'【様式１】教育課程特例校指定申請書（新規）'!$F$117)</f>
        <v/>
      </c>
      <c r="AL467" s="73" t="str">
        <f>IF($E467="","",'【様式１】教育課程特例校指定申請書（新規）'!$F$118)</f>
        <v/>
      </c>
      <c r="AM467" s="73" t="str">
        <f>IF($E467="","",'【様式１】教育課程特例校指定申請書（新規）'!$F$124)</f>
        <v/>
      </c>
      <c r="AN467" s="73" t="str">
        <f>IF($E467="","",'【様式１】教育課程特例校指定申請書（新規）'!$F$125)</f>
        <v/>
      </c>
      <c r="AO467" s="73" t="str">
        <f>IF($E467="","",'【様式１】教育課程特例校指定申請書（新規）'!$F$126)</f>
        <v/>
      </c>
      <c r="AP467" s="73" t="str">
        <f>IF($E467="","",'【様式１】教育課程特例校指定申請書（新規）'!$F$127)</f>
        <v/>
      </c>
      <c r="AQ467" s="73" t="str">
        <f>IF($E467="","",'【様式１】教育課程特例校指定申請書（新規）'!$F$128)</f>
        <v/>
      </c>
      <c r="AR467" s="73" t="str">
        <f>IF($E467="","",'【様式１】教育課程特例校指定申請書（新規）'!$F$129)</f>
        <v/>
      </c>
      <c r="AS467" s="74" t="str">
        <f t="shared" si="7"/>
        <v/>
      </c>
    </row>
    <row r="468" spans="1:45">
      <c r="A468" s="64" t="str">
        <f>IF(E468="","",'【様式１】教育課程特例校指定申請書（新規）'!E$22)</f>
        <v/>
      </c>
      <c r="B468" s="65" t="str">
        <f>IF(E468="","",'【様式１】教育課程特例校指定申請書（新規）'!E$20)</f>
        <v/>
      </c>
      <c r="C468" s="65" t="str">
        <f>IF(E468="","",'【様式１】教育課程特例校指定申請書（新規）'!E$19)</f>
        <v/>
      </c>
      <c r="D468" s="70" t="str">
        <f>IF(E468="","",IF('【様式１】教育課程特例校指定申請書（新規）'!E$17="私立（学校法人立）","私立",IF('【様式１】教育課程特例校指定申請書（新規）'!E$17="私立（学校設置会社立）","株立",'【様式１】教育課程特例校指定申請書（新規）'!E$17)))</f>
        <v/>
      </c>
      <c r="E468" s="67"/>
      <c r="F468" s="70" t="str">
        <f>IF(E468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8" s="70" t="str">
        <f>IF(E468="","",IF(MONTH('【様式１】教育課程特例校指定申請書（新規）'!J$5)&lt;4,YEAR('【様式１】教育課程特例校指定申請書（新規）'!J$5),YEAR('【様式１】教育課程特例校指定申請書（新規）'!J$5)+1)+0.4)</f>
        <v/>
      </c>
      <c r="H468" s="65"/>
      <c r="I468" s="65"/>
      <c r="J468" s="65"/>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73" t="str">
        <f>IF($E468="","",'【様式１】教育課程特例校指定申請書（新規）'!$F$113)</f>
        <v/>
      </c>
      <c r="AH468" s="73" t="str">
        <f>IF($E468="","",'【様式１】教育課程特例校指定申請書（新規）'!$F$114)</f>
        <v/>
      </c>
      <c r="AI468" s="73" t="str">
        <f>IF($E468="","",'【様式１】教育課程特例校指定申請書（新規）'!$F$115)</f>
        <v/>
      </c>
      <c r="AJ468" s="73" t="str">
        <f>IF($E468="","",'【様式１】教育課程特例校指定申請書（新規）'!$F$116)</f>
        <v/>
      </c>
      <c r="AK468" s="73" t="str">
        <f>IF($E468="","",'【様式１】教育課程特例校指定申請書（新規）'!$F$117)</f>
        <v/>
      </c>
      <c r="AL468" s="73" t="str">
        <f>IF($E468="","",'【様式１】教育課程特例校指定申請書（新規）'!$F$118)</f>
        <v/>
      </c>
      <c r="AM468" s="73" t="str">
        <f>IF($E468="","",'【様式１】教育課程特例校指定申請書（新規）'!$F$124)</f>
        <v/>
      </c>
      <c r="AN468" s="73" t="str">
        <f>IF($E468="","",'【様式１】教育課程特例校指定申請書（新規）'!$F$125)</f>
        <v/>
      </c>
      <c r="AO468" s="73" t="str">
        <f>IF($E468="","",'【様式１】教育課程特例校指定申請書（新規）'!$F$126)</f>
        <v/>
      </c>
      <c r="AP468" s="73" t="str">
        <f>IF($E468="","",'【様式１】教育課程特例校指定申請書（新規）'!$F$127)</f>
        <v/>
      </c>
      <c r="AQ468" s="73" t="str">
        <f>IF($E468="","",'【様式１】教育課程特例校指定申請書（新規）'!$F$128)</f>
        <v/>
      </c>
      <c r="AR468" s="73" t="str">
        <f>IF($E468="","",'【様式１】教育課程特例校指定申請書（新規）'!$F$129)</f>
        <v/>
      </c>
      <c r="AS468" s="74" t="str">
        <f t="shared" si="7"/>
        <v/>
      </c>
    </row>
    <row r="469" spans="1:45">
      <c r="A469" s="64" t="str">
        <f>IF(E469="","",'【様式１】教育課程特例校指定申請書（新規）'!E$22)</f>
        <v/>
      </c>
      <c r="B469" s="65" t="str">
        <f>IF(E469="","",'【様式１】教育課程特例校指定申請書（新規）'!E$20)</f>
        <v/>
      </c>
      <c r="C469" s="65" t="str">
        <f>IF(E469="","",'【様式１】教育課程特例校指定申請書（新規）'!E$19)</f>
        <v/>
      </c>
      <c r="D469" s="70" t="str">
        <f>IF(E469="","",IF('【様式１】教育課程特例校指定申請書（新規）'!E$17="私立（学校法人立）","私立",IF('【様式１】教育課程特例校指定申請書（新規）'!E$17="私立（学校設置会社立）","株立",'【様式１】教育課程特例校指定申請書（新規）'!E$17)))</f>
        <v/>
      </c>
      <c r="E469" s="67"/>
      <c r="F469" s="70" t="str">
        <f>IF(E469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69" s="70" t="str">
        <f>IF(E469="","",IF(MONTH('【様式１】教育課程特例校指定申請書（新規）'!J$5)&lt;4,YEAR('【様式１】教育課程特例校指定申請書（新規）'!J$5),YEAR('【様式１】教育課程特例校指定申請書（新規）'!J$5)+1)+0.4)</f>
        <v/>
      </c>
      <c r="H469" s="65"/>
      <c r="I469" s="65"/>
      <c r="J469" s="65"/>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73" t="str">
        <f>IF($E469="","",'【様式１】教育課程特例校指定申請書（新規）'!$F$113)</f>
        <v/>
      </c>
      <c r="AH469" s="73" t="str">
        <f>IF($E469="","",'【様式１】教育課程特例校指定申請書（新規）'!$F$114)</f>
        <v/>
      </c>
      <c r="AI469" s="73" t="str">
        <f>IF($E469="","",'【様式１】教育課程特例校指定申請書（新規）'!$F$115)</f>
        <v/>
      </c>
      <c r="AJ469" s="73" t="str">
        <f>IF($E469="","",'【様式１】教育課程特例校指定申請書（新規）'!$F$116)</f>
        <v/>
      </c>
      <c r="AK469" s="73" t="str">
        <f>IF($E469="","",'【様式１】教育課程特例校指定申請書（新規）'!$F$117)</f>
        <v/>
      </c>
      <c r="AL469" s="73" t="str">
        <f>IF($E469="","",'【様式１】教育課程特例校指定申請書（新規）'!$F$118)</f>
        <v/>
      </c>
      <c r="AM469" s="73" t="str">
        <f>IF($E469="","",'【様式１】教育課程特例校指定申請書（新規）'!$F$124)</f>
        <v/>
      </c>
      <c r="AN469" s="73" t="str">
        <f>IF($E469="","",'【様式１】教育課程特例校指定申請書（新規）'!$F$125)</f>
        <v/>
      </c>
      <c r="AO469" s="73" t="str">
        <f>IF($E469="","",'【様式１】教育課程特例校指定申請書（新規）'!$F$126)</f>
        <v/>
      </c>
      <c r="AP469" s="73" t="str">
        <f>IF($E469="","",'【様式１】教育課程特例校指定申請書（新規）'!$F$127)</f>
        <v/>
      </c>
      <c r="AQ469" s="73" t="str">
        <f>IF($E469="","",'【様式１】教育課程特例校指定申請書（新規）'!$F$128)</f>
        <v/>
      </c>
      <c r="AR469" s="73" t="str">
        <f>IF($E469="","",'【様式１】教育課程特例校指定申請書（新規）'!$F$129)</f>
        <v/>
      </c>
      <c r="AS469" s="74" t="str">
        <f t="shared" si="7"/>
        <v/>
      </c>
    </row>
    <row r="470" spans="1:45">
      <c r="A470" s="64" t="str">
        <f>IF(E470="","",'【様式１】教育課程特例校指定申請書（新規）'!E$22)</f>
        <v/>
      </c>
      <c r="B470" s="65" t="str">
        <f>IF(E470="","",'【様式１】教育課程特例校指定申請書（新規）'!E$20)</f>
        <v/>
      </c>
      <c r="C470" s="65" t="str">
        <f>IF(E470="","",'【様式１】教育課程特例校指定申請書（新規）'!E$19)</f>
        <v/>
      </c>
      <c r="D470" s="70" t="str">
        <f>IF(E470="","",IF('【様式１】教育課程特例校指定申請書（新規）'!E$17="私立（学校法人立）","私立",IF('【様式１】教育課程特例校指定申請書（新規）'!E$17="私立（学校設置会社立）","株立",'【様式１】教育課程特例校指定申請書（新規）'!E$17)))</f>
        <v/>
      </c>
      <c r="E470" s="67"/>
      <c r="F470" s="70" t="str">
        <f>IF(E470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0" s="70" t="str">
        <f>IF(E470="","",IF(MONTH('【様式１】教育課程特例校指定申請書（新規）'!J$5)&lt;4,YEAR('【様式１】教育課程特例校指定申請書（新規）'!J$5),YEAR('【様式１】教育課程特例校指定申請書（新規）'!J$5)+1)+0.4)</f>
        <v/>
      </c>
      <c r="H470" s="65"/>
      <c r="I470" s="65"/>
      <c r="J470" s="65"/>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73" t="str">
        <f>IF($E470="","",'【様式１】教育課程特例校指定申請書（新規）'!$F$113)</f>
        <v/>
      </c>
      <c r="AH470" s="73" t="str">
        <f>IF($E470="","",'【様式１】教育課程特例校指定申請書（新規）'!$F$114)</f>
        <v/>
      </c>
      <c r="AI470" s="73" t="str">
        <f>IF($E470="","",'【様式１】教育課程特例校指定申請書（新規）'!$F$115)</f>
        <v/>
      </c>
      <c r="AJ470" s="73" t="str">
        <f>IF($E470="","",'【様式１】教育課程特例校指定申請書（新規）'!$F$116)</f>
        <v/>
      </c>
      <c r="AK470" s="73" t="str">
        <f>IF($E470="","",'【様式１】教育課程特例校指定申請書（新規）'!$F$117)</f>
        <v/>
      </c>
      <c r="AL470" s="73" t="str">
        <f>IF($E470="","",'【様式１】教育課程特例校指定申請書（新規）'!$F$118)</f>
        <v/>
      </c>
      <c r="AM470" s="73" t="str">
        <f>IF($E470="","",'【様式１】教育課程特例校指定申請書（新規）'!$F$124)</f>
        <v/>
      </c>
      <c r="AN470" s="73" t="str">
        <f>IF($E470="","",'【様式１】教育課程特例校指定申請書（新規）'!$F$125)</f>
        <v/>
      </c>
      <c r="AO470" s="73" t="str">
        <f>IF($E470="","",'【様式１】教育課程特例校指定申請書（新規）'!$F$126)</f>
        <v/>
      </c>
      <c r="AP470" s="73" t="str">
        <f>IF($E470="","",'【様式１】教育課程特例校指定申請書（新規）'!$F$127)</f>
        <v/>
      </c>
      <c r="AQ470" s="73" t="str">
        <f>IF($E470="","",'【様式１】教育課程特例校指定申請書（新規）'!$F$128)</f>
        <v/>
      </c>
      <c r="AR470" s="73" t="str">
        <f>IF($E470="","",'【様式１】教育課程特例校指定申請書（新規）'!$F$129)</f>
        <v/>
      </c>
      <c r="AS470" s="74" t="str">
        <f t="shared" si="7"/>
        <v/>
      </c>
    </row>
    <row r="471" spans="1:45">
      <c r="A471" s="64" t="str">
        <f>IF(E471="","",'【様式１】教育課程特例校指定申請書（新規）'!E$22)</f>
        <v/>
      </c>
      <c r="B471" s="65" t="str">
        <f>IF(E471="","",'【様式１】教育課程特例校指定申請書（新規）'!E$20)</f>
        <v/>
      </c>
      <c r="C471" s="65" t="str">
        <f>IF(E471="","",'【様式１】教育課程特例校指定申請書（新規）'!E$19)</f>
        <v/>
      </c>
      <c r="D471" s="70" t="str">
        <f>IF(E471="","",IF('【様式１】教育課程特例校指定申請書（新規）'!E$17="私立（学校法人立）","私立",IF('【様式１】教育課程特例校指定申請書（新規）'!E$17="私立（学校設置会社立）","株立",'【様式１】教育課程特例校指定申請書（新規）'!E$17)))</f>
        <v/>
      </c>
      <c r="E471" s="67"/>
      <c r="F471" s="70" t="str">
        <f>IF(E471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1" s="70" t="str">
        <f>IF(E471="","",IF(MONTH('【様式１】教育課程特例校指定申請書（新規）'!J$5)&lt;4,YEAR('【様式１】教育課程特例校指定申請書（新規）'!J$5),YEAR('【様式１】教育課程特例校指定申請書（新規）'!J$5)+1)+0.4)</f>
        <v/>
      </c>
      <c r="H471" s="65"/>
      <c r="I471" s="65"/>
      <c r="J471" s="65"/>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73" t="str">
        <f>IF($E471="","",'【様式１】教育課程特例校指定申請書（新規）'!$F$113)</f>
        <v/>
      </c>
      <c r="AH471" s="73" t="str">
        <f>IF($E471="","",'【様式１】教育課程特例校指定申請書（新規）'!$F$114)</f>
        <v/>
      </c>
      <c r="AI471" s="73" t="str">
        <f>IF($E471="","",'【様式１】教育課程特例校指定申請書（新規）'!$F$115)</f>
        <v/>
      </c>
      <c r="AJ471" s="73" t="str">
        <f>IF($E471="","",'【様式１】教育課程特例校指定申請書（新規）'!$F$116)</f>
        <v/>
      </c>
      <c r="AK471" s="73" t="str">
        <f>IF($E471="","",'【様式１】教育課程特例校指定申請書（新規）'!$F$117)</f>
        <v/>
      </c>
      <c r="AL471" s="73" t="str">
        <f>IF($E471="","",'【様式１】教育課程特例校指定申請書（新規）'!$F$118)</f>
        <v/>
      </c>
      <c r="AM471" s="73" t="str">
        <f>IF($E471="","",'【様式１】教育課程特例校指定申請書（新規）'!$F$124)</f>
        <v/>
      </c>
      <c r="AN471" s="73" t="str">
        <f>IF($E471="","",'【様式１】教育課程特例校指定申請書（新規）'!$F$125)</f>
        <v/>
      </c>
      <c r="AO471" s="73" t="str">
        <f>IF($E471="","",'【様式１】教育課程特例校指定申請書（新規）'!$F$126)</f>
        <v/>
      </c>
      <c r="AP471" s="73" t="str">
        <f>IF($E471="","",'【様式１】教育課程特例校指定申請書（新規）'!$F$127)</f>
        <v/>
      </c>
      <c r="AQ471" s="73" t="str">
        <f>IF($E471="","",'【様式１】教育課程特例校指定申請書（新規）'!$F$128)</f>
        <v/>
      </c>
      <c r="AR471" s="73" t="str">
        <f>IF($E471="","",'【様式１】教育課程特例校指定申請書（新規）'!$F$129)</f>
        <v/>
      </c>
      <c r="AS471" s="74" t="str">
        <f t="shared" si="7"/>
        <v/>
      </c>
    </row>
    <row r="472" spans="1:45">
      <c r="A472" s="64" t="str">
        <f>IF(E472="","",'【様式１】教育課程特例校指定申請書（新規）'!E$22)</f>
        <v/>
      </c>
      <c r="B472" s="65" t="str">
        <f>IF(E472="","",'【様式１】教育課程特例校指定申請書（新規）'!E$20)</f>
        <v/>
      </c>
      <c r="C472" s="65" t="str">
        <f>IF(E472="","",'【様式１】教育課程特例校指定申請書（新規）'!E$19)</f>
        <v/>
      </c>
      <c r="D472" s="70" t="str">
        <f>IF(E472="","",IF('【様式１】教育課程特例校指定申請書（新規）'!E$17="私立（学校法人立）","私立",IF('【様式１】教育課程特例校指定申請書（新規）'!E$17="私立（学校設置会社立）","株立",'【様式１】教育課程特例校指定申請書（新規）'!E$17)))</f>
        <v/>
      </c>
      <c r="E472" s="67"/>
      <c r="F472" s="70" t="str">
        <f>IF(E472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2" s="70" t="str">
        <f>IF(E472="","",IF(MONTH('【様式１】教育課程特例校指定申請書（新規）'!J$5)&lt;4,YEAR('【様式１】教育課程特例校指定申請書（新規）'!J$5),YEAR('【様式１】教育課程特例校指定申請書（新規）'!J$5)+1)+0.4)</f>
        <v/>
      </c>
      <c r="H472" s="65"/>
      <c r="I472" s="65"/>
      <c r="J472" s="65"/>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73" t="str">
        <f>IF($E472="","",'【様式１】教育課程特例校指定申請書（新規）'!$F$113)</f>
        <v/>
      </c>
      <c r="AH472" s="73" t="str">
        <f>IF($E472="","",'【様式１】教育課程特例校指定申請書（新規）'!$F$114)</f>
        <v/>
      </c>
      <c r="AI472" s="73" t="str">
        <f>IF($E472="","",'【様式１】教育課程特例校指定申請書（新規）'!$F$115)</f>
        <v/>
      </c>
      <c r="AJ472" s="73" t="str">
        <f>IF($E472="","",'【様式１】教育課程特例校指定申請書（新規）'!$F$116)</f>
        <v/>
      </c>
      <c r="AK472" s="73" t="str">
        <f>IF($E472="","",'【様式１】教育課程特例校指定申請書（新規）'!$F$117)</f>
        <v/>
      </c>
      <c r="AL472" s="73" t="str">
        <f>IF($E472="","",'【様式１】教育課程特例校指定申請書（新規）'!$F$118)</f>
        <v/>
      </c>
      <c r="AM472" s="73" t="str">
        <f>IF($E472="","",'【様式１】教育課程特例校指定申請書（新規）'!$F$124)</f>
        <v/>
      </c>
      <c r="AN472" s="73" t="str">
        <f>IF($E472="","",'【様式１】教育課程特例校指定申請書（新規）'!$F$125)</f>
        <v/>
      </c>
      <c r="AO472" s="73" t="str">
        <f>IF($E472="","",'【様式１】教育課程特例校指定申請書（新規）'!$F$126)</f>
        <v/>
      </c>
      <c r="AP472" s="73" t="str">
        <f>IF($E472="","",'【様式１】教育課程特例校指定申請書（新規）'!$F$127)</f>
        <v/>
      </c>
      <c r="AQ472" s="73" t="str">
        <f>IF($E472="","",'【様式１】教育課程特例校指定申請書（新規）'!$F$128)</f>
        <v/>
      </c>
      <c r="AR472" s="73" t="str">
        <f>IF($E472="","",'【様式１】教育課程特例校指定申請書（新規）'!$F$129)</f>
        <v/>
      </c>
      <c r="AS472" s="74" t="str">
        <f t="shared" si="7"/>
        <v/>
      </c>
    </row>
    <row r="473" spans="1:45">
      <c r="A473" s="64" t="str">
        <f>IF(E473="","",'【様式１】教育課程特例校指定申請書（新規）'!E$22)</f>
        <v/>
      </c>
      <c r="B473" s="65" t="str">
        <f>IF(E473="","",'【様式１】教育課程特例校指定申請書（新規）'!E$20)</f>
        <v/>
      </c>
      <c r="C473" s="65" t="str">
        <f>IF(E473="","",'【様式１】教育課程特例校指定申請書（新規）'!E$19)</f>
        <v/>
      </c>
      <c r="D473" s="70" t="str">
        <f>IF(E473="","",IF('【様式１】教育課程特例校指定申請書（新規）'!E$17="私立（学校法人立）","私立",IF('【様式１】教育課程特例校指定申請書（新規）'!E$17="私立（学校設置会社立）","株立",'【様式１】教育課程特例校指定申請書（新規）'!E$17)))</f>
        <v/>
      </c>
      <c r="E473" s="67"/>
      <c r="F473" s="70" t="str">
        <f>IF(E473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3" s="70" t="str">
        <f>IF(E473="","",IF(MONTH('【様式１】教育課程特例校指定申請書（新規）'!J$5)&lt;4,YEAR('【様式１】教育課程特例校指定申請書（新規）'!J$5),YEAR('【様式１】教育課程特例校指定申請書（新規）'!J$5)+1)+0.4)</f>
        <v/>
      </c>
      <c r="H473" s="65"/>
      <c r="I473" s="65"/>
      <c r="J473" s="65"/>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73" t="str">
        <f>IF($E473="","",'【様式１】教育課程特例校指定申請書（新規）'!$F$113)</f>
        <v/>
      </c>
      <c r="AH473" s="73" t="str">
        <f>IF($E473="","",'【様式１】教育課程特例校指定申請書（新規）'!$F$114)</f>
        <v/>
      </c>
      <c r="AI473" s="73" t="str">
        <f>IF($E473="","",'【様式１】教育課程特例校指定申請書（新規）'!$F$115)</f>
        <v/>
      </c>
      <c r="AJ473" s="73" t="str">
        <f>IF($E473="","",'【様式１】教育課程特例校指定申請書（新規）'!$F$116)</f>
        <v/>
      </c>
      <c r="AK473" s="73" t="str">
        <f>IF($E473="","",'【様式１】教育課程特例校指定申請書（新規）'!$F$117)</f>
        <v/>
      </c>
      <c r="AL473" s="73" t="str">
        <f>IF($E473="","",'【様式１】教育課程特例校指定申請書（新規）'!$F$118)</f>
        <v/>
      </c>
      <c r="AM473" s="73" t="str">
        <f>IF($E473="","",'【様式１】教育課程特例校指定申請書（新規）'!$F$124)</f>
        <v/>
      </c>
      <c r="AN473" s="73" t="str">
        <f>IF($E473="","",'【様式１】教育課程特例校指定申請書（新規）'!$F$125)</f>
        <v/>
      </c>
      <c r="AO473" s="73" t="str">
        <f>IF($E473="","",'【様式１】教育課程特例校指定申請書（新規）'!$F$126)</f>
        <v/>
      </c>
      <c r="AP473" s="73" t="str">
        <f>IF($E473="","",'【様式１】教育課程特例校指定申請書（新規）'!$F$127)</f>
        <v/>
      </c>
      <c r="AQ473" s="73" t="str">
        <f>IF($E473="","",'【様式１】教育課程特例校指定申請書（新規）'!$F$128)</f>
        <v/>
      </c>
      <c r="AR473" s="73" t="str">
        <f>IF($E473="","",'【様式１】教育課程特例校指定申請書（新規）'!$F$129)</f>
        <v/>
      </c>
      <c r="AS473" s="74" t="str">
        <f t="shared" si="7"/>
        <v/>
      </c>
    </row>
    <row r="474" spans="1:45">
      <c r="A474" s="64" t="str">
        <f>IF(E474="","",'【様式１】教育課程特例校指定申請書（新規）'!E$22)</f>
        <v/>
      </c>
      <c r="B474" s="65" t="str">
        <f>IF(E474="","",'【様式１】教育課程特例校指定申請書（新規）'!E$20)</f>
        <v/>
      </c>
      <c r="C474" s="65" t="str">
        <f>IF(E474="","",'【様式１】教育課程特例校指定申請書（新規）'!E$19)</f>
        <v/>
      </c>
      <c r="D474" s="70" t="str">
        <f>IF(E474="","",IF('【様式１】教育課程特例校指定申請書（新規）'!E$17="私立（学校法人立）","私立",IF('【様式１】教育課程特例校指定申請書（新規）'!E$17="私立（学校設置会社立）","株立",'【様式１】教育課程特例校指定申請書（新規）'!E$17)))</f>
        <v/>
      </c>
      <c r="E474" s="67"/>
      <c r="F474" s="70" t="str">
        <f>IF(E474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4" s="70" t="str">
        <f>IF(E474="","",IF(MONTH('【様式１】教育課程特例校指定申請書（新規）'!J$5)&lt;4,YEAR('【様式１】教育課程特例校指定申請書（新規）'!J$5),YEAR('【様式１】教育課程特例校指定申請書（新規）'!J$5)+1)+0.4)</f>
        <v/>
      </c>
      <c r="H474" s="65"/>
      <c r="I474" s="65"/>
      <c r="J474" s="65"/>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73" t="str">
        <f>IF($E474="","",'【様式１】教育課程特例校指定申請書（新規）'!$F$113)</f>
        <v/>
      </c>
      <c r="AH474" s="73" t="str">
        <f>IF($E474="","",'【様式１】教育課程特例校指定申請書（新規）'!$F$114)</f>
        <v/>
      </c>
      <c r="AI474" s="73" t="str">
        <f>IF($E474="","",'【様式１】教育課程特例校指定申請書（新規）'!$F$115)</f>
        <v/>
      </c>
      <c r="AJ474" s="73" t="str">
        <f>IF($E474="","",'【様式１】教育課程特例校指定申請書（新規）'!$F$116)</f>
        <v/>
      </c>
      <c r="AK474" s="73" t="str">
        <f>IF($E474="","",'【様式１】教育課程特例校指定申請書（新規）'!$F$117)</f>
        <v/>
      </c>
      <c r="AL474" s="73" t="str">
        <f>IF($E474="","",'【様式１】教育課程特例校指定申請書（新規）'!$F$118)</f>
        <v/>
      </c>
      <c r="AM474" s="73" t="str">
        <f>IF($E474="","",'【様式１】教育課程特例校指定申請書（新規）'!$F$124)</f>
        <v/>
      </c>
      <c r="AN474" s="73" t="str">
        <f>IF($E474="","",'【様式１】教育課程特例校指定申請書（新規）'!$F$125)</f>
        <v/>
      </c>
      <c r="AO474" s="73" t="str">
        <f>IF($E474="","",'【様式１】教育課程特例校指定申請書（新規）'!$F$126)</f>
        <v/>
      </c>
      <c r="AP474" s="73" t="str">
        <f>IF($E474="","",'【様式１】教育課程特例校指定申請書（新規）'!$F$127)</f>
        <v/>
      </c>
      <c r="AQ474" s="73" t="str">
        <f>IF($E474="","",'【様式１】教育課程特例校指定申請書（新規）'!$F$128)</f>
        <v/>
      </c>
      <c r="AR474" s="73" t="str">
        <f>IF($E474="","",'【様式１】教育課程特例校指定申請書（新規）'!$F$129)</f>
        <v/>
      </c>
      <c r="AS474" s="74" t="str">
        <f t="shared" si="7"/>
        <v/>
      </c>
    </row>
    <row r="475" spans="1:45">
      <c r="A475" s="64" t="str">
        <f>IF(E475="","",'【様式１】教育課程特例校指定申請書（新規）'!E$22)</f>
        <v/>
      </c>
      <c r="B475" s="65" t="str">
        <f>IF(E475="","",'【様式１】教育課程特例校指定申請書（新規）'!E$20)</f>
        <v/>
      </c>
      <c r="C475" s="65" t="str">
        <f>IF(E475="","",'【様式１】教育課程特例校指定申請書（新規）'!E$19)</f>
        <v/>
      </c>
      <c r="D475" s="70" t="str">
        <f>IF(E475="","",IF('【様式１】教育課程特例校指定申請書（新規）'!E$17="私立（学校法人立）","私立",IF('【様式１】教育課程特例校指定申請書（新規）'!E$17="私立（学校設置会社立）","株立",'【様式１】教育課程特例校指定申請書（新規）'!E$17)))</f>
        <v/>
      </c>
      <c r="E475" s="67"/>
      <c r="F475" s="70" t="str">
        <f>IF(E475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5" s="70" t="str">
        <f>IF(E475="","",IF(MONTH('【様式１】教育課程特例校指定申請書（新規）'!J$5)&lt;4,YEAR('【様式１】教育課程特例校指定申請書（新規）'!J$5),YEAR('【様式１】教育課程特例校指定申請書（新規）'!J$5)+1)+0.4)</f>
        <v/>
      </c>
      <c r="H475" s="65"/>
      <c r="I475" s="65"/>
      <c r="J475" s="65"/>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73" t="str">
        <f>IF($E475="","",'【様式１】教育課程特例校指定申請書（新規）'!$F$113)</f>
        <v/>
      </c>
      <c r="AH475" s="73" t="str">
        <f>IF($E475="","",'【様式１】教育課程特例校指定申請書（新規）'!$F$114)</f>
        <v/>
      </c>
      <c r="AI475" s="73" t="str">
        <f>IF($E475="","",'【様式１】教育課程特例校指定申請書（新規）'!$F$115)</f>
        <v/>
      </c>
      <c r="AJ475" s="73" t="str">
        <f>IF($E475="","",'【様式１】教育課程特例校指定申請書（新規）'!$F$116)</f>
        <v/>
      </c>
      <c r="AK475" s="73" t="str">
        <f>IF($E475="","",'【様式１】教育課程特例校指定申請書（新規）'!$F$117)</f>
        <v/>
      </c>
      <c r="AL475" s="73" t="str">
        <f>IF($E475="","",'【様式１】教育課程特例校指定申請書（新規）'!$F$118)</f>
        <v/>
      </c>
      <c r="AM475" s="73" t="str">
        <f>IF($E475="","",'【様式１】教育課程特例校指定申請書（新規）'!$F$124)</f>
        <v/>
      </c>
      <c r="AN475" s="73" t="str">
        <f>IF($E475="","",'【様式１】教育課程特例校指定申請書（新規）'!$F$125)</f>
        <v/>
      </c>
      <c r="AO475" s="73" t="str">
        <f>IF($E475="","",'【様式１】教育課程特例校指定申請書（新規）'!$F$126)</f>
        <v/>
      </c>
      <c r="AP475" s="73" t="str">
        <f>IF($E475="","",'【様式１】教育課程特例校指定申請書（新規）'!$F$127)</f>
        <v/>
      </c>
      <c r="AQ475" s="73" t="str">
        <f>IF($E475="","",'【様式１】教育課程特例校指定申請書（新規）'!$F$128)</f>
        <v/>
      </c>
      <c r="AR475" s="73" t="str">
        <f>IF($E475="","",'【様式１】教育課程特例校指定申請書（新規）'!$F$129)</f>
        <v/>
      </c>
      <c r="AS475" s="74" t="str">
        <f t="shared" si="7"/>
        <v/>
      </c>
    </row>
    <row r="476" spans="1:45">
      <c r="A476" s="64" t="str">
        <f>IF(E476="","",'【様式１】教育課程特例校指定申請書（新規）'!E$22)</f>
        <v/>
      </c>
      <c r="B476" s="65" t="str">
        <f>IF(E476="","",'【様式１】教育課程特例校指定申請書（新規）'!E$20)</f>
        <v/>
      </c>
      <c r="C476" s="65" t="str">
        <f>IF(E476="","",'【様式１】教育課程特例校指定申請書（新規）'!E$19)</f>
        <v/>
      </c>
      <c r="D476" s="70" t="str">
        <f>IF(E476="","",IF('【様式１】教育課程特例校指定申請書（新規）'!E$17="私立（学校法人立）","私立",IF('【様式１】教育課程特例校指定申請書（新規）'!E$17="私立（学校設置会社立）","株立",'【様式１】教育課程特例校指定申請書（新規）'!E$17)))</f>
        <v/>
      </c>
      <c r="E476" s="67"/>
      <c r="F476" s="70" t="str">
        <f>IF(E476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6" s="70" t="str">
        <f>IF(E476="","",IF(MONTH('【様式１】教育課程特例校指定申請書（新規）'!J$5)&lt;4,YEAR('【様式１】教育課程特例校指定申請書（新規）'!J$5),YEAR('【様式１】教育課程特例校指定申請書（新規）'!J$5)+1)+0.4)</f>
        <v/>
      </c>
      <c r="H476" s="65"/>
      <c r="I476" s="65"/>
      <c r="J476" s="65"/>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73" t="str">
        <f>IF($E476="","",'【様式１】教育課程特例校指定申請書（新規）'!$F$113)</f>
        <v/>
      </c>
      <c r="AH476" s="73" t="str">
        <f>IF($E476="","",'【様式１】教育課程特例校指定申請書（新規）'!$F$114)</f>
        <v/>
      </c>
      <c r="AI476" s="73" t="str">
        <f>IF($E476="","",'【様式１】教育課程特例校指定申請書（新規）'!$F$115)</f>
        <v/>
      </c>
      <c r="AJ476" s="73" t="str">
        <f>IF($E476="","",'【様式１】教育課程特例校指定申請書（新規）'!$F$116)</f>
        <v/>
      </c>
      <c r="AK476" s="73" t="str">
        <f>IF($E476="","",'【様式１】教育課程特例校指定申請書（新規）'!$F$117)</f>
        <v/>
      </c>
      <c r="AL476" s="73" t="str">
        <f>IF($E476="","",'【様式１】教育課程特例校指定申請書（新規）'!$F$118)</f>
        <v/>
      </c>
      <c r="AM476" s="73" t="str">
        <f>IF($E476="","",'【様式１】教育課程特例校指定申請書（新規）'!$F$124)</f>
        <v/>
      </c>
      <c r="AN476" s="73" t="str">
        <f>IF($E476="","",'【様式１】教育課程特例校指定申請書（新規）'!$F$125)</f>
        <v/>
      </c>
      <c r="AO476" s="73" t="str">
        <f>IF($E476="","",'【様式１】教育課程特例校指定申請書（新規）'!$F$126)</f>
        <v/>
      </c>
      <c r="AP476" s="73" t="str">
        <f>IF($E476="","",'【様式１】教育課程特例校指定申請書（新規）'!$F$127)</f>
        <v/>
      </c>
      <c r="AQ476" s="73" t="str">
        <f>IF($E476="","",'【様式１】教育課程特例校指定申請書（新規）'!$F$128)</f>
        <v/>
      </c>
      <c r="AR476" s="73" t="str">
        <f>IF($E476="","",'【様式１】教育課程特例校指定申請書（新規）'!$F$129)</f>
        <v/>
      </c>
      <c r="AS476" s="74" t="str">
        <f t="shared" si="7"/>
        <v/>
      </c>
    </row>
    <row r="477" spans="1:45">
      <c r="A477" s="64" t="str">
        <f>IF(E477="","",'【様式１】教育課程特例校指定申請書（新規）'!E$22)</f>
        <v/>
      </c>
      <c r="B477" s="65" t="str">
        <f>IF(E477="","",'【様式１】教育課程特例校指定申請書（新規）'!E$20)</f>
        <v/>
      </c>
      <c r="C477" s="65" t="str">
        <f>IF(E477="","",'【様式１】教育課程特例校指定申請書（新規）'!E$19)</f>
        <v/>
      </c>
      <c r="D477" s="70" t="str">
        <f>IF(E477="","",IF('【様式１】教育課程特例校指定申請書（新規）'!E$17="私立（学校法人立）","私立",IF('【様式１】教育課程特例校指定申請書（新規）'!E$17="私立（学校設置会社立）","株立",'【様式１】教育課程特例校指定申請書（新規）'!E$17)))</f>
        <v/>
      </c>
      <c r="E477" s="67"/>
      <c r="F477" s="70" t="str">
        <f>IF(E477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7" s="70" t="str">
        <f>IF(E477="","",IF(MONTH('【様式１】教育課程特例校指定申請書（新規）'!J$5)&lt;4,YEAR('【様式１】教育課程特例校指定申請書（新規）'!J$5),YEAR('【様式１】教育課程特例校指定申請書（新規）'!J$5)+1)+0.4)</f>
        <v/>
      </c>
      <c r="H477" s="65"/>
      <c r="I477" s="65"/>
      <c r="J477" s="65"/>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73" t="str">
        <f>IF($E477="","",'【様式１】教育課程特例校指定申請書（新規）'!$F$113)</f>
        <v/>
      </c>
      <c r="AH477" s="73" t="str">
        <f>IF($E477="","",'【様式１】教育課程特例校指定申請書（新規）'!$F$114)</f>
        <v/>
      </c>
      <c r="AI477" s="73" t="str">
        <f>IF($E477="","",'【様式１】教育課程特例校指定申請書（新規）'!$F$115)</f>
        <v/>
      </c>
      <c r="AJ477" s="73" t="str">
        <f>IF($E477="","",'【様式１】教育課程特例校指定申請書（新規）'!$F$116)</f>
        <v/>
      </c>
      <c r="AK477" s="73" t="str">
        <f>IF($E477="","",'【様式１】教育課程特例校指定申請書（新規）'!$F$117)</f>
        <v/>
      </c>
      <c r="AL477" s="73" t="str">
        <f>IF($E477="","",'【様式１】教育課程特例校指定申請書（新規）'!$F$118)</f>
        <v/>
      </c>
      <c r="AM477" s="73" t="str">
        <f>IF($E477="","",'【様式１】教育課程特例校指定申請書（新規）'!$F$124)</f>
        <v/>
      </c>
      <c r="AN477" s="73" t="str">
        <f>IF($E477="","",'【様式１】教育課程特例校指定申請書（新規）'!$F$125)</f>
        <v/>
      </c>
      <c r="AO477" s="73" t="str">
        <f>IF($E477="","",'【様式１】教育課程特例校指定申請書（新規）'!$F$126)</f>
        <v/>
      </c>
      <c r="AP477" s="73" t="str">
        <f>IF($E477="","",'【様式１】教育課程特例校指定申請書（新規）'!$F$127)</f>
        <v/>
      </c>
      <c r="AQ477" s="73" t="str">
        <f>IF($E477="","",'【様式１】教育課程特例校指定申請書（新規）'!$F$128)</f>
        <v/>
      </c>
      <c r="AR477" s="73" t="str">
        <f>IF($E477="","",'【様式１】教育課程特例校指定申請書（新規）'!$F$129)</f>
        <v/>
      </c>
      <c r="AS477" s="74" t="str">
        <f t="shared" si="7"/>
        <v/>
      </c>
    </row>
    <row r="478" spans="1:45">
      <c r="A478" s="64" t="str">
        <f>IF(E478="","",'【様式１】教育課程特例校指定申請書（新規）'!E$22)</f>
        <v/>
      </c>
      <c r="B478" s="65" t="str">
        <f>IF(E478="","",'【様式１】教育課程特例校指定申請書（新規）'!E$20)</f>
        <v/>
      </c>
      <c r="C478" s="65" t="str">
        <f>IF(E478="","",'【様式１】教育課程特例校指定申請書（新規）'!E$19)</f>
        <v/>
      </c>
      <c r="D478" s="70" t="str">
        <f>IF(E478="","",IF('【様式１】教育課程特例校指定申請書（新規）'!E$17="私立（学校法人立）","私立",IF('【様式１】教育課程特例校指定申請書（新規）'!E$17="私立（学校設置会社立）","株立",'【様式１】教育課程特例校指定申請書（新規）'!E$17)))</f>
        <v/>
      </c>
      <c r="E478" s="67"/>
      <c r="F478" s="70" t="str">
        <f>IF(E478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8" s="70" t="str">
        <f>IF(E478="","",IF(MONTH('【様式１】教育課程特例校指定申請書（新規）'!J$5)&lt;4,YEAR('【様式１】教育課程特例校指定申請書（新規）'!J$5),YEAR('【様式１】教育課程特例校指定申請書（新規）'!J$5)+1)+0.4)</f>
        <v/>
      </c>
      <c r="H478" s="65"/>
      <c r="I478" s="65"/>
      <c r="J478" s="65"/>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73" t="str">
        <f>IF($E478="","",'【様式１】教育課程特例校指定申請書（新規）'!$F$113)</f>
        <v/>
      </c>
      <c r="AH478" s="73" t="str">
        <f>IF($E478="","",'【様式１】教育課程特例校指定申請書（新規）'!$F$114)</f>
        <v/>
      </c>
      <c r="AI478" s="73" t="str">
        <f>IF($E478="","",'【様式１】教育課程特例校指定申請書（新規）'!$F$115)</f>
        <v/>
      </c>
      <c r="AJ478" s="73" t="str">
        <f>IF($E478="","",'【様式１】教育課程特例校指定申請書（新規）'!$F$116)</f>
        <v/>
      </c>
      <c r="AK478" s="73" t="str">
        <f>IF($E478="","",'【様式１】教育課程特例校指定申請書（新規）'!$F$117)</f>
        <v/>
      </c>
      <c r="AL478" s="73" t="str">
        <f>IF($E478="","",'【様式１】教育課程特例校指定申請書（新規）'!$F$118)</f>
        <v/>
      </c>
      <c r="AM478" s="73" t="str">
        <f>IF($E478="","",'【様式１】教育課程特例校指定申請書（新規）'!$F$124)</f>
        <v/>
      </c>
      <c r="AN478" s="73" t="str">
        <f>IF($E478="","",'【様式１】教育課程特例校指定申請書（新規）'!$F$125)</f>
        <v/>
      </c>
      <c r="AO478" s="73" t="str">
        <f>IF($E478="","",'【様式１】教育課程特例校指定申請書（新規）'!$F$126)</f>
        <v/>
      </c>
      <c r="AP478" s="73" t="str">
        <f>IF($E478="","",'【様式１】教育課程特例校指定申請書（新規）'!$F$127)</f>
        <v/>
      </c>
      <c r="AQ478" s="73" t="str">
        <f>IF($E478="","",'【様式１】教育課程特例校指定申請書（新規）'!$F$128)</f>
        <v/>
      </c>
      <c r="AR478" s="73" t="str">
        <f>IF($E478="","",'【様式１】教育課程特例校指定申請書（新規）'!$F$129)</f>
        <v/>
      </c>
      <c r="AS478" s="74" t="str">
        <f t="shared" si="7"/>
        <v/>
      </c>
    </row>
    <row r="479" spans="1:45">
      <c r="A479" s="64" t="str">
        <f>IF(E479="","",'【様式１】教育課程特例校指定申請書（新規）'!E$22)</f>
        <v/>
      </c>
      <c r="B479" s="65" t="str">
        <f>IF(E479="","",'【様式１】教育課程特例校指定申請書（新規）'!E$20)</f>
        <v/>
      </c>
      <c r="C479" s="65" t="str">
        <f>IF(E479="","",'【様式１】教育課程特例校指定申請書（新規）'!E$19)</f>
        <v/>
      </c>
      <c r="D479" s="70" t="str">
        <f>IF(E479="","",IF('【様式１】教育課程特例校指定申請書（新規）'!E$17="私立（学校法人立）","私立",IF('【様式１】教育課程特例校指定申請書（新規）'!E$17="私立（学校設置会社立）","株立",'【様式１】教育課程特例校指定申請書（新規）'!E$17)))</f>
        <v/>
      </c>
      <c r="E479" s="67"/>
      <c r="F479" s="70" t="str">
        <f>IF(E479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79" s="70" t="str">
        <f>IF(E479="","",IF(MONTH('【様式１】教育課程特例校指定申請書（新規）'!J$5)&lt;4,YEAR('【様式１】教育課程特例校指定申請書（新規）'!J$5),YEAR('【様式１】教育課程特例校指定申請書（新規）'!J$5)+1)+0.4)</f>
        <v/>
      </c>
      <c r="H479" s="65"/>
      <c r="I479" s="65"/>
      <c r="J479" s="65"/>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73" t="str">
        <f>IF($E479="","",'【様式１】教育課程特例校指定申請書（新規）'!$F$113)</f>
        <v/>
      </c>
      <c r="AH479" s="73" t="str">
        <f>IF($E479="","",'【様式１】教育課程特例校指定申請書（新規）'!$F$114)</f>
        <v/>
      </c>
      <c r="AI479" s="73" t="str">
        <f>IF($E479="","",'【様式１】教育課程特例校指定申請書（新規）'!$F$115)</f>
        <v/>
      </c>
      <c r="AJ479" s="73" t="str">
        <f>IF($E479="","",'【様式１】教育課程特例校指定申請書（新規）'!$F$116)</f>
        <v/>
      </c>
      <c r="AK479" s="73" t="str">
        <f>IF($E479="","",'【様式１】教育課程特例校指定申請書（新規）'!$F$117)</f>
        <v/>
      </c>
      <c r="AL479" s="73" t="str">
        <f>IF($E479="","",'【様式１】教育課程特例校指定申請書（新規）'!$F$118)</f>
        <v/>
      </c>
      <c r="AM479" s="73" t="str">
        <f>IF($E479="","",'【様式１】教育課程特例校指定申請書（新規）'!$F$124)</f>
        <v/>
      </c>
      <c r="AN479" s="73" t="str">
        <f>IF($E479="","",'【様式１】教育課程特例校指定申請書（新規）'!$F$125)</f>
        <v/>
      </c>
      <c r="AO479" s="73" t="str">
        <f>IF($E479="","",'【様式１】教育課程特例校指定申請書（新規）'!$F$126)</f>
        <v/>
      </c>
      <c r="AP479" s="73" t="str">
        <f>IF($E479="","",'【様式１】教育課程特例校指定申請書（新規）'!$F$127)</f>
        <v/>
      </c>
      <c r="AQ479" s="73" t="str">
        <f>IF($E479="","",'【様式１】教育課程特例校指定申請書（新規）'!$F$128)</f>
        <v/>
      </c>
      <c r="AR479" s="73" t="str">
        <f>IF($E479="","",'【様式１】教育課程特例校指定申請書（新規）'!$F$129)</f>
        <v/>
      </c>
      <c r="AS479" s="74" t="str">
        <f t="shared" si="7"/>
        <v/>
      </c>
    </row>
    <row r="480" spans="1:45">
      <c r="A480" s="64" t="str">
        <f>IF(E480="","",'【様式１】教育課程特例校指定申請書（新規）'!E$22)</f>
        <v/>
      </c>
      <c r="B480" s="65" t="str">
        <f>IF(E480="","",'【様式１】教育課程特例校指定申請書（新規）'!E$20)</f>
        <v/>
      </c>
      <c r="C480" s="65" t="str">
        <f>IF(E480="","",'【様式１】教育課程特例校指定申請書（新規）'!E$19)</f>
        <v/>
      </c>
      <c r="D480" s="70" t="str">
        <f>IF(E480="","",IF('【様式１】教育課程特例校指定申請書（新規）'!E$17="私立（学校法人立）","私立",IF('【様式１】教育課程特例校指定申請書（新規）'!E$17="私立（学校設置会社立）","株立",'【様式１】教育課程特例校指定申請書（新規）'!E$17)))</f>
        <v/>
      </c>
      <c r="E480" s="67"/>
      <c r="F480" s="70" t="str">
        <f>IF(E480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0" s="70" t="str">
        <f>IF(E480="","",IF(MONTH('【様式１】教育課程特例校指定申請書（新規）'!J$5)&lt;4,YEAR('【様式１】教育課程特例校指定申請書（新規）'!J$5),YEAR('【様式１】教育課程特例校指定申請書（新規）'!J$5)+1)+0.4)</f>
        <v/>
      </c>
      <c r="H480" s="65"/>
      <c r="I480" s="65"/>
      <c r="J480" s="65"/>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73" t="str">
        <f>IF($E480="","",'【様式１】教育課程特例校指定申請書（新規）'!$F$113)</f>
        <v/>
      </c>
      <c r="AH480" s="73" t="str">
        <f>IF($E480="","",'【様式１】教育課程特例校指定申請書（新規）'!$F$114)</f>
        <v/>
      </c>
      <c r="AI480" s="73" t="str">
        <f>IF($E480="","",'【様式１】教育課程特例校指定申請書（新規）'!$F$115)</f>
        <v/>
      </c>
      <c r="AJ480" s="73" t="str">
        <f>IF($E480="","",'【様式１】教育課程特例校指定申請書（新規）'!$F$116)</f>
        <v/>
      </c>
      <c r="AK480" s="73" t="str">
        <f>IF($E480="","",'【様式１】教育課程特例校指定申請書（新規）'!$F$117)</f>
        <v/>
      </c>
      <c r="AL480" s="73" t="str">
        <f>IF($E480="","",'【様式１】教育課程特例校指定申請書（新規）'!$F$118)</f>
        <v/>
      </c>
      <c r="AM480" s="73" t="str">
        <f>IF($E480="","",'【様式１】教育課程特例校指定申請書（新規）'!$F$124)</f>
        <v/>
      </c>
      <c r="AN480" s="73" t="str">
        <f>IF($E480="","",'【様式１】教育課程特例校指定申請書（新規）'!$F$125)</f>
        <v/>
      </c>
      <c r="AO480" s="73" t="str">
        <f>IF($E480="","",'【様式１】教育課程特例校指定申請書（新規）'!$F$126)</f>
        <v/>
      </c>
      <c r="AP480" s="73" t="str">
        <f>IF($E480="","",'【様式１】教育課程特例校指定申請書（新規）'!$F$127)</f>
        <v/>
      </c>
      <c r="AQ480" s="73" t="str">
        <f>IF($E480="","",'【様式１】教育課程特例校指定申請書（新規）'!$F$128)</f>
        <v/>
      </c>
      <c r="AR480" s="73" t="str">
        <f>IF($E480="","",'【様式１】教育課程特例校指定申請書（新規）'!$F$129)</f>
        <v/>
      </c>
      <c r="AS480" s="74" t="str">
        <f t="shared" si="7"/>
        <v/>
      </c>
    </row>
    <row r="481" spans="1:45">
      <c r="A481" s="64" t="str">
        <f>IF(E481="","",'【様式１】教育課程特例校指定申請書（新規）'!E$22)</f>
        <v/>
      </c>
      <c r="B481" s="65" t="str">
        <f>IF(E481="","",'【様式１】教育課程特例校指定申請書（新規）'!E$20)</f>
        <v/>
      </c>
      <c r="C481" s="65" t="str">
        <f>IF(E481="","",'【様式１】教育課程特例校指定申請書（新規）'!E$19)</f>
        <v/>
      </c>
      <c r="D481" s="70" t="str">
        <f>IF(E481="","",IF('【様式１】教育課程特例校指定申請書（新規）'!E$17="私立（学校法人立）","私立",IF('【様式１】教育課程特例校指定申請書（新規）'!E$17="私立（学校設置会社立）","株立",'【様式１】教育課程特例校指定申請書（新規）'!E$17)))</f>
        <v/>
      </c>
      <c r="E481" s="67"/>
      <c r="F481" s="70" t="str">
        <f>IF(E481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1" s="70" t="str">
        <f>IF(E481="","",IF(MONTH('【様式１】教育課程特例校指定申請書（新規）'!J$5)&lt;4,YEAR('【様式１】教育課程特例校指定申請書（新規）'!J$5),YEAR('【様式１】教育課程特例校指定申請書（新規）'!J$5)+1)+0.4)</f>
        <v/>
      </c>
      <c r="H481" s="65"/>
      <c r="I481" s="65"/>
      <c r="J481" s="65"/>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73" t="str">
        <f>IF($E481="","",'【様式１】教育課程特例校指定申請書（新規）'!$F$113)</f>
        <v/>
      </c>
      <c r="AH481" s="73" t="str">
        <f>IF($E481="","",'【様式１】教育課程特例校指定申請書（新規）'!$F$114)</f>
        <v/>
      </c>
      <c r="AI481" s="73" t="str">
        <f>IF($E481="","",'【様式１】教育課程特例校指定申請書（新規）'!$F$115)</f>
        <v/>
      </c>
      <c r="AJ481" s="73" t="str">
        <f>IF($E481="","",'【様式１】教育課程特例校指定申請書（新規）'!$F$116)</f>
        <v/>
      </c>
      <c r="AK481" s="73" t="str">
        <f>IF($E481="","",'【様式１】教育課程特例校指定申請書（新規）'!$F$117)</f>
        <v/>
      </c>
      <c r="AL481" s="73" t="str">
        <f>IF($E481="","",'【様式１】教育課程特例校指定申請書（新規）'!$F$118)</f>
        <v/>
      </c>
      <c r="AM481" s="73" t="str">
        <f>IF($E481="","",'【様式１】教育課程特例校指定申請書（新規）'!$F$124)</f>
        <v/>
      </c>
      <c r="AN481" s="73" t="str">
        <f>IF($E481="","",'【様式１】教育課程特例校指定申請書（新規）'!$F$125)</f>
        <v/>
      </c>
      <c r="AO481" s="73" t="str">
        <f>IF($E481="","",'【様式１】教育課程特例校指定申請書（新規）'!$F$126)</f>
        <v/>
      </c>
      <c r="AP481" s="73" t="str">
        <f>IF($E481="","",'【様式１】教育課程特例校指定申請書（新規）'!$F$127)</f>
        <v/>
      </c>
      <c r="AQ481" s="73" t="str">
        <f>IF($E481="","",'【様式１】教育課程特例校指定申請書（新規）'!$F$128)</f>
        <v/>
      </c>
      <c r="AR481" s="73" t="str">
        <f>IF($E481="","",'【様式１】教育課程特例校指定申請書（新規）'!$F$129)</f>
        <v/>
      </c>
      <c r="AS481" s="74" t="str">
        <f t="shared" si="7"/>
        <v/>
      </c>
    </row>
    <row r="482" spans="1:45">
      <c r="A482" s="64" t="str">
        <f>IF(E482="","",'【様式１】教育課程特例校指定申請書（新規）'!E$22)</f>
        <v/>
      </c>
      <c r="B482" s="65" t="str">
        <f>IF(E482="","",'【様式１】教育課程特例校指定申請書（新規）'!E$20)</f>
        <v/>
      </c>
      <c r="C482" s="65" t="str">
        <f>IF(E482="","",'【様式１】教育課程特例校指定申請書（新規）'!E$19)</f>
        <v/>
      </c>
      <c r="D482" s="70" t="str">
        <f>IF(E482="","",IF('【様式１】教育課程特例校指定申請書（新規）'!E$17="私立（学校法人立）","私立",IF('【様式１】教育課程特例校指定申請書（新規）'!E$17="私立（学校設置会社立）","株立",'【様式１】教育課程特例校指定申請書（新規）'!E$17)))</f>
        <v/>
      </c>
      <c r="E482" s="67"/>
      <c r="F482" s="70" t="str">
        <f>IF(E482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2" s="70" t="str">
        <f>IF(E482="","",IF(MONTH('【様式１】教育課程特例校指定申請書（新規）'!J$5)&lt;4,YEAR('【様式１】教育課程特例校指定申請書（新規）'!J$5),YEAR('【様式１】教育課程特例校指定申請書（新規）'!J$5)+1)+0.4)</f>
        <v/>
      </c>
      <c r="H482" s="65"/>
      <c r="I482" s="65"/>
      <c r="J482" s="65"/>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73" t="str">
        <f>IF($E482="","",'【様式１】教育課程特例校指定申請書（新規）'!$F$113)</f>
        <v/>
      </c>
      <c r="AH482" s="73" t="str">
        <f>IF($E482="","",'【様式１】教育課程特例校指定申請書（新規）'!$F$114)</f>
        <v/>
      </c>
      <c r="AI482" s="73" t="str">
        <f>IF($E482="","",'【様式１】教育課程特例校指定申請書（新規）'!$F$115)</f>
        <v/>
      </c>
      <c r="AJ482" s="73" t="str">
        <f>IF($E482="","",'【様式１】教育課程特例校指定申請書（新規）'!$F$116)</f>
        <v/>
      </c>
      <c r="AK482" s="73" t="str">
        <f>IF($E482="","",'【様式１】教育課程特例校指定申請書（新規）'!$F$117)</f>
        <v/>
      </c>
      <c r="AL482" s="73" t="str">
        <f>IF($E482="","",'【様式１】教育課程特例校指定申請書（新規）'!$F$118)</f>
        <v/>
      </c>
      <c r="AM482" s="73" t="str">
        <f>IF($E482="","",'【様式１】教育課程特例校指定申請書（新規）'!$F$124)</f>
        <v/>
      </c>
      <c r="AN482" s="73" t="str">
        <f>IF($E482="","",'【様式１】教育課程特例校指定申請書（新規）'!$F$125)</f>
        <v/>
      </c>
      <c r="AO482" s="73" t="str">
        <f>IF($E482="","",'【様式１】教育課程特例校指定申請書（新規）'!$F$126)</f>
        <v/>
      </c>
      <c r="AP482" s="73" t="str">
        <f>IF($E482="","",'【様式１】教育課程特例校指定申請書（新規）'!$F$127)</f>
        <v/>
      </c>
      <c r="AQ482" s="73" t="str">
        <f>IF($E482="","",'【様式１】教育課程特例校指定申請書（新規）'!$F$128)</f>
        <v/>
      </c>
      <c r="AR482" s="73" t="str">
        <f>IF($E482="","",'【様式１】教育課程特例校指定申請書（新規）'!$F$129)</f>
        <v/>
      </c>
      <c r="AS482" s="74" t="str">
        <f t="shared" si="7"/>
        <v/>
      </c>
    </row>
    <row r="483" spans="1:45">
      <c r="A483" s="64" t="str">
        <f>IF(E483="","",'【様式１】教育課程特例校指定申請書（新規）'!E$22)</f>
        <v/>
      </c>
      <c r="B483" s="65" t="str">
        <f>IF(E483="","",'【様式１】教育課程特例校指定申請書（新規）'!E$20)</f>
        <v/>
      </c>
      <c r="C483" s="65" t="str">
        <f>IF(E483="","",'【様式１】教育課程特例校指定申請書（新規）'!E$19)</f>
        <v/>
      </c>
      <c r="D483" s="70" t="str">
        <f>IF(E483="","",IF('【様式１】教育課程特例校指定申請書（新規）'!E$17="私立（学校法人立）","私立",IF('【様式１】教育課程特例校指定申請書（新規）'!E$17="私立（学校設置会社立）","株立",'【様式１】教育課程特例校指定申請書（新規）'!E$17)))</f>
        <v/>
      </c>
      <c r="E483" s="67"/>
      <c r="F483" s="70" t="str">
        <f>IF(E483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3" s="70" t="str">
        <f>IF(E483="","",IF(MONTH('【様式１】教育課程特例校指定申請書（新規）'!J$5)&lt;4,YEAR('【様式１】教育課程特例校指定申請書（新規）'!J$5),YEAR('【様式１】教育課程特例校指定申請書（新規）'!J$5)+1)+0.4)</f>
        <v/>
      </c>
      <c r="H483" s="65"/>
      <c r="I483" s="65"/>
      <c r="J483" s="65"/>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73" t="str">
        <f>IF($E483="","",'【様式１】教育課程特例校指定申請書（新規）'!$F$113)</f>
        <v/>
      </c>
      <c r="AH483" s="73" t="str">
        <f>IF($E483="","",'【様式１】教育課程特例校指定申請書（新規）'!$F$114)</f>
        <v/>
      </c>
      <c r="AI483" s="73" t="str">
        <f>IF($E483="","",'【様式１】教育課程特例校指定申請書（新規）'!$F$115)</f>
        <v/>
      </c>
      <c r="AJ483" s="73" t="str">
        <f>IF($E483="","",'【様式１】教育課程特例校指定申請書（新規）'!$F$116)</f>
        <v/>
      </c>
      <c r="AK483" s="73" t="str">
        <f>IF($E483="","",'【様式１】教育課程特例校指定申請書（新規）'!$F$117)</f>
        <v/>
      </c>
      <c r="AL483" s="73" t="str">
        <f>IF($E483="","",'【様式１】教育課程特例校指定申請書（新規）'!$F$118)</f>
        <v/>
      </c>
      <c r="AM483" s="73" t="str">
        <f>IF($E483="","",'【様式１】教育課程特例校指定申請書（新規）'!$F$124)</f>
        <v/>
      </c>
      <c r="AN483" s="73" t="str">
        <f>IF($E483="","",'【様式１】教育課程特例校指定申請書（新規）'!$F$125)</f>
        <v/>
      </c>
      <c r="AO483" s="73" t="str">
        <f>IF($E483="","",'【様式１】教育課程特例校指定申請書（新規）'!$F$126)</f>
        <v/>
      </c>
      <c r="AP483" s="73" t="str">
        <f>IF($E483="","",'【様式１】教育課程特例校指定申請書（新規）'!$F$127)</f>
        <v/>
      </c>
      <c r="AQ483" s="73" t="str">
        <f>IF($E483="","",'【様式１】教育課程特例校指定申請書（新規）'!$F$128)</f>
        <v/>
      </c>
      <c r="AR483" s="73" t="str">
        <f>IF($E483="","",'【様式１】教育課程特例校指定申請書（新規）'!$F$129)</f>
        <v/>
      </c>
      <c r="AS483" s="74" t="str">
        <f t="shared" si="7"/>
        <v/>
      </c>
    </row>
    <row r="484" spans="1:45">
      <c r="A484" s="64" t="str">
        <f>IF(E484="","",'【様式１】教育課程特例校指定申請書（新規）'!E$22)</f>
        <v/>
      </c>
      <c r="B484" s="65" t="str">
        <f>IF(E484="","",'【様式１】教育課程特例校指定申請書（新規）'!E$20)</f>
        <v/>
      </c>
      <c r="C484" s="65" t="str">
        <f>IF(E484="","",'【様式１】教育課程特例校指定申請書（新規）'!E$19)</f>
        <v/>
      </c>
      <c r="D484" s="70" t="str">
        <f>IF(E484="","",IF('【様式１】教育課程特例校指定申請書（新規）'!E$17="私立（学校法人立）","私立",IF('【様式１】教育課程特例校指定申請書（新規）'!E$17="私立（学校設置会社立）","株立",'【様式１】教育課程特例校指定申請書（新規）'!E$17)))</f>
        <v/>
      </c>
      <c r="E484" s="67"/>
      <c r="F484" s="70" t="str">
        <f>IF(E484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4" s="70" t="str">
        <f>IF(E484="","",IF(MONTH('【様式１】教育課程特例校指定申請書（新規）'!J$5)&lt;4,YEAR('【様式１】教育課程特例校指定申請書（新規）'!J$5),YEAR('【様式１】教育課程特例校指定申請書（新規）'!J$5)+1)+0.4)</f>
        <v/>
      </c>
      <c r="H484" s="65"/>
      <c r="I484" s="65"/>
      <c r="J484" s="65"/>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73" t="str">
        <f>IF($E484="","",'【様式１】教育課程特例校指定申請書（新規）'!$F$113)</f>
        <v/>
      </c>
      <c r="AH484" s="73" t="str">
        <f>IF($E484="","",'【様式１】教育課程特例校指定申請書（新規）'!$F$114)</f>
        <v/>
      </c>
      <c r="AI484" s="73" t="str">
        <f>IF($E484="","",'【様式１】教育課程特例校指定申請書（新規）'!$F$115)</f>
        <v/>
      </c>
      <c r="AJ484" s="73" t="str">
        <f>IF($E484="","",'【様式１】教育課程特例校指定申請書（新規）'!$F$116)</f>
        <v/>
      </c>
      <c r="AK484" s="73" t="str">
        <f>IF($E484="","",'【様式１】教育課程特例校指定申請書（新規）'!$F$117)</f>
        <v/>
      </c>
      <c r="AL484" s="73" t="str">
        <f>IF($E484="","",'【様式１】教育課程特例校指定申請書（新規）'!$F$118)</f>
        <v/>
      </c>
      <c r="AM484" s="73" t="str">
        <f>IF($E484="","",'【様式１】教育課程特例校指定申請書（新規）'!$F$124)</f>
        <v/>
      </c>
      <c r="AN484" s="73" t="str">
        <f>IF($E484="","",'【様式１】教育課程特例校指定申請書（新規）'!$F$125)</f>
        <v/>
      </c>
      <c r="AO484" s="73" t="str">
        <f>IF($E484="","",'【様式１】教育課程特例校指定申請書（新規）'!$F$126)</f>
        <v/>
      </c>
      <c r="AP484" s="73" t="str">
        <f>IF($E484="","",'【様式１】教育課程特例校指定申請書（新規）'!$F$127)</f>
        <v/>
      </c>
      <c r="AQ484" s="73" t="str">
        <f>IF($E484="","",'【様式１】教育課程特例校指定申請書（新規）'!$F$128)</f>
        <v/>
      </c>
      <c r="AR484" s="73" t="str">
        <f>IF($E484="","",'【様式１】教育課程特例校指定申請書（新規）'!$F$129)</f>
        <v/>
      </c>
      <c r="AS484" s="74" t="str">
        <f t="shared" si="7"/>
        <v/>
      </c>
    </row>
    <row r="485" spans="1:45">
      <c r="A485" s="64" t="str">
        <f>IF(E485="","",'【様式１】教育課程特例校指定申請書（新規）'!E$22)</f>
        <v/>
      </c>
      <c r="B485" s="65" t="str">
        <f>IF(E485="","",'【様式１】教育課程特例校指定申請書（新規）'!E$20)</f>
        <v/>
      </c>
      <c r="C485" s="65" t="str">
        <f>IF(E485="","",'【様式１】教育課程特例校指定申請書（新規）'!E$19)</f>
        <v/>
      </c>
      <c r="D485" s="70" t="str">
        <f>IF(E485="","",IF('【様式１】教育課程特例校指定申請書（新規）'!E$17="私立（学校法人立）","私立",IF('【様式１】教育課程特例校指定申請書（新規）'!E$17="私立（学校設置会社立）","株立",'【様式１】教育課程特例校指定申請書（新規）'!E$17)))</f>
        <v/>
      </c>
      <c r="E485" s="67"/>
      <c r="F485" s="70" t="str">
        <f>IF(E485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5" s="70" t="str">
        <f>IF(E485="","",IF(MONTH('【様式１】教育課程特例校指定申請書（新規）'!J$5)&lt;4,YEAR('【様式１】教育課程特例校指定申請書（新規）'!J$5),YEAR('【様式１】教育課程特例校指定申請書（新規）'!J$5)+1)+0.4)</f>
        <v/>
      </c>
      <c r="H485" s="65"/>
      <c r="I485" s="65"/>
      <c r="J485" s="65"/>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73" t="str">
        <f>IF($E485="","",'【様式１】教育課程特例校指定申請書（新規）'!$F$113)</f>
        <v/>
      </c>
      <c r="AH485" s="73" t="str">
        <f>IF($E485="","",'【様式１】教育課程特例校指定申請書（新規）'!$F$114)</f>
        <v/>
      </c>
      <c r="AI485" s="73" t="str">
        <f>IF($E485="","",'【様式１】教育課程特例校指定申請書（新規）'!$F$115)</f>
        <v/>
      </c>
      <c r="AJ485" s="73" t="str">
        <f>IF($E485="","",'【様式１】教育課程特例校指定申請書（新規）'!$F$116)</f>
        <v/>
      </c>
      <c r="AK485" s="73" t="str">
        <f>IF($E485="","",'【様式１】教育課程特例校指定申請書（新規）'!$F$117)</f>
        <v/>
      </c>
      <c r="AL485" s="73" t="str">
        <f>IF($E485="","",'【様式１】教育課程特例校指定申請書（新規）'!$F$118)</f>
        <v/>
      </c>
      <c r="AM485" s="73" t="str">
        <f>IF($E485="","",'【様式１】教育課程特例校指定申請書（新規）'!$F$124)</f>
        <v/>
      </c>
      <c r="AN485" s="73" t="str">
        <f>IF($E485="","",'【様式１】教育課程特例校指定申請書（新規）'!$F$125)</f>
        <v/>
      </c>
      <c r="AO485" s="73" t="str">
        <f>IF($E485="","",'【様式１】教育課程特例校指定申請書（新規）'!$F$126)</f>
        <v/>
      </c>
      <c r="AP485" s="73" t="str">
        <f>IF($E485="","",'【様式１】教育課程特例校指定申請書（新規）'!$F$127)</f>
        <v/>
      </c>
      <c r="AQ485" s="73" t="str">
        <f>IF($E485="","",'【様式１】教育課程特例校指定申請書（新規）'!$F$128)</f>
        <v/>
      </c>
      <c r="AR485" s="73" t="str">
        <f>IF($E485="","",'【様式１】教育課程特例校指定申請書（新規）'!$F$129)</f>
        <v/>
      </c>
      <c r="AS485" s="74" t="str">
        <f t="shared" si="7"/>
        <v/>
      </c>
    </row>
    <row r="486" spans="1:45">
      <c r="A486" s="64" t="str">
        <f>IF(E486="","",'【様式１】教育課程特例校指定申請書（新規）'!E$22)</f>
        <v/>
      </c>
      <c r="B486" s="65" t="str">
        <f>IF(E486="","",'【様式１】教育課程特例校指定申請書（新規）'!E$20)</f>
        <v/>
      </c>
      <c r="C486" s="65" t="str">
        <f>IF(E486="","",'【様式１】教育課程特例校指定申請書（新規）'!E$19)</f>
        <v/>
      </c>
      <c r="D486" s="70" t="str">
        <f>IF(E486="","",IF('【様式１】教育課程特例校指定申請書（新規）'!E$17="私立（学校法人立）","私立",IF('【様式１】教育課程特例校指定申請書（新規）'!E$17="私立（学校設置会社立）","株立",'【様式１】教育課程特例校指定申請書（新規）'!E$17)))</f>
        <v/>
      </c>
      <c r="E486" s="67"/>
      <c r="F486" s="70" t="str">
        <f>IF(E486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6" s="70" t="str">
        <f>IF(E486="","",IF(MONTH('【様式１】教育課程特例校指定申請書（新規）'!J$5)&lt;4,YEAR('【様式１】教育課程特例校指定申請書（新規）'!J$5),YEAR('【様式１】教育課程特例校指定申請書（新規）'!J$5)+1)+0.4)</f>
        <v/>
      </c>
      <c r="H486" s="65"/>
      <c r="I486" s="65"/>
      <c r="J486" s="65"/>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73" t="str">
        <f>IF($E486="","",'【様式１】教育課程特例校指定申請書（新規）'!$F$113)</f>
        <v/>
      </c>
      <c r="AH486" s="73" t="str">
        <f>IF($E486="","",'【様式１】教育課程特例校指定申請書（新規）'!$F$114)</f>
        <v/>
      </c>
      <c r="AI486" s="73" t="str">
        <f>IF($E486="","",'【様式１】教育課程特例校指定申請書（新規）'!$F$115)</f>
        <v/>
      </c>
      <c r="AJ486" s="73" t="str">
        <f>IF($E486="","",'【様式１】教育課程特例校指定申請書（新規）'!$F$116)</f>
        <v/>
      </c>
      <c r="AK486" s="73" t="str">
        <f>IF($E486="","",'【様式１】教育課程特例校指定申請書（新規）'!$F$117)</f>
        <v/>
      </c>
      <c r="AL486" s="73" t="str">
        <f>IF($E486="","",'【様式１】教育課程特例校指定申請書（新規）'!$F$118)</f>
        <v/>
      </c>
      <c r="AM486" s="73" t="str">
        <f>IF($E486="","",'【様式１】教育課程特例校指定申請書（新規）'!$F$124)</f>
        <v/>
      </c>
      <c r="AN486" s="73" t="str">
        <f>IF($E486="","",'【様式１】教育課程特例校指定申請書（新規）'!$F$125)</f>
        <v/>
      </c>
      <c r="AO486" s="73" t="str">
        <f>IF($E486="","",'【様式１】教育課程特例校指定申請書（新規）'!$F$126)</f>
        <v/>
      </c>
      <c r="AP486" s="73" t="str">
        <f>IF($E486="","",'【様式１】教育課程特例校指定申請書（新規）'!$F$127)</f>
        <v/>
      </c>
      <c r="AQ486" s="73" t="str">
        <f>IF($E486="","",'【様式１】教育課程特例校指定申請書（新規）'!$F$128)</f>
        <v/>
      </c>
      <c r="AR486" s="73" t="str">
        <f>IF($E486="","",'【様式１】教育課程特例校指定申請書（新規）'!$F$129)</f>
        <v/>
      </c>
      <c r="AS486" s="74" t="str">
        <f t="shared" si="7"/>
        <v/>
      </c>
    </row>
    <row r="487" spans="1:45">
      <c r="A487" s="64" t="str">
        <f>IF(E487="","",'【様式１】教育課程特例校指定申請書（新規）'!E$22)</f>
        <v/>
      </c>
      <c r="B487" s="65" t="str">
        <f>IF(E487="","",'【様式１】教育課程特例校指定申請書（新規）'!E$20)</f>
        <v/>
      </c>
      <c r="C487" s="65" t="str">
        <f>IF(E487="","",'【様式１】教育課程特例校指定申請書（新規）'!E$19)</f>
        <v/>
      </c>
      <c r="D487" s="70" t="str">
        <f>IF(E487="","",IF('【様式１】教育課程特例校指定申請書（新規）'!E$17="私立（学校法人立）","私立",IF('【様式１】教育課程特例校指定申請書（新規）'!E$17="私立（学校設置会社立）","株立",'【様式１】教育課程特例校指定申請書（新規）'!E$17)))</f>
        <v/>
      </c>
      <c r="E487" s="67"/>
      <c r="F487" s="70" t="str">
        <f>IF(E487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7" s="70" t="str">
        <f>IF(E487="","",IF(MONTH('【様式１】教育課程特例校指定申請書（新規）'!J$5)&lt;4,YEAR('【様式１】教育課程特例校指定申請書（新規）'!J$5),YEAR('【様式１】教育課程特例校指定申請書（新規）'!J$5)+1)+0.4)</f>
        <v/>
      </c>
      <c r="H487" s="65"/>
      <c r="I487" s="65"/>
      <c r="J487" s="65"/>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73" t="str">
        <f>IF($E487="","",'【様式１】教育課程特例校指定申請書（新規）'!$F$113)</f>
        <v/>
      </c>
      <c r="AH487" s="73" t="str">
        <f>IF($E487="","",'【様式１】教育課程特例校指定申請書（新規）'!$F$114)</f>
        <v/>
      </c>
      <c r="AI487" s="73" t="str">
        <f>IF($E487="","",'【様式１】教育課程特例校指定申請書（新規）'!$F$115)</f>
        <v/>
      </c>
      <c r="AJ487" s="73" t="str">
        <f>IF($E487="","",'【様式１】教育課程特例校指定申請書（新規）'!$F$116)</f>
        <v/>
      </c>
      <c r="AK487" s="73" t="str">
        <f>IF($E487="","",'【様式１】教育課程特例校指定申請書（新規）'!$F$117)</f>
        <v/>
      </c>
      <c r="AL487" s="73" t="str">
        <f>IF($E487="","",'【様式１】教育課程特例校指定申請書（新規）'!$F$118)</f>
        <v/>
      </c>
      <c r="AM487" s="73" t="str">
        <f>IF($E487="","",'【様式１】教育課程特例校指定申請書（新規）'!$F$124)</f>
        <v/>
      </c>
      <c r="AN487" s="73" t="str">
        <f>IF($E487="","",'【様式１】教育課程特例校指定申請書（新規）'!$F$125)</f>
        <v/>
      </c>
      <c r="AO487" s="73" t="str">
        <f>IF($E487="","",'【様式１】教育課程特例校指定申請書（新規）'!$F$126)</f>
        <v/>
      </c>
      <c r="AP487" s="73" t="str">
        <f>IF($E487="","",'【様式１】教育課程特例校指定申請書（新規）'!$F$127)</f>
        <v/>
      </c>
      <c r="AQ487" s="73" t="str">
        <f>IF($E487="","",'【様式１】教育課程特例校指定申請書（新規）'!$F$128)</f>
        <v/>
      </c>
      <c r="AR487" s="73" t="str">
        <f>IF($E487="","",'【様式１】教育課程特例校指定申請書（新規）'!$F$129)</f>
        <v/>
      </c>
      <c r="AS487" s="74" t="str">
        <f t="shared" si="7"/>
        <v/>
      </c>
    </row>
    <row r="488" spans="1:45">
      <c r="A488" s="64" t="str">
        <f>IF(E488="","",'【様式１】教育課程特例校指定申請書（新規）'!E$22)</f>
        <v/>
      </c>
      <c r="B488" s="65" t="str">
        <f>IF(E488="","",'【様式１】教育課程特例校指定申請書（新規）'!E$20)</f>
        <v/>
      </c>
      <c r="C488" s="65" t="str">
        <f>IF(E488="","",'【様式１】教育課程特例校指定申請書（新規）'!E$19)</f>
        <v/>
      </c>
      <c r="D488" s="70" t="str">
        <f>IF(E488="","",IF('【様式１】教育課程特例校指定申請書（新規）'!E$17="私立（学校法人立）","私立",IF('【様式１】教育課程特例校指定申請書（新規）'!E$17="私立（学校設置会社立）","株立",'【様式１】教育課程特例校指定申請書（新規）'!E$17)))</f>
        <v/>
      </c>
      <c r="E488" s="67"/>
      <c r="F488" s="70" t="str">
        <f>IF(E488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8" s="70" t="str">
        <f>IF(E488="","",IF(MONTH('【様式１】教育課程特例校指定申請書（新規）'!J$5)&lt;4,YEAR('【様式１】教育課程特例校指定申請書（新規）'!J$5),YEAR('【様式１】教育課程特例校指定申請書（新規）'!J$5)+1)+0.4)</f>
        <v/>
      </c>
      <c r="H488" s="65"/>
      <c r="I488" s="65"/>
      <c r="J488" s="65"/>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73" t="str">
        <f>IF($E488="","",'【様式１】教育課程特例校指定申請書（新規）'!$F$113)</f>
        <v/>
      </c>
      <c r="AH488" s="73" t="str">
        <f>IF($E488="","",'【様式１】教育課程特例校指定申請書（新規）'!$F$114)</f>
        <v/>
      </c>
      <c r="AI488" s="73" t="str">
        <f>IF($E488="","",'【様式１】教育課程特例校指定申請書（新規）'!$F$115)</f>
        <v/>
      </c>
      <c r="AJ488" s="73" t="str">
        <f>IF($E488="","",'【様式１】教育課程特例校指定申請書（新規）'!$F$116)</f>
        <v/>
      </c>
      <c r="AK488" s="73" t="str">
        <f>IF($E488="","",'【様式１】教育課程特例校指定申請書（新規）'!$F$117)</f>
        <v/>
      </c>
      <c r="AL488" s="73" t="str">
        <f>IF($E488="","",'【様式１】教育課程特例校指定申請書（新規）'!$F$118)</f>
        <v/>
      </c>
      <c r="AM488" s="73" t="str">
        <f>IF($E488="","",'【様式１】教育課程特例校指定申請書（新規）'!$F$124)</f>
        <v/>
      </c>
      <c r="AN488" s="73" t="str">
        <f>IF($E488="","",'【様式１】教育課程特例校指定申請書（新規）'!$F$125)</f>
        <v/>
      </c>
      <c r="AO488" s="73" t="str">
        <f>IF($E488="","",'【様式１】教育課程特例校指定申請書（新規）'!$F$126)</f>
        <v/>
      </c>
      <c r="AP488" s="73" t="str">
        <f>IF($E488="","",'【様式１】教育課程特例校指定申請書（新規）'!$F$127)</f>
        <v/>
      </c>
      <c r="AQ488" s="73" t="str">
        <f>IF($E488="","",'【様式１】教育課程特例校指定申請書（新規）'!$F$128)</f>
        <v/>
      </c>
      <c r="AR488" s="73" t="str">
        <f>IF($E488="","",'【様式１】教育課程特例校指定申請書（新規）'!$F$129)</f>
        <v/>
      </c>
      <c r="AS488" s="74" t="str">
        <f t="shared" si="7"/>
        <v/>
      </c>
    </row>
    <row r="489" spans="1:45">
      <c r="A489" s="64" t="str">
        <f>IF(E489="","",'【様式１】教育課程特例校指定申請書（新規）'!E$22)</f>
        <v/>
      </c>
      <c r="B489" s="65" t="str">
        <f>IF(E489="","",'【様式１】教育課程特例校指定申請書（新規）'!E$20)</f>
        <v/>
      </c>
      <c r="C489" s="65" t="str">
        <f>IF(E489="","",'【様式１】教育課程特例校指定申請書（新規）'!E$19)</f>
        <v/>
      </c>
      <c r="D489" s="70" t="str">
        <f>IF(E489="","",IF('【様式１】教育課程特例校指定申請書（新規）'!E$17="私立（学校法人立）","私立",IF('【様式１】教育課程特例校指定申請書（新規）'!E$17="私立（学校設置会社立）","株立",'【様式１】教育課程特例校指定申請書（新規）'!E$17)))</f>
        <v/>
      </c>
      <c r="E489" s="67"/>
      <c r="F489" s="70" t="str">
        <f>IF(E489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89" s="70" t="str">
        <f>IF(E489="","",IF(MONTH('【様式１】教育課程特例校指定申請書（新規）'!J$5)&lt;4,YEAR('【様式１】教育課程特例校指定申請書（新規）'!J$5),YEAR('【様式１】教育課程特例校指定申請書（新規）'!J$5)+1)+0.4)</f>
        <v/>
      </c>
      <c r="H489" s="65"/>
      <c r="I489" s="65"/>
      <c r="J489" s="65"/>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73" t="str">
        <f>IF($E489="","",'【様式１】教育課程特例校指定申請書（新規）'!$F$113)</f>
        <v/>
      </c>
      <c r="AH489" s="73" t="str">
        <f>IF($E489="","",'【様式１】教育課程特例校指定申請書（新規）'!$F$114)</f>
        <v/>
      </c>
      <c r="AI489" s="73" t="str">
        <f>IF($E489="","",'【様式１】教育課程特例校指定申請書（新規）'!$F$115)</f>
        <v/>
      </c>
      <c r="AJ489" s="73" t="str">
        <f>IF($E489="","",'【様式１】教育課程特例校指定申請書（新規）'!$F$116)</f>
        <v/>
      </c>
      <c r="AK489" s="73" t="str">
        <f>IF($E489="","",'【様式１】教育課程特例校指定申請書（新規）'!$F$117)</f>
        <v/>
      </c>
      <c r="AL489" s="73" t="str">
        <f>IF($E489="","",'【様式１】教育課程特例校指定申請書（新規）'!$F$118)</f>
        <v/>
      </c>
      <c r="AM489" s="73" t="str">
        <f>IF($E489="","",'【様式１】教育課程特例校指定申請書（新規）'!$F$124)</f>
        <v/>
      </c>
      <c r="AN489" s="73" t="str">
        <f>IF($E489="","",'【様式１】教育課程特例校指定申請書（新規）'!$F$125)</f>
        <v/>
      </c>
      <c r="AO489" s="73" t="str">
        <f>IF($E489="","",'【様式１】教育課程特例校指定申請書（新規）'!$F$126)</f>
        <v/>
      </c>
      <c r="AP489" s="73" t="str">
        <f>IF($E489="","",'【様式１】教育課程特例校指定申請書（新規）'!$F$127)</f>
        <v/>
      </c>
      <c r="AQ489" s="73" t="str">
        <f>IF($E489="","",'【様式１】教育課程特例校指定申請書（新規）'!$F$128)</f>
        <v/>
      </c>
      <c r="AR489" s="73" t="str">
        <f>IF($E489="","",'【様式１】教育課程特例校指定申請書（新規）'!$F$129)</f>
        <v/>
      </c>
      <c r="AS489" s="74" t="str">
        <f t="shared" si="7"/>
        <v/>
      </c>
    </row>
    <row r="490" spans="1:45">
      <c r="A490" s="64" t="str">
        <f>IF(E490="","",'【様式１】教育課程特例校指定申請書（新規）'!E$22)</f>
        <v/>
      </c>
      <c r="B490" s="65" t="str">
        <f>IF(E490="","",'【様式１】教育課程特例校指定申請書（新規）'!E$20)</f>
        <v/>
      </c>
      <c r="C490" s="65" t="str">
        <f>IF(E490="","",'【様式１】教育課程特例校指定申請書（新規）'!E$19)</f>
        <v/>
      </c>
      <c r="D490" s="70" t="str">
        <f>IF(E490="","",IF('【様式１】教育課程特例校指定申請書（新規）'!E$17="私立（学校法人立）","私立",IF('【様式１】教育課程特例校指定申請書（新規）'!E$17="私立（学校設置会社立）","株立",'【様式１】教育課程特例校指定申請書（新規）'!E$17)))</f>
        <v/>
      </c>
      <c r="E490" s="67"/>
      <c r="F490" s="70" t="str">
        <f>IF(E490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0" s="70" t="str">
        <f>IF(E490="","",IF(MONTH('【様式１】教育課程特例校指定申請書（新規）'!J$5)&lt;4,YEAR('【様式１】教育課程特例校指定申請書（新規）'!J$5),YEAR('【様式１】教育課程特例校指定申請書（新規）'!J$5)+1)+0.4)</f>
        <v/>
      </c>
      <c r="H490" s="65"/>
      <c r="I490" s="65"/>
      <c r="J490" s="65"/>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73" t="str">
        <f>IF($E490="","",'【様式１】教育課程特例校指定申請書（新規）'!$F$113)</f>
        <v/>
      </c>
      <c r="AH490" s="73" t="str">
        <f>IF($E490="","",'【様式１】教育課程特例校指定申請書（新規）'!$F$114)</f>
        <v/>
      </c>
      <c r="AI490" s="73" t="str">
        <f>IF($E490="","",'【様式１】教育課程特例校指定申請書（新規）'!$F$115)</f>
        <v/>
      </c>
      <c r="AJ490" s="73" t="str">
        <f>IF($E490="","",'【様式１】教育課程特例校指定申請書（新規）'!$F$116)</f>
        <v/>
      </c>
      <c r="AK490" s="73" t="str">
        <f>IF($E490="","",'【様式１】教育課程特例校指定申請書（新規）'!$F$117)</f>
        <v/>
      </c>
      <c r="AL490" s="73" t="str">
        <f>IF($E490="","",'【様式１】教育課程特例校指定申請書（新規）'!$F$118)</f>
        <v/>
      </c>
      <c r="AM490" s="73" t="str">
        <f>IF($E490="","",'【様式１】教育課程特例校指定申請書（新規）'!$F$124)</f>
        <v/>
      </c>
      <c r="AN490" s="73" t="str">
        <f>IF($E490="","",'【様式１】教育課程特例校指定申請書（新規）'!$F$125)</f>
        <v/>
      </c>
      <c r="AO490" s="73" t="str">
        <f>IF($E490="","",'【様式１】教育課程特例校指定申請書（新規）'!$F$126)</f>
        <v/>
      </c>
      <c r="AP490" s="73" t="str">
        <f>IF($E490="","",'【様式１】教育課程特例校指定申請書（新規）'!$F$127)</f>
        <v/>
      </c>
      <c r="AQ490" s="73" t="str">
        <f>IF($E490="","",'【様式１】教育課程特例校指定申請書（新規）'!$F$128)</f>
        <v/>
      </c>
      <c r="AR490" s="73" t="str">
        <f>IF($E490="","",'【様式１】教育課程特例校指定申請書（新規）'!$F$129)</f>
        <v/>
      </c>
      <c r="AS490" s="74" t="str">
        <f t="shared" si="7"/>
        <v/>
      </c>
    </row>
    <row r="491" spans="1:45">
      <c r="A491" s="64" t="str">
        <f>IF(E491="","",'【様式１】教育課程特例校指定申請書（新規）'!E$22)</f>
        <v/>
      </c>
      <c r="B491" s="65" t="str">
        <f>IF(E491="","",'【様式１】教育課程特例校指定申請書（新規）'!E$20)</f>
        <v/>
      </c>
      <c r="C491" s="65" t="str">
        <f>IF(E491="","",'【様式１】教育課程特例校指定申請書（新規）'!E$19)</f>
        <v/>
      </c>
      <c r="D491" s="70" t="str">
        <f>IF(E491="","",IF('【様式１】教育課程特例校指定申請書（新規）'!E$17="私立（学校法人立）","私立",IF('【様式１】教育課程特例校指定申請書（新規）'!E$17="私立（学校設置会社立）","株立",'【様式１】教育課程特例校指定申請書（新規）'!E$17)))</f>
        <v/>
      </c>
      <c r="E491" s="67"/>
      <c r="F491" s="70" t="str">
        <f>IF(E491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1" s="70" t="str">
        <f>IF(E491="","",IF(MONTH('【様式１】教育課程特例校指定申請書（新規）'!J$5)&lt;4,YEAR('【様式１】教育課程特例校指定申請書（新規）'!J$5),YEAR('【様式１】教育課程特例校指定申請書（新規）'!J$5)+1)+0.4)</f>
        <v/>
      </c>
      <c r="H491" s="65"/>
      <c r="I491" s="65"/>
      <c r="J491" s="65"/>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73" t="str">
        <f>IF($E491="","",'【様式１】教育課程特例校指定申請書（新規）'!$F$113)</f>
        <v/>
      </c>
      <c r="AH491" s="73" t="str">
        <f>IF($E491="","",'【様式１】教育課程特例校指定申請書（新規）'!$F$114)</f>
        <v/>
      </c>
      <c r="AI491" s="73" t="str">
        <f>IF($E491="","",'【様式１】教育課程特例校指定申請書（新規）'!$F$115)</f>
        <v/>
      </c>
      <c r="AJ491" s="73" t="str">
        <f>IF($E491="","",'【様式１】教育課程特例校指定申請書（新規）'!$F$116)</f>
        <v/>
      </c>
      <c r="AK491" s="73" t="str">
        <f>IF($E491="","",'【様式１】教育課程特例校指定申請書（新規）'!$F$117)</f>
        <v/>
      </c>
      <c r="AL491" s="73" t="str">
        <f>IF($E491="","",'【様式１】教育課程特例校指定申請書（新規）'!$F$118)</f>
        <v/>
      </c>
      <c r="AM491" s="73" t="str">
        <f>IF($E491="","",'【様式１】教育課程特例校指定申請書（新規）'!$F$124)</f>
        <v/>
      </c>
      <c r="AN491" s="73" t="str">
        <f>IF($E491="","",'【様式１】教育課程特例校指定申請書（新規）'!$F$125)</f>
        <v/>
      </c>
      <c r="AO491" s="73" t="str">
        <f>IF($E491="","",'【様式１】教育課程特例校指定申請書（新規）'!$F$126)</f>
        <v/>
      </c>
      <c r="AP491" s="73" t="str">
        <f>IF($E491="","",'【様式１】教育課程特例校指定申請書（新規）'!$F$127)</f>
        <v/>
      </c>
      <c r="AQ491" s="73" t="str">
        <f>IF($E491="","",'【様式１】教育課程特例校指定申請書（新規）'!$F$128)</f>
        <v/>
      </c>
      <c r="AR491" s="73" t="str">
        <f>IF($E491="","",'【様式１】教育課程特例校指定申請書（新規）'!$F$129)</f>
        <v/>
      </c>
      <c r="AS491" s="74" t="str">
        <f t="shared" si="7"/>
        <v/>
      </c>
    </row>
    <row r="492" spans="1:45">
      <c r="A492" s="64" t="str">
        <f>IF(E492="","",'【様式１】教育課程特例校指定申請書（新規）'!E$22)</f>
        <v/>
      </c>
      <c r="B492" s="65" t="str">
        <f>IF(E492="","",'【様式１】教育課程特例校指定申請書（新規）'!E$20)</f>
        <v/>
      </c>
      <c r="C492" s="65" t="str">
        <f>IF(E492="","",'【様式１】教育課程特例校指定申請書（新規）'!E$19)</f>
        <v/>
      </c>
      <c r="D492" s="70" t="str">
        <f>IF(E492="","",IF('【様式１】教育課程特例校指定申請書（新規）'!E$17="私立（学校法人立）","私立",IF('【様式１】教育課程特例校指定申請書（新規）'!E$17="私立（学校設置会社立）","株立",'【様式１】教育課程特例校指定申請書（新規）'!E$17)))</f>
        <v/>
      </c>
      <c r="E492" s="67"/>
      <c r="F492" s="70" t="str">
        <f>IF(E492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2" s="70" t="str">
        <f>IF(E492="","",IF(MONTH('【様式１】教育課程特例校指定申請書（新規）'!J$5)&lt;4,YEAR('【様式１】教育課程特例校指定申請書（新規）'!J$5),YEAR('【様式１】教育課程特例校指定申請書（新規）'!J$5)+1)+0.4)</f>
        <v/>
      </c>
      <c r="H492" s="65"/>
      <c r="I492" s="65"/>
      <c r="J492" s="65"/>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73" t="str">
        <f>IF($E492="","",'【様式１】教育課程特例校指定申請書（新規）'!$F$113)</f>
        <v/>
      </c>
      <c r="AH492" s="73" t="str">
        <f>IF($E492="","",'【様式１】教育課程特例校指定申請書（新規）'!$F$114)</f>
        <v/>
      </c>
      <c r="AI492" s="73" t="str">
        <f>IF($E492="","",'【様式１】教育課程特例校指定申請書（新規）'!$F$115)</f>
        <v/>
      </c>
      <c r="AJ492" s="73" t="str">
        <f>IF($E492="","",'【様式１】教育課程特例校指定申請書（新規）'!$F$116)</f>
        <v/>
      </c>
      <c r="AK492" s="73" t="str">
        <f>IF($E492="","",'【様式１】教育課程特例校指定申請書（新規）'!$F$117)</f>
        <v/>
      </c>
      <c r="AL492" s="73" t="str">
        <f>IF($E492="","",'【様式１】教育課程特例校指定申請書（新規）'!$F$118)</f>
        <v/>
      </c>
      <c r="AM492" s="73" t="str">
        <f>IF($E492="","",'【様式１】教育課程特例校指定申請書（新規）'!$F$124)</f>
        <v/>
      </c>
      <c r="AN492" s="73" t="str">
        <f>IF($E492="","",'【様式１】教育課程特例校指定申請書（新規）'!$F$125)</f>
        <v/>
      </c>
      <c r="AO492" s="73" t="str">
        <f>IF($E492="","",'【様式１】教育課程特例校指定申請書（新規）'!$F$126)</f>
        <v/>
      </c>
      <c r="AP492" s="73" t="str">
        <f>IF($E492="","",'【様式１】教育課程特例校指定申請書（新規）'!$F$127)</f>
        <v/>
      </c>
      <c r="AQ492" s="73" t="str">
        <f>IF($E492="","",'【様式１】教育課程特例校指定申請書（新規）'!$F$128)</f>
        <v/>
      </c>
      <c r="AR492" s="73" t="str">
        <f>IF($E492="","",'【様式１】教育課程特例校指定申請書（新規）'!$F$129)</f>
        <v/>
      </c>
      <c r="AS492" s="74" t="str">
        <f t="shared" si="7"/>
        <v/>
      </c>
    </row>
    <row r="493" spans="1:45">
      <c r="A493" s="64" t="str">
        <f>IF(E493="","",'【様式１】教育課程特例校指定申請書（新規）'!E$22)</f>
        <v/>
      </c>
      <c r="B493" s="65" t="str">
        <f>IF(E493="","",'【様式１】教育課程特例校指定申請書（新規）'!E$20)</f>
        <v/>
      </c>
      <c r="C493" s="65" t="str">
        <f>IF(E493="","",'【様式１】教育課程特例校指定申請書（新規）'!E$19)</f>
        <v/>
      </c>
      <c r="D493" s="70" t="str">
        <f>IF(E493="","",IF('【様式１】教育課程特例校指定申請書（新規）'!E$17="私立（学校法人立）","私立",IF('【様式１】教育課程特例校指定申請書（新規）'!E$17="私立（学校設置会社立）","株立",'【様式１】教育課程特例校指定申請書（新規）'!E$17)))</f>
        <v/>
      </c>
      <c r="E493" s="67"/>
      <c r="F493" s="70" t="str">
        <f>IF(E493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3" s="70" t="str">
        <f>IF(E493="","",IF(MONTH('【様式１】教育課程特例校指定申請書（新規）'!J$5)&lt;4,YEAR('【様式１】教育課程特例校指定申請書（新規）'!J$5),YEAR('【様式１】教育課程特例校指定申請書（新規）'!J$5)+1)+0.4)</f>
        <v/>
      </c>
      <c r="H493" s="65"/>
      <c r="I493" s="65"/>
      <c r="J493" s="65"/>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73" t="str">
        <f>IF($E493="","",'【様式１】教育課程特例校指定申請書（新規）'!$F$113)</f>
        <v/>
      </c>
      <c r="AH493" s="73" t="str">
        <f>IF($E493="","",'【様式１】教育課程特例校指定申請書（新規）'!$F$114)</f>
        <v/>
      </c>
      <c r="AI493" s="73" t="str">
        <f>IF($E493="","",'【様式１】教育課程特例校指定申請書（新規）'!$F$115)</f>
        <v/>
      </c>
      <c r="AJ493" s="73" t="str">
        <f>IF($E493="","",'【様式１】教育課程特例校指定申請書（新規）'!$F$116)</f>
        <v/>
      </c>
      <c r="AK493" s="73" t="str">
        <f>IF($E493="","",'【様式１】教育課程特例校指定申請書（新規）'!$F$117)</f>
        <v/>
      </c>
      <c r="AL493" s="73" t="str">
        <f>IF($E493="","",'【様式１】教育課程特例校指定申請書（新規）'!$F$118)</f>
        <v/>
      </c>
      <c r="AM493" s="73" t="str">
        <f>IF($E493="","",'【様式１】教育課程特例校指定申請書（新規）'!$F$124)</f>
        <v/>
      </c>
      <c r="AN493" s="73" t="str">
        <f>IF($E493="","",'【様式１】教育課程特例校指定申請書（新規）'!$F$125)</f>
        <v/>
      </c>
      <c r="AO493" s="73" t="str">
        <f>IF($E493="","",'【様式１】教育課程特例校指定申請書（新規）'!$F$126)</f>
        <v/>
      </c>
      <c r="AP493" s="73" t="str">
        <f>IF($E493="","",'【様式１】教育課程特例校指定申請書（新規）'!$F$127)</f>
        <v/>
      </c>
      <c r="AQ493" s="73" t="str">
        <f>IF($E493="","",'【様式１】教育課程特例校指定申請書（新規）'!$F$128)</f>
        <v/>
      </c>
      <c r="AR493" s="73" t="str">
        <f>IF($E493="","",'【様式１】教育課程特例校指定申請書（新規）'!$F$129)</f>
        <v/>
      </c>
      <c r="AS493" s="74" t="str">
        <f t="shared" si="7"/>
        <v/>
      </c>
    </row>
    <row r="494" spans="1:45">
      <c r="A494" s="64" t="str">
        <f>IF(E494="","",'【様式１】教育課程特例校指定申請書（新規）'!E$22)</f>
        <v/>
      </c>
      <c r="B494" s="65" t="str">
        <f>IF(E494="","",'【様式１】教育課程特例校指定申請書（新規）'!E$20)</f>
        <v/>
      </c>
      <c r="C494" s="65" t="str">
        <f>IF(E494="","",'【様式１】教育課程特例校指定申請書（新規）'!E$19)</f>
        <v/>
      </c>
      <c r="D494" s="70" t="str">
        <f>IF(E494="","",IF('【様式１】教育課程特例校指定申請書（新規）'!E$17="私立（学校法人立）","私立",IF('【様式１】教育課程特例校指定申請書（新規）'!E$17="私立（学校設置会社立）","株立",'【様式１】教育課程特例校指定申請書（新規）'!E$17)))</f>
        <v/>
      </c>
      <c r="E494" s="67"/>
      <c r="F494" s="70" t="str">
        <f>IF(E494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4" s="70" t="str">
        <f>IF(E494="","",IF(MONTH('【様式１】教育課程特例校指定申請書（新規）'!J$5)&lt;4,YEAR('【様式１】教育課程特例校指定申請書（新規）'!J$5),YEAR('【様式１】教育課程特例校指定申請書（新規）'!J$5)+1)+0.4)</f>
        <v/>
      </c>
      <c r="H494" s="65"/>
      <c r="I494" s="65"/>
      <c r="J494" s="65"/>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73" t="str">
        <f>IF($E494="","",'【様式１】教育課程特例校指定申請書（新規）'!$F$113)</f>
        <v/>
      </c>
      <c r="AH494" s="73" t="str">
        <f>IF($E494="","",'【様式１】教育課程特例校指定申請書（新規）'!$F$114)</f>
        <v/>
      </c>
      <c r="AI494" s="73" t="str">
        <f>IF($E494="","",'【様式１】教育課程特例校指定申請書（新規）'!$F$115)</f>
        <v/>
      </c>
      <c r="AJ494" s="73" t="str">
        <f>IF($E494="","",'【様式１】教育課程特例校指定申請書（新規）'!$F$116)</f>
        <v/>
      </c>
      <c r="AK494" s="73" t="str">
        <f>IF($E494="","",'【様式１】教育課程特例校指定申請書（新規）'!$F$117)</f>
        <v/>
      </c>
      <c r="AL494" s="73" t="str">
        <f>IF($E494="","",'【様式１】教育課程特例校指定申請書（新規）'!$F$118)</f>
        <v/>
      </c>
      <c r="AM494" s="73" t="str">
        <f>IF($E494="","",'【様式１】教育課程特例校指定申請書（新規）'!$F$124)</f>
        <v/>
      </c>
      <c r="AN494" s="73" t="str">
        <f>IF($E494="","",'【様式１】教育課程特例校指定申請書（新規）'!$F$125)</f>
        <v/>
      </c>
      <c r="AO494" s="73" t="str">
        <f>IF($E494="","",'【様式１】教育課程特例校指定申請書（新規）'!$F$126)</f>
        <v/>
      </c>
      <c r="AP494" s="73" t="str">
        <f>IF($E494="","",'【様式１】教育課程特例校指定申請書（新規）'!$F$127)</f>
        <v/>
      </c>
      <c r="AQ494" s="73" t="str">
        <f>IF($E494="","",'【様式１】教育課程特例校指定申請書（新規）'!$F$128)</f>
        <v/>
      </c>
      <c r="AR494" s="73" t="str">
        <f>IF($E494="","",'【様式１】教育課程特例校指定申請書（新規）'!$F$129)</f>
        <v/>
      </c>
      <c r="AS494" s="74" t="str">
        <f t="shared" si="7"/>
        <v/>
      </c>
    </row>
    <row r="495" spans="1:45">
      <c r="A495" s="64" t="str">
        <f>IF(E495="","",'【様式１】教育課程特例校指定申請書（新規）'!E$22)</f>
        <v/>
      </c>
      <c r="B495" s="65" t="str">
        <f>IF(E495="","",'【様式１】教育課程特例校指定申請書（新規）'!E$20)</f>
        <v/>
      </c>
      <c r="C495" s="65" t="str">
        <f>IF(E495="","",'【様式１】教育課程特例校指定申請書（新規）'!E$19)</f>
        <v/>
      </c>
      <c r="D495" s="70" t="str">
        <f>IF(E495="","",IF('【様式１】教育課程特例校指定申請書（新規）'!E$17="私立（学校法人立）","私立",IF('【様式１】教育課程特例校指定申請書（新規）'!E$17="私立（学校設置会社立）","株立",'【様式１】教育課程特例校指定申請書（新規）'!E$17)))</f>
        <v/>
      </c>
      <c r="E495" s="67"/>
      <c r="F495" s="70" t="str">
        <f>IF(E495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5" s="70" t="str">
        <f>IF(E495="","",IF(MONTH('【様式１】教育課程特例校指定申請書（新規）'!J$5)&lt;4,YEAR('【様式１】教育課程特例校指定申請書（新規）'!J$5),YEAR('【様式１】教育課程特例校指定申請書（新規）'!J$5)+1)+0.4)</f>
        <v/>
      </c>
      <c r="H495" s="65"/>
      <c r="I495" s="65"/>
      <c r="J495" s="65"/>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73" t="str">
        <f>IF($E495="","",'【様式１】教育課程特例校指定申請書（新規）'!$F$113)</f>
        <v/>
      </c>
      <c r="AH495" s="73" t="str">
        <f>IF($E495="","",'【様式１】教育課程特例校指定申請書（新規）'!$F$114)</f>
        <v/>
      </c>
      <c r="AI495" s="73" t="str">
        <f>IF($E495="","",'【様式１】教育課程特例校指定申請書（新規）'!$F$115)</f>
        <v/>
      </c>
      <c r="AJ495" s="73" t="str">
        <f>IF($E495="","",'【様式１】教育課程特例校指定申請書（新規）'!$F$116)</f>
        <v/>
      </c>
      <c r="AK495" s="73" t="str">
        <f>IF($E495="","",'【様式１】教育課程特例校指定申請書（新規）'!$F$117)</f>
        <v/>
      </c>
      <c r="AL495" s="73" t="str">
        <f>IF($E495="","",'【様式１】教育課程特例校指定申請書（新規）'!$F$118)</f>
        <v/>
      </c>
      <c r="AM495" s="73" t="str">
        <f>IF($E495="","",'【様式１】教育課程特例校指定申請書（新規）'!$F$124)</f>
        <v/>
      </c>
      <c r="AN495" s="73" t="str">
        <f>IF($E495="","",'【様式１】教育課程特例校指定申請書（新規）'!$F$125)</f>
        <v/>
      </c>
      <c r="AO495" s="73" t="str">
        <f>IF($E495="","",'【様式１】教育課程特例校指定申請書（新規）'!$F$126)</f>
        <v/>
      </c>
      <c r="AP495" s="73" t="str">
        <f>IF($E495="","",'【様式１】教育課程特例校指定申請書（新規）'!$F$127)</f>
        <v/>
      </c>
      <c r="AQ495" s="73" t="str">
        <f>IF($E495="","",'【様式１】教育課程特例校指定申請書（新規）'!$F$128)</f>
        <v/>
      </c>
      <c r="AR495" s="73" t="str">
        <f>IF($E495="","",'【様式１】教育課程特例校指定申請書（新規）'!$F$129)</f>
        <v/>
      </c>
      <c r="AS495" s="74" t="str">
        <f t="shared" si="7"/>
        <v/>
      </c>
    </row>
    <row r="496" spans="1:45">
      <c r="A496" s="64" t="str">
        <f>IF(E496="","",'【様式１】教育課程特例校指定申請書（新規）'!E$22)</f>
        <v/>
      </c>
      <c r="B496" s="65" t="str">
        <f>IF(E496="","",'【様式１】教育課程特例校指定申請書（新規）'!E$20)</f>
        <v/>
      </c>
      <c r="C496" s="65" t="str">
        <f>IF(E496="","",'【様式１】教育課程特例校指定申請書（新規）'!E$19)</f>
        <v/>
      </c>
      <c r="D496" s="70" t="str">
        <f>IF(E496="","",IF('【様式１】教育課程特例校指定申請書（新規）'!E$17="私立（学校法人立）","私立",IF('【様式１】教育課程特例校指定申請書（新規）'!E$17="私立（学校設置会社立）","株立",'【様式１】教育課程特例校指定申請書（新規）'!E$17)))</f>
        <v/>
      </c>
      <c r="E496" s="67"/>
      <c r="F496" s="70" t="str">
        <f>IF(E496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6" s="70" t="str">
        <f>IF(E496="","",IF(MONTH('【様式１】教育課程特例校指定申請書（新規）'!J$5)&lt;4,YEAR('【様式１】教育課程特例校指定申請書（新規）'!J$5),YEAR('【様式１】教育課程特例校指定申請書（新規）'!J$5)+1)+0.4)</f>
        <v/>
      </c>
      <c r="H496" s="65"/>
      <c r="I496" s="65"/>
      <c r="J496" s="65"/>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73" t="str">
        <f>IF($E496="","",'【様式１】教育課程特例校指定申請書（新規）'!$F$113)</f>
        <v/>
      </c>
      <c r="AH496" s="73" t="str">
        <f>IF($E496="","",'【様式１】教育課程特例校指定申請書（新規）'!$F$114)</f>
        <v/>
      </c>
      <c r="AI496" s="73" t="str">
        <f>IF($E496="","",'【様式１】教育課程特例校指定申請書（新規）'!$F$115)</f>
        <v/>
      </c>
      <c r="AJ496" s="73" t="str">
        <f>IF($E496="","",'【様式１】教育課程特例校指定申請書（新規）'!$F$116)</f>
        <v/>
      </c>
      <c r="AK496" s="73" t="str">
        <f>IF($E496="","",'【様式１】教育課程特例校指定申請書（新規）'!$F$117)</f>
        <v/>
      </c>
      <c r="AL496" s="73" t="str">
        <f>IF($E496="","",'【様式１】教育課程特例校指定申請書（新規）'!$F$118)</f>
        <v/>
      </c>
      <c r="AM496" s="73" t="str">
        <f>IF($E496="","",'【様式１】教育課程特例校指定申請書（新規）'!$F$124)</f>
        <v/>
      </c>
      <c r="AN496" s="73" t="str">
        <f>IF($E496="","",'【様式１】教育課程特例校指定申請書（新規）'!$F$125)</f>
        <v/>
      </c>
      <c r="AO496" s="73" t="str">
        <f>IF($E496="","",'【様式１】教育課程特例校指定申請書（新規）'!$F$126)</f>
        <v/>
      </c>
      <c r="AP496" s="73" t="str">
        <f>IF($E496="","",'【様式１】教育課程特例校指定申請書（新規）'!$F$127)</f>
        <v/>
      </c>
      <c r="AQ496" s="73" t="str">
        <f>IF($E496="","",'【様式１】教育課程特例校指定申請書（新規）'!$F$128)</f>
        <v/>
      </c>
      <c r="AR496" s="73" t="str">
        <f>IF($E496="","",'【様式１】教育課程特例校指定申請書（新規）'!$F$129)</f>
        <v/>
      </c>
      <c r="AS496" s="74" t="str">
        <f t="shared" si="7"/>
        <v/>
      </c>
    </row>
    <row r="497" spans="1:45">
      <c r="A497" s="64" t="str">
        <f>IF(E497="","",'【様式１】教育課程特例校指定申請書（新規）'!E$22)</f>
        <v/>
      </c>
      <c r="B497" s="65" t="str">
        <f>IF(E497="","",'【様式１】教育課程特例校指定申請書（新規）'!E$20)</f>
        <v/>
      </c>
      <c r="C497" s="65" t="str">
        <f>IF(E497="","",'【様式１】教育課程特例校指定申請書（新規）'!E$19)</f>
        <v/>
      </c>
      <c r="D497" s="70" t="str">
        <f>IF(E497="","",IF('【様式１】教育課程特例校指定申請書（新規）'!E$17="私立（学校法人立）","私立",IF('【様式１】教育課程特例校指定申請書（新規）'!E$17="私立（学校設置会社立）","株立",'【様式１】教育課程特例校指定申請書（新規）'!E$17)))</f>
        <v/>
      </c>
      <c r="E497" s="67"/>
      <c r="F497" s="70" t="str">
        <f>IF(E497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7" s="70" t="str">
        <f>IF(E497="","",IF(MONTH('【様式１】教育課程特例校指定申請書（新規）'!J$5)&lt;4,YEAR('【様式１】教育課程特例校指定申請書（新規）'!J$5),YEAR('【様式１】教育課程特例校指定申請書（新規）'!J$5)+1)+0.4)</f>
        <v/>
      </c>
      <c r="H497" s="65"/>
      <c r="I497" s="65"/>
      <c r="J497" s="65"/>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73" t="str">
        <f>IF($E497="","",'【様式１】教育課程特例校指定申請書（新規）'!$F$113)</f>
        <v/>
      </c>
      <c r="AH497" s="73" t="str">
        <f>IF($E497="","",'【様式１】教育課程特例校指定申請書（新規）'!$F$114)</f>
        <v/>
      </c>
      <c r="AI497" s="73" t="str">
        <f>IF($E497="","",'【様式１】教育課程特例校指定申請書（新規）'!$F$115)</f>
        <v/>
      </c>
      <c r="AJ497" s="73" t="str">
        <f>IF($E497="","",'【様式１】教育課程特例校指定申請書（新規）'!$F$116)</f>
        <v/>
      </c>
      <c r="AK497" s="73" t="str">
        <f>IF($E497="","",'【様式１】教育課程特例校指定申請書（新規）'!$F$117)</f>
        <v/>
      </c>
      <c r="AL497" s="73" t="str">
        <f>IF($E497="","",'【様式１】教育課程特例校指定申請書（新規）'!$F$118)</f>
        <v/>
      </c>
      <c r="AM497" s="73" t="str">
        <f>IF($E497="","",'【様式１】教育課程特例校指定申請書（新規）'!$F$124)</f>
        <v/>
      </c>
      <c r="AN497" s="73" t="str">
        <f>IF($E497="","",'【様式１】教育課程特例校指定申請書（新規）'!$F$125)</f>
        <v/>
      </c>
      <c r="AO497" s="73" t="str">
        <f>IF($E497="","",'【様式１】教育課程特例校指定申請書（新規）'!$F$126)</f>
        <v/>
      </c>
      <c r="AP497" s="73" t="str">
        <f>IF($E497="","",'【様式１】教育課程特例校指定申請書（新規）'!$F$127)</f>
        <v/>
      </c>
      <c r="AQ497" s="73" t="str">
        <f>IF($E497="","",'【様式１】教育課程特例校指定申請書（新規）'!$F$128)</f>
        <v/>
      </c>
      <c r="AR497" s="73" t="str">
        <f>IF($E497="","",'【様式１】教育課程特例校指定申請書（新規）'!$F$129)</f>
        <v/>
      </c>
      <c r="AS497" s="74" t="str">
        <f t="shared" si="7"/>
        <v/>
      </c>
    </row>
    <row r="498" spans="1:45">
      <c r="A498" s="64" t="str">
        <f>IF(E498="","",'【様式１】教育課程特例校指定申請書（新規）'!E$22)</f>
        <v/>
      </c>
      <c r="B498" s="65" t="str">
        <f>IF(E498="","",'【様式１】教育課程特例校指定申請書（新規）'!E$20)</f>
        <v/>
      </c>
      <c r="C498" s="65" t="str">
        <f>IF(E498="","",'【様式１】教育課程特例校指定申請書（新規）'!E$19)</f>
        <v/>
      </c>
      <c r="D498" s="70" t="str">
        <f>IF(E498="","",IF('【様式１】教育課程特例校指定申請書（新規）'!E$17="私立（学校法人立）","私立",IF('【様式１】教育課程特例校指定申請書（新規）'!E$17="私立（学校設置会社立）","株立",'【様式１】教育課程特例校指定申請書（新規）'!E$17)))</f>
        <v/>
      </c>
      <c r="E498" s="67"/>
      <c r="F498" s="70" t="str">
        <f>IF(E498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8" s="70" t="str">
        <f>IF(E498="","",IF(MONTH('【様式１】教育課程特例校指定申請書（新規）'!J$5)&lt;4,YEAR('【様式１】教育課程特例校指定申請書（新規）'!J$5),YEAR('【様式１】教育課程特例校指定申請書（新規）'!J$5)+1)+0.4)</f>
        <v/>
      </c>
      <c r="H498" s="65"/>
      <c r="I498" s="65"/>
      <c r="J498" s="65"/>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73" t="str">
        <f>IF($E498="","",'【様式１】教育課程特例校指定申請書（新規）'!$F$113)</f>
        <v/>
      </c>
      <c r="AH498" s="73" t="str">
        <f>IF($E498="","",'【様式１】教育課程特例校指定申請書（新規）'!$F$114)</f>
        <v/>
      </c>
      <c r="AI498" s="73" t="str">
        <f>IF($E498="","",'【様式１】教育課程特例校指定申請書（新規）'!$F$115)</f>
        <v/>
      </c>
      <c r="AJ498" s="73" t="str">
        <f>IF($E498="","",'【様式１】教育課程特例校指定申請書（新規）'!$F$116)</f>
        <v/>
      </c>
      <c r="AK498" s="73" t="str">
        <f>IF($E498="","",'【様式１】教育課程特例校指定申請書（新規）'!$F$117)</f>
        <v/>
      </c>
      <c r="AL498" s="73" t="str">
        <f>IF($E498="","",'【様式１】教育課程特例校指定申請書（新規）'!$F$118)</f>
        <v/>
      </c>
      <c r="AM498" s="73" t="str">
        <f>IF($E498="","",'【様式１】教育課程特例校指定申請書（新規）'!$F$124)</f>
        <v/>
      </c>
      <c r="AN498" s="73" t="str">
        <f>IF($E498="","",'【様式１】教育課程特例校指定申請書（新規）'!$F$125)</f>
        <v/>
      </c>
      <c r="AO498" s="73" t="str">
        <f>IF($E498="","",'【様式１】教育課程特例校指定申請書（新規）'!$F$126)</f>
        <v/>
      </c>
      <c r="AP498" s="73" t="str">
        <f>IF($E498="","",'【様式１】教育課程特例校指定申請書（新規）'!$F$127)</f>
        <v/>
      </c>
      <c r="AQ498" s="73" t="str">
        <f>IF($E498="","",'【様式１】教育課程特例校指定申請書（新規）'!$F$128)</f>
        <v/>
      </c>
      <c r="AR498" s="73" t="str">
        <f>IF($E498="","",'【様式１】教育課程特例校指定申請書（新規）'!$F$129)</f>
        <v/>
      </c>
      <c r="AS498" s="74" t="str">
        <f t="shared" si="7"/>
        <v/>
      </c>
    </row>
    <row r="499" spans="1:45">
      <c r="A499" s="64" t="str">
        <f>IF(E499="","",'【様式１】教育課程特例校指定申請書（新規）'!E$22)</f>
        <v/>
      </c>
      <c r="B499" s="65" t="str">
        <f>IF(E499="","",'【様式１】教育課程特例校指定申請書（新規）'!E$20)</f>
        <v/>
      </c>
      <c r="C499" s="65" t="str">
        <f>IF(E499="","",'【様式１】教育課程特例校指定申請書（新規）'!E$19)</f>
        <v/>
      </c>
      <c r="D499" s="70" t="str">
        <f>IF(E499="","",IF('【様式１】教育課程特例校指定申請書（新規）'!E$17="私立（学校法人立）","私立",IF('【様式１】教育課程特例校指定申請書（新規）'!E$17="私立（学校設置会社立）","株立",'【様式１】教育課程特例校指定申請書（新規）'!E$17)))</f>
        <v/>
      </c>
      <c r="E499" s="67"/>
      <c r="F499" s="70" t="str">
        <f>IF(E499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499" s="70" t="str">
        <f>IF(E499="","",IF(MONTH('【様式１】教育課程特例校指定申請書（新規）'!J$5)&lt;4,YEAR('【様式１】教育課程特例校指定申請書（新規）'!J$5),YEAR('【様式１】教育課程特例校指定申請書（新規）'!J$5)+1)+0.4)</f>
        <v/>
      </c>
      <c r="H499" s="65"/>
      <c r="I499" s="65"/>
      <c r="J499" s="65"/>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73" t="str">
        <f>IF($E499="","",'【様式１】教育課程特例校指定申請書（新規）'!$F$113)</f>
        <v/>
      </c>
      <c r="AH499" s="73" t="str">
        <f>IF($E499="","",'【様式１】教育課程特例校指定申請書（新規）'!$F$114)</f>
        <v/>
      </c>
      <c r="AI499" s="73" t="str">
        <f>IF($E499="","",'【様式１】教育課程特例校指定申請書（新規）'!$F$115)</f>
        <v/>
      </c>
      <c r="AJ499" s="73" t="str">
        <f>IF($E499="","",'【様式１】教育課程特例校指定申請書（新規）'!$F$116)</f>
        <v/>
      </c>
      <c r="AK499" s="73" t="str">
        <f>IF($E499="","",'【様式１】教育課程特例校指定申請書（新規）'!$F$117)</f>
        <v/>
      </c>
      <c r="AL499" s="73" t="str">
        <f>IF($E499="","",'【様式１】教育課程特例校指定申請書（新規）'!$F$118)</f>
        <v/>
      </c>
      <c r="AM499" s="73" t="str">
        <f>IF($E499="","",'【様式１】教育課程特例校指定申請書（新規）'!$F$124)</f>
        <v/>
      </c>
      <c r="AN499" s="73" t="str">
        <f>IF($E499="","",'【様式１】教育課程特例校指定申請書（新規）'!$F$125)</f>
        <v/>
      </c>
      <c r="AO499" s="73" t="str">
        <f>IF($E499="","",'【様式１】教育課程特例校指定申請書（新規）'!$F$126)</f>
        <v/>
      </c>
      <c r="AP499" s="73" t="str">
        <f>IF($E499="","",'【様式１】教育課程特例校指定申請書（新規）'!$F$127)</f>
        <v/>
      </c>
      <c r="AQ499" s="73" t="str">
        <f>IF($E499="","",'【様式１】教育課程特例校指定申請書（新規）'!$F$128)</f>
        <v/>
      </c>
      <c r="AR499" s="73" t="str">
        <f>IF($E499="","",'【様式１】教育課程特例校指定申請書（新規）'!$F$129)</f>
        <v/>
      </c>
      <c r="AS499" s="74" t="str">
        <f t="shared" si="7"/>
        <v/>
      </c>
    </row>
    <row r="500" spans="1:45">
      <c r="A500" s="64" t="str">
        <f>IF(E500="","",'【様式１】教育課程特例校指定申請書（新規）'!E$22)</f>
        <v/>
      </c>
      <c r="B500" s="65" t="str">
        <f>IF(E500="","",'【様式１】教育課程特例校指定申請書（新規）'!E$20)</f>
        <v/>
      </c>
      <c r="C500" s="65" t="str">
        <f>IF(E500="","",'【様式１】教育課程特例校指定申請書（新規）'!E$19)</f>
        <v/>
      </c>
      <c r="D500" s="70" t="str">
        <f>IF(E500="","",IF('【様式１】教育課程特例校指定申請書（新規）'!E$17="私立（学校法人立）","私立",IF('【様式１】教育課程特例校指定申請書（新規）'!E$17="私立（学校設置会社立）","株立",'【様式１】教育課程特例校指定申請書（新規）'!E$17)))</f>
        <v/>
      </c>
      <c r="E500" s="67"/>
      <c r="F500" s="70" t="str">
        <f>IF(E500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0" s="70" t="str">
        <f>IF(E500="","",IF(MONTH('【様式１】教育課程特例校指定申請書（新規）'!J$5)&lt;4,YEAR('【様式１】教育課程特例校指定申請書（新規）'!J$5),YEAR('【様式１】教育課程特例校指定申請書（新規）'!J$5)+1)+0.4)</f>
        <v/>
      </c>
      <c r="H500" s="65"/>
      <c r="I500" s="65"/>
      <c r="J500" s="65"/>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73" t="str">
        <f>IF($E500="","",'【様式１】教育課程特例校指定申請書（新規）'!$F$113)</f>
        <v/>
      </c>
      <c r="AH500" s="73" t="str">
        <f>IF($E500="","",'【様式１】教育課程特例校指定申請書（新規）'!$F$114)</f>
        <v/>
      </c>
      <c r="AI500" s="73" t="str">
        <f>IF($E500="","",'【様式１】教育課程特例校指定申請書（新規）'!$F$115)</f>
        <v/>
      </c>
      <c r="AJ500" s="73" t="str">
        <f>IF($E500="","",'【様式１】教育課程特例校指定申請書（新規）'!$F$116)</f>
        <v/>
      </c>
      <c r="AK500" s="73" t="str">
        <f>IF($E500="","",'【様式１】教育課程特例校指定申請書（新規）'!$F$117)</f>
        <v/>
      </c>
      <c r="AL500" s="73" t="str">
        <f>IF($E500="","",'【様式１】教育課程特例校指定申請書（新規）'!$F$118)</f>
        <v/>
      </c>
      <c r="AM500" s="73" t="str">
        <f>IF($E500="","",'【様式１】教育課程特例校指定申請書（新規）'!$F$124)</f>
        <v/>
      </c>
      <c r="AN500" s="73" t="str">
        <f>IF($E500="","",'【様式１】教育課程特例校指定申請書（新規）'!$F$125)</f>
        <v/>
      </c>
      <c r="AO500" s="73" t="str">
        <f>IF($E500="","",'【様式１】教育課程特例校指定申請書（新規）'!$F$126)</f>
        <v/>
      </c>
      <c r="AP500" s="73" t="str">
        <f>IF($E500="","",'【様式１】教育課程特例校指定申請書（新規）'!$F$127)</f>
        <v/>
      </c>
      <c r="AQ500" s="73" t="str">
        <f>IF($E500="","",'【様式１】教育課程特例校指定申請書（新規）'!$F$128)</f>
        <v/>
      </c>
      <c r="AR500" s="73" t="str">
        <f>IF($E500="","",'【様式１】教育課程特例校指定申請書（新規）'!$F$129)</f>
        <v/>
      </c>
      <c r="AS500" s="74" t="str">
        <f t="shared" si="7"/>
        <v/>
      </c>
    </row>
    <row r="501" spans="1:45">
      <c r="A501" s="64" t="str">
        <f>IF(E501="","",'【様式１】教育課程特例校指定申請書（新規）'!E$22)</f>
        <v/>
      </c>
      <c r="B501" s="65" t="str">
        <f>IF(E501="","",'【様式１】教育課程特例校指定申請書（新規）'!E$20)</f>
        <v/>
      </c>
      <c r="C501" s="65" t="str">
        <f>IF(E501="","",'【様式１】教育課程特例校指定申請書（新規）'!E$19)</f>
        <v/>
      </c>
      <c r="D501" s="70" t="str">
        <f>IF(E501="","",IF('【様式１】教育課程特例校指定申請書（新規）'!E$17="私立（学校法人立）","私立",IF('【様式１】教育課程特例校指定申請書（新規）'!E$17="私立（学校設置会社立）","株立",'【様式１】教育課程特例校指定申請書（新規）'!E$17)))</f>
        <v/>
      </c>
      <c r="E501" s="67"/>
      <c r="F501" s="70" t="str">
        <f>IF(E501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1" s="70" t="str">
        <f>IF(E501="","",IF(MONTH('【様式１】教育課程特例校指定申請書（新規）'!J$5)&lt;4,YEAR('【様式１】教育課程特例校指定申請書（新規）'!J$5),YEAR('【様式１】教育課程特例校指定申請書（新規）'!J$5)+1)+0.4)</f>
        <v/>
      </c>
      <c r="H501" s="65"/>
      <c r="I501" s="65"/>
      <c r="J501" s="65"/>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73" t="str">
        <f>IF($E501="","",'【様式１】教育課程特例校指定申請書（新規）'!$F$113)</f>
        <v/>
      </c>
      <c r="AH501" s="73" t="str">
        <f>IF($E501="","",'【様式１】教育課程特例校指定申請書（新規）'!$F$114)</f>
        <v/>
      </c>
      <c r="AI501" s="73" t="str">
        <f>IF($E501="","",'【様式１】教育課程特例校指定申請書（新規）'!$F$115)</f>
        <v/>
      </c>
      <c r="AJ501" s="73" t="str">
        <f>IF($E501="","",'【様式１】教育課程特例校指定申請書（新規）'!$F$116)</f>
        <v/>
      </c>
      <c r="AK501" s="73" t="str">
        <f>IF($E501="","",'【様式１】教育課程特例校指定申請書（新規）'!$F$117)</f>
        <v/>
      </c>
      <c r="AL501" s="73" t="str">
        <f>IF($E501="","",'【様式１】教育課程特例校指定申請書（新規）'!$F$118)</f>
        <v/>
      </c>
      <c r="AM501" s="73" t="str">
        <f>IF($E501="","",'【様式１】教育課程特例校指定申請書（新規）'!$F$124)</f>
        <v/>
      </c>
      <c r="AN501" s="73" t="str">
        <f>IF($E501="","",'【様式１】教育課程特例校指定申請書（新規）'!$F$125)</f>
        <v/>
      </c>
      <c r="AO501" s="73" t="str">
        <f>IF($E501="","",'【様式１】教育課程特例校指定申請書（新規）'!$F$126)</f>
        <v/>
      </c>
      <c r="AP501" s="73" t="str">
        <f>IF($E501="","",'【様式１】教育課程特例校指定申請書（新規）'!$F$127)</f>
        <v/>
      </c>
      <c r="AQ501" s="73" t="str">
        <f>IF($E501="","",'【様式１】教育課程特例校指定申請書（新規）'!$F$128)</f>
        <v/>
      </c>
      <c r="AR501" s="73" t="str">
        <f>IF($E501="","",'【様式１】教育課程特例校指定申請書（新規）'!$F$129)</f>
        <v/>
      </c>
      <c r="AS501" s="74" t="str">
        <f t="shared" si="7"/>
        <v/>
      </c>
    </row>
    <row r="502" spans="1:45">
      <c r="A502" s="64" t="str">
        <f>IF(E502="","",'【様式１】教育課程特例校指定申請書（新規）'!E$22)</f>
        <v/>
      </c>
      <c r="B502" s="65" t="str">
        <f>IF(E502="","",'【様式１】教育課程特例校指定申請書（新規）'!E$20)</f>
        <v/>
      </c>
      <c r="C502" s="65" t="str">
        <f>IF(E502="","",'【様式１】教育課程特例校指定申請書（新規）'!E$19)</f>
        <v/>
      </c>
      <c r="D502" s="70" t="str">
        <f>IF(E502="","",IF('【様式１】教育課程特例校指定申請書（新規）'!E$17="私立（学校法人立）","私立",IF('【様式１】教育課程特例校指定申請書（新規）'!E$17="私立（学校設置会社立）","株立",'【様式１】教育課程特例校指定申請書（新規）'!E$17)))</f>
        <v/>
      </c>
      <c r="E502" s="67"/>
      <c r="F502" s="70" t="str">
        <f>IF(E502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2" s="70" t="str">
        <f>IF(E502="","",IF(MONTH('【様式１】教育課程特例校指定申請書（新規）'!J$5)&lt;4,YEAR('【様式１】教育課程特例校指定申請書（新規）'!J$5),YEAR('【様式１】教育課程特例校指定申請書（新規）'!J$5)+1)+0.4)</f>
        <v/>
      </c>
      <c r="H502" s="65"/>
      <c r="I502" s="65"/>
      <c r="J502" s="65"/>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73" t="str">
        <f>IF($E502="","",'【様式１】教育課程特例校指定申請書（新規）'!$F$113)</f>
        <v/>
      </c>
      <c r="AH502" s="73" t="str">
        <f>IF($E502="","",'【様式１】教育課程特例校指定申請書（新規）'!$F$114)</f>
        <v/>
      </c>
      <c r="AI502" s="73" t="str">
        <f>IF($E502="","",'【様式１】教育課程特例校指定申請書（新規）'!$F$115)</f>
        <v/>
      </c>
      <c r="AJ502" s="73" t="str">
        <f>IF($E502="","",'【様式１】教育課程特例校指定申請書（新規）'!$F$116)</f>
        <v/>
      </c>
      <c r="AK502" s="73" t="str">
        <f>IF($E502="","",'【様式１】教育課程特例校指定申請書（新規）'!$F$117)</f>
        <v/>
      </c>
      <c r="AL502" s="73" t="str">
        <f>IF($E502="","",'【様式１】教育課程特例校指定申請書（新規）'!$F$118)</f>
        <v/>
      </c>
      <c r="AM502" s="73" t="str">
        <f>IF($E502="","",'【様式１】教育課程特例校指定申請書（新規）'!$F$124)</f>
        <v/>
      </c>
      <c r="AN502" s="73" t="str">
        <f>IF($E502="","",'【様式１】教育課程特例校指定申請書（新規）'!$F$125)</f>
        <v/>
      </c>
      <c r="AO502" s="73" t="str">
        <f>IF($E502="","",'【様式１】教育課程特例校指定申請書（新規）'!$F$126)</f>
        <v/>
      </c>
      <c r="AP502" s="73" t="str">
        <f>IF($E502="","",'【様式１】教育課程特例校指定申請書（新規）'!$F$127)</f>
        <v/>
      </c>
      <c r="AQ502" s="73" t="str">
        <f>IF($E502="","",'【様式１】教育課程特例校指定申請書（新規）'!$F$128)</f>
        <v/>
      </c>
      <c r="AR502" s="73" t="str">
        <f>IF($E502="","",'【様式１】教育課程特例校指定申請書（新規）'!$F$129)</f>
        <v/>
      </c>
      <c r="AS502" s="74" t="str">
        <f t="shared" si="7"/>
        <v/>
      </c>
    </row>
    <row r="503" spans="1:45">
      <c r="A503" s="64" t="str">
        <f>IF(E503="","",'【様式１】教育課程特例校指定申請書（新規）'!E$22)</f>
        <v/>
      </c>
      <c r="B503" s="65" t="str">
        <f>IF(E503="","",'【様式１】教育課程特例校指定申請書（新規）'!E$20)</f>
        <v/>
      </c>
      <c r="C503" s="65" t="str">
        <f>IF(E503="","",'【様式１】教育課程特例校指定申請書（新規）'!E$19)</f>
        <v/>
      </c>
      <c r="D503" s="70" t="str">
        <f>IF(E503="","",IF('【様式１】教育課程特例校指定申請書（新規）'!E$17="私立（学校法人立）","私立",IF('【様式１】教育課程特例校指定申請書（新規）'!E$17="私立（学校設置会社立）","株立",'【様式１】教育課程特例校指定申請書（新規）'!E$17)))</f>
        <v/>
      </c>
      <c r="E503" s="67"/>
      <c r="F503" s="70" t="str">
        <f>IF(E503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3" s="70" t="str">
        <f>IF(E503="","",IF(MONTH('【様式１】教育課程特例校指定申請書（新規）'!J$5)&lt;4,YEAR('【様式１】教育課程特例校指定申請書（新規）'!J$5),YEAR('【様式１】教育課程特例校指定申請書（新規）'!J$5)+1)+0.4)</f>
        <v/>
      </c>
      <c r="H503" s="65"/>
      <c r="I503" s="65"/>
      <c r="J503" s="65"/>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73" t="str">
        <f>IF($E503="","",'【様式１】教育課程特例校指定申請書（新規）'!$F$113)</f>
        <v/>
      </c>
      <c r="AH503" s="73" t="str">
        <f>IF($E503="","",'【様式１】教育課程特例校指定申請書（新規）'!$F$114)</f>
        <v/>
      </c>
      <c r="AI503" s="73" t="str">
        <f>IF($E503="","",'【様式１】教育課程特例校指定申請書（新規）'!$F$115)</f>
        <v/>
      </c>
      <c r="AJ503" s="73" t="str">
        <f>IF($E503="","",'【様式１】教育課程特例校指定申請書（新規）'!$F$116)</f>
        <v/>
      </c>
      <c r="AK503" s="73" t="str">
        <f>IF($E503="","",'【様式１】教育課程特例校指定申請書（新規）'!$F$117)</f>
        <v/>
      </c>
      <c r="AL503" s="73" t="str">
        <f>IF($E503="","",'【様式１】教育課程特例校指定申請書（新規）'!$F$118)</f>
        <v/>
      </c>
      <c r="AM503" s="73" t="str">
        <f>IF($E503="","",'【様式１】教育課程特例校指定申請書（新規）'!$F$124)</f>
        <v/>
      </c>
      <c r="AN503" s="73" t="str">
        <f>IF($E503="","",'【様式１】教育課程特例校指定申請書（新規）'!$F$125)</f>
        <v/>
      </c>
      <c r="AO503" s="73" t="str">
        <f>IF($E503="","",'【様式１】教育課程特例校指定申請書（新規）'!$F$126)</f>
        <v/>
      </c>
      <c r="AP503" s="73" t="str">
        <f>IF($E503="","",'【様式１】教育課程特例校指定申請書（新規）'!$F$127)</f>
        <v/>
      </c>
      <c r="AQ503" s="73" t="str">
        <f>IF($E503="","",'【様式１】教育課程特例校指定申請書（新規）'!$F$128)</f>
        <v/>
      </c>
      <c r="AR503" s="73" t="str">
        <f>IF($E503="","",'【様式１】教育課程特例校指定申請書（新規）'!$F$129)</f>
        <v/>
      </c>
      <c r="AS503" s="74" t="str">
        <f t="shared" si="7"/>
        <v/>
      </c>
    </row>
    <row r="504" spans="1:45">
      <c r="A504" s="64" t="str">
        <f>IF(E504="","",'【様式１】教育課程特例校指定申請書（新規）'!E$22)</f>
        <v/>
      </c>
      <c r="B504" s="65" t="str">
        <f>IF(E504="","",'【様式１】教育課程特例校指定申請書（新規）'!E$20)</f>
        <v/>
      </c>
      <c r="C504" s="65" t="str">
        <f>IF(E504="","",'【様式１】教育課程特例校指定申請書（新規）'!E$19)</f>
        <v/>
      </c>
      <c r="D504" s="70" t="str">
        <f>IF(E504="","",IF('【様式１】教育課程特例校指定申請書（新規）'!E$17="私立（学校法人立）","私立",IF('【様式１】教育課程特例校指定申請書（新規）'!E$17="私立（学校設置会社立）","株立",'【様式１】教育課程特例校指定申請書（新規）'!E$17)))</f>
        <v/>
      </c>
      <c r="E504" s="67"/>
      <c r="F504" s="70" t="str">
        <f>IF(E504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4" s="70" t="str">
        <f>IF(E504="","",IF(MONTH('【様式１】教育課程特例校指定申請書（新規）'!J$5)&lt;4,YEAR('【様式１】教育課程特例校指定申請書（新規）'!J$5),YEAR('【様式１】教育課程特例校指定申請書（新規）'!J$5)+1)+0.4)</f>
        <v/>
      </c>
      <c r="H504" s="65"/>
      <c r="I504" s="65"/>
      <c r="J504" s="65"/>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73" t="str">
        <f>IF($E504="","",'【様式１】教育課程特例校指定申請書（新規）'!$F$113)</f>
        <v/>
      </c>
      <c r="AH504" s="73" t="str">
        <f>IF($E504="","",'【様式１】教育課程特例校指定申請書（新規）'!$F$114)</f>
        <v/>
      </c>
      <c r="AI504" s="73" t="str">
        <f>IF($E504="","",'【様式１】教育課程特例校指定申請書（新規）'!$F$115)</f>
        <v/>
      </c>
      <c r="AJ504" s="73" t="str">
        <f>IF($E504="","",'【様式１】教育課程特例校指定申請書（新規）'!$F$116)</f>
        <v/>
      </c>
      <c r="AK504" s="73" t="str">
        <f>IF($E504="","",'【様式１】教育課程特例校指定申請書（新規）'!$F$117)</f>
        <v/>
      </c>
      <c r="AL504" s="73" t="str">
        <f>IF($E504="","",'【様式１】教育課程特例校指定申請書（新規）'!$F$118)</f>
        <v/>
      </c>
      <c r="AM504" s="73" t="str">
        <f>IF($E504="","",'【様式１】教育課程特例校指定申請書（新規）'!$F$124)</f>
        <v/>
      </c>
      <c r="AN504" s="73" t="str">
        <f>IF($E504="","",'【様式１】教育課程特例校指定申請書（新規）'!$F$125)</f>
        <v/>
      </c>
      <c r="AO504" s="73" t="str">
        <f>IF($E504="","",'【様式１】教育課程特例校指定申請書（新規）'!$F$126)</f>
        <v/>
      </c>
      <c r="AP504" s="73" t="str">
        <f>IF($E504="","",'【様式１】教育課程特例校指定申請書（新規）'!$F$127)</f>
        <v/>
      </c>
      <c r="AQ504" s="73" t="str">
        <f>IF($E504="","",'【様式１】教育課程特例校指定申請書（新規）'!$F$128)</f>
        <v/>
      </c>
      <c r="AR504" s="73" t="str">
        <f>IF($E504="","",'【様式１】教育課程特例校指定申請書（新規）'!$F$129)</f>
        <v/>
      </c>
      <c r="AS504" s="74" t="str">
        <f t="shared" si="7"/>
        <v/>
      </c>
    </row>
    <row r="505" spans="1:45">
      <c r="A505" s="64" t="str">
        <f>IF(E505="","",'【様式１】教育課程特例校指定申請書（新規）'!E$22)</f>
        <v/>
      </c>
      <c r="B505" s="65" t="str">
        <f>IF(E505="","",'【様式１】教育課程特例校指定申請書（新規）'!E$20)</f>
        <v/>
      </c>
      <c r="C505" s="65" t="str">
        <f>IF(E505="","",'【様式１】教育課程特例校指定申請書（新規）'!E$19)</f>
        <v/>
      </c>
      <c r="D505" s="70" t="str">
        <f>IF(E505="","",IF('【様式１】教育課程特例校指定申請書（新規）'!E$17="私立（学校法人立）","私立",IF('【様式１】教育課程特例校指定申請書（新規）'!E$17="私立（学校設置会社立）","株立",'【様式１】教育課程特例校指定申請書（新規）'!E$17)))</f>
        <v/>
      </c>
      <c r="E505" s="67"/>
      <c r="F505" s="70" t="str">
        <f>IF(E505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5" s="70" t="str">
        <f>IF(E505="","",IF(MONTH('【様式１】教育課程特例校指定申請書（新規）'!J$5)&lt;4,YEAR('【様式１】教育課程特例校指定申請書（新規）'!J$5),YEAR('【様式１】教育課程特例校指定申請書（新規）'!J$5)+1)+0.4)</f>
        <v/>
      </c>
      <c r="H505" s="65"/>
      <c r="I505" s="65"/>
      <c r="J505" s="65"/>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73" t="str">
        <f>IF($E505="","",'【様式１】教育課程特例校指定申請書（新規）'!$F$113)</f>
        <v/>
      </c>
      <c r="AH505" s="73" t="str">
        <f>IF($E505="","",'【様式１】教育課程特例校指定申請書（新規）'!$F$114)</f>
        <v/>
      </c>
      <c r="AI505" s="73" t="str">
        <f>IF($E505="","",'【様式１】教育課程特例校指定申請書（新規）'!$F$115)</f>
        <v/>
      </c>
      <c r="AJ505" s="73" t="str">
        <f>IF($E505="","",'【様式１】教育課程特例校指定申請書（新規）'!$F$116)</f>
        <v/>
      </c>
      <c r="AK505" s="73" t="str">
        <f>IF($E505="","",'【様式１】教育課程特例校指定申請書（新規）'!$F$117)</f>
        <v/>
      </c>
      <c r="AL505" s="73" t="str">
        <f>IF($E505="","",'【様式１】教育課程特例校指定申請書（新規）'!$F$118)</f>
        <v/>
      </c>
      <c r="AM505" s="73" t="str">
        <f>IF($E505="","",'【様式１】教育課程特例校指定申請書（新規）'!$F$124)</f>
        <v/>
      </c>
      <c r="AN505" s="73" t="str">
        <f>IF($E505="","",'【様式１】教育課程特例校指定申請書（新規）'!$F$125)</f>
        <v/>
      </c>
      <c r="AO505" s="73" t="str">
        <f>IF($E505="","",'【様式１】教育課程特例校指定申請書（新規）'!$F$126)</f>
        <v/>
      </c>
      <c r="AP505" s="73" t="str">
        <f>IF($E505="","",'【様式１】教育課程特例校指定申請書（新規）'!$F$127)</f>
        <v/>
      </c>
      <c r="AQ505" s="73" t="str">
        <f>IF($E505="","",'【様式１】教育課程特例校指定申請書（新規）'!$F$128)</f>
        <v/>
      </c>
      <c r="AR505" s="73" t="str">
        <f>IF($E505="","",'【様式１】教育課程特例校指定申請書（新規）'!$F$129)</f>
        <v/>
      </c>
      <c r="AS505" s="74" t="str">
        <f t="shared" si="7"/>
        <v/>
      </c>
    </row>
    <row r="506" spans="1:45">
      <c r="A506" s="64" t="str">
        <f>IF(E506="","",'【様式１】教育課程特例校指定申請書（新規）'!E$22)</f>
        <v/>
      </c>
      <c r="B506" s="65" t="str">
        <f>IF(E506="","",'【様式１】教育課程特例校指定申請書（新規）'!E$20)</f>
        <v/>
      </c>
      <c r="C506" s="65" t="str">
        <f>IF(E506="","",'【様式１】教育課程特例校指定申請書（新規）'!E$19)</f>
        <v/>
      </c>
      <c r="D506" s="70" t="str">
        <f>IF(E506="","",IF('【様式１】教育課程特例校指定申請書（新規）'!E$17="私立（学校法人立）","私立",IF('【様式１】教育課程特例校指定申請書（新規）'!E$17="私立（学校設置会社立）","株立",'【様式１】教育課程特例校指定申請書（新規）'!E$17)))</f>
        <v/>
      </c>
      <c r="E506" s="67"/>
      <c r="F506" s="70" t="str">
        <f>IF(E506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6" s="70" t="str">
        <f>IF(E506="","",IF(MONTH('【様式１】教育課程特例校指定申請書（新規）'!J$5)&lt;4,YEAR('【様式１】教育課程特例校指定申請書（新規）'!J$5),YEAR('【様式１】教育課程特例校指定申請書（新規）'!J$5)+1)+0.4)</f>
        <v/>
      </c>
      <c r="H506" s="65"/>
      <c r="I506" s="65"/>
      <c r="J506" s="65"/>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73" t="str">
        <f>IF($E506="","",'【様式１】教育課程特例校指定申請書（新規）'!$F$113)</f>
        <v/>
      </c>
      <c r="AH506" s="73" t="str">
        <f>IF($E506="","",'【様式１】教育課程特例校指定申請書（新規）'!$F$114)</f>
        <v/>
      </c>
      <c r="AI506" s="73" t="str">
        <f>IF($E506="","",'【様式１】教育課程特例校指定申請書（新規）'!$F$115)</f>
        <v/>
      </c>
      <c r="AJ506" s="73" t="str">
        <f>IF($E506="","",'【様式１】教育課程特例校指定申請書（新規）'!$F$116)</f>
        <v/>
      </c>
      <c r="AK506" s="73" t="str">
        <f>IF($E506="","",'【様式１】教育課程特例校指定申請書（新規）'!$F$117)</f>
        <v/>
      </c>
      <c r="AL506" s="73" t="str">
        <f>IF($E506="","",'【様式１】教育課程特例校指定申請書（新規）'!$F$118)</f>
        <v/>
      </c>
      <c r="AM506" s="73" t="str">
        <f>IF($E506="","",'【様式１】教育課程特例校指定申請書（新規）'!$F$124)</f>
        <v/>
      </c>
      <c r="AN506" s="73" t="str">
        <f>IF($E506="","",'【様式１】教育課程特例校指定申請書（新規）'!$F$125)</f>
        <v/>
      </c>
      <c r="AO506" s="73" t="str">
        <f>IF($E506="","",'【様式１】教育課程特例校指定申請書（新規）'!$F$126)</f>
        <v/>
      </c>
      <c r="AP506" s="73" t="str">
        <f>IF($E506="","",'【様式１】教育課程特例校指定申請書（新規）'!$F$127)</f>
        <v/>
      </c>
      <c r="AQ506" s="73" t="str">
        <f>IF($E506="","",'【様式１】教育課程特例校指定申請書（新規）'!$F$128)</f>
        <v/>
      </c>
      <c r="AR506" s="73" t="str">
        <f>IF($E506="","",'【様式１】教育課程特例校指定申請書（新規）'!$F$129)</f>
        <v/>
      </c>
      <c r="AS506" s="74" t="str">
        <f t="shared" si="7"/>
        <v/>
      </c>
    </row>
    <row r="507" spans="1:45">
      <c r="A507" s="64" t="str">
        <f>IF(E507="","",'【様式１】教育課程特例校指定申請書（新規）'!E$22)</f>
        <v/>
      </c>
      <c r="B507" s="65" t="str">
        <f>IF(E507="","",'【様式１】教育課程特例校指定申請書（新規）'!E$20)</f>
        <v/>
      </c>
      <c r="C507" s="65" t="str">
        <f>IF(E507="","",'【様式１】教育課程特例校指定申請書（新規）'!E$19)</f>
        <v/>
      </c>
      <c r="D507" s="70" t="str">
        <f>IF(E507="","",IF('【様式１】教育課程特例校指定申請書（新規）'!E$17="私立（学校法人立）","私立",IF('【様式１】教育課程特例校指定申請書（新規）'!E$17="私立（学校設置会社立）","株立",'【様式１】教育課程特例校指定申請書（新規）'!E$17)))</f>
        <v/>
      </c>
      <c r="E507" s="67"/>
      <c r="F507" s="70" t="str">
        <f>IF(E507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G507" s="70" t="str">
        <f>IF(E507="","",IF(MONTH('【様式１】教育課程特例校指定申請書（新規）'!J$5)&lt;4,YEAR('【様式１】教育課程特例校指定申請書（新規）'!J$5),YEAR('【様式１】教育課程特例校指定申請書（新規）'!J$5)+1)+0.4)</f>
        <v/>
      </c>
      <c r="H507" s="65"/>
      <c r="I507" s="65"/>
      <c r="J507" s="65"/>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73" t="str">
        <f>IF($E507="","",'【様式１】教育課程特例校指定申請書（新規）'!$F$113)</f>
        <v/>
      </c>
      <c r="AH507" s="73" t="str">
        <f>IF($E507="","",'【様式１】教育課程特例校指定申請書（新規）'!$F$114)</f>
        <v/>
      </c>
      <c r="AI507" s="73" t="str">
        <f>IF($E507="","",'【様式１】教育課程特例校指定申請書（新規）'!$F$115)</f>
        <v/>
      </c>
      <c r="AJ507" s="73" t="str">
        <f>IF($E507="","",'【様式１】教育課程特例校指定申請書（新規）'!$F$116)</f>
        <v/>
      </c>
      <c r="AK507" s="73" t="str">
        <f>IF($E507="","",'【様式１】教育課程特例校指定申請書（新規）'!$F$117)</f>
        <v/>
      </c>
      <c r="AL507" s="73" t="str">
        <f>IF($E507="","",'【様式１】教育課程特例校指定申請書（新規）'!$F$118)</f>
        <v/>
      </c>
      <c r="AM507" s="73" t="str">
        <f>IF($E507="","",'【様式１】教育課程特例校指定申請書（新規）'!$F$124)</f>
        <v/>
      </c>
      <c r="AN507" s="73" t="str">
        <f>IF($E507="","",'【様式１】教育課程特例校指定申請書（新規）'!$F$125)</f>
        <v/>
      </c>
      <c r="AO507" s="73" t="str">
        <f>IF($E507="","",'【様式１】教育課程特例校指定申請書（新規）'!$F$126)</f>
        <v/>
      </c>
      <c r="AP507" s="73" t="str">
        <f>IF($E507="","",'【様式１】教育課程特例校指定申請書（新規）'!$F$127)</f>
        <v/>
      </c>
      <c r="AQ507" s="73" t="str">
        <f>IF($E507="","",'【様式１】教育課程特例校指定申請書（新規）'!$F$128)</f>
        <v/>
      </c>
      <c r="AR507" s="73" t="str">
        <f>IF($E507="","",'【様式１】教育課程特例校指定申請書（新規）'!$F$129)</f>
        <v/>
      </c>
      <c r="AS507" s="74" t="str">
        <f t="shared" si="7"/>
        <v/>
      </c>
    </row>
  </sheetData>
  <sheetProtection sheet="1" objects="1" scenarios="1"/>
  <protectedRanges>
    <protectedRange sqref="B7 E13:E507 K13:AR507" name="範囲1"/>
  </protectedRanges>
  <autoFilter ref="A12:AS12" xr:uid="{00000000-0001-0000-0300-000000000000}"/>
  <mergeCells count="20">
    <mergeCell ref="K11:AC11"/>
    <mergeCell ref="AD11:AD12"/>
    <mergeCell ref="AE11:AE12"/>
    <mergeCell ref="AG11:AL11"/>
    <mergeCell ref="AM11:AR11"/>
    <mergeCell ref="AG10:AR10"/>
    <mergeCell ref="AF11:AF12"/>
    <mergeCell ref="A1:AF1"/>
    <mergeCell ref="A8:C8"/>
    <mergeCell ref="A10:A12"/>
    <mergeCell ref="B10:B12"/>
    <mergeCell ref="C10:C12"/>
    <mergeCell ref="D10:D12"/>
    <mergeCell ref="E10:E12"/>
    <mergeCell ref="F10:F12"/>
    <mergeCell ref="G10:G12"/>
    <mergeCell ref="H10:H12"/>
    <mergeCell ref="I10:I12"/>
    <mergeCell ref="J10:AF10"/>
    <mergeCell ref="J11:J12"/>
  </mergeCells>
  <phoneticPr fontId="1"/>
  <conditionalFormatting sqref="A8 AS13:AS507">
    <cfRule type="notContainsBlanks" dxfId="0" priority="4">
      <formula>LEN(TRIM(A8))&gt;0</formula>
    </cfRule>
  </conditionalFormatting>
  <dataValidations count="1">
    <dataValidation type="list" allowBlank="1" showInputMessage="1" showErrorMessage="1" sqref="K13:AB507" xr:uid="{8C14FB1B-6322-42BF-9F35-9CAA5449F27D}">
      <formula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8"/>
  <sheetViews>
    <sheetView workbookViewId="0">
      <selection activeCell="A2" sqref="A2:A68"/>
    </sheetView>
  </sheetViews>
  <sheetFormatPr defaultRowHeight="18.75"/>
  <cols>
    <col min="1" max="1" width="11.25" bestFit="1" customWidth="1"/>
  </cols>
  <sheetData>
    <row r="1" spans="1:1" s="19" customFormat="1" ht="18">
      <c r="A1" s="19" t="s">
        <v>123</v>
      </c>
    </row>
    <row r="2" spans="1:1">
      <c r="A2" s="66" t="s">
        <v>124</v>
      </c>
    </row>
    <row r="3" spans="1:1">
      <c r="A3" s="66" t="s">
        <v>125</v>
      </c>
    </row>
    <row r="4" spans="1:1">
      <c r="A4" s="66" t="s">
        <v>126</v>
      </c>
    </row>
    <row r="5" spans="1:1">
      <c r="A5" s="66" t="s">
        <v>185</v>
      </c>
    </row>
    <row r="6" spans="1:1">
      <c r="A6" s="66" t="s">
        <v>186</v>
      </c>
    </row>
    <row r="7" spans="1:1">
      <c r="A7" s="66" t="s">
        <v>187</v>
      </c>
    </row>
    <row r="8" spans="1:1">
      <c r="A8" s="66" t="s">
        <v>188</v>
      </c>
    </row>
    <row r="9" spans="1:1">
      <c r="A9" s="66" t="s">
        <v>189</v>
      </c>
    </row>
    <row r="10" spans="1:1">
      <c r="A10" s="66" t="s">
        <v>190</v>
      </c>
    </row>
    <row r="11" spans="1:1">
      <c r="A11" s="66" t="s">
        <v>127</v>
      </c>
    </row>
    <row r="12" spans="1:1">
      <c r="A12" s="66" t="s">
        <v>128</v>
      </c>
    </row>
    <row r="13" spans="1:1">
      <c r="A13" s="66" t="s">
        <v>129</v>
      </c>
    </row>
    <row r="14" spans="1:1">
      <c r="A14" s="66" t="s">
        <v>130</v>
      </c>
    </row>
    <row r="15" spans="1:1">
      <c r="A15" s="66" t="s">
        <v>131</v>
      </c>
    </row>
    <row r="16" spans="1:1">
      <c r="A16" s="66" t="s">
        <v>132</v>
      </c>
    </row>
    <row r="17" spans="1:1">
      <c r="A17" s="66" t="s">
        <v>133</v>
      </c>
    </row>
    <row r="18" spans="1:1">
      <c r="A18" s="66" t="s">
        <v>134</v>
      </c>
    </row>
    <row r="19" spans="1:1">
      <c r="A19" s="66" t="s">
        <v>135</v>
      </c>
    </row>
    <row r="20" spans="1:1">
      <c r="A20" s="66" t="s">
        <v>136</v>
      </c>
    </row>
    <row r="21" spans="1:1">
      <c r="A21" s="66" t="s">
        <v>137</v>
      </c>
    </row>
    <row r="22" spans="1:1">
      <c r="A22" s="66" t="s">
        <v>138</v>
      </c>
    </row>
    <row r="23" spans="1:1">
      <c r="A23" s="66" t="s">
        <v>139</v>
      </c>
    </row>
    <row r="24" spans="1:1">
      <c r="A24" s="66" t="s">
        <v>140</v>
      </c>
    </row>
    <row r="25" spans="1:1">
      <c r="A25" s="66" t="s">
        <v>141</v>
      </c>
    </row>
    <row r="26" spans="1:1">
      <c r="A26" s="66" t="s">
        <v>142</v>
      </c>
    </row>
    <row r="27" spans="1:1">
      <c r="A27" s="66" t="s">
        <v>143</v>
      </c>
    </row>
    <row r="28" spans="1:1">
      <c r="A28" s="66" t="s">
        <v>144</v>
      </c>
    </row>
    <row r="29" spans="1:1">
      <c r="A29" s="66" t="s">
        <v>145</v>
      </c>
    </row>
    <row r="30" spans="1:1">
      <c r="A30" s="66" t="s">
        <v>146</v>
      </c>
    </row>
    <row r="31" spans="1:1">
      <c r="A31" s="66" t="s">
        <v>147</v>
      </c>
    </row>
    <row r="32" spans="1:1">
      <c r="A32" s="66" t="s">
        <v>148</v>
      </c>
    </row>
    <row r="33" spans="1:1">
      <c r="A33" s="66" t="s">
        <v>149</v>
      </c>
    </row>
    <row r="34" spans="1:1">
      <c r="A34" s="66" t="s">
        <v>150</v>
      </c>
    </row>
    <row r="35" spans="1:1">
      <c r="A35" s="66" t="s">
        <v>151</v>
      </c>
    </row>
    <row r="36" spans="1:1">
      <c r="A36" s="66" t="s">
        <v>152</v>
      </c>
    </row>
    <row r="37" spans="1:1">
      <c r="A37" s="66" t="s">
        <v>153</v>
      </c>
    </row>
    <row r="38" spans="1:1">
      <c r="A38" s="66" t="s">
        <v>154</v>
      </c>
    </row>
    <row r="39" spans="1:1">
      <c r="A39" s="66" t="s">
        <v>155</v>
      </c>
    </row>
    <row r="40" spans="1:1">
      <c r="A40" s="66" t="s">
        <v>156</v>
      </c>
    </row>
    <row r="41" spans="1:1">
      <c r="A41" s="66" t="s">
        <v>157</v>
      </c>
    </row>
    <row r="42" spans="1:1">
      <c r="A42" s="66" t="s">
        <v>158</v>
      </c>
    </row>
    <row r="43" spans="1:1">
      <c r="A43" s="66" t="s">
        <v>159</v>
      </c>
    </row>
    <row r="44" spans="1:1">
      <c r="A44" s="66" t="s">
        <v>160</v>
      </c>
    </row>
    <row r="45" spans="1:1">
      <c r="A45" s="66" t="s">
        <v>161</v>
      </c>
    </row>
    <row r="46" spans="1:1">
      <c r="A46" s="66" t="s">
        <v>162</v>
      </c>
    </row>
    <row r="47" spans="1:1">
      <c r="A47" s="66" t="s">
        <v>163</v>
      </c>
    </row>
    <row r="48" spans="1:1">
      <c r="A48" s="66" t="s">
        <v>164</v>
      </c>
    </row>
    <row r="49" spans="1:1">
      <c r="A49" s="66" t="s">
        <v>165</v>
      </c>
    </row>
    <row r="50" spans="1:1">
      <c r="A50" s="66" t="s">
        <v>166</v>
      </c>
    </row>
    <row r="51" spans="1:1">
      <c r="A51" s="66" t="s">
        <v>167</v>
      </c>
    </row>
    <row r="52" spans="1:1">
      <c r="A52" s="66" t="s">
        <v>168</v>
      </c>
    </row>
    <row r="53" spans="1:1">
      <c r="A53" s="66" t="s">
        <v>169</v>
      </c>
    </row>
    <row r="54" spans="1:1">
      <c r="A54" s="66" t="s">
        <v>170</v>
      </c>
    </row>
    <row r="55" spans="1:1">
      <c r="A55" s="66" t="s">
        <v>171</v>
      </c>
    </row>
    <row r="56" spans="1:1">
      <c r="A56" s="66" t="s">
        <v>172</v>
      </c>
    </row>
    <row r="57" spans="1:1">
      <c r="A57" s="66" t="s">
        <v>173</v>
      </c>
    </row>
    <row r="58" spans="1:1">
      <c r="A58" s="66" t="s">
        <v>174</v>
      </c>
    </row>
    <row r="59" spans="1:1">
      <c r="A59" s="66" t="s">
        <v>175</v>
      </c>
    </row>
    <row r="60" spans="1:1">
      <c r="A60" s="66" t="s">
        <v>176</v>
      </c>
    </row>
    <row r="61" spans="1:1">
      <c r="A61" s="66" t="s">
        <v>177</v>
      </c>
    </row>
    <row r="62" spans="1:1">
      <c r="A62" s="66" t="s">
        <v>178</v>
      </c>
    </row>
    <row r="63" spans="1:1">
      <c r="A63" s="66" t="s">
        <v>179</v>
      </c>
    </row>
    <row r="64" spans="1:1">
      <c r="A64" s="66" t="s">
        <v>180</v>
      </c>
    </row>
    <row r="65" spans="1:1">
      <c r="A65" s="66" t="s">
        <v>181</v>
      </c>
    </row>
    <row r="66" spans="1:1">
      <c r="A66" s="66" t="s">
        <v>182</v>
      </c>
    </row>
    <row r="67" spans="1:1">
      <c r="A67" s="66" t="s">
        <v>183</v>
      </c>
    </row>
    <row r="68" spans="1:1">
      <c r="A68" s="66" t="s">
        <v>184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【様式１】教育課程特例校指定申請書（新規）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企画室</cp:lastModifiedBy>
  <cp:lastPrinted>2021-07-26T14:21:52Z</cp:lastPrinted>
  <dcterms:created xsi:type="dcterms:W3CDTF">2021-05-24T08:13:48Z</dcterms:created>
  <dcterms:modified xsi:type="dcterms:W3CDTF">2022-05-31T05:54:29Z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2022-05-31T05:54:15Z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1e6dbf95-058f-4aca-9648-8332c2790f1e</vt:lpwstr>
  </property>
  <property fmtid="{D5CDD505-2E9C-101B-9397-08002B2CF9AE}" pid="8" name="MSIP_Label_6a2e514d-e5e5-494e-a724-5478f1cd4ecc_ContentBits">
    <vt:lpwstr>0</vt:lpwstr>
  </property>
</Properties>
</file>