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62913"/>
</workbook>
</file>

<file path=xl/calcChain.xml><?xml version="1.0" encoding="utf-8"?>
<calcChain xmlns="http://schemas.openxmlformats.org/spreadsheetml/2006/main">
  <c r="G32" i="4" l="1"/>
  <c r="E34" i="4" s="1"/>
  <c r="E36" i="4" s="1"/>
  <c r="G25" i="4"/>
  <c r="E27" i="4" s="1"/>
  <c r="E28" i="4" s="1"/>
  <c r="E24" i="3" l="1"/>
  <c r="F24" i="3"/>
  <c r="G24" i="3" l="1"/>
  <c r="G20" i="2"/>
  <c r="G24" i="2" s="1"/>
  <c r="F24" i="2"/>
  <c r="E24" i="2" l="1"/>
  <c r="G34" i="1"/>
  <c r="E36" i="1" s="1"/>
  <c r="E38" i="1" s="1"/>
  <c r="E31" i="1"/>
  <c r="G28" i="1"/>
  <c r="E30" i="1" s="1"/>
</calcChain>
</file>

<file path=xl/comments1.xml><?xml version="1.0" encoding="utf-8"?>
<comments xmlns="http://schemas.openxmlformats.org/spreadsheetml/2006/main">
  <authors>
    <author>作成者</author>
  </authors>
  <commentList>
    <comment ref="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<sst xmlns="http://schemas.openxmlformats.org/spreadsheetml/2006/main" count="137" uniqueCount="77">
  <si>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</si>
  <si>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</si>
  <si>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</si>
  <si>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</si>
  <si>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</si>
  <si>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</si>
  <si>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</si>
  <si>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</si>
  <si>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</si>
  <si>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</si>
  <si>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</si>
  <si>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</si>
  <si>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</si>
  <si>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</si>
  <si>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</si>
  <si>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補助限度額（426,000円以内）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</si>
  <si>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</si>
  <si>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</si>
  <si>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</si>
  <si>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補助限度額（91,000円以内）</t>
    <rPh sb="0" eb="2">
      <t>ホジョ</t>
    </rPh>
    <rPh sb="2" eb="4">
      <t>ゲンド</t>
    </rPh>
    <rPh sb="4" eb="5">
      <t>ガク</t>
    </rPh>
    <rPh sb="12" eb="13">
      <t>エン</t>
    </rPh>
    <rPh sb="13" eb="15">
      <t>イナイ</t>
    </rPh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</si>
  <si>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</si>
  <si>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</si>
  <si>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</si>
  <si>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</si>
  <si>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</si>
  <si>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</si>
  <si>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</si>
  <si>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</si>
  <si>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</si>
  <si>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</si>
  <si>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</si>
  <si>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</si>
  <si>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</si>
  <si>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</si>
  <si>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　　　　　　　　　印</t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</si>
  <si>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</si>
  <si>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</si>
  <si>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</si>
  <si>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</si>
  <si>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</si>
  <si>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</si>
  <si>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</si>
  <si>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</si>
  <si>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</si>
  <si>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</si>
  <si>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</si>
  <si>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</si>
  <si>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</si>
  <si>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</si>
  <si>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</si>
  <si>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</si>
  <si>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</si>
  <si>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印</t>
    <rPh sb="0" eb="1">
      <t>イン</t>
    </rPh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</si>
  <si>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</si>
  <si>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</si>
  <si>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</si>
  <si>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</si>
  <si>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</si>
  <si>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</si>
  <si>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</si>
  <si>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</si>
  <si>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</si>
  <si>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</si>
  <si>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</si>
  <si>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</si>
  <si>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</si>
  <si>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</si>
  <si>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人件費　6,000円 × 70日 ＝ 420,000円</t>
    <rPh sb="0" eb="3">
      <t>ジンケンヒ</t>
    </rPh>
    <rPh sb="9" eb="10">
      <t>エン</t>
    </rPh>
    <rPh sb="15" eb="16">
      <t>ニチ</t>
    </rPh>
    <rPh sb="26" eb="27">
      <t>エン</t>
    </rPh>
    <phoneticPr fontId="2"/>
  </si>
  <si>
    <t>人件費　6,500 × 150日　＝ 975,000円</t>
    <rPh sb="0" eb="3">
      <t>ジンケンヒ</t>
    </rPh>
    <rPh sb="15" eb="16">
      <t>ニチ</t>
    </rPh>
    <rPh sb="26" eb="27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</si>
  <si>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</si>
  <si>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</si>
  <si>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</si>
  <si>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</si>
  <si>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令和元年　月  日</t>
    <rPh sb="0" eb="2">
      <t>レイワ</t>
    </rPh>
    <rPh sb="2" eb="4">
      <t>ガンネン</t>
    </rPh>
    <rPh sb="3" eb="4">
      <t>ネン</t>
    </rPh>
    <rPh sb="5" eb="6">
      <t>ガツ</t>
    </rPh>
    <rPh sb="8" eb="9">
      <t>ニチ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</si>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</sst>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3" sqref="A3:G3"/>
    </sheetView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30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73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71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4" customHeight="1" x14ac:dyDescent="0.15">
      <c r="A9" s="1"/>
      <c r="B9" s="1"/>
      <c r="C9" s="1"/>
      <c r="D9" s="1"/>
      <c r="E9" s="38" t="s">
        <v>32</v>
      </c>
      <c r="F9" s="39"/>
      <c r="G9" s="39"/>
    </row>
    <row r="10" spans="1:7" ht="24" customHeight="1" x14ac:dyDescent="0.15">
      <c r="A10" s="1"/>
      <c r="B10" s="1"/>
      <c r="C10" s="1"/>
      <c r="D10" s="1"/>
      <c r="E10" s="38" t="s">
        <v>33</v>
      </c>
      <c r="F10" s="39"/>
      <c r="G10" s="39"/>
    </row>
    <row r="11" spans="1:7" ht="24" customHeight="1" x14ac:dyDescent="0.15">
      <c r="A11" s="1"/>
      <c r="B11" s="1"/>
      <c r="C11" s="1"/>
      <c r="D11" s="1"/>
      <c r="E11" s="38" t="s">
        <v>72</v>
      </c>
      <c r="F11" s="39"/>
      <c r="G11" s="39" t="s">
        <v>34</v>
      </c>
    </row>
    <row r="12" spans="1:7" ht="18" customHeight="1" x14ac:dyDescent="0.15">
      <c r="A12" s="1"/>
      <c r="B12" s="1"/>
      <c r="C12" s="1"/>
      <c r="D12" s="1"/>
      <c r="E12" s="40"/>
      <c r="F12" s="1"/>
      <c r="G12" s="1"/>
    </row>
    <row r="13" spans="1:7" ht="26.25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8.25" customHeight="1" x14ac:dyDescent="0.15">
      <c r="A14" s="1"/>
      <c r="B14" s="1"/>
      <c r="C14" s="1"/>
      <c r="D14" s="1"/>
      <c r="E14" s="40"/>
      <c r="F14" s="1"/>
      <c r="G14" s="1"/>
    </row>
    <row r="15" spans="1:7" ht="14.25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3.25" customHeight="1" x14ac:dyDescent="0.15">
      <c r="A18" s="96" t="s">
        <v>38</v>
      </c>
      <c r="B18" s="97"/>
      <c r="C18" s="98"/>
      <c r="D18" s="102" t="s">
        <v>39</v>
      </c>
      <c r="E18" s="102" t="s">
        <v>10</v>
      </c>
      <c r="F18" s="104" t="s">
        <v>40</v>
      </c>
      <c r="G18" s="105"/>
    </row>
    <row r="19" spans="1:7" ht="24.75" customHeight="1" x14ac:dyDescent="0.15">
      <c r="A19" s="99"/>
      <c r="B19" s="100"/>
      <c r="C19" s="101"/>
      <c r="D19" s="103"/>
      <c r="E19" s="103"/>
      <c r="F19" s="41" t="s">
        <v>41</v>
      </c>
      <c r="G19" s="41" t="s">
        <v>42</v>
      </c>
    </row>
    <row r="20" spans="1:7" ht="60" customHeight="1" x14ac:dyDescent="0.15">
      <c r="A20" s="79" t="s">
        <v>43</v>
      </c>
      <c r="B20" s="80"/>
      <c r="C20" s="81"/>
      <c r="D20" s="42"/>
      <c r="E20" s="43"/>
      <c r="F20" s="43"/>
      <c r="G20" s="43" t="str">
        <f>IF(E20&gt;0,E20-F20,"")</f>
        <v/>
      </c>
    </row>
    <row r="21" spans="1:7" ht="63.75" customHeight="1" x14ac:dyDescent="0.15">
      <c r="A21" s="82"/>
      <c r="B21" s="83"/>
      <c r="C21" s="84"/>
      <c r="D21" s="42"/>
      <c r="E21" s="43"/>
      <c r="F21" s="43"/>
      <c r="G21" s="43"/>
    </row>
    <row r="22" spans="1:7" ht="68.25" customHeight="1" x14ac:dyDescent="0.15">
      <c r="A22" s="82"/>
      <c r="B22" s="83"/>
      <c r="C22" s="84"/>
      <c r="D22" s="42"/>
      <c r="E22" s="43"/>
      <c r="F22" s="43"/>
      <c r="G22" s="43"/>
    </row>
    <row r="23" spans="1:7" ht="68.25" customHeight="1" thickBot="1" x14ac:dyDescent="0.2">
      <c r="A23" s="85"/>
      <c r="B23" s="86"/>
      <c r="C23" s="87"/>
      <c r="D23" s="44"/>
      <c r="E23" s="43"/>
      <c r="F23" s="43"/>
      <c r="G23" s="43"/>
    </row>
    <row r="24" spans="1:7" ht="68.25" customHeight="1" thickTop="1" x14ac:dyDescent="0.15">
      <c r="A24" s="88" t="s">
        <v>44</v>
      </c>
      <c r="B24" s="89"/>
      <c r="C24" s="89"/>
      <c r="D24" s="90"/>
      <c r="E24" s="45">
        <f>SUM(E20:E23)</f>
        <v>0</v>
      </c>
      <c r="F24" s="45">
        <f>SUM(F20:F23)</f>
        <v>0</v>
      </c>
      <c r="G24" s="45">
        <f>SUM(G20:G23)</f>
        <v>0</v>
      </c>
    </row>
    <row r="25" spans="1:7" ht="21.75" customHeight="1" x14ac:dyDescent="0.15">
      <c r="A25" s="46" t="s">
        <v>45</v>
      </c>
      <c r="B25" s="1"/>
      <c r="C25" s="1"/>
      <c r="D25" s="1"/>
      <c r="E25" s="13"/>
      <c r="F25" s="13"/>
      <c r="G25" s="13"/>
    </row>
    <row r="26" spans="1:7" ht="14.25" x14ac:dyDescent="0.15">
      <c r="A26" s="46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46</v>
      </c>
      <c r="F27" s="9"/>
      <c r="G27" s="9"/>
    </row>
    <row r="28" spans="1:7" x14ac:dyDescent="0.15">
      <c r="A28" s="1"/>
      <c r="B28" s="1"/>
      <c r="C28" s="1"/>
      <c r="D28" s="1"/>
      <c r="E28" s="4" t="s">
        <v>47</v>
      </c>
      <c r="F28" s="47"/>
      <c r="G28" s="47"/>
    </row>
  </sheetData>
  <mergeCells count="10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H8" sqref="H8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5" spans="1:11" ht="23.25" customHeight="1" x14ac:dyDescent="0.15">
      <c r="H5" s="123" t="s">
        <v>2</v>
      </c>
      <c r="I5" s="123"/>
      <c r="J5" s="3" t="s">
        <v>27</v>
      </c>
      <c r="K5" s="3"/>
    </row>
    <row r="6" spans="1:11" ht="26.25" customHeight="1" x14ac:dyDescent="0.15">
      <c r="H6" s="124" t="s">
        <v>3</v>
      </c>
      <c r="I6" s="124"/>
      <c r="J6" s="5" t="s">
        <v>28</v>
      </c>
      <c r="K6" s="5"/>
    </row>
    <row r="7" spans="1:11" ht="28.5" customHeight="1" x14ac:dyDescent="0.15">
      <c r="H7" s="124" t="s">
        <v>4</v>
      </c>
      <c r="I7" s="124"/>
      <c r="J7" s="5" t="s">
        <v>27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14" t="s">
        <v>27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1" ht="23.25" customHeight="1" x14ac:dyDescent="0.15">
      <c r="A11" s="118"/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x14ac:dyDescent="0.15">
      <c r="A12" s="118"/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2.5" customHeight="1" x14ac:dyDescent="0.1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33.7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08" t="s">
        <v>7</v>
      </c>
      <c r="B26" s="109"/>
      <c r="C26" s="110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1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11">
        <f>G28/2</f>
        <v>0</v>
      </c>
      <c r="F30" s="111"/>
      <c r="G30" s="13"/>
      <c r="H30" s="13"/>
      <c r="I30" s="24"/>
      <c r="J30" s="24"/>
      <c r="K30" s="27"/>
    </row>
    <row r="31" spans="1:11" ht="18.75" customHeight="1" x14ac:dyDescent="0.15">
      <c r="A31" s="10" t="s">
        <v>15</v>
      </c>
      <c r="B31" s="13"/>
      <c r="C31" s="13"/>
      <c r="D31" s="13"/>
      <c r="E31" s="112">
        <f>IF(E28="",0,IF(E30-426000&gt;0,426000,E30))</f>
        <v>0</v>
      </c>
      <c r="F31" s="113"/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16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17</v>
      </c>
      <c r="E34" s="20"/>
      <c r="F34" s="13" t="s">
        <v>18</v>
      </c>
      <c r="G34" s="1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18</v>
      </c>
      <c r="E36" s="111">
        <f>G34/2</f>
        <v>0</v>
      </c>
      <c r="F36" s="111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19</v>
      </c>
      <c r="B38" s="13"/>
      <c r="C38" s="13"/>
      <c r="D38" s="13"/>
      <c r="E38" s="112">
        <f>ROUNDDOWN(IF(E34="",0,IF(E36-91000&gt;0,91000,E36)),-3)</f>
        <v>0</v>
      </c>
      <c r="F38" s="113"/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23.25" customHeight="1" x14ac:dyDescent="0.15">
      <c r="A41" s="1" t="s">
        <v>20</v>
      </c>
    </row>
    <row r="42" spans="1:11" ht="19.5" customHeight="1" x14ac:dyDescent="0.15">
      <c r="A42" s="1" t="s">
        <v>21</v>
      </c>
    </row>
    <row r="43" spans="1:11" ht="21.75" customHeight="1" x14ac:dyDescent="0.15">
      <c r="A43" s="1" t="s">
        <v>22</v>
      </c>
      <c r="C43" s="106" t="s">
        <v>23</v>
      </c>
      <c r="D43" s="106"/>
      <c r="E43" s="106"/>
      <c r="F43" s="106"/>
      <c r="G43" s="106"/>
      <c r="H43" s="106"/>
      <c r="I43" s="106"/>
      <c r="J43" s="106"/>
      <c r="K43" s="106"/>
    </row>
    <row r="44" spans="1:11" ht="18.75" customHeight="1" x14ac:dyDescent="0.15">
      <c r="C44" s="32" t="s">
        <v>24</v>
      </c>
      <c r="D44" s="32"/>
      <c r="E44" s="32"/>
      <c r="F44" s="32"/>
      <c r="G44" s="32"/>
      <c r="H44" s="32"/>
      <c r="I44" s="32"/>
      <c r="J44" s="32"/>
      <c r="K44" s="32"/>
    </row>
    <row r="45" spans="1:11" ht="16.5" customHeight="1" x14ac:dyDescent="0.15">
      <c r="C45" s="106" t="s">
        <v>25</v>
      </c>
      <c r="D45" s="106"/>
      <c r="E45" s="106"/>
      <c r="F45" s="106"/>
      <c r="G45" s="106"/>
      <c r="H45" s="106"/>
      <c r="I45" s="106"/>
      <c r="J45" s="106"/>
      <c r="K45" s="106"/>
    </row>
    <row r="46" spans="1:11" ht="20.25" customHeight="1" x14ac:dyDescent="0.15">
      <c r="C46" s="1" t="s">
        <v>26</v>
      </c>
    </row>
    <row r="47" spans="1:11" x14ac:dyDescent="0.15"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4">
    <mergeCell ref="A10:K13"/>
    <mergeCell ref="A3:K3"/>
    <mergeCell ref="H5:I5"/>
    <mergeCell ref="H6:I6"/>
    <mergeCell ref="H7:I7"/>
    <mergeCell ref="A9:C9"/>
    <mergeCell ref="C43:K43"/>
    <mergeCell ref="C45:K45"/>
    <mergeCell ref="A14:D14"/>
    <mergeCell ref="A26:C26"/>
    <mergeCell ref="E30:F30"/>
    <mergeCell ref="E31:F31"/>
    <mergeCell ref="E36:F36"/>
    <mergeCell ref="E38:F3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F5" sqref="F5:G5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30</v>
      </c>
      <c r="B1" s="1"/>
      <c r="C1" s="1"/>
      <c r="D1" s="1"/>
      <c r="E1" s="1"/>
      <c r="F1" s="1"/>
      <c r="G1" s="78" t="s">
        <v>48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74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71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32</v>
      </c>
      <c r="F9" s="1" t="s">
        <v>49</v>
      </c>
      <c r="G9" s="1"/>
    </row>
    <row r="10" spans="1:7" ht="27" customHeight="1" x14ac:dyDescent="0.15">
      <c r="A10" s="1"/>
      <c r="B10" s="1"/>
      <c r="C10" s="1"/>
      <c r="D10" s="1"/>
      <c r="E10" s="38" t="s">
        <v>33</v>
      </c>
      <c r="F10" s="1" t="s">
        <v>50</v>
      </c>
      <c r="G10" s="1"/>
    </row>
    <row r="11" spans="1:7" ht="18" customHeight="1" x14ac:dyDescent="0.15">
      <c r="A11" s="1"/>
      <c r="B11" s="1"/>
      <c r="C11" s="1"/>
      <c r="D11" s="1"/>
      <c r="E11" s="38" t="s">
        <v>72</v>
      </c>
      <c r="F11" s="1" t="s">
        <v>51</v>
      </c>
      <c r="G11" s="51" t="s">
        <v>52</v>
      </c>
    </row>
    <row r="12" spans="1:7" ht="21.75" customHeight="1" x14ac:dyDescent="0.15">
      <c r="A12" s="1"/>
      <c r="B12" s="1"/>
      <c r="C12" s="1"/>
      <c r="D12" s="1"/>
      <c r="E12" s="40"/>
      <c r="F12" s="1"/>
      <c r="G12" s="1"/>
    </row>
    <row r="13" spans="1:7" ht="18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20.25" customHeight="1" x14ac:dyDescent="0.15">
      <c r="A14" s="1"/>
      <c r="B14" s="1"/>
      <c r="C14" s="1"/>
      <c r="D14" s="1"/>
      <c r="E14" s="40"/>
      <c r="F14" s="1"/>
      <c r="G14" s="1"/>
    </row>
    <row r="15" spans="1:7" ht="23.25" customHeight="1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5.5" customHeight="1" x14ac:dyDescent="0.15">
      <c r="A18" s="96" t="s">
        <v>38</v>
      </c>
      <c r="B18" s="129"/>
      <c r="C18" s="130"/>
      <c r="D18" s="134" t="s">
        <v>39</v>
      </c>
      <c r="E18" s="136" t="s">
        <v>10</v>
      </c>
      <c r="F18" s="136" t="s">
        <v>40</v>
      </c>
      <c r="G18" s="136"/>
    </row>
    <row r="19" spans="1:7" ht="30.75" customHeight="1" x14ac:dyDescent="0.15">
      <c r="A19" s="131"/>
      <c r="B19" s="132"/>
      <c r="C19" s="133"/>
      <c r="D19" s="135"/>
      <c r="E19" s="136"/>
      <c r="F19" s="52" t="s">
        <v>41</v>
      </c>
      <c r="G19" s="52" t="s">
        <v>42</v>
      </c>
    </row>
    <row r="20" spans="1:7" ht="66" customHeight="1" x14ac:dyDescent="0.15">
      <c r="A20" s="79" t="s">
        <v>43</v>
      </c>
      <c r="B20" s="80"/>
      <c r="C20" s="81"/>
      <c r="D20" s="53" t="s">
        <v>53</v>
      </c>
      <c r="E20" s="54">
        <v>960000</v>
      </c>
      <c r="F20" s="54">
        <v>466000</v>
      </c>
      <c r="G20" s="54">
        <v>494000</v>
      </c>
    </row>
    <row r="21" spans="1:7" ht="65.25" customHeight="1" x14ac:dyDescent="0.15">
      <c r="A21" s="82"/>
      <c r="B21" s="83"/>
      <c r="C21" s="84"/>
      <c r="D21" s="53"/>
      <c r="E21" s="54"/>
      <c r="F21" s="54"/>
      <c r="G21" s="54"/>
    </row>
    <row r="22" spans="1:7" ht="63" customHeight="1" x14ac:dyDescent="0.15">
      <c r="A22" s="82"/>
      <c r="B22" s="83"/>
      <c r="C22" s="84"/>
      <c r="D22" s="53"/>
      <c r="E22" s="54"/>
      <c r="F22" s="54"/>
      <c r="G22" s="54"/>
    </row>
    <row r="23" spans="1:7" ht="65.25" customHeight="1" thickBot="1" x14ac:dyDescent="0.2">
      <c r="A23" s="82"/>
      <c r="B23" s="83"/>
      <c r="C23" s="84"/>
      <c r="D23" s="55"/>
      <c r="E23" s="54"/>
      <c r="F23" s="54"/>
      <c r="G23" s="54"/>
    </row>
    <row r="24" spans="1:7" ht="52.5" customHeight="1" thickTop="1" x14ac:dyDescent="0.15">
      <c r="A24" s="126" t="s">
        <v>44</v>
      </c>
      <c r="B24" s="127"/>
      <c r="C24" s="127"/>
      <c r="D24" s="128"/>
      <c r="E24" s="56">
        <f>SUM(E20:E23)</f>
        <v>960000</v>
      </c>
      <c r="F24" s="56">
        <f>SUM(F20:F23)</f>
        <v>466000</v>
      </c>
      <c r="G24" s="56">
        <f>SUM(G20:G23)</f>
        <v>494000</v>
      </c>
    </row>
    <row r="25" spans="1:7" ht="22.5" customHeight="1" x14ac:dyDescent="0.15">
      <c r="A25" s="125" t="s">
        <v>45</v>
      </c>
      <c r="B25" s="125"/>
      <c r="C25" s="125"/>
      <c r="D25" s="125"/>
      <c r="E25" s="125"/>
      <c r="F25" s="125"/>
      <c r="G25" s="125"/>
    </row>
    <row r="26" spans="1:7" ht="8.25" customHeight="1" x14ac:dyDescent="0.15">
      <c r="A26" s="46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7" t="s">
        <v>46</v>
      </c>
      <c r="F27" s="33" t="s">
        <v>54</v>
      </c>
      <c r="G27" s="33"/>
    </row>
    <row r="28" spans="1:7" ht="14.25" x14ac:dyDescent="0.15">
      <c r="A28" s="1"/>
      <c r="B28" s="1"/>
      <c r="C28" s="1"/>
      <c r="D28" s="1"/>
      <c r="E28" s="58" t="s">
        <v>47</v>
      </c>
      <c r="F28" s="47" t="s">
        <v>55</v>
      </c>
      <c r="G28" s="47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workbookViewId="0">
      <selection activeCell="A19" sqref="A19"/>
    </sheetView>
  </sheetViews>
  <sheetFormatPr defaultRowHeight="13.5" x14ac:dyDescent="0.15"/>
  <cols>
    <col min="1" max="1" width="8" customWidth="1"/>
    <col min="2" max="2" width="3.875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7" t="s">
        <v>70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7" t="s">
        <v>2</v>
      </c>
      <c r="I5" s="138"/>
      <c r="J5" s="3" t="s">
        <v>57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39" t="s">
        <v>3</v>
      </c>
      <c r="I6" s="139"/>
      <c r="J6" s="5" t="s">
        <v>58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39" t="s">
        <v>4</v>
      </c>
      <c r="I7" s="139"/>
      <c r="J7" s="5" t="s">
        <v>59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8"/>
      <c r="J8" s="48"/>
      <c r="K8" s="48"/>
    </row>
    <row r="9" spans="1:13" ht="27.7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4" t="s">
        <v>60</v>
      </c>
      <c r="B10" s="60"/>
      <c r="C10" s="60"/>
      <c r="D10" s="60"/>
      <c r="E10" s="60"/>
      <c r="F10" s="60"/>
      <c r="G10" s="60"/>
      <c r="H10" s="60"/>
      <c r="I10" s="60"/>
      <c r="J10" s="61"/>
      <c r="K10" s="62"/>
      <c r="L10" s="65"/>
      <c r="M10" s="65"/>
    </row>
    <row r="11" spans="1:13" ht="18" customHeight="1" x14ac:dyDescent="0.15">
      <c r="A11" s="74" t="s">
        <v>56</v>
      </c>
      <c r="B11" s="60"/>
      <c r="C11" s="60"/>
      <c r="D11" s="60"/>
      <c r="E11" s="60"/>
      <c r="F11" s="60"/>
      <c r="G11" s="60"/>
      <c r="H11" s="60"/>
      <c r="I11" s="60"/>
      <c r="J11" s="60"/>
      <c r="K11" s="62"/>
      <c r="L11" s="65"/>
      <c r="M11" s="65"/>
    </row>
    <row r="12" spans="1:13" ht="18" customHeight="1" x14ac:dyDescent="0.15">
      <c r="A12" s="74" t="s">
        <v>61</v>
      </c>
      <c r="B12" s="60"/>
      <c r="C12" s="60"/>
      <c r="D12" s="60"/>
      <c r="E12" s="60"/>
      <c r="F12" s="60"/>
      <c r="G12" s="60"/>
      <c r="H12" s="60"/>
      <c r="I12" s="60"/>
      <c r="J12" s="61"/>
      <c r="K12" s="62"/>
      <c r="L12" s="65"/>
      <c r="M12" s="65"/>
    </row>
    <row r="13" spans="1:13" ht="18" customHeight="1" x14ac:dyDescent="0.15">
      <c r="A13" s="75" t="s">
        <v>62</v>
      </c>
      <c r="B13" s="73"/>
      <c r="C13" s="73"/>
      <c r="D13" s="73"/>
      <c r="E13" s="73"/>
      <c r="F13" s="73"/>
      <c r="G13" s="73"/>
      <c r="H13" s="73"/>
      <c r="I13" s="73"/>
      <c r="J13" s="73"/>
      <c r="K13" s="68"/>
      <c r="L13" s="65"/>
      <c r="M13" s="65"/>
    </row>
    <row r="14" spans="1:13" ht="29.2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6" t="s">
        <v>75</v>
      </c>
      <c r="B16" s="59"/>
      <c r="C16" s="59"/>
      <c r="D16" s="59"/>
      <c r="E16" s="59"/>
      <c r="F16" s="59"/>
      <c r="G16" s="59"/>
      <c r="H16" s="59"/>
      <c r="I16" s="59"/>
      <c r="J16" s="63"/>
      <c r="K16" s="66"/>
      <c r="L16" s="65"/>
      <c r="M16" s="65"/>
    </row>
    <row r="17" spans="1:13" ht="14.1" customHeight="1" x14ac:dyDescent="0.15">
      <c r="A17" s="76" t="s">
        <v>63</v>
      </c>
      <c r="B17" s="59"/>
      <c r="C17" s="59"/>
      <c r="D17" s="59"/>
      <c r="E17" s="59"/>
      <c r="F17" s="59"/>
      <c r="G17" s="59"/>
      <c r="H17" s="59"/>
      <c r="I17" s="59"/>
      <c r="J17" s="63"/>
      <c r="K17" s="66"/>
      <c r="L17" s="65"/>
      <c r="M17" s="65"/>
    </row>
    <row r="18" spans="1:13" ht="14.1" customHeight="1" x14ac:dyDescent="0.15">
      <c r="A18" s="76" t="s">
        <v>76</v>
      </c>
      <c r="B18" s="59"/>
      <c r="C18" s="59"/>
      <c r="D18" s="59"/>
      <c r="E18" s="59"/>
      <c r="F18" s="59"/>
      <c r="G18" s="59"/>
      <c r="H18" s="59"/>
      <c r="I18" s="59"/>
      <c r="J18" s="63"/>
      <c r="K18" s="66"/>
      <c r="L18" s="65"/>
      <c r="M18" s="65"/>
    </row>
    <row r="19" spans="1:13" ht="14.1" customHeight="1" x14ac:dyDescent="0.15">
      <c r="A19" s="76" t="s">
        <v>64</v>
      </c>
      <c r="B19" s="59"/>
      <c r="C19" s="59"/>
      <c r="D19" s="59"/>
      <c r="E19" s="59"/>
      <c r="F19" s="59"/>
      <c r="G19" s="59"/>
      <c r="H19" s="59"/>
      <c r="I19" s="59"/>
      <c r="J19" s="63"/>
      <c r="K19" s="66"/>
      <c r="L19" s="65"/>
      <c r="M19" s="65"/>
    </row>
    <row r="20" spans="1:13" ht="14.1" customHeight="1" x14ac:dyDescent="0.15">
      <c r="A20" s="67" t="s">
        <v>65</v>
      </c>
      <c r="B20" s="59"/>
      <c r="C20" s="59"/>
      <c r="D20" s="59"/>
      <c r="E20" s="59"/>
      <c r="F20" s="59"/>
      <c r="G20" s="59"/>
      <c r="H20" s="59"/>
      <c r="I20" s="59"/>
      <c r="J20" s="59"/>
      <c r="K20" s="64"/>
      <c r="L20" s="65"/>
      <c r="M20" s="65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08" t="s">
        <v>7</v>
      </c>
      <c r="B23" s="109"/>
      <c r="C23" s="110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</f>
        <v>750000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68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11">
        <f>G25/2</f>
        <v>375000</v>
      </c>
      <c r="F27" s="111"/>
      <c r="G27" s="13"/>
      <c r="H27" s="13"/>
      <c r="I27" s="24" t="s">
        <v>66</v>
      </c>
      <c r="J27" s="24"/>
      <c r="K27" s="27"/>
    </row>
    <row r="28" spans="1:13" ht="12.95" customHeight="1" x14ac:dyDescent="0.15">
      <c r="A28" s="10" t="s">
        <v>15</v>
      </c>
      <c r="B28" s="13"/>
      <c r="C28" s="13"/>
      <c r="D28" s="13"/>
      <c r="E28" s="112">
        <f>IF(E25="",0,IF(E27-426000&gt;0,426000,E27))</f>
        <v>375000</v>
      </c>
      <c r="F28" s="113"/>
      <c r="G28" s="13"/>
      <c r="H28" s="13"/>
      <c r="I28" s="24" t="s">
        <v>69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50"/>
      <c r="F29" s="50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16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0" t="s">
        <v>10</v>
      </c>
      <c r="B32" s="13"/>
      <c r="C32" s="18">
        <v>3000</v>
      </c>
      <c r="D32" s="19" t="s">
        <v>17</v>
      </c>
      <c r="E32" s="20">
        <v>70</v>
      </c>
      <c r="F32" s="13" t="s">
        <v>18</v>
      </c>
      <c r="G32" s="18">
        <f>C32*E32</f>
        <v>210000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67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18</v>
      </c>
      <c r="E34" s="111">
        <f>G32/2</f>
        <v>105000</v>
      </c>
      <c r="F34" s="111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50"/>
      <c r="F35" s="50"/>
      <c r="G35" s="13"/>
      <c r="H35" s="13"/>
      <c r="I35" s="24"/>
      <c r="J35" s="24"/>
      <c r="K35" s="27"/>
    </row>
    <row r="36" spans="1:11" ht="12.95" customHeight="1" x14ac:dyDescent="0.15">
      <c r="A36" s="10" t="s">
        <v>19</v>
      </c>
      <c r="B36" s="13"/>
      <c r="C36" s="13"/>
      <c r="D36" s="13"/>
      <c r="E36" s="112">
        <f>ROUNDDOWN(IF(E32="",0,IF(E34-91000&gt;0,91000,E34)),-3)</f>
        <v>91000</v>
      </c>
      <c r="F36" s="113"/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50"/>
      <c r="F37" s="50"/>
      <c r="G37" s="13"/>
      <c r="H37" s="13"/>
      <c r="I37" s="69"/>
      <c r="J37" s="69"/>
      <c r="K37" s="70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1"/>
      <c r="J38" s="71"/>
      <c r="K38" s="72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22</v>
      </c>
      <c r="B42" s="1"/>
      <c r="C42" s="106" t="s">
        <v>23</v>
      </c>
      <c r="D42" s="106"/>
      <c r="E42" s="106"/>
      <c r="F42" s="106"/>
      <c r="G42" s="106"/>
      <c r="H42" s="106"/>
      <c r="I42" s="106"/>
      <c r="J42" s="106"/>
      <c r="K42" s="106"/>
    </row>
    <row r="43" spans="1:11" x14ac:dyDescent="0.15">
      <c r="A43" s="1"/>
      <c r="B43" s="1"/>
      <c r="C43" s="49" t="s">
        <v>24</v>
      </c>
      <c r="D43" s="49"/>
      <c r="E43" s="49"/>
      <c r="F43" s="49"/>
      <c r="G43" s="49"/>
      <c r="H43" s="49"/>
      <c r="I43" s="49"/>
      <c r="J43" s="49"/>
      <c r="K43" s="49"/>
    </row>
    <row r="44" spans="1:11" x14ac:dyDescent="0.15">
      <c r="A44" s="1"/>
      <c r="B44" s="1"/>
      <c r="C44" s="106" t="s">
        <v>25</v>
      </c>
      <c r="D44" s="106"/>
      <c r="E44" s="106"/>
      <c r="F44" s="106"/>
      <c r="G44" s="106"/>
      <c r="H44" s="106"/>
      <c r="I44" s="106"/>
      <c r="J44" s="106"/>
      <c r="K44" s="106"/>
    </row>
    <row r="45" spans="1:11" x14ac:dyDescent="0.15">
      <c r="A45" s="1"/>
      <c r="B45" s="1"/>
      <c r="C45" s="1" t="s">
        <v>26</v>
      </c>
      <c r="D45" s="1"/>
      <c r="E45" s="1"/>
      <c r="F45" s="1"/>
      <c r="G45" s="1"/>
      <c r="H45" s="1"/>
      <c r="I45" s="1"/>
      <c r="J45" s="1"/>
      <c r="K45" s="1"/>
    </row>
  </sheetData>
  <mergeCells count="13">
    <mergeCell ref="C42:K42"/>
    <mergeCell ref="C44:K44"/>
    <mergeCell ref="A14:D14"/>
    <mergeCell ref="A23:C23"/>
    <mergeCell ref="E27:F27"/>
    <mergeCell ref="E28:F28"/>
    <mergeCell ref="E34:F34"/>
    <mergeCell ref="E36:F36"/>
    <mergeCell ref="A3:K3"/>
    <mergeCell ref="H5:I5"/>
    <mergeCell ref="H6:I6"/>
    <mergeCell ref="H7:I7"/>
    <mergeCell ref="A9:C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2019-09-24T02:01:33Z</dcterms:modified>
</cp:coreProperties>
</file>