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69.xml" ContentType="application/vnd.openxmlformats-officedocument.spreadsheetml.externalLink+xml"/>
  <Override PartName="/xl/externalLinks/externalLink70.xml" ContentType="application/vnd.openxmlformats-officedocument.spreadsheetml.externalLink+xml"/>
  <Override PartName="/xl/externalLinks/externalLink71.xml" ContentType="application/vnd.openxmlformats-officedocument.spreadsheetml.externalLink+xml"/>
  <Override PartName="/xl/externalLinks/externalLink72.xml" ContentType="application/vnd.openxmlformats-officedocument.spreadsheetml.externalLink+xml"/>
  <Override PartName="/xl/externalLinks/externalLink73.xml" ContentType="application/vnd.openxmlformats-officedocument.spreadsheetml.externalLink+xml"/>
  <Override PartName="/xl/externalLinks/externalLink74.xml" ContentType="application/vnd.openxmlformats-officedocument.spreadsheetml.externalLink+xml"/>
  <Override PartName="/xl/externalLinks/externalLink75.xml" ContentType="application/vnd.openxmlformats-officedocument.spreadsheetml.externalLink+xml"/>
  <Override PartName="/xl/externalLinks/externalLink76.xml" ContentType="application/vnd.openxmlformats-officedocument.spreadsheetml.externalLink+xml"/>
  <Override PartName="/xl/externalLinks/externalLink77.xml" ContentType="application/vnd.openxmlformats-officedocument.spreadsheetml.externalLink+xml"/>
  <Override PartName="/xl/externalLinks/externalLink78.xml" ContentType="application/vnd.openxmlformats-officedocument.spreadsheetml.externalLink+xml"/>
  <Override PartName="/xl/externalLinks/externalLink79.xml" ContentType="application/vnd.openxmlformats-officedocument.spreadsheetml.externalLink+xml"/>
  <Override PartName="/xl/externalLinks/externalLink80.xml" ContentType="application/vnd.openxmlformats-officedocument.spreadsheetml.externalLink+xml"/>
  <Override PartName="/xl/externalLinks/externalLink8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80" windowWidth="14805" windowHeight="7935"/>
  </bookViews>
  <sheets>
    <sheet name="第３回認可部会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  <externalReference r:id="rId81"/>
    <externalReference r:id="rId82"/>
  </externalReferences>
  <definedNames>
    <definedName name="_xlnm.Print_Area" localSheetId="0">第３回認可部会!$C$1:$D$85</definedName>
    <definedName name="_xlnm.Print_Titles" localSheetId="0">第３回認可部会!$3:$4</definedName>
  </definedNames>
  <calcPr calcId="145621"/>
</workbook>
</file>

<file path=xl/calcChain.xml><?xml version="1.0" encoding="utf-8"?>
<calcChain xmlns="http://schemas.openxmlformats.org/spreadsheetml/2006/main">
  <c r="C5" i="1" l="1"/>
  <c r="D5" i="1"/>
  <c r="C6" i="1"/>
  <c r="D6" i="1"/>
  <c r="C7" i="1"/>
  <c r="D7" i="1"/>
  <c r="C8" i="1"/>
  <c r="D8" i="1"/>
  <c r="C9" i="1"/>
  <c r="D9" i="1"/>
  <c r="C10" i="1"/>
  <c r="D10" i="1"/>
  <c r="C11" i="1"/>
  <c r="D11" i="1"/>
  <c r="C12" i="1"/>
  <c r="D12" i="1"/>
  <c r="C13" i="1"/>
  <c r="D13" i="1"/>
  <c r="C14" i="1"/>
  <c r="D14" i="1"/>
  <c r="C15" i="1"/>
  <c r="D15" i="1"/>
  <c r="C16" i="1"/>
  <c r="D16" i="1"/>
  <c r="C17" i="1"/>
  <c r="D17" i="1"/>
  <c r="C18" i="1"/>
  <c r="D18" i="1"/>
  <c r="C19" i="1"/>
  <c r="D19" i="1"/>
  <c r="C20" i="1"/>
  <c r="D20" i="1"/>
  <c r="C21" i="1"/>
  <c r="D21" i="1"/>
  <c r="C22" i="1"/>
  <c r="D22" i="1"/>
  <c r="C23" i="1"/>
  <c r="D23" i="1"/>
  <c r="C24" i="1"/>
  <c r="D24" i="1"/>
  <c r="C25" i="1"/>
  <c r="D25" i="1"/>
  <c r="C26" i="1"/>
  <c r="D26" i="1"/>
  <c r="C27" i="1"/>
  <c r="D27" i="1"/>
  <c r="C28" i="1"/>
  <c r="D28" i="1"/>
  <c r="C29" i="1"/>
  <c r="D29" i="1"/>
  <c r="C30" i="1"/>
  <c r="D30" i="1"/>
  <c r="C31" i="1"/>
  <c r="D31" i="1"/>
  <c r="C32" i="1"/>
  <c r="D32" i="1"/>
  <c r="C33" i="1"/>
  <c r="D33" i="1"/>
  <c r="C34" i="1"/>
  <c r="D34" i="1"/>
  <c r="C35" i="1"/>
  <c r="D35" i="1"/>
  <c r="C36" i="1"/>
  <c r="D36" i="1"/>
  <c r="C37" i="1"/>
  <c r="D37" i="1"/>
  <c r="C38" i="1"/>
  <c r="D38" i="1"/>
  <c r="C39" i="1"/>
  <c r="D39" i="1"/>
  <c r="C40" i="1"/>
  <c r="D40" i="1"/>
  <c r="C41" i="1"/>
  <c r="D41" i="1"/>
  <c r="C42" i="1"/>
  <c r="D42" i="1"/>
  <c r="C43" i="1"/>
  <c r="D43" i="1"/>
  <c r="C44" i="1"/>
  <c r="D44" i="1"/>
  <c r="C45" i="1"/>
  <c r="D45" i="1"/>
  <c r="C46" i="1"/>
  <c r="D46" i="1"/>
  <c r="C47" i="1"/>
  <c r="D47" i="1"/>
  <c r="C48" i="1"/>
  <c r="D48" i="1"/>
  <c r="C49" i="1"/>
  <c r="D49" i="1"/>
  <c r="C50" i="1"/>
  <c r="D50" i="1"/>
  <c r="C51" i="1"/>
  <c r="D51" i="1"/>
  <c r="C52" i="1"/>
  <c r="D52" i="1"/>
  <c r="C53" i="1"/>
  <c r="D53" i="1"/>
  <c r="C54" i="1"/>
  <c r="D54" i="1"/>
  <c r="C55" i="1"/>
  <c r="D55" i="1"/>
  <c r="C56" i="1"/>
  <c r="D56" i="1"/>
  <c r="C57" i="1"/>
  <c r="D57" i="1"/>
  <c r="C58" i="1"/>
  <c r="D58" i="1"/>
  <c r="C59" i="1"/>
  <c r="D59" i="1"/>
  <c r="C60" i="1"/>
  <c r="D60" i="1"/>
  <c r="C61" i="1"/>
  <c r="D61" i="1"/>
  <c r="C62" i="1"/>
  <c r="D62" i="1"/>
  <c r="C63" i="1"/>
  <c r="D63" i="1"/>
  <c r="C64" i="1"/>
  <c r="D64" i="1"/>
  <c r="C65" i="1"/>
  <c r="D65" i="1"/>
  <c r="C66" i="1"/>
  <c r="D66" i="1"/>
  <c r="C67" i="1"/>
  <c r="D67" i="1"/>
  <c r="C68" i="1"/>
  <c r="D68" i="1"/>
  <c r="C69" i="1"/>
  <c r="D69" i="1"/>
  <c r="C70" i="1"/>
  <c r="D70" i="1"/>
  <c r="C71" i="1"/>
  <c r="D71" i="1"/>
  <c r="C72" i="1"/>
  <c r="D72" i="1"/>
  <c r="C73" i="1"/>
  <c r="D73" i="1"/>
  <c r="C74" i="1"/>
  <c r="D74" i="1"/>
  <c r="C75" i="1"/>
  <c r="D75" i="1"/>
  <c r="C76" i="1"/>
  <c r="D76" i="1"/>
  <c r="C77" i="1"/>
  <c r="D77" i="1"/>
  <c r="C78" i="1"/>
  <c r="D78" i="1"/>
  <c r="C79" i="1"/>
  <c r="D79" i="1"/>
  <c r="C80" i="1"/>
  <c r="D80" i="1"/>
  <c r="C81" i="1"/>
  <c r="D81" i="1"/>
  <c r="C82" i="1"/>
  <c r="D82" i="1"/>
  <c r="C83" i="1"/>
  <c r="D83" i="1"/>
  <c r="C84" i="1"/>
  <c r="D84" i="1"/>
  <c r="C85" i="1"/>
  <c r="D85" i="1"/>
</calcChain>
</file>

<file path=xl/sharedStrings.xml><?xml version="1.0" encoding="utf-8"?>
<sst xmlns="http://schemas.openxmlformats.org/spreadsheetml/2006/main" count="3" uniqueCount="3">
  <si>
    <t>名称</t>
    <rPh sb="0" eb="2">
      <t>メイショウ</t>
    </rPh>
    <phoneticPr fontId="1"/>
  </si>
  <si>
    <t>所在地</t>
    <rPh sb="0" eb="3">
      <t>ショザイチ</t>
    </rPh>
    <phoneticPr fontId="1"/>
  </si>
  <si>
    <t>〔大阪府所管分〕　幼保連携型認定こども園認可申請一覧表（平成２７年４月１日付け認可）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</si>
</sst>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scheme val="minor"/>
    </font>
    <font>
      <sz val="14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vertical="center"/>
    </xf>
    <xf numFmtId="0" fontId="0" fillId="0" borderId="0" xfId="0" applyFill="1" applyAlignment="1">
      <alignment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50" Type="http://schemas.openxmlformats.org/officeDocument/2006/relationships/externalLink" Target="externalLinks/externalLink49.xml"/><Relationship Id="rId55" Type="http://schemas.openxmlformats.org/officeDocument/2006/relationships/externalLink" Target="externalLinks/externalLink54.xml"/><Relationship Id="rId63" Type="http://schemas.openxmlformats.org/officeDocument/2006/relationships/externalLink" Target="externalLinks/externalLink62.xml"/><Relationship Id="rId68" Type="http://schemas.openxmlformats.org/officeDocument/2006/relationships/externalLink" Target="externalLinks/externalLink67.xml"/><Relationship Id="rId76" Type="http://schemas.openxmlformats.org/officeDocument/2006/relationships/externalLink" Target="externalLinks/externalLink75.xml"/><Relationship Id="rId84" Type="http://schemas.openxmlformats.org/officeDocument/2006/relationships/styles" Target="styles.xml"/><Relationship Id="rId7" Type="http://schemas.openxmlformats.org/officeDocument/2006/relationships/externalLink" Target="externalLinks/externalLink6.xml"/><Relationship Id="rId71" Type="http://schemas.openxmlformats.org/officeDocument/2006/relationships/externalLink" Target="externalLinks/externalLink70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3" Type="http://schemas.openxmlformats.org/officeDocument/2006/relationships/externalLink" Target="externalLinks/externalLink52.xml"/><Relationship Id="rId58" Type="http://schemas.openxmlformats.org/officeDocument/2006/relationships/externalLink" Target="externalLinks/externalLink57.xml"/><Relationship Id="rId66" Type="http://schemas.openxmlformats.org/officeDocument/2006/relationships/externalLink" Target="externalLinks/externalLink65.xml"/><Relationship Id="rId74" Type="http://schemas.openxmlformats.org/officeDocument/2006/relationships/externalLink" Target="externalLinks/externalLink73.xml"/><Relationship Id="rId79" Type="http://schemas.openxmlformats.org/officeDocument/2006/relationships/externalLink" Target="externalLinks/externalLink78.xml"/><Relationship Id="rId5" Type="http://schemas.openxmlformats.org/officeDocument/2006/relationships/externalLink" Target="externalLinks/externalLink4.xml"/><Relationship Id="rId61" Type="http://schemas.openxmlformats.org/officeDocument/2006/relationships/externalLink" Target="externalLinks/externalLink60.xml"/><Relationship Id="rId82" Type="http://schemas.openxmlformats.org/officeDocument/2006/relationships/externalLink" Target="externalLinks/externalLink81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56" Type="http://schemas.openxmlformats.org/officeDocument/2006/relationships/externalLink" Target="externalLinks/externalLink55.xml"/><Relationship Id="rId64" Type="http://schemas.openxmlformats.org/officeDocument/2006/relationships/externalLink" Target="externalLinks/externalLink63.xml"/><Relationship Id="rId69" Type="http://schemas.openxmlformats.org/officeDocument/2006/relationships/externalLink" Target="externalLinks/externalLink68.xml"/><Relationship Id="rId77" Type="http://schemas.openxmlformats.org/officeDocument/2006/relationships/externalLink" Target="externalLinks/externalLink76.xml"/><Relationship Id="rId8" Type="http://schemas.openxmlformats.org/officeDocument/2006/relationships/externalLink" Target="externalLinks/externalLink7.xml"/><Relationship Id="rId51" Type="http://schemas.openxmlformats.org/officeDocument/2006/relationships/externalLink" Target="externalLinks/externalLink50.xml"/><Relationship Id="rId72" Type="http://schemas.openxmlformats.org/officeDocument/2006/relationships/externalLink" Target="externalLinks/externalLink71.xml"/><Relationship Id="rId80" Type="http://schemas.openxmlformats.org/officeDocument/2006/relationships/externalLink" Target="externalLinks/externalLink79.xml"/><Relationship Id="rId85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59" Type="http://schemas.openxmlformats.org/officeDocument/2006/relationships/externalLink" Target="externalLinks/externalLink58.xml"/><Relationship Id="rId67" Type="http://schemas.openxmlformats.org/officeDocument/2006/relationships/externalLink" Target="externalLinks/externalLink66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54" Type="http://schemas.openxmlformats.org/officeDocument/2006/relationships/externalLink" Target="externalLinks/externalLink53.xml"/><Relationship Id="rId62" Type="http://schemas.openxmlformats.org/officeDocument/2006/relationships/externalLink" Target="externalLinks/externalLink61.xml"/><Relationship Id="rId70" Type="http://schemas.openxmlformats.org/officeDocument/2006/relationships/externalLink" Target="externalLinks/externalLink69.xml"/><Relationship Id="rId75" Type="http://schemas.openxmlformats.org/officeDocument/2006/relationships/externalLink" Target="externalLinks/externalLink74.xml"/><Relationship Id="rId83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Relationship Id="rId57" Type="http://schemas.openxmlformats.org/officeDocument/2006/relationships/externalLink" Target="externalLinks/externalLink56.xml"/><Relationship Id="rId10" Type="http://schemas.openxmlformats.org/officeDocument/2006/relationships/externalLink" Target="externalLinks/externalLink9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externalLink" Target="externalLinks/externalLink51.xml"/><Relationship Id="rId60" Type="http://schemas.openxmlformats.org/officeDocument/2006/relationships/externalLink" Target="externalLinks/externalLink59.xml"/><Relationship Id="rId65" Type="http://schemas.openxmlformats.org/officeDocument/2006/relationships/externalLink" Target="externalLinks/externalLink64.xml"/><Relationship Id="rId73" Type="http://schemas.openxmlformats.org/officeDocument/2006/relationships/externalLink" Target="externalLinks/externalLink72.xml"/><Relationship Id="rId78" Type="http://schemas.openxmlformats.org/officeDocument/2006/relationships/externalLink" Target="externalLinks/externalLink77.xml"/><Relationship Id="rId81" Type="http://schemas.openxmlformats.org/officeDocument/2006/relationships/externalLink" Target="externalLinks/externalLink80.xml"/><Relationship Id="rId86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1&#12288;&#27744;&#30000;&#24066;&#12288;&#23459;&#30495;&#35469;&#23450;&#12371;&#12393;&#12418;&#22290;&#12288;&#24188;&#20445;&#36899;&#25658;&#22411;&#35469;&#23450;&#12371;&#12393;&#12418;&#22290;&#30003;&#35531;&#26360;&#12481;&#12455;&#12483;&#12463;&#31080;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18&#12288;&#33576;&#26408;&#24066;&#12288;&#29577;&#27355;&#12383;&#12385;&#12400;&#12394;&#20445;&#32946;&#22290;&#12288;&#24188;&#20445;&#36899;&#25658;&#22411;&#35469;&#23450;&#12371;&#12393;&#12418;&#22290;&#30003;&#35531;&#26360;&#12481;&#12455;&#12483;&#12463;&#31080;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20&#12288;&#33576;&#26408;&#24066;&#12288;&#26494;&#12534;&#26412;&#20445;&#32946;&#22290;&#12288;&#24188;&#20445;&#36899;&#25658;&#22411;&#35469;&#23450;&#12371;&#12393;&#12418;&#22290;&#30003;&#35531;&#26360;&#12481;&#12455;&#12483;&#12463;&#31080;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22&#12288;&#33576;&#26408;&#24066;&#12288;&#20013;&#31298;&#31309;&#25964;&#24859;&#20445;&#32946;&#22290;&#12288;&#24188;&#20445;&#36899;&#25658;&#22411;&#35469;&#23450;&#12371;&#12393;&#12418;&#22290;&#30003;&#35531;&#26360;&#12481;&#12455;&#12483;&#12463;&#31080;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24&#12288;&#33576;&#26408;&#24066;&#12288;&#12385;&#12392;&#12379;&#23398;&#38498;Due&#21335;&#33576;&#26408;&#12288;&#24188;&#20445;&#36899;&#25658;&#22411;&#35469;&#23450;&#12371;&#12393;&#12418;&#22290;&#30003;&#35531;&#26360;&#12481;&#12455;&#12483;&#12463;&#31080;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25&#12288;&#33576;&#26408;&#24066;&#12288;&#12383;&#12435;&#12413;&#12413;triangle&#12288;&#24188;&#20445;&#36899;&#25658;&#22411;&#35469;&#23450;&#12371;&#12393;&#12418;&#22290;&#30003;&#35531;&#26360;&#12481;&#12455;&#12483;&#12463;&#31080;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26&#12288;&#25666;&#27941;&#24066;&#12288;&#35469;&#23450;&#12371;&#12393;&#12418;&#22290;&#27491;&#38592;&#24859;&#32946;&#22290;&#12288;&#24188;&#20445;&#36899;&#25658;&#22411;&#35469;&#23450;&#12371;&#12393;&#12418;&#22290;&#30003;&#35531;&#26360;&#12481;&#12455;&#12483;&#12463;&#31080;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27&#12288;&#25666;&#27941;&#24066;&#12288;&#35469;&#23450;&#12371;&#12393;&#12418;&#22290;&#12379;&#12387;&#12388;&#36938;&#32946;&#22290;&#12288;&#24188;&#20445;&#36899;&#25658;&#22411;&#35469;&#23450;&#12371;&#12393;&#12418;&#22290;&#30003;&#35531;&#26360;&#12481;&#12455;&#12483;&#12463;&#31080;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28&#12288;&#25666;&#27941;&#24066;&#12288;&#35469;&#23450;&#12371;&#12393;&#12418;&#22290;&#12288;&#12392;&#12426;&#12363;&#12356;&#12402;&#12364;&#12375;&#36938;&#32946;&#22290;&#12288;&#24188;&#20445;&#36899;&#25658;&#22411;&#35469;&#23450;&#12371;&#12393;&#12418;&#22290;&#30003;&#35531;&#26360;&#12481;&#12455;&#12483;&#12463;&#31080;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29&#12288;&#23517;&#23627;&#24029;&#24066;&#12288;&#27744;&#30000;&#12377;&#12415;&#12428;&#12288;&#24188;&#20445;&#36899;&#25658;&#22411;&#35469;&#23450;&#12371;&#12393;&#12418;&#22290;&#30003;&#35531;&#26360;&#12481;&#12455;&#12483;&#12463;&#31080;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30&#12288;&#22235;&#26781;&#30071;&#24066;&#12288;&#30000;&#21407;&#21488;&#12402;&#12414;&#12431;&#12426;&#12288;&#24188;&#20445;&#36899;&#25658;&#22411;&#35469;&#23450;&#12371;&#12393;&#12418;&#22290;&#30003;&#35531;&#26360;&#12481;&#12455;&#12483;&#12463;&#3108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02&#12288;&#31637;&#38754;&#24066;&#12288;&#29287;&#33853;&#24188;&#31258;&#22290;&#12288;&#24188;&#20445;&#36899;&#25658;&#22411;&#35469;&#23450;&#12371;&#12393;&#12418;&#22290;&#30003;&#35531;&#26360;&#12481;&#12455;&#12483;&#12463;&#31080;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31&#12288;&#22823;&#26481;&#24066;&#12288;&#20303;&#36947;&#12371;&#12393;&#12418;&#22290;&#12288;&#24188;&#20445;&#36899;&#25658;&#22411;&#35469;&#23450;&#12371;&#12393;&#12418;&#22290;&#30003;&#35531;&#26360;&#12481;&#12455;&#12483;&#12463;&#31080;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32&#12288;&#22823;&#26481;&#24066;&#12288;&#22823;&#26481;&#12431;&#12363;&#12400;&#20445;&#32946;&#22290;&#12288;&#24188;&#20445;&#36899;&#25658;&#22411;&#35469;&#23450;&#12371;&#12393;&#12418;&#22290;&#30003;&#35531;&#26360;&#12481;&#12455;&#12483;&#12463;&#31080;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33&#12288;&#38272;&#30495;&#24066;&#12288;&#12414;&#12371;&#12392;&#12375;&#12423;&#12358;&#12376;&#12371;&#12393;&#12418;&#22290;&#12288;&#24188;&#20445;&#36899;&#25658;&#22411;&#35469;&#23450;&#12371;&#12393;&#12418;&#22290;&#30003;&#35531;&#26360;&#12481;&#12455;&#12483;&#12463;&#31080;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34&#12288;&#38272;&#30495;&#24066;&#12288;&#26611;&#30010;&#22290;&#12288;&#24188;&#20445;&#36899;&#25658;&#22411;&#35469;&#23450;&#12371;&#12393;&#12418;&#22290;&#30003;&#35531;&#26360;&#12481;&#12455;&#12483;&#12463;&#31080;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35&#12288;&#38272;&#30495;&#24066;&#12288;&#12362;&#12362;&#12431;&#12384;&#20445;&#32946;&#22290;&#12288;&#24188;&#20445;&#36899;&#25658;&#22411;&#35469;&#23450;&#12371;&#12393;&#12418;&#22290;&#12481;&#12455;&#12483;&#12463;&#34920;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36&#12288;&#23432;&#21475;&#24066;&#12288;&#27211;&#27874;&#12288;&#24188;&#20445;&#36899;&#25658;&#22411;&#35469;&#23450;&#12371;&#12393;&#12418;&#22290;&#30003;&#35531;&#26360;&#12481;&#12455;&#12483;&#12463;&#31080;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37&#12288;&#23432;&#21475;&#24066;&#12288;&#23546;&#20869;&#12373;&#12367;&#12425;&#12288;&#24188;&#20445;&#36899;&#25658;&#22411;&#35469;&#23450;&#12371;&#12393;&#12418;&#22290;&#30003;&#35531;&#26360;&#12481;&#12455;&#12483;&#12463;&#31080;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38&#12288;&#23432;&#21475;&#24066;&#12288;&#39640;&#28716;&#12402;&#12414;&#12431;&#12426;&#12288;&#24188;&#20445;&#36899;&#25658;&#22411;&#35469;&#23450;&#12371;&#12393;&#12418;&#22290;&#30003;&#35531;&#26360;&#12481;&#12455;&#12483;&#12463;&#31080;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39&#12288;&#23432;&#21475;&#24066;&#12288;&#12395;&#12375;&#12365;&#12288;&#24188;&#20445;&#36899;&#25658;&#22411;&#35469;&#23450;&#12371;&#12393;&#12418;&#22290;&#30003;&#35531;&#26360;&#12481;&#12455;&#12483;&#12463;&#31080;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40&#12288;&#23432;&#21475;&#24066;&#12288;&#24481;&#24184;&#24188;&#31258;&#22290;&#12288;&#24188;&#20445;&#36899;&#25658;&#22411;&#35469;&#23450;&#12371;&#12393;&#12418;&#22290;&#30003;&#35531;&#26360;&#12481;&#12455;&#12483;&#12463;&#31080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04&#12288;&#33021;&#21218;&#30010;&#12288;&#12415;&#12393;&#12426;&#19992;&#24188;&#31258;&#22290;&#12288;&#24188;&#20445;&#36899;&#25658;&#22411;&#35469;&#23450;&#12371;&#12393;&#12418;&#22290;&#30003;&#35531;&#26360;&#12481;&#12455;&#12483;&#12463;&#31080;.xlsx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41&#12288;&#23432;&#21475;&#24066;&#12288;&#26469;&#36814;&#23546;&#12288;&#24188;&#20445;&#36899;&#25658;&#22411;&#35469;&#23450;&#12371;&#12393;&#12418;&#22290;&#30003;&#35531;&#26360;&#12481;&#12455;&#12483;&#12463;&#31080;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42&#12288;&#23432;&#21475;&#24066;&#12288;&#22303;&#23621;&#12402;&#12414;&#12431;&#12426;&#12288;&#24188;&#20445;&#36899;&#25658;&#22411;&#35469;&#23450;&#12371;&#12393;&#12418;&#22290;&#30003;&#35531;&#26360;&#12481;&#12455;&#12483;&#12463;&#31080;.xlsx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43&#12288;&#23432;&#21475;&#24066;&#12288;&#19968;&#20055;&#23546;&#12288;&#24188;&#20445;&#36899;&#25658;&#22411;&#35469;&#23450;&#12371;&#12393;&#12418;&#22290;&#30003;&#35531;&#26360;&#12481;&#12455;&#12483;&#12463;&#31080;.xlsx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44&#12288;&#23432;&#21475;&#24066;&#12288;&#22823;&#21644;&#30000;&#24188;&#31258;&#22290;&#12288;&#24188;&#20445;&#36899;&#25658;&#22411;&#35469;&#23450;&#12371;&#12393;&#12418;&#22290;&#30003;&#35531;&#26360;&#12481;&#12455;&#12483;&#12463;&#31080;.xlsx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45&#12288;&#23432;&#21475;&#24066;&#12288;&#12383;&#12385;&#12400;&#12394;&#26481;&#12288;&#24188;&#20445;&#36899;&#25658;&#22411;&#35469;&#23450;&#12371;&#12393;&#12418;&#22290;&#30003;&#35531;&#26360;&#12481;&#12455;&#12483;&#12463;&#31080;.xlsx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46&#12288;&#23432;&#21475;&#24066;&#12288;&#20843;&#38642;&#20013;&#12288;&#24188;&#20445;&#36899;&#25658;&#22411;&#35469;&#23450;&#12371;&#12393;&#12418;&#22290;&#30003;&#35531;&#26360;&#12481;&#12455;&#12483;&#12463;&#31080;.xlsx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47&#12288;&#20843;&#23614;&#24066;&#12288;&#12422;&#12358;&#23433;&#20013;&#26481;&#12371;&#12393;&#12418;&#22290;&#12288;&#24188;&#20445;&#36899;&#25658;&#22411;&#35469;&#23450;&#12371;&#12393;&#12418;&#22290;&#30003;&#35531;&#26360;&#12481;&#12455;&#12483;&#12463;&#31080;.xlsx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48&#12288;&#20843;&#23614;&#24066;&#12288;&#12354;&#12356;&#26690;&#12371;&#12393;&#12418;&#22290;&#12288;&#24188;&#20445;&#36899;&#25658;&#22411;&#35469;&#23450;&#12371;&#12393;&#12418;&#22290;&#30003;&#35531;&#26360;&#12481;&#12455;&#12483;&#12463;&#31080;.xlsx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49&#12288;&#22823;&#38442;&#29421;&#23665;&#24066;%20&#12288;&#23665;&#26412;&#12371;&#12393;&#12418;&#22290;&#12288;&#24188;&#20445;&#36899;&#25658;&#22411;&#35469;&#23450;&#12371;&#12393;&#12418;&#22290;&#30003;&#35531;&#26360;&#12481;&#12455;&#12483;&#12463;&#31080;.xlsx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50&#12288;&#27827;&#20869;&#38263;&#37326;&#24066;&#12288;&#21213;&#23665;&#24859;&#21644;&#38738;&#33865;&#21488;&#24188;&#31258;&#22290;&#12288;&#24188;&#20445;&#36899;&#25658;&#22411;&#35469;&#23450;&#12371;&#12393;&#12418;&#22290;&#30003;&#35531;&#26360;&#12481;&#12455;&#12483;&#12463;&#31080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06&#12288;&#21561;&#30000;&#24066;&#12288;&#21315;&#37324;&#23665;&#12420;&#12414;&#12390;&#23398;&#22290;&#12288;&#24188;&#20445;&#36899;&#25658;&#22411;&#35469;&#23450;&#12371;&#12393;&#12418;&#22290;&#30003;&#35531;&#26360;&#12481;&#12455;&#12483;&#12463;&#31080;.xlsx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51&#12288;&#39640;&#30707;&#24066;&#12288;&#24188;&#20445;&#36899;&#25658;&#22411;&#35469;&#23450;&#12371;&#12393;&#12418;&#22290;&#12383;&#12363;&#12356;&#12375;&#20445;&#32946;&#22290;&#12288;&#24188;&#20445;&#36899;&#25658;&#22411;&#35469;&#23450;&#12371;&#12393;&#12418;&#22290;&#30003;&#35531;&#26360;&#12481;&#12455;&#12483;&#12463;&#31080;.xlsx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52&#12288;&#39640;&#30707;&#24066;&#12288;&#35469;&#23450;&#12371;&#12393;&#12418;&#22290;&#28165;&#39640;&#24188;&#31258;&#22290;&#12288;&#24188;&#20445;&#36899;&#25658;&#22411;&#35469;&#23450;&#12371;&#12393;&#12418;&#22290;&#30003;&#35531;&#26360;&#12481;&#12455;&#12483;&#12463;&#31080;.xlsx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53&#12288;&#39640;&#30707;&#24066;&#12288;&#26481;&#32701;&#34915;&#12371;&#12393;&#12418;&#22290;&#12288;&#24188;&#20445;&#36899;&#25658;&#22411;&#35469;&#23450;&#12371;&#12393;&#12418;&#22290;&#30003;&#35531;&#26360;&#12481;&#12455;&#12483;&#12463;&#31080;.xlsx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54&#12288;&#39640;&#30707;&#24066;&#12288;&#21462;&#30707;&#21335;&#12371;&#12393;&#12418;&#22290;&#12288;&#24188;&#20445;&#36899;&#25658;&#22411;&#35469;&#23450;&#12371;&#12393;&#12418;&#22290;&#30003;&#35531;&#26360;&#12481;&#12455;&#12483;&#12463;&#31080;.xlsx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55&#12288;&#39640;&#30707;&#24066;&#12288;&#35469;&#23450;&#12371;&#12393;&#12418;&#22290;&#27996;&#23546;&#24188;&#31258;&#22290;&#12288;&#24188;&#20445;&#36899;&#25658;&#22411;&#35469;&#23450;&#12371;&#12393;&#12418;&#22290;&#30003;&#35531;&#26360;&#12481;&#12455;&#12483;&#12463;&#31080;.xlsx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56&#12288;&#39640;&#30707;&#24066;&#12288;&#35469;&#23450;&#12371;&#12393;&#12418;&#22290;&#21335;&#28023;&#24859;&#20816;&#22290;&#12288;&#24188;&#20445;&#36899;&#25658;&#22411;&#35469;&#23450;&#12371;&#12393;&#12418;&#22290;&#30003;&#35531;&#26360;&#12481;&#12455;&#12483;&#12463;&#31080;.xlsx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57&#12288;&#27849;&#22823;&#27941;&#24066;&#12288;&#35469;&#23450;&#12371;&#12393;&#12418;&#22290;&#12401;&#12427;&#12288;&#24188;&#20445;&#36899;&#25658;&#22411;&#35469;&#23450;&#12371;&#12393;&#12418;&#22290;&#30003;&#35531;&#26360;&#12481;&#12455;&#12483;&#12463;&#31080;.xlsx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58&#12288;&#27849;&#22823;&#27941;&#24066;&#12288;&#12415;&#12425;&#12356;&#12378;&#12371;&#12393;&#12418;&#22290;&#12288;&#24188;&#20445;&#36899;&#25658;&#22411;&#35469;&#23450;&#12371;&#12393;&#12418;&#22290;&#30003;&#35531;&#26360;&#12481;&#12455;&#12483;&#12463;&#31080;.xlsx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59&#12288;&#27849;&#22823;&#27941;&#24066;&#12288;&#35469;&#23450;&#12371;&#12393;&#12418;&#22290;&#12450;&#12452;&#12499;&#12540;&#12473;&#12463;&#12540;&#12523;&#12288;&#24188;&#20445;&#36899;&#25658;&#22411;&#35469;&#23450;&#12371;&#12393;&#12418;&#22290;&#30003;&#35531;&#26360;&#12481;&#12455;&#12483;&#12463;&#31080;.xlsx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60&#12288;&#27849;&#22823;&#27941;&#24066;&#12288;&#35469;&#23450;&#12371;&#12393;&#12418;&#22290;&#12450;&#12531;&#12499;&#12540;&#12371;&#12393;&#12418;&#22290;&#12288;&#24188;&#20445;&#36899;&#25658;&#22411;&#35469;&#23450;&#12371;&#12393;&#12418;&#22290;&#30003;&#35531;&#26360;&#12481;&#12455;&#12483;&#12463;&#31080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08&#12288;&#33576;&#26408;&#24066;&#12288;&#12383;&#12435;&#12413;&#12413;&#23398;&#22290;&#12288;&#24188;&#20445;&#36899;&#25658;&#22411;&#35469;&#23450;&#12371;&#12393;&#12418;&#22290;&#30003;&#35531;&#26360;&#12481;&#12455;&#12483;&#12463;&#31080;.xlsx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61&#12288;&#27849;&#22823;&#27941;&#24066;&#12288;&#21335;&#28023;&#12363;&#12418;&#12417;&#35469;&#23450;&#12371;&#12393;&#12418;&#22290;&#12288;&#24188;&#20445;&#36899;&#25658;&#22411;&#35469;&#23450;&#12371;&#12393;&#12418;&#22290;&#30003;&#35531;&#26360;&#12481;&#12455;&#12483;&#12463;&#31080;.xlsx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62&#12288;&#27849;&#22823;&#27941;&#24066;&#12288;&#12377;&#12371;&#12420;&#12363;&#35469;&#23450;&#12371;&#12393;&#12418;&#22290;&#12288;&#24188;&#20445;&#36899;&#25658;&#22411;&#35469;&#23450;&#12371;&#12393;&#12418;&#22290;&#30003;&#35531;&#26360;&#12481;&#12455;&#12483;&#12463;&#31080;.xlsx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63&#12288;&#27849;&#22823;&#27941;&#24066;&#12288;&#12392;&#12428;&#12382;&#12354;&#23376;&#12393;&#12418;&#22290;&#12288;&#24188;&#20445;&#36899;&#25658;&#22411;&#35469;&#23450;&#12371;&#12393;&#12418;&#22290;&#30003;&#35531;&#26360;&#12481;&#12455;&#12483;&#12463;&#31080;.xlsx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64&#12288;&#21644;&#27849;&#24066;&#12288;&#35469;&#23450;&#12371;&#12393;&#12418;&#22290;&#12354;&#12356;&#12375;&#12421;&#12358;&#24188;&#31258;&#22290;&#12288;&#24188;&#20445;&#36899;&#25658;&#22411;&#35469;&#23450;&#12371;&#12393;&#12418;&#22290;&#30003;&#35531;&#26360;&#12481;&#12455;&#12483;&#12463;&#31080;.xlsx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65&#12288;&#21644;&#27849;&#24066;&#12288;&#35469;&#23450;&#12371;&#12393;&#12418;&#22290;kids&#12414;&#12422;&#12415;&#12288;&#24188;&#20445;&#36899;&#25658;&#22411;&#35469;&#23450;&#12371;&#12393;&#12418;&#22290;&#30003;&#35531;&#26360;&#12481;&#12455;&#12483;&#12463;&#31080;.xlsx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66&#12288;&#21644;&#27849;&#24066;&#12288;&#19978;&#20195;&#24188;&#31258;&#22290;&#12288;&#24188;&#20445;&#36899;&#25658;&#22411;&#35469;&#23450;&#12371;&#12393;&#12418;&#22290;&#30003;&#35531;&#26360;&#12481;&#12455;&#12483;&#12463;&#31080;%20.xlsx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67&#12288;&#21644;&#27849;&#24066;&#12288;&#35469;&#23450;&#12371;&#12393;&#12418;&#22290;&#20449;&#22826;&#20445;&#32946;&#22290;&#12288;&#24188;&#20445;&#36899;&#25658;&#22411;&#35469;&#23450;&#12371;&#12393;&#12418;&#22290;&#30003;&#35531;&#26360;&#12481;&#12455;&#12483;&#12463;&#31080;.xlsx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68&#12288;&#21644;&#27849;&#24066;&#12288;&#26032;&#20809;&#26126;&#27744;&#24188;&#31258;&#22290;&#12288;&#24188;&#20445;&#36899;&#25658;&#22411;&#35469;&#23450;&#12371;&#12393;&#12418;&#22290;&#30003;&#35531;&#26360;&#12481;&#12455;&#12483;&#12463;&#31080;.xlsx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69&#12288;&#21644;&#27849;&#24066;&#12288;&#12356;&#12406;&#12365;&#12398;&#20445;&#32946;&#22290;&#12288;&#24188;&#20445;&#36899;&#25658;&#22411;&#35469;&#23450;&#12371;&#12393;&#12418;&#22290;&#30003;&#35531;&#26360;&#12481;&#12455;&#12483;&#12463;&#31080;.xlsx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70&#12288;&#21644;&#27849;&#24066;&#12288;&#27178;&#23665;&#12365;&#12398;&#12415;&#20445;&#32946;&#22290;&#12288;&#24188;&#20445;&#36899;&#25658;&#22411;&#35469;&#23450;&#12371;&#12393;&#12418;&#22290;&#30003;&#35531;&#26360;&#12481;&#12455;&#12483;&#12463;&#31080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10&#12288;&#33576;&#26408;&#24066;&#12288;&#23433;&#23041;&#12383;&#12435;&#12413;&#12413;&#23398;&#22290;&#12288;&#24188;&#20445;&#36899;&#25658;&#22411;&#35469;&#23450;&#12371;&#12393;&#12418;&#22290;&#30003;&#35531;&#26360;&#12481;&#12455;&#12483;&#12463;&#31080;.xlsx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71&#12288;&#21644;&#27849;&#24066;&#12288;&#27744;&#19978;&#12431;&#12363;&#12400;&#12371;&#12393;&#12418;&#22290;&#12288;&#24188;&#20445;&#36899;&#25658;&#22411;&#35469;&#23450;&#12371;&#12393;&#12418;&#22290;&#30003;&#35531;&#26360;&#12481;&#12455;&#12483;&#12463;&#31080;.xlsx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72&#12288;&#23736;&#21644;&#30000;&#24066;&#12288;&#12500;&#12540;&#12503;&#12523;&#22823;&#33437;&#12288;&#24188;&#20445;&#36899;&#25658;&#22411;&#35469;&#23450;&#12371;&#12393;&#12418;&#22290;&#30003;&#35531;&#26360;&#12481;&#12455;&#12483;&#12463;&#31080;.xlsx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73&#12288;&#23736;&#21644;&#30000;&#24066;&#12288;&#22825;&#31070;&#23665;&#20445;&#32946;&#22290;&#12288;&#24188;&#20445;&#36899;&#25658;&#22411;&#35469;&#23450;&#12371;&#12393;&#12418;&#22290;&#30003;&#35531;&#26360;&#12481;&#12455;&#12483;&#12463;&#31080;.xlsx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74&#12288;&#23736;&#21644;&#30000;&#24066;&#12288;&#12399;&#12385;&#12414;&#12435;&#35469;&#23450;&#12371;&#12393;&#12418;&#22290;&#12288;&#24188;&#20445;&#36899;&#25658;&#22411;&#35469;&#23450;&#12371;&#12393;&#12418;&#22290;&#30003;&#35531;&#26360;&#12481;&#12455;&#12483;&#12463;&#31080;.xlsx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75&#12288;&#23736;&#21644;&#30000;&#24066;&#12288;&#12500;&#12540;&#12503;&#12523;&#20037;&#31859;&#30000;&#12288;&#24188;&#20445;&#36899;&#25658;&#22411;&#35469;&#23450;&#12371;&#12393;&#12418;&#22290;&#30003;&#35531;&#26360;&#12481;&#12455;&#12483;&#12463;&#31080;.xlsx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76&#12288;&#23736;&#21644;&#30000;&#24066;&#12288;&#12500;&#12540;&#12503;&#12523;&#20843;&#26408;&#21335;&#12288;&#24188;&#20445;&#36899;&#25658;&#22411;&#35469;&#23450;&#12371;&#12393;&#12418;&#22290;&#30003;&#35531;&#26360;&#12481;&#12455;&#12483;&#12463;&#31080;.xlsx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77&#12288;&#23736;&#21644;&#30000;&#24066;&#12288;&#26481;&#20809;&#12371;&#12393;&#12418;&#22290;&#12288;&#24188;&#20445;&#36899;&#25658;&#22411;&#35469;&#23450;&#12371;&#12393;&#12418;&#22290;&#30003;&#35531;&#26360;&#12481;&#12455;&#12483;&#12463;&#31080;.xlsx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78&#12288;&#23736;&#21644;&#30000;&#24066;&#12288;&#20843;&#26408;&#12371;&#12393;&#12418;&#22290;&#12288;&#24188;&#20445;&#36899;&#25658;&#22411;&#35469;&#23450;&#12371;&#12393;&#12418;&#22290;&#30003;&#35531;&#26360;&#12481;&#12455;&#12483;&#12463;&#31080;&#12540;.xlsx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79&#12288;&#23736;&#21644;&#30000;&#24066;&#12288;&#23665;&#30452;&#21335;&#12371;&#12393;&#12418;&#22290;&#12288;&#24188;&#20445;&#36899;&#25658;&#22411;&#35469;&#23450;&#12371;&#12393;&#12418;&#22290;&#30003;&#35531;&#26360;&#12481;&#12455;&#12483;&#12463;&#31080;.xlsx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80&#12288;&#23736;&#21644;&#30000;&#24066;&#12288;&#12420;&#12414;&#12384;&#12356;&#20445;&#32946;&#22290;&#12288;&#24188;&#20445;&#36899;&#25658;&#22411;&#35469;&#23450;&#12371;&#12393;&#12418;&#22290;&#30003;&#35531;&#26360;&#12481;&#12455;&#12483;&#12463;&#31080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12&#12288;&#33576;&#26408;&#24066;&#12288;&#12385;&#12392;&#12379;&#23398;&#38498;&#12288;&#24188;&#20445;&#36899;&#25658;&#22411;&#35469;&#23450;&#12371;&#12393;&#12418;&#22290;&#30003;&#35531;&#26360;&#12481;&#12455;&#12483;&#12463;&#31080;.xlsx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openxmlformats.org/officeDocument/2006/relationships/externalLinkPath" Target="81&#12288;&#35997;&#22618;&#24066;&#12288;&#35469;&#23450;&#12371;&#12393;&#12418;&#22290;&#26408;&#23798;&#24188;&#31258;&#22290;&#12288;&#24188;&#20445;&#36899;&#25658;&#22411;&#35469;&#23450;&#12371;&#12393;&#12418;&#22290;&#30003;&#35531;&#26360;&#12481;&#12455;&#12483;&#12463;&#31080;.xlsx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openxmlformats.org/officeDocument/2006/relationships/externalLinkPath" Target="82&#12288;&#29066;&#21462;&#30010;&#12288;&#12373;&#12367;&#12425;&#12371;&#12393;&#12418;&#22290;&#12288;&#24188;&#20445;&#36899;&#25658;&#22411;&#35469;&#23450;&#12371;&#12393;&#12418;&#22290;&#30003;&#35531;&#26360;&#12481;&#12455;&#12483;&#12463;&#31080;.xlsx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openxmlformats.org/officeDocument/2006/relationships/externalLinkPath" Target="83&#12288;&#27849;&#20304;&#37326;&#24066;&#12288;&#27849;&#12534;&#19992;&#20445;&#32946;&#22290;&#12288;&#24188;&#20445;&#36899;&#25658;&#22411;&#35469;&#23450;&#12371;&#12393;&#12418;&#22290;&#30003;&#35531;&#26360;&#12481;&#12455;&#12483;&#12463;&#31080;.xlsx" TargetMode="External"/></Relationships>
</file>

<file path=xl/externalLinks/_rels/externalLink73.xml.rels><?xml version="1.0" encoding="UTF-8" standalone="yes"?>
<Relationships xmlns="http://schemas.openxmlformats.org/package/2006/relationships"><Relationship Id="rId1" Type="http://schemas.openxmlformats.org/officeDocument/2006/relationships/externalLinkPath" Target="85&#12288;&#27849;&#20304;&#37326;&#24066;&#12288;&#27849;&#20304;&#37326;&#12377;&#12360;&#12402;&#12429;&#20445;&#32946;&#22290;&#12288;&#24188;&#20445;&#36899;&#25658;&#22411;&#35469;&#23450;&#12371;&#12393;&#12418;&#22290;&#30003;&#35531;&#26360;&#12481;&#12455;&#12483;&#12463;&#31080;.xlsx" TargetMode="External"/></Relationships>
</file>

<file path=xl/externalLinks/_rels/externalLink74.xml.rels><?xml version="1.0" encoding="UTF-8" standalone="yes"?>
<Relationships xmlns="http://schemas.openxmlformats.org/package/2006/relationships"><Relationship Id="rId1" Type="http://schemas.openxmlformats.org/officeDocument/2006/relationships/externalLinkPath" Target="86&#12288;&#27849;&#20304;&#37326;&#24066;&#12288;&#35469;&#23450;&#12371;&#12393;&#12418;&#22290;&#12394;&#12363;&#12424;&#12375;&#20445;&#32946;&#22290;&#12288;&#24188;&#20445;&#36899;&#25658;&#22411;&#35469;&#23450;&#12371;&#12393;&#12418;&#22290;&#30003;&#35531;&#26360;&#12481;&#12455;&#12483;&#12463;&#31080;.xlsx" TargetMode="External"/></Relationships>
</file>

<file path=xl/externalLinks/_rels/externalLink75.xml.rels><?xml version="1.0" encoding="UTF-8" standalone="yes"?>
<Relationships xmlns="http://schemas.openxmlformats.org/package/2006/relationships"><Relationship Id="rId1" Type="http://schemas.openxmlformats.org/officeDocument/2006/relationships/externalLinkPath" Target="87&#12288;&#27849;&#20304;&#37326;&#24066;&#12288;&#35469;&#23450;&#12371;&#12393;&#12418;&#22290;&#19979;&#29926;&#23627;&#20445;&#32946;&#22290;&#12288;&#24188;&#20445;&#36899;&#25658;&#22411;&#35469;&#23450;&#12371;&#12393;&#12418;&#22290;&#30003;&#35531;&#26360;&#12481;&#12455;&#12483;&#12463;&#31080;.xlsx" TargetMode="External"/></Relationships>
</file>

<file path=xl/externalLinks/_rels/externalLink76.xml.rels><?xml version="1.0" encoding="UTF-8" standalone="yes"?>
<Relationships xmlns="http://schemas.openxmlformats.org/package/2006/relationships"><Relationship Id="rId1" Type="http://schemas.openxmlformats.org/officeDocument/2006/relationships/externalLinkPath" Target="88&#12288;&#27849;&#20304;&#37326;&#24066;&#12288;&#12371;&#12393;&#12418;&#22290;&#26441;&#12398;&#23376;&#12288;&#24188;&#20445;&#36899;&#25658;&#22411;&#35469;&#23450;&#12371;&#12393;&#12418;&#22290;&#30003;&#35531;&#26360;&#12481;&#12455;&#12483;&#12463;&#31080;.xlsx" TargetMode="External"/></Relationships>
</file>

<file path=xl/externalLinks/_rels/externalLink77.xml.rels><?xml version="1.0" encoding="UTF-8" standalone="yes"?>
<Relationships xmlns="http://schemas.openxmlformats.org/package/2006/relationships"><Relationship Id="rId1" Type="http://schemas.openxmlformats.org/officeDocument/2006/relationships/externalLinkPath" Target="89&#12288;&#27849;&#20304;&#37326;&#24066;&#12288;&#19978;&#20043;&#37111;&#20445;&#32946;&#22290;&#12288;&#24188;&#20445;&#36899;&#25658;&#22411;&#35469;&#23450;&#12371;&#12393;&#12418;&#22290;&#30003;&#35531;&#26360;&#12481;&#12455;&#12483;&#12463;&#31080;.xlsx" TargetMode="External"/></Relationships>
</file>

<file path=xl/externalLinks/_rels/externalLink78.xml.rels><?xml version="1.0" encoding="UTF-8" standalone="yes"?>
<Relationships xmlns="http://schemas.openxmlformats.org/package/2006/relationships"><Relationship Id="rId1" Type="http://schemas.openxmlformats.org/officeDocument/2006/relationships/externalLinkPath" Target="90&#12288;&#27849;&#21335;&#24066;&#12288;&#20449;&#36948;&#12371;&#12393;&#12418;&#22290;&#12288;&#24188;&#20445;&#36899;&#25658;&#22411;&#35469;&#23450;&#12371;&#12393;&#12418;&#22290;&#30003;&#35531;&#26360;&#12481;&#12455;&#12483;&#12463;&#31080;.xlsx" TargetMode="External"/></Relationships>
</file>

<file path=xl/externalLinks/_rels/externalLink79.xml.rels><?xml version="1.0" encoding="UTF-8" standalone="yes"?>
<Relationships xmlns="http://schemas.openxmlformats.org/package/2006/relationships"><Relationship Id="rId1" Type="http://schemas.openxmlformats.org/officeDocument/2006/relationships/externalLinkPath" Target="91&#12288;&#38442;&#21335;&#24066;&#12288;&#12450;&#12523;&#12531;&#35199;&#40165;&#21462;&#12371;&#12393;&#12418;&#22290;&#12288;&#24188;&#20445;&#36899;&#25658;&#22411;&#35469;&#23450;&#12371;&#12393;&#12418;&#22290;&#30003;&#35531;&#26360;&#12481;&#12455;&#12483;&#12463;&#31080;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14&#12288;&#33576;&#26408;&#24066;&#12288;&#30333;&#24029;&#25964;&#24859;&#20445;&#32946;&#22290;&#12288;&#24188;&#20445;&#36899;&#25658;&#22411;&#35469;&#23450;&#12371;&#12393;&#12418;&#22290;&#30003;&#35531;&#26360;&#12481;&#12455;&#12483;&#12463;&#31080;.xlsx" TargetMode="External"/></Relationships>
</file>

<file path=xl/externalLinks/_rels/externalLink80.xml.rels><?xml version="1.0" encoding="UTF-8" standalone="yes"?>
<Relationships xmlns="http://schemas.openxmlformats.org/package/2006/relationships"><Relationship Id="rId1" Type="http://schemas.openxmlformats.org/officeDocument/2006/relationships/externalLinkPath" Target="92&#12288;&#38442;&#21335;&#24066;&#12288;&#12375;&#12356;&#12398;&#23455;&#12371;&#12393;&#12418;&#22290;&#12288;&#24188;&#20445;&#36899;&#25658;&#22411;&#35469;&#23450;&#12371;&#12393;&#12418;&#22290;&#30003;&#35531;&#26360;&#12481;&#12455;&#12483;&#12463;&#31080;.xlsx" TargetMode="External"/></Relationships>
</file>

<file path=xl/externalLinks/_rels/externalLink81.xml.rels><?xml version="1.0" encoding="UTF-8" standalone="yes"?>
<Relationships xmlns="http://schemas.openxmlformats.org/package/2006/relationships"><Relationship Id="rId1" Type="http://schemas.openxmlformats.org/officeDocument/2006/relationships/externalLinkPath" Target="93&#12288;&#38442;&#21335;&#24066;&#12288;&#12527;&#12531;&#12527;&#12531;&#35469;&#23450;&#12371;&#12393;&#12418;&#22290;&#12288;&#24188;&#20445;&#36899;&#25658;&#22411;&#35469;&#23450;&#12371;&#12393;&#12418;&#22290;&#30003;&#35531;&#26360;&#12481;&#12455;&#12483;&#12463;&#31080;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16&#12288;&#33576;&#26408;&#24066;&#12288;&#12362;&#12392;&#12398;&#12399;&#23398;&#22290;&#12288;&#24188;&#20445;&#36899;&#25658;&#22411;&#35469;&#23450;&#12371;&#12393;&#12418;&#22290;&#30003;&#35531;&#26360;&#12481;&#12455;&#12483;&#12463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チェック表（原本）"/>
      <sheetName val="チェック表（記入例）"/>
      <sheetName val="一覧表用"/>
    </sheetNames>
    <sheetDataSet>
      <sheetData sheetId="0"/>
      <sheetData sheetId="1"/>
      <sheetData sheetId="2">
        <row r="6">
          <cell r="A6">
            <v>1</v>
          </cell>
          <cell r="B6" t="str">
            <v>池田市</v>
          </cell>
          <cell r="C6" t="str">
            <v>宣真認定こども園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チェック表（原本）"/>
      <sheetName val="チェック表（記入例）"/>
      <sheetName val="一覧表用"/>
    </sheetNames>
    <sheetDataSet>
      <sheetData sheetId="0"/>
      <sheetData sheetId="1"/>
      <sheetData sheetId="2">
        <row r="6">
          <cell r="A6">
            <v>18</v>
          </cell>
          <cell r="B6" t="str">
            <v>茨木市</v>
          </cell>
          <cell r="C6" t="str">
            <v>認定こども園玉櫛たちばな保育園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チェック表（原本）"/>
      <sheetName val="チェック表（記入例）"/>
      <sheetName val="一覧表用"/>
    </sheetNames>
    <sheetDataSet>
      <sheetData sheetId="0"/>
      <sheetData sheetId="1"/>
      <sheetData sheetId="2">
        <row r="6">
          <cell r="A6">
            <v>20</v>
          </cell>
          <cell r="B6" t="str">
            <v>茨木市</v>
          </cell>
          <cell r="C6" t="str">
            <v>松ヶ本認定こども園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チェック表（原本）"/>
      <sheetName val="チェック表（記入例）"/>
      <sheetName val="一覧表用"/>
    </sheetNames>
    <sheetDataSet>
      <sheetData sheetId="0"/>
      <sheetData sheetId="1"/>
      <sheetData sheetId="2">
        <row r="6">
          <cell r="A6">
            <v>22</v>
          </cell>
          <cell r="B6" t="str">
            <v>茨木市</v>
          </cell>
          <cell r="C6" t="str">
            <v>認定こども園中穂積敬愛保育園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チェック表（原本）"/>
      <sheetName val="チェック表（記入例）"/>
      <sheetName val="一覧表用"/>
    </sheetNames>
    <sheetDataSet>
      <sheetData sheetId="0"/>
      <sheetData sheetId="1"/>
      <sheetData sheetId="2">
        <row r="6">
          <cell r="A6">
            <v>24</v>
          </cell>
          <cell r="B6" t="str">
            <v>茨木市</v>
          </cell>
          <cell r="C6" t="str">
            <v>認定こども園ちとせ学院Ｄｕｅ南茨木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チェック表（原本）"/>
      <sheetName val="チェック表（記入例）"/>
      <sheetName val="一覧表用"/>
    </sheetNames>
    <sheetDataSet>
      <sheetData sheetId="0"/>
      <sheetData sheetId="1"/>
      <sheetData sheetId="2">
        <row r="6">
          <cell r="A6">
            <v>25</v>
          </cell>
          <cell r="B6" t="str">
            <v>茨木市</v>
          </cell>
          <cell r="C6" t="str">
            <v>たんぽぽtriangle学園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チェック表（原本）"/>
      <sheetName val="チェック表（記入例）"/>
      <sheetName val="一覧表用"/>
    </sheetNames>
    <sheetDataSet>
      <sheetData sheetId="0"/>
      <sheetData sheetId="1"/>
      <sheetData sheetId="2">
        <row r="6">
          <cell r="A6">
            <v>26</v>
          </cell>
          <cell r="B6" t="str">
            <v>摂津市</v>
          </cell>
          <cell r="C6" t="str">
            <v>認定こども園正雀愛育園</v>
          </cell>
        </row>
      </sheetData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チェック表（原本）"/>
      <sheetName val="チェック表（記入例）"/>
      <sheetName val="一覧表用"/>
    </sheetNames>
    <sheetDataSet>
      <sheetData sheetId="0"/>
      <sheetData sheetId="1"/>
      <sheetData sheetId="2">
        <row r="6">
          <cell r="A6">
            <v>27</v>
          </cell>
          <cell r="B6" t="str">
            <v>摂津市</v>
          </cell>
          <cell r="C6" t="str">
            <v>認定こども園せっつ遊育園</v>
          </cell>
        </row>
      </sheetData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チェック表（原本）"/>
      <sheetName val="チェック表（記入例）"/>
      <sheetName val="一覧表用"/>
    </sheetNames>
    <sheetDataSet>
      <sheetData sheetId="0"/>
      <sheetData sheetId="1"/>
      <sheetData sheetId="2">
        <row r="6">
          <cell r="A6">
            <v>28</v>
          </cell>
          <cell r="B6" t="str">
            <v>摂津市</v>
          </cell>
          <cell r="C6" t="str">
            <v>認定こども園とりかいひがし遊育園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チェック表（原本）"/>
      <sheetName val="チェック表（記入例）"/>
      <sheetName val="一覧表用"/>
    </sheetNames>
    <sheetDataSet>
      <sheetData sheetId="0"/>
      <sheetData sheetId="1"/>
      <sheetData sheetId="2">
        <row r="6">
          <cell r="A6">
            <v>29</v>
          </cell>
          <cell r="B6" t="str">
            <v>寝屋川市</v>
          </cell>
          <cell r="C6" t="str">
            <v>認定こども園池田すみれこども園</v>
          </cell>
        </row>
      </sheetData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チェック表（原本）"/>
      <sheetName val="チェック表（記入例）"/>
      <sheetName val="一覧表用"/>
    </sheetNames>
    <sheetDataSet>
      <sheetData sheetId="0"/>
      <sheetData sheetId="1"/>
      <sheetData sheetId="2">
        <row r="6">
          <cell r="A6">
            <v>30</v>
          </cell>
          <cell r="B6" t="str">
            <v>四條畷市</v>
          </cell>
          <cell r="C6" t="str">
            <v>幼保連携型認定こども園田原台ひまわりこども園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チェック表（原本）"/>
      <sheetName val="チェック表（記入例）"/>
      <sheetName val="一覧表用"/>
    </sheetNames>
    <sheetDataSet>
      <sheetData sheetId="0"/>
      <sheetData sheetId="1"/>
      <sheetData sheetId="2">
        <row r="6">
          <cell r="A6">
            <v>2</v>
          </cell>
          <cell r="B6" t="str">
            <v>箕面市</v>
          </cell>
          <cell r="C6" t="str">
            <v>認定こども園牧落幼稚園</v>
          </cell>
        </row>
      </sheetData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チェック表（原本）"/>
      <sheetName val="チェック表（記入例）"/>
      <sheetName val="一覧表用"/>
    </sheetNames>
    <sheetDataSet>
      <sheetData sheetId="0"/>
      <sheetData sheetId="1"/>
      <sheetData sheetId="2">
        <row r="6">
          <cell r="A6">
            <v>31</v>
          </cell>
          <cell r="B6" t="str">
            <v>大東市</v>
          </cell>
          <cell r="C6" t="str">
            <v>認定こども園住道こども園</v>
          </cell>
        </row>
      </sheetData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チェック表（原本）"/>
      <sheetName val="チェック表（記入例）"/>
      <sheetName val="一覧表用"/>
    </sheetNames>
    <sheetDataSet>
      <sheetData sheetId="0"/>
      <sheetData sheetId="1"/>
      <sheetData sheetId="2">
        <row r="6">
          <cell r="A6">
            <v>32</v>
          </cell>
          <cell r="B6" t="str">
            <v>大東市</v>
          </cell>
          <cell r="C6" t="str">
            <v>認定こども園大東わかば保育園</v>
          </cell>
        </row>
      </sheetData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チェック表（原本）"/>
      <sheetName val="チェック表（記入例）"/>
      <sheetName val="一覧表用"/>
    </sheetNames>
    <sheetDataSet>
      <sheetData sheetId="0"/>
      <sheetData sheetId="1"/>
      <sheetData sheetId="2">
        <row r="6">
          <cell r="A6">
            <v>33</v>
          </cell>
          <cell r="B6" t="str">
            <v>門真市</v>
          </cell>
          <cell r="C6" t="str">
            <v>認定こども園まことしょうじこども園</v>
          </cell>
        </row>
      </sheetData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チェック表（原本）"/>
      <sheetName val="チェック表（記入例）"/>
      <sheetName val="一覧表用"/>
    </sheetNames>
    <sheetDataSet>
      <sheetData sheetId="0"/>
      <sheetData sheetId="1"/>
      <sheetData sheetId="2">
        <row r="6">
          <cell r="A6">
            <v>34</v>
          </cell>
          <cell r="B6" t="str">
            <v>門真市</v>
          </cell>
          <cell r="C6" t="str">
            <v>柳町園</v>
          </cell>
        </row>
      </sheetData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チェック表（原本）"/>
      <sheetName val="一覧表用"/>
    </sheetNames>
    <sheetDataSet>
      <sheetData sheetId="0"/>
      <sheetData sheetId="1">
        <row r="6">
          <cell r="A6">
            <v>35</v>
          </cell>
          <cell r="B6" t="str">
            <v>門真市</v>
          </cell>
          <cell r="C6" t="str">
            <v>幼保連携型認定こども園おおわだ保育園</v>
          </cell>
        </row>
      </sheetData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チェック表（原本）"/>
      <sheetName val="チェック表（記入例）"/>
      <sheetName val="一覧表用"/>
    </sheetNames>
    <sheetDataSet>
      <sheetData sheetId="0"/>
      <sheetData sheetId="1"/>
      <sheetData sheetId="2">
        <row r="6">
          <cell r="A6">
            <v>36</v>
          </cell>
          <cell r="B6" t="str">
            <v>守口市</v>
          </cell>
          <cell r="C6" t="str">
            <v>幼保連携型認定こども園橋波幼児舎</v>
          </cell>
        </row>
      </sheetData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チェック表（原本）"/>
      <sheetName val="チェック表（記入例）"/>
      <sheetName val="Sheet1"/>
      <sheetName val="一覧表用"/>
    </sheetNames>
    <sheetDataSet>
      <sheetData sheetId="0"/>
      <sheetData sheetId="1"/>
      <sheetData sheetId="2"/>
      <sheetData sheetId="3">
        <row r="6">
          <cell r="A6">
            <v>37</v>
          </cell>
          <cell r="B6" t="str">
            <v>守口市</v>
          </cell>
          <cell r="C6" t="str">
            <v>寺内さくらこども園</v>
          </cell>
        </row>
      </sheetData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チェック表（原本）"/>
      <sheetName val="チェック表（記入例）"/>
      <sheetName val="一覧表用"/>
    </sheetNames>
    <sheetDataSet>
      <sheetData sheetId="0"/>
      <sheetData sheetId="1"/>
      <sheetData sheetId="2">
        <row r="6">
          <cell r="A6">
            <v>38</v>
          </cell>
          <cell r="B6" t="str">
            <v>守口市</v>
          </cell>
          <cell r="C6" t="str">
            <v>高瀬ひまわりこども園</v>
          </cell>
        </row>
      </sheetData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チェック表（原本）"/>
      <sheetName val="チェック表（記入例）"/>
      <sheetName val="一覧表用"/>
    </sheetNames>
    <sheetDataSet>
      <sheetData sheetId="0"/>
      <sheetData sheetId="1"/>
      <sheetData sheetId="2">
        <row r="6">
          <cell r="A6">
            <v>39</v>
          </cell>
          <cell r="B6" t="str">
            <v>守口市</v>
          </cell>
          <cell r="C6" t="str">
            <v>にしき認定こども園</v>
          </cell>
        </row>
      </sheetData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チェック表（原本）"/>
      <sheetName val="チェック表（記入例）"/>
      <sheetName val="一覧表用"/>
    </sheetNames>
    <sheetDataSet>
      <sheetData sheetId="0"/>
      <sheetData sheetId="1"/>
      <sheetData sheetId="2">
        <row r="6">
          <cell r="A6">
            <v>40</v>
          </cell>
          <cell r="B6" t="str">
            <v>守口市</v>
          </cell>
          <cell r="C6" t="str">
            <v>認定こども園御幸幼稚園・さくらんぼ保育園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チェック表（原本）"/>
      <sheetName val="チェック表（記入例）"/>
      <sheetName val="一覧表用"/>
    </sheetNames>
    <sheetDataSet>
      <sheetData sheetId="0"/>
      <sheetData sheetId="1"/>
      <sheetData sheetId="2">
        <row r="6">
          <cell r="A6">
            <v>4</v>
          </cell>
          <cell r="B6" t="str">
            <v>能勢町</v>
          </cell>
          <cell r="C6" t="str">
            <v>認定こども園みどり丘幼稚園</v>
          </cell>
        </row>
      </sheetData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チェック表（原本）"/>
      <sheetName val="チェック表（記入例）"/>
      <sheetName val="一覧表用"/>
    </sheetNames>
    <sheetDataSet>
      <sheetData sheetId="0"/>
      <sheetData sheetId="1"/>
      <sheetData sheetId="2">
        <row r="6">
          <cell r="A6">
            <v>41</v>
          </cell>
          <cell r="B6" t="str">
            <v>守口市</v>
          </cell>
          <cell r="C6" t="str">
            <v>認定こども園来迎寺学園</v>
          </cell>
        </row>
      </sheetData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チェック表（原本）"/>
      <sheetName val="チェック表（記入例）"/>
      <sheetName val="一覧表用"/>
    </sheetNames>
    <sheetDataSet>
      <sheetData sheetId="0"/>
      <sheetData sheetId="1"/>
      <sheetData sheetId="2">
        <row r="6">
          <cell r="A6">
            <v>42</v>
          </cell>
          <cell r="B6" t="str">
            <v>守口市</v>
          </cell>
          <cell r="C6" t="str">
            <v>土居ひまわりこども園</v>
          </cell>
        </row>
      </sheetData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チェック表（原本）"/>
      <sheetName val="チェック表（記入例）"/>
      <sheetName val="一覧表用"/>
    </sheetNames>
    <sheetDataSet>
      <sheetData sheetId="0"/>
      <sheetData sheetId="1"/>
      <sheetData sheetId="2">
        <row r="6">
          <cell r="A6">
            <v>43</v>
          </cell>
          <cell r="B6" t="str">
            <v>守口市</v>
          </cell>
          <cell r="C6" t="str">
            <v>認定こども園一乗寺学園</v>
          </cell>
        </row>
      </sheetData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チェック表（原本）"/>
      <sheetName val="チェック表（記入例）"/>
      <sheetName val="一覧表用"/>
    </sheetNames>
    <sheetDataSet>
      <sheetData sheetId="0"/>
      <sheetData sheetId="1"/>
      <sheetData sheetId="2">
        <row r="6">
          <cell r="A6">
            <v>44</v>
          </cell>
          <cell r="B6" t="str">
            <v>守口市</v>
          </cell>
          <cell r="C6" t="str">
            <v>幼保連携型認定こども園大阪国際大和田幼稚園</v>
          </cell>
        </row>
      </sheetData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チェック表（原本）"/>
      <sheetName val="チェック表（記入例）"/>
      <sheetName val="一覧表用"/>
    </sheetNames>
    <sheetDataSet>
      <sheetData sheetId="0"/>
      <sheetData sheetId="1"/>
      <sheetData sheetId="2">
        <row r="6">
          <cell r="A6">
            <v>45</v>
          </cell>
          <cell r="B6" t="str">
            <v>守口市</v>
          </cell>
          <cell r="C6" t="str">
            <v>たちばな東こども園</v>
          </cell>
        </row>
      </sheetData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チェック表（原本）"/>
      <sheetName val="チェック表（記入例）"/>
      <sheetName val="一覧表用"/>
    </sheetNames>
    <sheetDataSet>
      <sheetData sheetId="0"/>
      <sheetData sheetId="1"/>
      <sheetData sheetId="2">
        <row r="6">
          <cell r="A6">
            <v>46</v>
          </cell>
          <cell r="B6" t="str">
            <v>守口市</v>
          </cell>
          <cell r="C6" t="str">
            <v>認定こども園白鳩チルドレンセンター八雲中</v>
          </cell>
        </row>
      </sheetData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チェック表（原本）"/>
      <sheetName val="チェック表（記入例）"/>
      <sheetName val="一覧表用"/>
    </sheetNames>
    <sheetDataSet>
      <sheetData sheetId="0"/>
      <sheetData sheetId="1"/>
      <sheetData sheetId="2">
        <row r="6">
          <cell r="A6">
            <v>47</v>
          </cell>
          <cell r="B6" t="str">
            <v>八尾市</v>
          </cell>
          <cell r="C6" t="str">
            <v>ゆう安中東こども園</v>
          </cell>
        </row>
      </sheetData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チェック表（原本）"/>
      <sheetName val="チェック表（記入例）"/>
      <sheetName val="一覧表用"/>
    </sheetNames>
    <sheetDataSet>
      <sheetData sheetId="0"/>
      <sheetData sheetId="1"/>
      <sheetData sheetId="2">
        <row r="6">
          <cell r="A6">
            <v>48</v>
          </cell>
          <cell r="B6" t="str">
            <v>八尾市</v>
          </cell>
          <cell r="C6" t="str">
            <v>あい桂こども園</v>
          </cell>
        </row>
      </sheetData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チェック表（原本）"/>
      <sheetName val="一覧表用"/>
    </sheetNames>
    <sheetDataSet>
      <sheetData sheetId="0"/>
      <sheetData sheetId="1">
        <row r="6">
          <cell r="A6">
            <v>49</v>
          </cell>
          <cell r="B6" t="str">
            <v>大阪狭山市</v>
          </cell>
          <cell r="C6" t="str">
            <v>山本こども園</v>
          </cell>
        </row>
      </sheetData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チェック表（原本）"/>
      <sheetName val="チェック表（記入例）"/>
      <sheetName val="一覧表用"/>
    </sheetNames>
    <sheetDataSet>
      <sheetData sheetId="0"/>
      <sheetData sheetId="1"/>
      <sheetData sheetId="2">
        <row r="6">
          <cell r="A6">
            <v>50</v>
          </cell>
          <cell r="B6" t="str">
            <v>河内長野市</v>
          </cell>
          <cell r="C6" t="str">
            <v>認定こども園勝山愛和青葉台幼稚園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チェック表（原本）"/>
      <sheetName val="チェック表（記入例）"/>
      <sheetName val="一覧表用"/>
    </sheetNames>
    <sheetDataSet>
      <sheetData sheetId="0"/>
      <sheetData sheetId="1"/>
      <sheetData sheetId="2">
        <row r="6">
          <cell r="A6">
            <v>6</v>
          </cell>
          <cell r="B6" t="str">
            <v>吹田市</v>
          </cell>
          <cell r="C6" t="str">
            <v>幼保連携型認定こども園千里山やまて学園</v>
          </cell>
        </row>
      </sheetData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チェック表（原本）"/>
      <sheetName val="チェック表（記入例）"/>
      <sheetName val="一覧表用"/>
    </sheetNames>
    <sheetDataSet>
      <sheetData sheetId="0"/>
      <sheetData sheetId="1"/>
      <sheetData sheetId="2">
        <row r="6">
          <cell r="A6">
            <v>51</v>
          </cell>
          <cell r="B6" t="str">
            <v>高石市</v>
          </cell>
          <cell r="C6" t="str">
            <v>幼保連携型認定こども園たかいし保育園</v>
          </cell>
        </row>
      </sheetData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チェック表（原本）"/>
      <sheetName val="チェック表（記入例）"/>
      <sheetName val="一覧表用"/>
    </sheetNames>
    <sheetDataSet>
      <sheetData sheetId="0"/>
      <sheetData sheetId="1"/>
      <sheetData sheetId="2">
        <row r="6">
          <cell r="A6">
            <v>52</v>
          </cell>
          <cell r="B6" t="str">
            <v>高石市</v>
          </cell>
          <cell r="C6" t="str">
            <v>認定こども園清高幼稚園</v>
          </cell>
        </row>
      </sheetData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チェック表（原本）"/>
      <sheetName val="チェック表（記入例）"/>
      <sheetName val="一覧表用"/>
    </sheetNames>
    <sheetDataSet>
      <sheetData sheetId="0"/>
      <sheetData sheetId="1"/>
      <sheetData sheetId="2">
        <row r="6">
          <cell r="A6">
            <v>53</v>
          </cell>
          <cell r="B6" t="str">
            <v>高石市</v>
          </cell>
          <cell r="C6" t="str">
            <v>幼保連携型認定こども園東羽衣こども園</v>
          </cell>
        </row>
      </sheetData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チェック表（原本）"/>
      <sheetName val="チェック表（記入例）"/>
      <sheetName val="一覧表用"/>
    </sheetNames>
    <sheetDataSet>
      <sheetData sheetId="0"/>
      <sheetData sheetId="1"/>
      <sheetData sheetId="2">
        <row r="6">
          <cell r="A6">
            <v>54</v>
          </cell>
          <cell r="B6" t="str">
            <v>高石市</v>
          </cell>
          <cell r="C6" t="str">
            <v>取石南こども園</v>
          </cell>
        </row>
      </sheetData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チェック表（原本）"/>
      <sheetName val="チェック表（記入例）"/>
      <sheetName val="一覧表用"/>
    </sheetNames>
    <sheetDataSet>
      <sheetData sheetId="0"/>
      <sheetData sheetId="1"/>
      <sheetData sheetId="2">
        <row r="6">
          <cell r="A6">
            <v>55</v>
          </cell>
          <cell r="B6" t="str">
            <v>高石市</v>
          </cell>
          <cell r="C6" t="str">
            <v>認定こども園浜寺幼稚園</v>
          </cell>
        </row>
      </sheetData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チェック表（原本）"/>
      <sheetName val="チェック表（記入例）"/>
      <sheetName val="一覧表用"/>
    </sheetNames>
    <sheetDataSet>
      <sheetData sheetId="0"/>
      <sheetData sheetId="1"/>
      <sheetData sheetId="2">
        <row r="6">
          <cell r="A6">
            <v>56</v>
          </cell>
          <cell r="B6" t="str">
            <v>高石市</v>
          </cell>
          <cell r="C6" t="str">
            <v>認定こども園南海愛児園</v>
          </cell>
        </row>
      </sheetData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チェック表（原本）"/>
      <sheetName val="チェック表（記入例）"/>
      <sheetName val="一覧表用"/>
    </sheetNames>
    <sheetDataSet>
      <sheetData sheetId="0"/>
      <sheetData sheetId="1"/>
      <sheetData sheetId="2">
        <row r="6">
          <cell r="A6">
            <v>57</v>
          </cell>
          <cell r="B6" t="str">
            <v>泉大津市</v>
          </cell>
          <cell r="C6" t="str">
            <v>認定こども園ぱる</v>
          </cell>
        </row>
      </sheetData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チェック表（原本）"/>
      <sheetName val="チェック表（記入例）"/>
      <sheetName val="一覧表用"/>
    </sheetNames>
    <sheetDataSet>
      <sheetData sheetId="0"/>
      <sheetData sheetId="1"/>
      <sheetData sheetId="2">
        <row r="6">
          <cell r="A6">
            <v>58</v>
          </cell>
          <cell r="B6" t="str">
            <v>泉大津市</v>
          </cell>
          <cell r="C6" t="str">
            <v>みらいずこども園</v>
          </cell>
        </row>
      </sheetData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チェック表（原本）"/>
      <sheetName val="チェック表（記入例）"/>
      <sheetName val="一覧表用"/>
    </sheetNames>
    <sheetDataSet>
      <sheetData sheetId="0"/>
      <sheetData sheetId="1"/>
      <sheetData sheetId="2">
        <row r="6">
          <cell r="A6">
            <v>59</v>
          </cell>
          <cell r="B6" t="str">
            <v>泉大津市</v>
          </cell>
          <cell r="C6" t="str">
            <v>認定こども園アイビースクール</v>
          </cell>
        </row>
      </sheetData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チェック表（原本）"/>
      <sheetName val="チェック表（記入例）"/>
      <sheetName val="一覧表用"/>
    </sheetNames>
    <sheetDataSet>
      <sheetData sheetId="0"/>
      <sheetData sheetId="1"/>
      <sheetData sheetId="2">
        <row r="6">
          <cell r="A6">
            <v>60</v>
          </cell>
          <cell r="B6" t="str">
            <v>泉大津市</v>
          </cell>
          <cell r="C6" t="str">
            <v>認定こども園アンビーこども園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チェック表（原本）"/>
      <sheetName val="チェック表（記入例）"/>
      <sheetName val="一覧表用"/>
    </sheetNames>
    <sheetDataSet>
      <sheetData sheetId="0"/>
      <sheetData sheetId="1"/>
      <sheetData sheetId="2">
        <row r="6">
          <cell r="A6">
            <v>8</v>
          </cell>
          <cell r="B6" t="str">
            <v>茨木市</v>
          </cell>
          <cell r="C6" t="str">
            <v>認定こども園たんぽぽ学園</v>
          </cell>
        </row>
      </sheetData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チェック表（原本）"/>
      <sheetName val="チェック表（記入例）"/>
      <sheetName val="一覧表用"/>
    </sheetNames>
    <sheetDataSet>
      <sheetData sheetId="0"/>
      <sheetData sheetId="1"/>
      <sheetData sheetId="2">
        <row r="6">
          <cell r="A6">
            <v>61</v>
          </cell>
          <cell r="B6" t="str">
            <v>泉大津市</v>
          </cell>
          <cell r="C6" t="str">
            <v>南海かもめ認定こども園</v>
          </cell>
        </row>
      </sheetData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チェック表（原本）"/>
      <sheetName val="チェック表（記入例）"/>
      <sheetName val="一覧表用"/>
    </sheetNames>
    <sheetDataSet>
      <sheetData sheetId="0"/>
      <sheetData sheetId="1"/>
      <sheetData sheetId="2">
        <row r="6">
          <cell r="A6">
            <v>62</v>
          </cell>
          <cell r="B6" t="str">
            <v>泉大津市</v>
          </cell>
          <cell r="C6" t="str">
            <v>幼保連携型すこやか認定こども園</v>
          </cell>
        </row>
      </sheetData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チェック表（原本）"/>
      <sheetName val="チェック表（記入例）"/>
      <sheetName val="一覧表用"/>
    </sheetNames>
    <sheetDataSet>
      <sheetData sheetId="0"/>
      <sheetData sheetId="1"/>
      <sheetData sheetId="2">
        <row r="6">
          <cell r="A6">
            <v>63</v>
          </cell>
          <cell r="B6" t="str">
            <v>泉大津市</v>
          </cell>
          <cell r="C6" t="str">
            <v>とれぞあ子ども園</v>
          </cell>
        </row>
      </sheetData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チェック表（原本）"/>
      <sheetName val="チェック表（記入例）"/>
      <sheetName val="一覧表用"/>
    </sheetNames>
    <sheetDataSet>
      <sheetData sheetId="0"/>
      <sheetData sheetId="1"/>
      <sheetData sheetId="2">
        <row r="6">
          <cell r="A6">
            <v>64</v>
          </cell>
          <cell r="B6" t="str">
            <v>和泉市</v>
          </cell>
          <cell r="C6" t="str">
            <v>認定こども園あいしゅう幼稚園</v>
          </cell>
        </row>
      </sheetData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チェック表（原本）"/>
      <sheetName val="チェック表（記入例）"/>
      <sheetName val="一覧表用"/>
    </sheetNames>
    <sheetDataSet>
      <sheetData sheetId="0"/>
      <sheetData sheetId="1"/>
      <sheetData sheetId="2">
        <row r="6">
          <cell r="A6">
            <v>65</v>
          </cell>
          <cell r="B6" t="str">
            <v>和泉市</v>
          </cell>
          <cell r="C6" t="str">
            <v>認定こども園Ｋｉｄｓまゆみ</v>
          </cell>
        </row>
      </sheetData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チェック表（原本）"/>
      <sheetName val="チェック表（記入例）"/>
      <sheetName val="一覧表用"/>
    </sheetNames>
    <sheetDataSet>
      <sheetData sheetId="0"/>
      <sheetData sheetId="1"/>
      <sheetData sheetId="2">
        <row r="6">
          <cell r="A6">
            <v>66</v>
          </cell>
          <cell r="B6" t="str">
            <v>和泉市</v>
          </cell>
          <cell r="C6" t="str">
            <v>認定こども園上代幼稚園</v>
          </cell>
        </row>
      </sheetData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チェック表（原本）"/>
      <sheetName val="チェック表（記入例）"/>
      <sheetName val="一覧表用"/>
    </sheetNames>
    <sheetDataSet>
      <sheetData sheetId="0"/>
      <sheetData sheetId="1"/>
      <sheetData sheetId="2">
        <row r="6">
          <cell r="A6">
            <v>67</v>
          </cell>
          <cell r="B6" t="str">
            <v>和泉市</v>
          </cell>
          <cell r="C6" t="str">
            <v>認定こども園信太保育園</v>
          </cell>
        </row>
      </sheetData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チェック表（原本）"/>
      <sheetName val="チェック表（記入例）"/>
      <sheetName val="一覧表用"/>
    </sheetNames>
    <sheetDataSet>
      <sheetData sheetId="0"/>
      <sheetData sheetId="1"/>
      <sheetData sheetId="2">
        <row r="6">
          <cell r="A6">
            <v>68</v>
          </cell>
          <cell r="B6" t="str">
            <v>和泉市</v>
          </cell>
          <cell r="C6" t="str">
            <v>認定こども園新光明池幼稚園</v>
          </cell>
        </row>
      </sheetData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チェック表（原本）"/>
      <sheetName val="チェック表（記入例）"/>
      <sheetName val="一覧表用"/>
    </sheetNames>
    <sheetDataSet>
      <sheetData sheetId="0"/>
      <sheetData sheetId="1"/>
      <sheetData sheetId="2">
        <row r="6">
          <cell r="A6">
            <v>69</v>
          </cell>
          <cell r="B6" t="str">
            <v>和泉市</v>
          </cell>
          <cell r="C6" t="str">
            <v>認定こども園いぶきの保育園</v>
          </cell>
        </row>
      </sheetData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チェック表（原本）"/>
      <sheetName val="チェック表（記入例）"/>
      <sheetName val="一覧表用"/>
    </sheetNames>
    <sheetDataSet>
      <sheetData sheetId="0"/>
      <sheetData sheetId="1"/>
      <sheetData sheetId="2">
        <row r="6">
          <cell r="A6">
            <v>70</v>
          </cell>
          <cell r="B6" t="str">
            <v>和泉市</v>
          </cell>
          <cell r="C6" t="str">
            <v>認定こども園横山きのみ保育園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チェック表（原本）"/>
      <sheetName val="チェック表（記入例）"/>
      <sheetName val="一覧表用"/>
    </sheetNames>
    <sheetDataSet>
      <sheetData sheetId="0"/>
      <sheetData sheetId="1"/>
      <sheetData sheetId="2">
        <row r="6">
          <cell r="A6">
            <v>10</v>
          </cell>
          <cell r="B6" t="str">
            <v>茨木市</v>
          </cell>
          <cell r="C6" t="str">
            <v>安威たんぽぽ学園</v>
          </cell>
        </row>
      </sheetData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チェック表（原本）"/>
      <sheetName val="チェック表（記入例）"/>
      <sheetName val="一覧表用"/>
    </sheetNames>
    <sheetDataSet>
      <sheetData sheetId="0"/>
      <sheetData sheetId="1"/>
      <sheetData sheetId="2">
        <row r="6">
          <cell r="A6">
            <v>71</v>
          </cell>
          <cell r="B6" t="str">
            <v>和泉市</v>
          </cell>
          <cell r="C6" t="str">
            <v>幼保連携型認定こども園池上わかばこども園</v>
          </cell>
        </row>
      </sheetData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チェック表（原本）"/>
      <sheetName val="チェック表（記入例）"/>
      <sheetName val="一覧表用"/>
    </sheetNames>
    <sheetDataSet>
      <sheetData sheetId="0"/>
      <sheetData sheetId="1"/>
      <sheetData sheetId="2">
        <row r="6">
          <cell r="A6">
            <v>72</v>
          </cell>
          <cell r="B6" t="str">
            <v>岸和田市</v>
          </cell>
          <cell r="C6" t="str">
            <v>認定こども園ピープル大芝チャイルドスクール</v>
          </cell>
        </row>
      </sheetData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チェック表（原本）"/>
      <sheetName val="チェック表（原本） (2)"/>
      <sheetName val="チェック表（記入例）"/>
      <sheetName val="一覧表用"/>
    </sheetNames>
    <sheetDataSet>
      <sheetData sheetId="0"/>
      <sheetData sheetId="1"/>
      <sheetData sheetId="2"/>
      <sheetData sheetId="3">
        <row r="6">
          <cell r="A6">
            <v>73</v>
          </cell>
          <cell r="B6" t="str">
            <v>岸和田市</v>
          </cell>
          <cell r="C6" t="str">
            <v>幼保連携型認定こども園天神山保育園</v>
          </cell>
        </row>
      </sheetData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チェック表（原本）"/>
      <sheetName val="チェック表（記入例）"/>
      <sheetName val="一覧表用"/>
    </sheetNames>
    <sheetDataSet>
      <sheetData sheetId="0"/>
      <sheetData sheetId="1"/>
      <sheetData sheetId="2">
        <row r="6">
          <cell r="A6">
            <v>74</v>
          </cell>
          <cell r="B6" t="str">
            <v>岸和田市</v>
          </cell>
          <cell r="C6" t="str">
            <v>はちまん認定こども園</v>
          </cell>
        </row>
      </sheetData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チェック表（原本）"/>
      <sheetName val="チェック表（記入例）"/>
      <sheetName val="一覧表用"/>
    </sheetNames>
    <sheetDataSet>
      <sheetData sheetId="0"/>
      <sheetData sheetId="1"/>
      <sheetData sheetId="2">
        <row r="6">
          <cell r="A6">
            <v>75</v>
          </cell>
          <cell r="B6" t="str">
            <v>岸和田市</v>
          </cell>
          <cell r="C6" t="str">
            <v>幼保連携型認定こども園ピープル久米田チャイルドスクール</v>
          </cell>
        </row>
      </sheetData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チェック表（原本）"/>
      <sheetName val="チェック表（記入例）"/>
      <sheetName val="一覧表用"/>
    </sheetNames>
    <sheetDataSet>
      <sheetData sheetId="0"/>
      <sheetData sheetId="1"/>
      <sheetData sheetId="2">
        <row r="6">
          <cell r="A6">
            <v>76</v>
          </cell>
          <cell r="B6" t="str">
            <v>岸和田市</v>
          </cell>
          <cell r="C6" t="str">
            <v>認定こども園ピープル八木南チャイルドスクール</v>
          </cell>
        </row>
      </sheetData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チェック表（原本）"/>
      <sheetName val="チェック表（記入例）"/>
      <sheetName val="一覧表用"/>
    </sheetNames>
    <sheetDataSet>
      <sheetData sheetId="0"/>
      <sheetData sheetId="1"/>
      <sheetData sheetId="2">
        <row r="6">
          <cell r="A6">
            <v>77</v>
          </cell>
          <cell r="B6" t="str">
            <v>岸和田市</v>
          </cell>
          <cell r="C6" t="str">
            <v>幼保連携型認定こども園東光こども園</v>
          </cell>
        </row>
      </sheetData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チェック表（原本）"/>
      <sheetName val="チェック表（記入例）"/>
      <sheetName val="一覧表用"/>
    </sheetNames>
    <sheetDataSet>
      <sheetData sheetId="0"/>
      <sheetData sheetId="1"/>
      <sheetData sheetId="2">
        <row r="6">
          <cell r="A6">
            <v>78</v>
          </cell>
          <cell r="B6" t="str">
            <v>岸和田市</v>
          </cell>
          <cell r="C6" t="str">
            <v>認定こども園八木こども園</v>
          </cell>
        </row>
      </sheetData>
    </sheetDataSet>
  </externalBook>
</externalLink>
</file>

<file path=xl/externalLinks/externalLink6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チェック表（原本）"/>
      <sheetName val="チェック表（記入例）"/>
      <sheetName val="一覧表用"/>
    </sheetNames>
    <sheetDataSet>
      <sheetData sheetId="0"/>
      <sheetData sheetId="1"/>
      <sheetData sheetId="2">
        <row r="6">
          <cell r="A6">
            <v>79</v>
          </cell>
          <cell r="B6" t="str">
            <v>岸和田市</v>
          </cell>
          <cell r="C6" t="str">
            <v>山直南こども園</v>
          </cell>
        </row>
      </sheetData>
    </sheetDataSet>
  </externalBook>
</externalLink>
</file>

<file path=xl/externalLinks/externalLink6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チェック表（原本）"/>
      <sheetName val="チェック表（記入例）"/>
      <sheetName val="一覧表用"/>
    </sheetNames>
    <sheetDataSet>
      <sheetData sheetId="0"/>
      <sheetData sheetId="1"/>
      <sheetData sheetId="2">
        <row r="6">
          <cell r="A6">
            <v>80</v>
          </cell>
          <cell r="B6" t="str">
            <v>岸和田市</v>
          </cell>
          <cell r="C6" t="str">
            <v>認定こども園やまだい保育園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チェック表（原本）"/>
      <sheetName val="チェック表（記入例）"/>
      <sheetName val="一覧表用"/>
    </sheetNames>
    <sheetDataSet>
      <sheetData sheetId="0"/>
      <sheetData sheetId="1"/>
      <sheetData sheetId="2">
        <row r="6">
          <cell r="A6">
            <v>12</v>
          </cell>
          <cell r="B6" t="str">
            <v>茨木市</v>
          </cell>
          <cell r="C6" t="str">
            <v>認定こども園ちとせ学院</v>
          </cell>
        </row>
      </sheetData>
    </sheetDataSet>
  </externalBook>
</externalLink>
</file>

<file path=xl/externalLinks/externalLink7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チェック表（原本）"/>
      <sheetName val="チェック表（記入例）"/>
      <sheetName val="一覧表用"/>
    </sheetNames>
    <sheetDataSet>
      <sheetData sheetId="0"/>
      <sheetData sheetId="1"/>
      <sheetData sheetId="2">
        <row r="6">
          <cell r="A6">
            <v>81</v>
          </cell>
          <cell r="B6" t="str">
            <v>貝塚市</v>
          </cell>
          <cell r="C6" t="str">
            <v>認定こども園木島幼稚園</v>
          </cell>
        </row>
      </sheetData>
    </sheetDataSet>
  </externalBook>
</externalLink>
</file>

<file path=xl/externalLinks/externalLink7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チェック表（原本）"/>
      <sheetName val="チェック表（記入例）"/>
      <sheetName val="一覧表用"/>
    </sheetNames>
    <sheetDataSet>
      <sheetData sheetId="0"/>
      <sheetData sheetId="1"/>
      <sheetData sheetId="2">
        <row r="6">
          <cell r="A6">
            <v>82</v>
          </cell>
          <cell r="B6" t="str">
            <v>熊取町</v>
          </cell>
          <cell r="C6" t="str">
            <v>さくらこども園</v>
          </cell>
        </row>
      </sheetData>
    </sheetDataSet>
  </externalBook>
</externalLink>
</file>

<file path=xl/externalLinks/externalLink7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チェック表（原本）"/>
      <sheetName val="チェック表（記入例）"/>
      <sheetName val="一覧表用"/>
    </sheetNames>
    <sheetDataSet>
      <sheetData sheetId="0"/>
      <sheetData sheetId="1"/>
      <sheetData sheetId="2">
        <row r="6">
          <cell r="A6">
            <v>83</v>
          </cell>
          <cell r="B6" t="str">
            <v>泉佐野市</v>
          </cell>
          <cell r="C6" t="str">
            <v>認定こども園泉ヶ丘保育園</v>
          </cell>
        </row>
      </sheetData>
    </sheetDataSet>
  </externalBook>
</externalLink>
</file>

<file path=xl/externalLinks/externalLink7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チェック表（原本）"/>
      <sheetName val="チェック表（記入例）"/>
      <sheetName val="一覧表用"/>
    </sheetNames>
    <sheetDataSet>
      <sheetData sheetId="0"/>
      <sheetData sheetId="1"/>
      <sheetData sheetId="2">
        <row r="6">
          <cell r="A6">
            <v>85</v>
          </cell>
          <cell r="B6" t="str">
            <v>泉佐野市</v>
          </cell>
          <cell r="C6" t="str">
            <v>幼保連携型認定こども園泉佐野すえひろ保育園</v>
          </cell>
        </row>
      </sheetData>
    </sheetDataSet>
  </externalBook>
</externalLink>
</file>

<file path=xl/externalLinks/externalLink7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チェック表（原本）"/>
      <sheetName val="チェック表（記入例）"/>
      <sheetName val="一覧表用"/>
    </sheetNames>
    <sheetDataSet>
      <sheetData sheetId="0"/>
      <sheetData sheetId="1"/>
      <sheetData sheetId="2">
        <row r="6">
          <cell r="A6">
            <v>86</v>
          </cell>
          <cell r="B6" t="str">
            <v>泉佐野市</v>
          </cell>
          <cell r="C6" t="str">
            <v>認定こども園なかよし保育園</v>
          </cell>
        </row>
      </sheetData>
    </sheetDataSet>
  </externalBook>
</externalLink>
</file>

<file path=xl/externalLinks/externalLink7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チェック表（原本）"/>
      <sheetName val="チェック表（記入例）"/>
      <sheetName val="一覧表用"/>
    </sheetNames>
    <sheetDataSet>
      <sheetData sheetId="0"/>
      <sheetData sheetId="1"/>
      <sheetData sheetId="2">
        <row r="6">
          <cell r="A6">
            <v>87</v>
          </cell>
          <cell r="B6" t="str">
            <v>泉佐野市</v>
          </cell>
          <cell r="C6" t="str">
            <v>認定こども園下瓦屋保育園</v>
          </cell>
        </row>
      </sheetData>
    </sheetDataSet>
  </externalBook>
</externalLink>
</file>

<file path=xl/externalLinks/externalLink7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チェック表（原本）"/>
      <sheetName val="チェック表（記入例）"/>
      <sheetName val="一覧表用"/>
    </sheetNames>
    <sheetDataSet>
      <sheetData sheetId="0"/>
      <sheetData sheetId="1"/>
      <sheetData sheetId="2">
        <row r="6">
          <cell r="A6">
            <v>88</v>
          </cell>
          <cell r="B6" t="str">
            <v>泉佐野市</v>
          </cell>
          <cell r="C6" t="str">
            <v>こども園杉の子</v>
          </cell>
        </row>
      </sheetData>
    </sheetDataSet>
  </externalBook>
</externalLink>
</file>

<file path=xl/externalLinks/externalLink7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チェック表（原本）"/>
      <sheetName val="チェック表（記入例）"/>
      <sheetName val="一覧表用"/>
    </sheetNames>
    <sheetDataSet>
      <sheetData sheetId="0"/>
      <sheetData sheetId="1"/>
      <sheetData sheetId="2">
        <row r="6">
          <cell r="A6">
            <v>89</v>
          </cell>
          <cell r="B6" t="str">
            <v>泉佐野市</v>
          </cell>
          <cell r="C6" t="str">
            <v>認定こども園上之郷保育園</v>
          </cell>
        </row>
      </sheetData>
    </sheetDataSet>
  </externalBook>
</externalLink>
</file>

<file path=xl/externalLinks/externalLink7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チェック表（原本）"/>
      <sheetName val="チェック表（記入例）"/>
      <sheetName val="一覧表用"/>
    </sheetNames>
    <sheetDataSet>
      <sheetData sheetId="0"/>
      <sheetData sheetId="1"/>
      <sheetData sheetId="2">
        <row r="6">
          <cell r="A6">
            <v>90</v>
          </cell>
          <cell r="B6" t="str">
            <v>泉南市</v>
          </cell>
          <cell r="C6" t="str">
            <v>認定こども園信達こども園</v>
          </cell>
        </row>
      </sheetData>
    </sheetDataSet>
  </externalBook>
</externalLink>
</file>

<file path=xl/externalLinks/externalLink7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チェック表（原本）"/>
      <sheetName val="チェック表（記入例）"/>
      <sheetName val="一覧表用"/>
    </sheetNames>
    <sheetDataSet>
      <sheetData sheetId="0"/>
      <sheetData sheetId="1"/>
      <sheetData sheetId="2">
        <row r="6">
          <cell r="A6">
            <v>91</v>
          </cell>
          <cell r="B6" t="str">
            <v>阪南市</v>
          </cell>
          <cell r="C6" t="str">
            <v>認定こども園アルン西鳥取こども園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チェック表（原本）"/>
      <sheetName val="チェック表（記入例）"/>
      <sheetName val="一覧表用"/>
    </sheetNames>
    <sheetDataSet>
      <sheetData sheetId="0"/>
      <sheetData sheetId="1"/>
      <sheetData sheetId="2">
        <row r="6">
          <cell r="A6">
            <v>14</v>
          </cell>
          <cell r="B6" t="str">
            <v>茨木市</v>
          </cell>
          <cell r="C6" t="str">
            <v>認定こども園白川敬愛保育園</v>
          </cell>
        </row>
      </sheetData>
    </sheetDataSet>
  </externalBook>
</externalLink>
</file>

<file path=xl/externalLinks/externalLink8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チェック表（原本）"/>
      <sheetName val="チェック表（記入例）"/>
      <sheetName val="一覧表用"/>
    </sheetNames>
    <sheetDataSet>
      <sheetData sheetId="0"/>
      <sheetData sheetId="1"/>
      <sheetData sheetId="2">
        <row r="6">
          <cell r="A6">
            <v>92</v>
          </cell>
          <cell r="B6" t="str">
            <v>阪南市</v>
          </cell>
          <cell r="C6" t="str">
            <v>しいの実こども園</v>
          </cell>
        </row>
      </sheetData>
    </sheetDataSet>
  </externalBook>
</externalLink>
</file>

<file path=xl/externalLinks/externalLink8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チェック表（原本）"/>
      <sheetName val="チェック表（記入例）"/>
      <sheetName val="一覧表用"/>
    </sheetNames>
    <sheetDataSet>
      <sheetData sheetId="0"/>
      <sheetData sheetId="1"/>
      <sheetData sheetId="2">
        <row r="6">
          <cell r="A6">
            <v>93</v>
          </cell>
          <cell r="B6" t="str">
            <v>阪南市</v>
          </cell>
          <cell r="C6" t="str">
            <v>ワンワン認定こども園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チェック表（原本）"/>
      <sheetName val="チェック表（記入例）"/>
      <sheetName val="一覧表用"/>
    </sheetNames>
    <sheetDataSet>
      <sheetData sheetId="0"/>
      <sheetData sheetId="1"/>
      <sheetData sheetId="2">
        <row r="6">
          <cell r="A6">
            <v>16</v>
          </cell>
          <cell r="B6" t="str">
            <v>茨木市</v>
          </cell>
          <cell r="C6" t="str">
            <v>認定こども園おとのは学園</v>
          </cell>
        </row>
      </sheetData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D85"/>
  <sheetViews>
    <sheetView tabSelected="1" zoomScaleNormal="100" workbookViewId="0">
      <pane xSplit="4" ySplit="4" topLeftCell="E75" activePane="bottomRight" state="frozen"/>
      <selection pane="topRight" activeCell="F1" sqref="F1"/>
      <selection pane="bottomLeft" activeCell="A6" sqref="A6"/>
      <selection pane="bottomRight" activeCell="D82" sqref="D82"/>
    </sheetView>
  </sheetViews>
  <sheetFormatPr defaultRowHeight="13.5" x14ac:dyDescent="0.15"/>
  <cols>
    <col min="1" max="2" width="9" style="1"/>
    <col min="3" max="3" width="50.75" style="1" customWidth="1"/>
    <col min="4" max="4" width="69.875" style="1" customWidth="1"/>
    <col min="5" max="6" width="9" style="1" customWidth="1"/>
    <col min="7" max="7" width="66.125" style="1" customWidth="1"/>
    <col min="8" max="8" width="59" style="1" customWidth="1"/>
    <col min="9" max="16384" width="9" style="1"/>
  </cols>
  <sheetData>
    <row r="1" spans="3:4" ht="17.25" x14ac:dyDescent="0.15">
      <c r="C1" s="14" t="s">
        <v>2</v>
      </c>
      <c r="D1" s="14"/>
    </row>
    <row r="2" spans="3:4" ht="7.5" customHeight="1" x14ac:dyDescent="0.15">
      <c r="C2" s="3"/>
      <c r="D2" s="3"/>
    </row>
    <row r="3" spans="3:4" ht="15.95" customHeight="1" x14ac:dyDescent="0.15">
      <c r="C3" s="12" t="s">
        <v>1</v>
      </c>
      <c r="D3" s="12" t="s">
        <v>0</v>
      </c>
    </row>
    <row r="4" spans="3:4" s="2" customFormat="1" ht="15.95" customHeight="1" x14ac:dyDescent="0.15">
      <c r="C4" s="13"/>
      <c r="D4" s="13"/>
    </row>
    <row r="5" spans="3:4" s="4" customFormat="1" ht="24.75" customHeight="1" x14ac:dyDescent="0.15">
      <c r="C5" s="5" t="str">
        <f>[1]一覧表用!B6</f>
        <v>池田市</v>
      </c>
      <c r="D5" s="6" t="str">
        <f>[1]一覧表用!C6</f>
        <v>宣真認定こども園</v>
      </c>
    </row>
    <row r="6" spans="3:4" ht="24.75" customHeight="1" x14ac:dyDescent="0.15">
      <c r="C6" s="7" t="str">
        <f>[2]一覧表用!B6</f>
        <v>箕面市</v>
      </c>
      <c r="D6" s="8" t="str">
        <f>[2]一覧表用!C6</f>
        <v>認定こども園牧落幼稚園</v>
      </c>
    </row>
    <row r="7" spans="3:4" ht="24.75" customHeight="1" x14ac:dyDescent="0.15">
      <c r="C7" s="7" t="str">
        <f>[3]一覧表用!B6</f>
        <v>能勢町</v>
      </c>
      <c r="D7" s="8" t="str">
        <f>[3]一覧表用!C6</f>
        <v>認定こども園みどり丘幼稚園</v>
      </c>
    </row>
    <row r="8" spans="3:4" ht="24.75" customHeight="1" x14ac:dyDescent="0.15">
      <c r="C8" s="7" t="str">
        <f>[4]一覧表用!B6</f>
        <v>吹田市</v>
      </c>
      <c r="D8" s="8" t="str">
        <f>[4]一覧表用!C6</f>
        <v>幼保連携型認定こども園千里山やまて学園</v>
      </c>
    </row>
    <row r="9" spans="3:4" ht="24.75" customHeight="1" x14ac:dyDescent="0.15">
      <c r="C9" s="7" t="str">
        <f>[5]一覧表用!B6</f>
        <v>茨木市</v>
      </c>
      <c r="D9" s="8" t="str">
        <f>[5]一覧表用!C6</f>
        <v>認定こども園たんぽぽ学園</v>
      </c>
    </row>
    <row r="10" spans="3:4" ht="24.75" customHeight="1" x14ac:dyDescent="0.15">
      <c r="C10" s="7" t="str">
        <f>[6]一覧表用!B6</f>
        <v>茨木市</v>
      </c>
      <c r="D10" s="8" t="str">
        <f>[6]一覧表用!C6</f>
        <v>安威たんぽぽ学園</v>
      </c>
    </row>
    <row r="11" spans="3:4" ht="24.75" customHeight="1" x14ac:dyDescent="0.15">
      <c r="C11" s="7" t="str">
        <f>[7]一覧表用!B6</f>
        <v>茨木市</v>
      </c>
      <c r="D11" s="8" t="str">
        <f>[7]一覧表用!C6</f>
        <v>認定こども園ちとせ学院</v>
      </c>
    </row>
    <row r="12" spans="3:4" ht="24.75" customHeight="1" x14ac:dyDescent="0.15">
      <c r="C12" s="7" t="str">
        <f>[8]一覧表用!B6</f>
        <v>茨木市</v>
      </c>
      <c r="D12" s="8" t="str">
        <f>[8]一覧表用!C6</f>
        <v>認定こども園白川敬愛保育園</v>
      </c>
    </row>
    <row r="13" spans="3:4" s="4" customFormat="1" ht="24.75" customHeight="1" x14ac:dyDescent="0.15">
      <c r="C13" s="5" t="str">
        <f>[9]一覧表用!B6</f>
        <v>茨木市</v>
      </c>
      <c r="D13" s="9" t="str">
        <f>[9]一覧表用!C6</f>
        <v>認定こども園おとのは学園</v>
      </c>
    </row>
    <row r="14" spans="3:4" ht="24.75" customHeight="1" x14ac:dyDescent="0.15">
      <c r="C14" s="7" t="str">
        <f>[10]一覧表用!B6</f>
        <v>茨木市</v>
      </c>
      <c r="D14" s="8" t="str">
        <f>[10]一覧表用!C6</f>
        <v>認定こども園玉櫛たちばな保育園</v>
      </c>
    </row>
    <row r="15" spans="3:4" ht="24.75" customHeight="1" x14ac:dyDescent="0.15">
      <c r="C15" s="7" t="str">
        <f>[11]一覧表用!B6</f>
        <v>茨木市</v>
      </c>
      <c r="D15" s="8" t="str">
        <f>[11]一覧表用!C6</f>
        <v>松ヶ本認定こども園</v>
      </c>
    </row>
    <row r="16" spans="3:4" ht="24.75" customHeight="1" x14ac:dyDescent="0.15">
      <c r="C16" s="7" t="str">
        <f>[12]一覧表用!B6</f>
        <v>茨木市</v>
      </c>
      <c r="D16" s="8" t="str">
        <f>[12]一覧表用!C6</f>
        <v>認定こども園中穂積敬愛保育園</v>
      </c>
    </row>
    <row r="17" spans="3:4" ht="24.75" customHeight="1" x14ac:dyDescent="0.15">
      <c r="C17" s="7" t="str">
        <f>[13]一覧表用!B6</f>
        <v>茨木市</v>
      </c>
      <c r="D17" s="8" t="str">
        <f>[13]一覧表用!C6</f>
        <v>認定こども園ちとせ学院Ｄｕｅ南茨木</v>
      </c>
    </row>
    <row r="18" spans="3:4" ht="24.75" customHeight="1" x14ac:dyDescent="0.15">
      <c r="C18" s="7" t="str">
        <f>[14]一覧表用!B6</f>
        <v>茨木市</v>
      </c>
      <c r="D18" s="8" t="str">
        <f>[14]一覧表用!C6</f>
        <v>たんぽぽtriangle学園</v>
      </c>
    </row>
    <row r="19" spans="3:4" ht="24.75" customHeight="1" x14ac:dyDescent="0.15">
      <c r="C19" s="7" t="str">
        <f>[15]一覧表用!B6</f>
        <v>摂津市</v>
      </c>
      <c r="D19" s="8" t="str">
        <f>[15]一覧表用!C6</f>
        <v>認定こども園正雀愛育園</v>
      </c>
    </row>
    <row r="20" spans="3:4" ht="24.75" customHeight="1" x14ac:dyDescent="0.15">
      <c r="C20" s="7" t="str">
        <f>[16]一覧表用!B6</f>
        <v>摂津市</v>
      </c>
      <c r="D20" s="8" t="str">
        <f>[16]一覧表用!C6</f>
        <v>認定こども園せっつ遊育園</v>
      </c>
    </row>
    <row r="21" spans="3:4" ht="24.75" customHeight="1" x14ac:dyDescent="0.15">
      <c r="C21" s="7" t="str">
        <f>[17]一覧表用!B6</f>
        <v>摂津市</v>
      </c>
      <c r="D21" s="8" t="str">
        <f>[17]一覧表用!C6</f>
        <v>認定こども園とりかいひがし遊育園</v>
      </c>
    </row>
    <row r="22" spans="3:4" ht="24.75" customHeight="1" x14ac:dyDescent="0.15">
      <c r="C22" s="7" t="str">
        <f>[18]一覧表用!B6</f>
        <v>寝屋川市</v>
      </c>
      <c r="D22" s="8" t="str">
        <f>[18]一覧表用!C6</f>
        <v>認定こども園池田すみれこども園</v>
      </c>
    </row>
    <row r="23" spans="3:4" ht="24.75" customHeight="1" x14ac:dyDescent="0.15">
      <c r="C23" s="7" t="str">
        <f>[19]一覧表用!B6</f>
        <v>四條畷市</v>
      </c>
      <c r="D23" s="10" t="str">
        <f>[19]一覧表用!C6</f>
        <v>幼保連携型認定こども園田原台ひまわりこども園</v>
      </c>
    </row>
    <row r="24" spans="3:4" ht="24.75" customHeight="1" x14ac:dyDescent="0.15">
      <c r="C24" s="7" t="str">
        <f>[20]一覧表用!B6</f>
        <v>大東市</v>
      </c>
      <c r="D24" s="8" t="str">
        <f>[20]一覧表用!C6</f>
        <v>認定こども園住道こども園</v>
      </c>
    </row>
    <row r="25" spans="3:4" ht="24.75" customHeight="1" x14ac:dyDescent="0.15">
      <c r="C25" s="7" t="str">
        <f>[21]一覧表用!B6</f>
        <v>大東市</v>
      </c>
      <c r="D25" s="8" t="str">
        <f>[21]一覧表用!C6</f>
        <v>認定こども園大東わかば保育園</v>
      </c>
    </row>
    <row r="26" spans="3:4" ht="24.75" customHeight="1" x14ac:dyDescent="0.15">
      <c r="C26" s="7" t="str">
        <f>[22]一覧表用!B6</f>
        <v>門真市</v>
      </c>
      <c r="D26" s="8" t="str">
        <f>[22]一覧表用!C6</f>
        <v>認定こども園まことしょうじこども園</v>
      </c>
    </row>
    <row r="27" spans="3:4" ht="24.75" customHeight="1" x14ac:dyDescent="0.15">
      <c r="C27" s="7" t="str">
        <f>[23]一覧表用!B6</f>
        <v>門真市</v>
      </c>
      <c r="D27" s="8" t="str">
        <f>[23]一覧表用!C6</f>
        <v>柳町園</v>
      </c>
    </row>
    <row r="28" spans="3:4" ht="24.75" customHeight="1" x14ac:dyDescent="0.15">
      <c r="C28" s="7" t="str">
        <f>[24]一覧表用!B6</f>
        <v>門真市</v>
      </c>
      <c r="D28" s="8" t="str">
        <f>[24]一覧表用!C6</f>
        <v>幼保連携型認定こども園おおわだ保育園</v>
      </c>
    </row>
    <row r="29" spans="3:4" ht="24.75" customHeight="1" x14ac:dyDescent="0.15">
      <c r="C29" s="7" t="str">
        <f>[25]一覧表用!B6</f>
        <v>守口市</v>
      </c>
      <c r="D29" s="10" t="str">
        <f>[25]一覧表用!C6</f>
        <v>幼保連携型認定こども園橋波幼児舎</v>
      </c>
    </row>
    <row r="30" spans="3:4" ht="24.75" customHeight="1" x14ac:dyDescent="0.15">
      <c r="C30" s="7" t="str">
        <f>[26]一覧表用!B6</f>
        <v>守口市</v>
      </c>
      <c r="D30" s="8" t="str">
        <f>[26]一覧表用!C6</f>
        <v>寺内さくらこども園</v>
      </c>
    </row>
    <row r="31" spans="3:4" ht="24.75" customHeight="1" x14ac:dyDescent="0.15">
      <c r="C31" s="7" t="str">
        <f>[27]一覧表用!B6</f>
        <v>守口市</v>
      </c>
      <c r="D31" s="8" t="str">
        <f>[27]一覧表用!C6</f>
        <v>高瀬ひまわりこども園</v>
      </c>
    </row>
    <row r="32" spans="3:4" ht="24.75" customHeight="1" x14ac:dyDescent="0.15">
      <c r="C32" s="7" t="str">
        <f>[28]一覧表用!B6</f>
        <v>守口市</v>
      </c>
      <c r="D32" s="8" t="str">
        <f>[28]一覧表用!C6</f>
        <v>にしき認定こども園</v>
      </c>
    </row>
    <row r="33" spans="3:4" ht="24.75" customHeight="1" x14ac:dyDescent="0.15">
      <c r="C33" s="7" t="str">
        <f>[29]一覧表用!B6</f>
        <v>守口市</v>
      </c>
      <c r="D33" s="8" t="str">
        <f>[29]一覧表用!C6</f>
        <v>認定こども園御幸幼稚園・さくらんぼ保育園</v>
      </c>
    </row>
    <row r="34" spans="3:4" ht="24.75" customHeight="1" x14ac:dyDescent="0.15">
      <c r="C34" s="7" t="str">
        <f>[30]一覧表用!B6</f>
        <v>守口市</v>
      </c>
      <c r="D34" s="8" t="str">
        <f>[30]一覧表用!C6</f>
        <v>認定こども園来迎寺学園</v>
      </c>
    </row>
    <row r="35" spans="3:4" ht="24.75" customHeight="1" x14ac:dyDescent="0.15">
      <c r="C35" s="7" t="str">
        <f>[31]一覧表用!B6</f>
        <v>守口市</v>
      </c>
      <c r="D35" s="8" t="str">
        <f>[31]一覧表用!C6</f>
        <v>土居ひまわりこども園</v>
      </c>
    </row>
    <row r="36" spans="3:4" ht="24.75" customHeight="1" x14ac:dyDescent="0.15">
      <c r="C36" s="7" t="str">
        <f>[32]一覧表用!B6</f>
        <v>守口市</v>
      </c>
      <c r="D36" s="8" t="str">
        <f>[32]一覧表用!C6</f>
        <v>認定こども園一乗寺学園</v>
      </c>
    </row>
    <row r="37" spans="3:4" ht="24.75" customHeight="1" x14ac:dyDescent="0.15">
      <c r="C37" s="7" t="str">
        <f>[33]一覧表用!B6</f>
        <v>守口市</v>
      </c>
      <c r="D37" s="8" t="str">
        <f>[33]一覧表用!C6</f>
        <v>幼保連携型認定こども園大阪国際大和田幼稚園</v>
      </c>
    </row>
    <row r="38" spans="3:4" ht="24.75" customHeight="1" x14ac:dyDescent="0.15">
      <c r="C38" s="7" t="str">
        <f>[34]一覧表用!B6</f>
        <v>守口市</v>
      </c>
      <c r="D38" s="8" t="str">
        <f>[34]一覧表用!C6</f>
        <v>たちばな東こども園</v>
      </c>
    </row>
    <row r="39" spans="3:4" ht="24.75" customHeight="1" x14ac:dyDescent="0.15">
      <c r="C39" s="7" t="str">
        <f>[35]一覧表用!B6</f>
        <v>守口市</v>
      </c>
      <c r="D39" s="8" t="str">
        <f>[35]一覧表用!C6</f>
        <v>認定こども園白鳩チルドレンセンター八雲中</v>
      </c>
    </row>
    <row r="40" spans="3:4" ht="24.75" customHeight="1" x14ac:dyDescent="0.15">
      <c r="C40" s="7" t="str">
        <f>[36]一覧表用!B6</f>
        <v>八尾市</v>
      </c>
      <c r="D40" s="8" t="str">
        <f>[36]一覧表用!C6</f>
        <v>ゆう安中東こども園</v>
      </c>
    </row>
    <row r="41" spans="3:4" ht="24.75" customHeight="1" x14ac:dyDescent="0.15">
      <c r="C41" s="7" t="str">
        <f>[37]一覧表用!B6</f>
        <v>八尾市</v>
      </c>
      <c r="D41" s="8" t="str">
        <f>[37]一覧表用!C6</f>
        <v>あい桂こども園</v>
      </c>
    </row>
    <row r="42" spans="3:4" ht="24.75" customHeight="1" x14ac:dyDescent="0.15">
      <c r="C42" s="7" t="str">
        <f>[38]一覧表用!B6</f>
        <v>大阪狭山市</v>
      </c>
      <c r="D42" s="8" t="str">
        <f>[38]一覧表用!C6</f>
        <v>山本こども園</v>
      </c>
    </row>
    <row r="43" spans="3:4" ht="24.75" customHeight="1" x14ac:dyDescent="0.15">
      <c r="C43" s="7" t="str">
        <f>[39]一覧表用!B6</f>
        <v>河内長野市</v>
      </c>
      <c r="D43" s="8" t="str">
        <f>[39]一覧表用!C6</f>
        <v>認定こども園勝山愛和青葉台幼稚園</v>
      </c>
    </row>
    <row r="44" spans="3:4" ht="24.75" customHeight="1" x14ac:dyDescent="0.15">
      <c r="C44" s="7" t="str">
        <f>[40]一覧表用!B6</f>
        <v>高石市</v>
      </c>
      <c r="D44" s="8" t="str">
        <f>[40]一覧表用!C6</f>
        <v>幼保連携型認定こども園たかいし保育園</v>
      </c>
    </row>
    <row r="45" spans="3:4" ht="24.75" customHeight="1" x14ac:dyDescent="0.15">
      <c r="C45" s="11" t="str">
        <f>[41]一覧表用!B6</f>
        <v>高石市</v>
      </c>
      <c r="D45" s="8" t="str">
        <f>[41]一覧表用!C6</f>
        <v>認定こども園清高幼稚園</v>
      </c>
    </row>
    <row r="46" spans="3:4" ht="24.75" customHeight="1" x14ac:dyDescent="0.15">
      <c r="C46" s="11" t="str">
        <f>[42]一覧表用!B6</f>
        <v>高石市</v>
      </c>
      <c r="D46" s="8" t="str">
        <f>[42]一覧表用!C6</f>
        <v>幼保連携型認定こども園東羽衣こども園</v>
      </c>
    </row>
    <row r="47" spans="3:4" ht="24.75" customHeight="1" x14ac:dyDescent="0.15">
      <c r="C47" s="7" t="str">
        <f>[43]一覧表用!B6</f>
        <v>高石市</v>
      </c>
      <c r="D47" s="8" t="str">
        <f>[43]一覧表用!C6</f>
        <v>取石南こども園</v>
      </c>
    </row>
    <row r="48" spans="3:4" ht="24.75" customHeight="1" x14ac:dyDescent="0.15">
      <c r="C48" s="11" t="str">
        <f>[44]一覧表用!B6</f>
        <v>高石市</v>
      </c>
      <c r="D48" s="8" t="str">
        <f>[44]一覧表用!C6</f>
        <v>認定こども園浜寺幼稚園</v>
      </c>
    </row>
    <row r="49" spans="3:4" ht="24.75" customHeight="1" x14ac:dyDescent="0.15">
      <c r="C49" s="11" t="str">
        <f>[45]一覧表用!B6</f>
        <v>高石市</v>
      </c>
      <c r="D49" s="8" t="str">
        <f>[45]一覧表用!C6</f>
        <v>認定こども園南海愛児園</v>
      </c>
    </row>
    <row r="50" spans="3:4" ht="24.75" customHeight="1" x14ac:dyDescent="0.15">
      <c r="C50" s="11" t="str">
        <f>[46]一覧表用!B6</f>
        <v>泉大津市</v>
      </c>
      <c r="D50" s="8" t="str">
        <f>[46]一覧表用!C6</f>
        <v>認定こども園ぱる</v>
      </c>
    </row>
    <row r="51" spans="3:4" ht="24.75" customHeight="1" x14ac:dyDescent="0.15">
      <c r="C51" s="11" t="str">
        <f>[47]一覧表用!B6</f>
        <v>泉大津市</v>
      </c>
      <c r="D51" s="8" t="str">
        <f>[47]一覧表用!C6</f>
        <v>みらいずこども園</v>
      </c>
    </row>
    <row r="52" spans="3:4" ht="24.75" customHeight="1" x14ac:dyDescent="0.15">
      <c r="C52" s="11" t="str">
        <f>[48]一覧表用!B6</f>
        <v>泉大津市</v>
      </c>
      <c r="D52" s="8" t="str">
        <f>[48]一覧表用!C6</f>
        <v>認定こども園アイビースクール</v>
      </c>
    </row>
    <row r="53" spans="3:4" ht="24.75" customHeight="1" x14ac:dyDescent="0.15">
      <c r="C53" s="11" t="str">
        <f>[49]一覧表用!B6</f>
        <v>泉大津市</v>
      </c>
      <c r="D53" s="8" t="str">
        <f>[49]一覧表用!C6</f>
        <v>認定こども園アンビーこども園</v>
      </c>
    </row>
    <row r="54" spans="3:4" ht="24.75" customHeight="1" x14ac:dyDescent="0.15">
      <c r="C54" s="11" t="str">
        <f>[50]一覧表用!B6</f>
        <v>泉大津市</v>
      </c>
      <c r="D54" s="8" t="str">
        <f>[50]一覧表用!C6</f>
        <v>南海かもめ認定こども園</v>
      </c>
    </row>
    <row r="55" spans="3:4" ht="24.75" customHeight="1" x14ac:dyDescent="0.15">
      <c r="C55" s="7" t="str">
        <f>[51]一覧表用!B6</f>
        <v>泉大津市</v>
      </c>
      <c r="D55" s="8" t="str">
        <f>[51]一覧表用!C6</f>
        <v>幼保連携型すこやか認定こども園</v>
      </c>
    </row>
    <row r="56" spans="3:4" ht="24.75" customHeight="1" x14ac:dyDescent="0.15">
      <c r="C56" s="7" t="str">
        <f>[52]一覧表用!B6</f>
        <v>泉大津市</v>
      </c>
      <c r="D56" s="8" t="str">
        <f>[52]一覧表用!C6</f>
        <v>とれぞあ子ども園</v>
      </c>
    </row>
    <row r="57" spans="3:4" ht="24.75" customHeight="1" x14ac:dyDescent="0.15">
      <c r="C57" s="7" t="str">
        <f>[53]一覧表用!B6</f>
        <v>和泉市</v>
      </c>
      <c r="D57" s="8" t="str">
        <f>[53]一覧表用!C6</f>
        <v>認定こども園あいしゅう幼稚園</v>
      </c>
    </row>
    <row r="58" spans="3:4" ht="24.75" customHeight="1" x14ac:dyDescent="0.15">
      <c r="C58" s="7" t="str">
        <f>[54]一覧表用!B6</f>
        <v>和泉市</v>
      </c>
      <c r="D58" s="8" t="str">
        <f>[54]一覧表用!C6</f>
        <v>認定こども園Ｋｉｄｓまゆみ</v>
      </c>
    </row>
    <row r="59" spans="3:4" ht="24.75" customHeight="1" x14ac:dyDescent="0.15">
      <c r="C59" s="7" t="str">
        <f>[55]一覧表用!B6</f>
        <v>和泉市</v>
      </c>
      <c r="D59" s="8" t="str">
        <f>[55]一覧表用!C6</f>
        <v>認定こども園上代幼稚園</v>
      </c>
    </row>
    <row r="60" spans="3:4" ht="24.75" customHeight="1" x14ac:dyDescent="0.15">
      <c r="C60" s="7" t="str">
        <f>[56]一覧表用!B6</f>
        <v>和泉市</v>
      </c>
      <c r="D60" s="8" t="str">
        <f>[56]一覧表用!C6</f>
        <v>認定こども園信太保育園</v>
      </c>
    </row>
    <row r="61" spans="3:4" ht="24.75" customHeight="1" x14ac:dyDescent="0.15">
      <c r="C61" s="7" t="str">
        <f>[57]一覧表用!B6</f>
        <v>和泉市</v>
      </c>
      <c r="D61" s="8" t="str">
        <f>[57]一覧表用!C6</f>
        <v>認定こども園新光明池幼稚園</v>
      </c>
    </row>
    <row r="62" spans="3:4" ht="24.75" customHeight="1" x14ac:dyDescent="0.15">
      <c r="C62" s="7" t="str">
        <f>[58]一覧表用!B6</f>
        <v>和泉市</v>
      </c>
      <c r="D62" s="8" t="str">
        <f>[58]一覧表用!C6</f>
        <v>認定こども園いぶきの保育園</v>
      </c>
    </row>
    <row r="63" spans="3:4" ht="24.75" customHeight="1" x14ac:dyDescent="0.15">
      <c r="C63" s="7" t="str">
        <f>[59]一覧表用!B6</f>
        <v>和泉市</v>
      </c>
      <c r="D63" s="8" t="str">
        <f>[59]一覧表用!C6</f>
        <v>認定こども園横山きのみ保育園</v>
      </c>
    </row>
    <row r="64" spans="3:4" ht="24.75" customHeight="1" x14ac:dyDescent="0.15">
      <c r="C64" s="7" t="str">
        <f>[60]一覧表用!B6</f>
        <v>和泉市</v>
      </c>
      <c r="D64" s="8" t="str">
        <f>[60]一覧表用!C6</f>
        <v>幼保連携型認定こども園池上わかばこども園</v>
      </c>
    </row>
    <row r="65" spans="3:4" ht="24.75" customHeight="1" x14ac:dyDescent="0.15">
      <c r="C65" s="7" t="str">
        <f>[61]一覧表用!B6</f>
        <v>岸和田市</v>
      </c>
      <c r="D65" s="8" t="str">
        <f>[61]一覧表用!C6</f>
        <v>認定こども園ピープル大芝チャイルドスクール</v>
      </c>
    </row>
    <row r="66" spans="3:4" ht="24.75" customHeight="1" x14ac:dyDescent="0.15">
      <c r="C66" s="7" t="str">
        <f>[62]一覧表用!B6</f>
        <v>岸和田市</v>
      </c>
      <c r="D66" s="8" t="str">
        <f>[62]一覧表用!C6</f>
        <v>幼保連携型認定こども園天神山保育園</v>
      </c>
    </row>
    <row r="67" spans="3:4" ht="24.75" customHeight="1" x14ac:dyDescent="0.15">
      <c r="C67" s="7" t="str">
        <f>[63]一覧表用!B6</f>
        <v>岸和田市</v>
      </c>
      <c r="D67" s="8" t="str">
        <f>[63]一覧表用!C6</f>
        <v>はちまん認定こども園</v>
      </c>
    </row>
    <row r="68" spans="3:4" ht="24.75" customHeight="1" x14ac:dyDescent="0.15">
      <c r="C68" s="7" t="str">
        <f>[64]一覧表用!B6</f>
        <v>岸和田市</v>
      </c>
      <c r="D68" s="8" t="str">
        <f>[64]一覧表用!C6</f>
        <v>幼保連携型認定こども園ピープル久米田チャイルドスクール</v>
      </c>
    </row>
    <row r="69" spans="3:4" ht="24.75" customHeight="1" x14ac:dyDescent="0.15">
      <c r="C69" s="7" t="str">
        <f>[65]一覧表用!B6</f>
        <v>岸和田市</v>
      </c>
      <c r="D69" s="8" t="str">
        <f>[65]一覧表用!C6</f>
        <v>認定こども園ピープル八木南チャイルドスクール</v>
      </c>
    </row>
    <row r="70" spans="3:4" ht="24.75" customHeight="1" x14ac:dyDescent="0.15">
      <c r="C70" s="7" t="str">
        <f>[66]一覧表用!B6</f>
        <v>岸和田市</v>
      </c>
      <c r="D70" s="10" t="str">
        <f>[66]一覧表用!C6</f>
        <v>幼保連携型認定こども園東光こども園</v>
      </c>
    </row>
    <row r="71" spans="3:4" ht="24.75" customHeight="1" x14ac:dyDescent="0.15">
      <c r="C71" s="7" t="str">
        <f>[67]一覧表用!B6</f>
        <v>岸和田市</v>
      </c>
      <c r="D71" s="10" t="str">
        <f>[67]一覧表用!C6</f>
        <v>認定こども園八木こども園</v>
      </c>
    </row>
    <row r="72" spans="3:4" ht="24.75" customHeight="1" x14ac:dyDescent="0.15">
      <c r="C72" s="7" t="str">
        <f>[68]一覧表用!B6</f>
        <v>岸和田市</v>
      </c>
      <c r="D72" s="10" t="str">
        <f>[68]一覧表用!C6</f>
        <v>山直南こども園</v>
      </c>
    </row>
    <row r="73" spans="3:4" ht="24.75" customHeight="1" x14ac:dyDescent="0.15">
      <c r="C73" s="7" t="str">
        <f>[69]一覧表用!B6</f>
        <v>岸和田市</v>
      </c>
      <c r="D73" s="8" t="str">
        <f>[69]一覧表用!C6</f>
        <v>認定こども園やまだい保育園</v>
      </c>
    </row>
    <row r="74" spans="3:4" ht="24.75" customHeight="1" x14ac:dyDescent="0.15">
      <c r="C74" s="7" t="str">
        <f>[70]一覧表用!B6</f>
        <v>貝塚市</v>
      </c>
      <c r="D74" s="8" t="str">
        <f>[70]一覧表用!C6</f>
        <v>認定こども園木島幼稚園</v>
      </c>
    </row>
    <row r="75" spans="3:4" ht="24.75" customHeight="1" x14ac:dyDescent="0.15">
      <c r="C75" s="7" t="str">
        <f>[71]一覧表用!B6</f>
        <v>熊取町</v>
      </c>
      <c r="D75" s="8" t="str">
        <f>[71]一覧表用!C6</f>
        <v>さくらこども園</v>
      </c>
    </row>
    <row r="76" spans="3:4" ht="24.75" customHeight="1" x14ac:dyDescent="0.15">
      <c r="C76" s="7" t="str">
        <f>[72]一覧表用!B6</f>
        <v>泉佐野市</v>
      </c>
      <c r="D76" s="8" t="str">
        <f>[72]一覧表用!C6</f>
        <v>認定こども園泉ヶ丘保育園</v>
      </c>
    </row>
    <row r="77" spans="3:4" ht="24.75" customHeight="1" x14ac:dyDescent="0.15">
      <c r="C77" s="7" t="str">
        <f>[73]一覧表用!B6</f>
        <v>泉佐野市</v>
      </c>
      <c r="D77" s="10" t="str">
        <f>[73]一覧表用!C6</f>
        <v>幼保連携型認定こども園泉佐野すえひろ保育園</v>
      </c>
    </row>
    <row r="78" spans="3:4" ht="24.75" customHeight="1" x14ac:dyDescent="0.15">
      <c r="C78" s="7" t="str">
        <f>[74]一覧表用!B6</f>
        <v>泉佐野市</v>
      </c>
      <c r="D78" s="8" t="str">
        <f>[74]一覧表用!C6</f>
        <v>認定こども園なかよし保育園</v>
      </c>
    </row>
    <row r="79" spans="3:4" ht="24.75" customHeight="1" x14ac:dyDescent="0.15">
      <c r="C79" s="7" t="str">
        <f>[75]一覧表用!B6</f>
        <v>泉佐野市</v>
      </c>
      <c r="D79" s="8" t="str">
        <f>[75]一覧表用!C6</f>
        <v>認定こども園下瓦屋保育園</v>
      </c>
    </row>
    <row r="80" spans="3:4" ht="24.75" customHeight="1" x14ac:dyDescent="0.15">
      <c r="C80" s="7" t="str">
        <f>[76]一覧表用!B6</f>
        <v>泉佐野市</v>
      </c>
      <c r="D80" s="8" t="str">
        <f>[76]一覧表用!C6</f>
        <v>こども園杉の子</v>
      </c>
    </row>
    <row r="81" spans="3:4" ht="24.75" customHeight="1" x14ac:dyDescent="0.15">
      <c r="C81" s="7" t="str">
        <f>[77]一覧表用!B6</f>
        <v>泉佐野市</v>
      </c>
      <c r="D81" s="8" t="str">
        <f>[77]一覧表用!C6</f>
        <v>認定こども園上之郷保育園</v>
      </c>
    </row>
    <row r="82" spans="3:4" ht="24.75" customHeight="1" x14ac:dyDescent="0.15">
      <c r="C82" s="7" t="str">
        <f>[78]一覧表用!B6</f>
        <v>泉南市</v>
      </c>
      <c r="D82" s="8" t="str">
        <f>[78]一覧表用!C6</f>
        <v>認定こども園信達こども園</v>
      </c>
    </row>
    <row r="83" spans="3:4" ht="24.75" customHeight="1" x14ac:dyDescent="0.15">
      <c r="C83" s="7" t="str">
        <f>[79]一覧表用!B6</f>
        <v>阪南市</v>
      </c>
      <c r="D83" s="8" t="str">
        <f>[79]一覧表用!C6</f>
        <v>認定こども園アルン西鳥取こども園</v>
      </c>
    </row>
    <row r="84" spans="3:4" ht="24.75" customHeight="1" x14ac:dyDescent="0.15">
      <c r="C84" s="7" t="str">
        <f>[80]一覧表用!B6</f>
        <v>阪南市</v>
      </c>
      <c r="D84" s="8" t="str">
        <f>[80]一覧表用!C6</f>
        <v>しいの実こども園</v>
      </c>
    </row>
    <row r="85" spans="3:4" ht="24.75" customHeight="1" x14ac:dyDescent="0.15">
      <c r="C85" s="11" t="str">
        <f>[81]一覧表用!B6</f>
        <v>阪南市</v>
      </c>
      <c r="D85" s="8" t="str">
        <f>[81]一覧表用!C6</f>
        <v>ワンワン認定こども園</v>
      </c>
    </row>
  </sheetData>
  <mergeCells count="2">
    <mergeCell ref="C3:C4"/>
    <mergeCell ref="D3:D4"/>
  </mergeCells>
  <phoneticPr fontId="1"/>
  <pageMargins left="0.7" right="0.7" top="0.75" bottom="0.75" header="0.3" footer="0.3"/>
  <pageSetup paperSize="9" scale="74" fitToHeight="0" orientation="portrait" r:id="rId1"/>
  <headerFooter>
    <oddFooter>&amp;C&amp;12&amp;P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第３回認可部会</vt:lpstr>
      <vt:lpstr>第３回認可部会!Print_Area</vt:lpstr>
      <vt:lpstr>第３回認可部会!Print_Titles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2015-06-03T02:21:40Z</dcterms:modified>
</cp:coreProperties>
</file>